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90" windowWidth="15600" windowHeight="8145" tabRatio="779" activeTab="3"/>
  </bookViews>
  <sheets>
    <sheet name="Hoja1" sheetId="32" r:id="rId1"/>
    <sheet name="2013" sheetId="29" r:id="rId2"/>
    <sheet name="2014" sheetId="28" r:id="rId3"/>
    <sheet name="PORTADA_Contable" sheetId="10" r:id="rId4"/>
    <sheet name="ESF" sheetId="1" r:id="rId5"/>
    <sheet name="EA" sheetId="2" r:id="rId6"/>
    <sheet name="EVHP" sheetId="3" r:id="rId7"/>
    <sheet name="EFE" sheetId="4" r:id="rId8"/>
    <sheet name="EAA" sheetId="5" r:id="rId9"/>
    <sheet name="EAD" sheetId="6" r:id="rId10"/>
    <sheet name="Pasivos Contingentes" sheetId="7" r:id="rId11"/>
    <sheet name="Notas E.F." sheetId="8" r:id="rId12"/>
    <sheet name="ECSF" sheetId="9" state="hidden" r:id="rId13"/>
    <sheet name="PORTADA_Presupuestaria" sheetId="11" r:id="rId14"/>
    <sheet name="a) Analítico Ingresos" sheetId="12" r:id="rId15"/>
    <sheet name="b) Clasificación Administrativa" sheetId="13" r:id="rId16"/>
    <sheet name="b) Clasificación Económica CTG" sheetId="14" r:id="rId17"/>
    <sheet name="b) Clasificación COG (Cap-Conc)" sheetId="15" r:id="rId18"/>
    <sheet name="b) Clasificación Funcional CFG" sheetId="16" r:id="rId19"/>
    <sheet name="c) Endeudamiento Neto" sheetId="17" r:id="rId20"/>
    <sheet name="d) Intereses de la Deuda" sheetId="18" r:id="rId21"/>
    <sheet name="e)Indicadores de Postura Fiscal" sheetId="19" r:id="rId22"/>
    <sheet name="PORTADA PROGRAMATICA" sheetId="20" r:id="rId23"/>
    <sheet name="a) Gto x Cat Programatica" sheetId="21" r:id="rId24"/>
    <sheet name="b) Pg y Py de Inversión" sheetId="22" r:id="rId25"/>
    <sheet name="C)Indicadores Resultados" sheetId="31" r:id="rId26"/>
    <sheet name="PORTADA_Anexos" sheetId="24" r:id="rId27"/>
    <sheet name="B. Muebles" sheetId="25" r:id="rId28"/>
    <sheet name="B. Inmuebles" sheetId="26" r:id="rId29"/>
    <sheet name="Rel Ctas Bancarias" sheetId="27" r:id="rId30"/>
  </sheets>
  <definedNames>
    <definedName name="_xlnm.Print_Area" localSheetId="14">'a) Analítico Ingresos'!$B$1:$J$65576</definedName>
    <definedName name="_xlnm.Print_Area" localSheetId="16">'b) Clasificación Económica CTG'!$A$1:$I$37</definedName>
    <definedName name="_xlnm.Print_Area" localSheetId="25">'C)Indicadores Resultados'!$A$2:$AD$32</definedName>
    <definedName name="_xlnm.Print_Area" localSheetId="20">'d) Intereses de la Deuda'!$A$1:$G$19</definedName>
    <definedName name="_xlnm.Print_Area" localSheetId="9">EAD!$A$1:$K$48</definedName>
    <definedName name="_xlnm.Print_Area" localSheetId="4">ESF!$B$1:$L$68</definedName>
    <definedName name="_xlnm.Print_Titles" localSheetId="10">'Pasivos Contingentes'!$1:$1</definedName>
  </definedNames>
  <calcPr calcId="145621"/>
</workbook>
</file>

<file path=xl/calcChain.xml><?xml version="1.0" encoding="utf-8"?>
<calcChain xmlns="http://schemas.openxmlformats.org/spreadsheetml/2006/main">
  <c r="H31" i="17" l="1"/>
  <c r="J41" i="6"/>
  <c r="D31" i="17" s="1"/>
  <c r="G15" i="4" l="1"/>
  <c r="H15" i="4"/>
  <c r="O15" i="4"/>
  <c r="P15" i="4"/>
  <c r="E27" i="16"/>
  <c r="G27" i="16"/>
  <c r="E38" i="15"/>
  <c r="E21" i="15"/>
  <c r="F59" i="12"/>
  <c r="G59" i="12" s="1"/>
  <c r="F58" i="12"/>
  <c r="G58" i="12" s="1"/>
  <c r="G48" i="12" s="1"/>
  <c r="G67" i="12" s="1"/>
  <c r="E17" i="13"/>
  <c r="F17" i="13" s="1"/>
  <c r="F27" i="13" s="1"/>
  <c r="E18" i="13"/>
  <c r="G60" i="12"/>
  <c r="F60" i="12" l="1"/>
  <c r="G34" i="3" l="1"/>
  <c r="E34" i="2"/>
  <c r="E23" i="2"/>
  <c r="E19" i="1"/>
  <c r="H84" i="15" l="1"/>
  <c r="G84" i="15"/>
  <c r="D84" i="15"/>
  <c r="F59" i="15"/>
  <c r="I59" i="15" s="1"/>
  <c r="F58" i="15"/>
  <c r="I58" i="15" s="1"/>
  <c r="F57" i="15"/>
  <c r="I57" i="15" s="1"/>
  <c r="F56" i="15"/>
  <c r="I56" i="15" s="1"/>
  <c r="F55" i="15"/>
  <c r="I55" i="15" s="1"/>
  <c r="F54" i="15"/>
  <c r="I54" i="15" s="1"/>
  <c r="F53" i="15"/>
  <c r="I53" i="15" s="1"/>
  <c r="F52" i="15"/>
  <c r="I52" i="15" s="1"/>
  <c r="E50" i="15"/>
  <c r="F51" i="15"/>
  <c r="H50" i="15"/>
  <c r="G50" i="15"/>
  <c r="F49" i="15"/>
  <c r="I49" i="15" s="1"/>
  <c r="F48" i="15"/>
  <c r="I48" i="15" s="1"/>
  <c r="F47" i="15"/>
  <c r="I47" i="15" s="1"/>
  <c r="F46" i="15"/>
  <c r="I46" i="15" s="1"/>
  <c r="F45" i="15"/>
  <c r="I45" i="15" s="1"/>
  <c r="F44" i="15"/>
  <c r="I44" i="15" s="1"/>
  <c r="F43" i="15"/>
  <c r="I43" i="15" s="1"/>
  <c r="F42" i="15"/>
  <c r="I42" i="15" s="1"/>
  <c r="E40" i="15"/>
  <c r="F41" i="15"/>
  <c r="F39" i="15"/>
  <c r="I39" i="15" s="1"/>
  <c r="F38" i="15"/>
  <c r="I38" i="15" s="1"/>
  <c r="F37" i="15"/>
  <c r="I37" i="15" s="1"/>
  <c r="F36" i="15"/>
  <c r="I36" i="15" s="1"/>
  <c r="F35" i="15"/>
  <c r="I35" i="15" s="1"/>
  <c r="F34" i="15"/>
  <c r="I34" i="15" s="1"/>
  <c r="F33" i="15"/>
  <c r="I33" i="15" s="1"/>
  <c r="F32" i="15"/>
  <c r="I32" i="15" s="1"/>
  <c r="H30" i="15"/>
  <c r="E30" i="15"/>
  <c r="F31" i="15"/>
  <c r="G30" i="15"/>
  <c r="F29" i="15"/>
  <c r="I29" i="15" s="1"/>
  <c r="F28" i="15"/>
  <c r="I28" i="15" s="1"/>
  <c r="F27" i="15"/>
  <c r="I27" i="15" s="1"/>
  <c r="F26" i="15"/>
  <c r="I26" i="15" s="1"/>
  <c r="F25" i="15"/>
  <c r="I25" i="15" s="1"/>
  <c r="F24" i="15"/>
  <c r="I24" i="15" s="1"/>
  <c r="F23" i="15"/>
  <c r="I23" i="15" s="1"/>
  <c r="F22" i="15"/>
  <c r="I22" i="15" s="1"/>
  <c r="H20" i="15"/>
  <c r="E20" i="15"/>
  <c r="F21" i="15"/>
  <c r="G20" i="15"/>
  <c r="F19" i="15"/>
  <c r="I19" i="15" s="1"/>
  <c r="F18" i="15"/>
  <c r="I18" i="15" s="1"/>
  <c r="F17" i="15"/>
  <c r="I17" i="15" s="1"/>
  <c r="F16" i="15"/>
  <c r="I16" i="15" s="1"/>
  <c r="F15" i="15"/>
  <c r="I15" i="15" s="1"/>
  <c r="F14" i="15"/>
  <c r="I14" i="15" s="1"/>
  <c r="H12" i="15"/>
  <c r="G12" i="15"/>
  <c r="F13" i="15"/>
  <c r="E12" i="15"/>
  <c r="E84" i="15" l="1"/>
  <c r="I51" i="15"/>
  <c r="I50" i="15" s="1"/>
  <c r="F50" i="15"/>
  <c r="I31" i="15"/>
  <c r="I30" i="15" s="1"/>
  <c r="F30" i="15"/>
  <c r="F12" i="15"/>
  <c r="I13" i="15"/>
  <c r="I12" i="15" s="1"/>
  <c r="I41" i="15"/>
  <c r="I40" i="15" s="1"/>
  <c r="F40" i="15"/>
  <c r="I21" i="15"/>
  <c r="I20" i="15" s="1"/>
  <c r="F20" i="15"/>
  <c r="D20" i="15"/>
  <c r="D30" i="15"/>
  <c r="D40" i="15"/>
  <c r="D50" i="15"/>
  <c r="D12" i="15"/>
  <c r="F84" i="15" l="1"/>
  <c r="I84" i="15"/>
  <c r="E18" i="9"/>
  <c r="M58" i="7"/>
  <c r="L58" i="7"/>
  <c r="K58" i="7"/>
  <c r="J58" i="7"/>
  <c r="I58" i="7"/>
  <c r="H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2" i="7"/>
  <c r="N58" i="7" l="1"/>
  <c r="G26" i="5"/>
  <c r="F26" i="5"/>
  <c r="I10" i="28"/>
  <c r="H10" i="28"/>
  <c r="E51" i="28"/>
  <c r="I14" i="21" l="1"/>
  <c r="F14" i="21"/>
  <c r="E14" i="21"/>
  <c r="D13" i="19"/>
  <c r="C13" i="19"/>
  <c r="E9" i="19"/>
  <c r="C9" i="19"/>
  <c r="G12" i="14"/>
  <c r="D12" i="14"/>
  <c r="H16" i="13"/>
  <c r="H27" i="13" s="1"/>
  <c r="H27" i="16" s="1"/>
  <c r="F20" i="13"/>
  <c r="F19" i="13"/>
  <c r="F18" i="13"/>
  <c r="F16" i="13"/>
  <c r="E27" i="13"/>
  <c r="E12" i="14" s="1"/>
  <c r="F12" i="14" s="1"/>
  <c r="D27" i="13"/>
  <c r="J50" i="12"/>
  <c r="G56" i="12"/>
  <c r="G50" i="12"/>
  <c r="H50" i="12" s="1"/>
  <c r="J56" i="12"/>
  <c r="H56" i="12"/>
  <c r="E50" i="12"/>
  <c r="I24" i="12"/>
  <c r="I22" i="12"/>
  <c r="E22" i="12"/>
  <c r="I50" i="12"/>
  <c r="I58" i="12"/>
  <c r="J58" i="12" s="1"/>
  <c r="I59" i="12"/>
  <c r="I61" i="12"/>
  <c r="J60" i="12"/>
  <c r="I55" i="12"/>
  <c r="I54" i="12"/>
  <c r="J55" i="12"/>
  <c r="J54" i="12"/>
  <c r="J53" i="12"/>
  <c r="J52" i="12"/>
  <c r="J51" i="12"/>
  <c r="J62" i="12"/>
  <c r="J61" i="12"/>
  <c r="J59" i="12"/>
  <c r="E61" i="28"/>
  <c r="G62" i="12"/>
  <c r="G61" i="12"/>
  <c r="G55" i="12"/>
  <c r="G54" i="12"/>
  <c r="G53" i="12"/>
  <c r="G52" i="12"/>
  <c r="G51" i="12"/>
  <c r="H58" i="12"/>
  <c r="H14" i="21" s="1"/>
  <c r="E64" i="12"/>
  <c r="H64" i="12"/>
  <c r="I64" i="12"/>
  <c r="J64" i="12"/>
  <c r="G65" i="12"/>
  <c r="G64" i="12" s="1"/>
  <c r="J65" i="12"/>
  <c r="E13" i="19" l="1"/>
  <c r="H12" i="14"/>
  <c r="G27" i="13"/>
  <c r="I48" i="12"/>
  <c r="I67" i="12" s="1"/>
  <c r="J52" i="2" l="1"/>
  <c r="K25" i="9" l="1"/>
  <c r="E19" i="9"/>
  <c r="P22" i="4"/>
  <c r="O22" i="4"/>
  <c r="H29" i="4"/>
  <c r="H31" i="4"/>
  <c r="H30" i="4"/>
  <c r="G31" i="4"/>
  <c r="D7" i="9"/>
  <c r="B4" i="12" s="1"/>
  <c r="B7" i="13" s="1"/>
  <c r="B3" i="14" s="1"/>
  <c r="B4" i="15" s="1"/>
  <c r="B3" i="16" s="1"/>
  <c r="B3" i="17" s="1"/>
  <c r="B3" i="18" s="1"/>
  <c r="D6" i="6"/>
  <c r="D7" i="5"/>
  <c r="E7" i="4"/>
  <c r="D7" i="2"/>
  <c r="H22" i="4"/>
  <c r="H25" i="4"/>
  <c r="G22" i="4"/>
  <c r="G25" i="4"/>
  <c r="H34" i="4"/>
  <c r="G30" i="4"/>
  <c r="G29" i="4"/>
  <c r="K50" i="2"/>
  <c r="J50" i="2"/>
  <c r="K22" i="2"/>
  <c r="K16" i="2"/>
  <c r="K15" i="2"/>
  <c r="K14" i="2"/>
  <c r="J16" i="2"/>
  <c r="J15" i="2"/>
  <c r="F32" i="2"/>
  <c r="F25" i="2"/>
  <c r="F23" i="2"/>
  <c r="K52" i="1"/>
  <c r="K45" i="1"/>
  <c r="J17" i="1"/>
  <c r="J49" i="1"/>
  <c r="K51" i="1"/>
  <c r="E21" i="3" s="1"/>
  <c r="I21" i="3" s="1"/>
  <c r="K46" i="1"/>
  <c r="J46" i="1"/>
  <c r="K30" i="1"/>
  <c r="J30" i="1"/>
  <c r="K24" i="1"/>
  <c r="J24" i="1"/>
  <c r="K21" i="1"/>
  <c r="J21" i="1"/>
  <c r="K18" i="1"/>
  <c r="J18" i="1"/>
  <c r="F36" i="1"/>
  <c r="E36" i="1"/>
  <c r="F32" i="1"/>
  <c r="E30" i="5" s="1"/>
  <c r="E32" i="1"/>
  <c r="F33" i="1"/>
  <c r="E31" i="5" s="1"/>
  <c r="E33" i="1"/>
  <c r="F31" i="1"/>
  <c r="E29" i="5" s="1"/>
  <c r="F19" i="1"/>
  <c r="E20" i="5" s="1"/>
  <c r="F18" i="1"/>
  <c r="E19" i="5" s="1"/>
  <c r="H19" i="5" s="1"/>
  <c r="I19" i="5" s="1"/>
  <c r="E18" i="1"/>
  <c r="F17" i="1"/>
  <c r="E18" i="5" s="1"/>
  <c r="E17" i="1"/>
  <c r="E40" i="1" l="1"/>
  <c r="E26" i="5"/>
  <c r="G40" i="21"/>
  <c r="J40" i="21" s="1"/>
  <c r="G39" i="21"/>
  <c r="J39" i="21" s="1"/>
  <c r="G38" i="21"/>
  <c r="J38" i="21" s="1"/>
  <c r="G37" i="21"/>
  <c r="J37" i="21" s="1"/>
  <c r="J36" i="21" s="1"/>
  <c r="I36" i="21"/>
  <c r="H36" i="21"/>
  <c r="F36" i="21"/>
  <c r="E36" i="21"/>
  <c r="G35" i="21"/>
  <c r="J35" i="21" s="1"/>
  <c r="G34" i="21"/>
  <c r="J34" i="21" s="1"/>
  <c r="G33" i="21"/>
  <c r="J33" i="21" s="1"/>
  <c r="G32" i="21"/>
  <c r="J32" i="21" s="1"/>
  <c r="I31" i="21"/>
  <c r="H31" i="21"/>
  <c r="F31" i="21"/>
  <c r="E31" i="21"/>
  <c r="G30" i="21"/>
  <c r="J30" i="21" s="1"/>
  <c r="G29" i="21"/>
  <c r="J29" i="21" s="1"/>
  <c r="J28" i="21" s="1"/>
  <c r="I28" i="21"/>
  <c r="H28" i="21"/>
  <c r="F28" i="21"/>
  <c r="E28" i="21"/>
  <c r="G27" i="21"/>
  <c r="J27" i="21" s="1"/>
  <c r="G26" i="21"/>
  <c r="J26" i="21" s="1"/>
  <c r="G25" i="21"/>
  <c r="J25" i="21" s="1"/>
  <c r="I24" i="21"/>
  <c r="H24" i="21"/>
  <c r="F24" i="21"/>
  <c r="E24" i="21"/>
  <c r="G23" i="21"/>
  <c r="J23" i="21" s="1"/>
  <c r="G22" i="21"/>
  <c r="J22" i="21" s="1"/>
  <c r="G21" i="21"/>
  <c r="J21" i="21" s="1"/>
  <c r="G20" i="21"/>
  <c r="J20" i="21" s="1"/>
  <c r="G19" i="21"/>
  <c r="J19" i="21" s="1"/>
  <c r="G18" i="21"/>
  <c r="J18" i="21" s="1"/>
  <c r="G17" i="21"/>
  <c r="J17" i="21" s="1"/>
  <c r="G16" i="21"/>
  <c r="J16" i="21" s="1"/>
  <c r="I15" i="21"/>
  <c r="H15" i="21"/>
  <c r="F15" i="21"/>
  <c r="E15" i="21"/>
  <c r="G14" i="21"/>
  <c r="J14" i="21" s="1"/>
  <c r="G13" i="21"/>
  <c r="J13" i="21" s="1"/>
  <c r="I12" i="21"/>
  <c r="H12" i="21"/>
  <c r="H11" i="21" s="1"/>
  <c r="H42" i="21" s="1"/>
  <c r="F12" i="21"/>
  <c r="F11" i="21" s="1"/>
  <c r="F42" i="21" s="1"/>
  <c r="E12" i="21"/>
  <c r="E11" i="21" s="1"/>
  <c r="E42" i="21" s="1"/>
  <c r="I11" i="21"/>
  <c r="I42" i="21" s="1"/>
  <c r="E31" i="19"/>
  <c r="D31" i="19"/>
  <c r="C31" i="19"/>
  <c r="E11" i="19"/>
  <c r="D11" i="19"/>
  <c r="C11" i="19"/>
  <c r="E7" i="19"/>
  <c r="C7" i="19"/>
  <c r="F16" i="18"/>
  <c r="D16" i="18"/>
  <c r="F11" i="18"/>
  <c r="D11" i="18"/>
  <c r="F31" i="17"/>
  <c r="H30" i="17"/>
  <c r="I30" i="17" s="1"/>
  <c r="H29" i="17"/>
  <c r="I29" i="17" s="1"/>
  <c r="H28" i="17"/>
  <c r="I28" i="17" s="1"/>
  <c r="H27" i="17"/>
  <c r="I27" i="17" s="1"/>
  <c r="H26" i="17"/>
  <c r="I26" i="17" s="1"/>
  <c r="H25" i="17"/>
  <c r="I25" i="17" s="1"/>
  <c r="H24" i="17"/>
  <c r="I24" i="17" s="1"/>
  <c r="H23" i="17"/>
  <c r="I23" i="17" s="1"/>
  <c r="H22" i="17"/>
  <c r="F19" i="17"/>
  <c r="D19" i="17"/>
  <c r="D33" i="17" s="1"/>
  <c r="H18" i="17"/>
  <c r="I18" i="17" s="1"/>
  <c r="H17" i="17"/>
  <c r="I17" i="17" s="1"/>
  <c r="H16" i="17"/>
  <c r="I16" i="17" s="1"/>
  <c r="H15" i="17"/>
  <c r="I15" i="17" s="1"/>
  <c r="H14" i="17"/>
  <c r="I14" i="17" s="1"/>
  <c r="H13" i="17"/>
  <c r="I13" i="17" s="1"/>
  <c r="H12" i="17"/>
  <c r="I12" i="17" s="1"/>
  <c r="H11" i="17"/>
  <c r="I11" i="17" s="1"/>
  <c r="H10" i="17"/>
  <c r="F46" i="16"/>
  <c r="I46" i="16" s="1"/>
  <c r="F45" i="16"/>
  <c r="I45" i="16" s="1"/>
  <c r="F44" i="16"/>
  <c r="I44" i="16" s="1"/>
  <c r="F43" i="16"/>
  <c r="I43" i="16" s="1"/>
  <c r="H42" i="16"/>
  <c r="G42" i="16"/>
  <c r="E42" i="16"/>
  <c r="D42" i="16"/>
  <c r="F40" i="16"/>
  <c r="I40" i="16" s="1"/>
  <c r="F39" i="16"/>
  <c r="I39" i="16" s="1"/>
  <c r="F38" i="16"/>
  <c r="I38" i="16" s="1"/>
  <c r="F37" i="16"/>
  <c r="I37" i="16" s="1"/>
  <c r="F36" i="16"/>
  <c r="I36" i="16" s="1"/>
  <c r="F35" i="16"/>
  <c r="I35" i="16" s="1"/>
  <c r="F34" i="16"/>
  <c r="I34" i="16" s="1"/>
  <c r="F33" i="16"/>
  <c r="I33" i="16" s="1"/>
  <c r="F32" i="16"/>
  <c r="I32" i="16" s="1"/>
  <c r="H31" i="16"/>
  <c r="G31" i="16"/>
  <c r="F31" i="16"/>
  <c r="E31" i="16"/>
  <c r="D31" i="16"/>
  <c r="F29" i="16"/>
  <c r="I29" i="16" s="1"/>
  <c r="F28" i="16"/>
  <c r="I28" i="16" s="1"/>
  <c r="F26" i="16"/>
  <c r="I26" i="16" s="1"/>
  <c r="F25" i="16"/>
  <c r="I25" i="16" s="1"/>
  <c r="F24" i="16"/>
  <c r="I24" i="16" s="1"/>
  <c r="F23" i="16"/>
  <c r="I23" i="16" s="1"/>
  <c r="H22" i="16"/>
  <c r="G22" i="16"/>
  <c r="E22" i="16"/>
  <c r="F20" i="16"/>
  <c r="I20" i="16" s="1"/>
  <c r="F19" i="16"/>
  <c r="I19" i="16" s="1"/>
  <c r="F18" i="16"/>
  <c r="I18" i="16" s="1"/>
  <c r="F17" i="16"/>
  <c r="I17" i="16" s="1"/>
  <c r="F16" i="16"/>
  <c r="I16" i="16" s="1"/>
  <c r="F15" i="16"/>
  <c r="I15" i="16" s="1"/>
  <c r="F14" i="16"/>
  <c r="I14" i="16" s="1"/>
  <c r="F13" i="16"/>
  <c r="I13" i="16" s="1"/>
  <c r="H12" i="16"/>
  <c r="G12" i="16"/>
  <c r="E12" i="16"/>
  <c r="E48" i="16" s="1"/>
  <c r="D12" i="16"/>
  <c r="F83" i="15"/>
  <c r="I83" i="15" s="1"/>
  <c r="F82" i="15"/>
  <c r="I82" i="15" s="1"/>
  <c r="F81" i="15"/>
  <c r="I81" i="15" s="1"/>
  <c r="F80" i="15"/>
  <c r="I80" i="15" s="1"/>
  <c r="F79" i="15"/>
  <c r="I79" i="15" s="1"/>
  <c r="F78" i="15"/>
  <c r="I78" i="15" s="1"/>
  <c r="F77" i="15"/>
  <c r="I77" i="15" s="1"/>
  <c r="H76" i="15"/>
  <c r="G76" i="15"/>
  <c r="E76" i="15"/>
  <c r="D76" i="15"/>
  <c r="F75" i="15"/>
  <c r="I75" i="15" s="1"/>
  <c r="F74" i="15"/>
  <c r="I74" i="15" s="1"/>
  <c r="F73" i="15"/>
  <c r="I73" i="15" s="1"/>
  <c r="H72" i="15"/>
  <c r="G72" i="15"/>
  <c r="E72" i="15"/>
  <c r="D72" i="15"/>
  <c r="F71" i="15"/>
  <c r="I71" i="15" s="1"/>
  <c r="F70" i="15"/>
  <c r="I70" i="15" s="1"/>
  <c r="F69" i="15"/>
  <c r="I69" i="15" s="1"/>
  <c r="F68" i="15"/>
  <c r="I68" i="15" s="1"/>
  <c r="F67" i="15"/>
  <c r="I67" i="15" s="1"/>
  <c r="F66" i="15"/>
  <c r="I66" i="15" s="1"/>
  <c r="F65" i="15"/>
  <c r="I65" i="15" s="1"/>
  <c r="H64" i="15"/>
  <c r="G64" i="15"/>
  <c r="E64" i="15"/>
  <c r="D64" i="15"/>
  <c r="F63" i="15"/>
  <c r="I63" i="15" s="1"/>
  <c r="F62" i="15"/>
  <c r="I62" i="15" s="1"/>
  <c r="F61" i="15"/>
  <c r="I61" i="15" s="1"/>
  <c r="G60" i="15"/>
  <c r="H18" i="14"/>
  <c r="G18" i="14"/>
  <c r="E18" i="14"/>
  <c r="D18" i="14"/>
  <c r="D27" i="16" s="1"/>
  <c r="F27" i="16" s="1"/>
  <c r="I27" i="16" s="1"/>
  <c r="F16" i="14"/>
  <c r="I16" i="14" s="1"/>
  <c r="F14" i="14"/>
  <c r="I14" i="14" s="1"/>
  <c r="F25" i="13"/>
  <c r="I25" i="13" s="1"/>
  <c r="F24" i="13"/>
  <c r="I24" i="13" s="1"/>
  <c r="F23" i="13"/>
  <c r="I23" i="13" s="1"/>
  <c r="F22" i="13"/>
  <c r="I22" i="13" s="1"/>
  <c r="F21" i="13"/>
  <c r="I21" i="13" s="1"/>
  <c r="I20" i="13"/>
  <c r="I19" i="13"/>
  <c r="I18" i="13"/>
  <c r="H48" i="12"/>
  <c r="H67" i="12" s="1"/>
  <c r="D9" i="19" s="1"/>
  <c r="D7" i="19" s="1"/>
  <c r="J49" i="12"/>
  <c r="G49" i="12"/>
  <c r="F48" i="12"/>
  <c r="E48" i="12"/>
  <c r="J46" i="12"/>
  <c r="G46" i="12"/>
  <c r="J45" i="12"/>
  <c r="G45" i="12"/>
  <c r="J44" i="12"/>
  <c r="G44" i="12"/>
  <c r="G42" i="12" s="1"/>
  <c r="J43" i="12"/>
  <c r="G43" i="12"/>
  <c r="I42" i="12"/>
  <c r="H42" i="12"/>
  <c r="F42" i="12"/>
  <c r="E42" i="12"/>
  <c r="J41" i="12"/>
  <c r="G41" i="12"/>
  <c r="J40" i="12"/>
  <c r="G40" i="12"/>
  <c r="I39" i="12"/>
  <c r="I35" i="12" s="1"/>
  <c r="H39" i="12"/>
  <c r="H35" i="12" s="1"/>
  <c r="F39" i="12"/>
  <c r="E39" i="12"/>
  <c r="J38" i="12"/>
  <c r="G38" i="12"/>
  <c r="J37" i="12"/>
  <c r="G37" i="12"/>
  <c r="J36" i="12"/>
  <c r="G36" i="12"/>
  <c r="J25" i="12"/>
  <c r="G25" i="12"/>
  <c r="J24" i="12"/>
  <c r="G24" i="12"/>
  <c r="H24" i="12" s="1"/>
  <c r="J23" i="12"/>
  <c r="G23" i="12"/>
  <c r="J22" i="12"/>
  <c r="G22" i="12"/>
  <c r="H22" i="12" s="1"/>
  <c r="J21" i="12"/>
  <c r="J19" i="12" s="1"/>
  <c r="G21" i="12"/>
  <c r="J20" i="12"/>
  <c r="G20" i="12"/>
  <c r="I19" i="12"/>
  <c r="H19" i="12"/>
  <c r="F19" i="12"/>
  <c r="E19" i="12"/>
  <c r="J18" i="12"/>
  <c r="G18" i="12"/>
  <c r="J17" i="12"/>
  <c r="G17" i="12"/>
  <c r="I16" i="12"/>
  <c r="H16" i="12"/>
  <c r="F16" i="12"/>
  <c r="E16" i="12"/>
  <c r="E27" i="12" s="1"/>
  <c r="J15" i="12"/>
  <c r="G15" i="12"/>
  <c r="J14" i="12"/>
  <c r="G14" i="12"/>
  <c r="J13" i="12"/>
  <c r="G13" i="12"/>
  <c r="J12" i="12"/>
  <c r="G12" i="12"/>
  <c r="F22" i="16" l="1"/>
  <c r="D22" i="16"/>
  <c r="J12" i="21"/>
  <c r="D15" i="19"/>
  <c r="D19" i="19" s="1"/>
  <c r="D23" i="19" s="1"/>
  <c r="G48" i="16"/>
  <c r="H27" i="12"/>
  <c r="G19" i="12"/>
  <c r="J42" i="12"/>
  <c r="J35" i="12" s="1"/>
  <c r="J16" i="12"/>
  <c r="J27" i="12" s="1"/>
  <c r="J39" i="12"/>
  <c r="G39" i="12"/>
  <c r="G35" i="12" s="1"/>
  <c r="E35" i="12"/>
  <c r="F35" i="12"/>
  <c r="F67" i="12" s="1"/>
  <c r="I27" i="12"/>
  <c r="G16" i="12"/>
  <c r="G27" i="12" s="1"/>
  <c r="J48" i="12"/>
  <c r="E67" i="12"/>
  <c r="F27" i="12"/>
  <c r="F18" i="14"/>
  <c r="I60" i="15"/>
  <c r="I64" i="15"/>
  <c r="I72" i="15"/>
  <c r="I76" i="15"/>
  <c r="I12" i="16"/>
  <c r="F42" i="16"/>
  <c r="F18" i="18"/>
  <c r="G15" i="21"/>
  <c r="J24" i="21"/>
  <c r="G31" i="21"/>
  <c r="F60" i="15"/>
  <c r="F64" i="15"/>
  <c r="F72" i="15"/>
  <c r="F76" i="15"/>
  <c r="F12" i="16"/>
  <c r="I22" i="16"/>
  <c r="I31" i="16"/>
  <c r="F33" i="17"/>
  <c r="C15" i="19"/>
  <c r="C19" i="19" s="1"/>
  <c r="C23" i="19" s="1"/>
  <c r="G12" i="21"/>
  <c r="G24" i="21"/>
  <c r="G28" i="21"/>
  <c r="G36" i="21"/>
  <c r="D48" i="16"/>
  <c r="H48" i="16"/>
  <c r="I42" i="16"/>
  <c r="D18" i="18"/>
  <c r="E15" i="19"/>
  <c r="E19" i="19" s="1"/>
  <c r="E23" i="19" s="1"/>
  <c r="J15" i="21"/>
  <c r="J11" i="21" s="1"/>
  <c r="J42" i="21" s="1"/>
  <c r="J31" i="21"/>
  <c r="I17" i="13"/>
  <c r="I27" i="13" s="1"/>
  <c r="I12" i="14"/>
  <c r="I18" i="14" s="1"/>
  <c r="I10" i="17"/>
  <c r="H19" i="17" s="1"/>
  <c r="I22" i="17"/>
  <c r="J67" i="12" l="1"/>
  <c r="I48" i="16"/>
  <c r="G11" i="21"/>
  <c r="G42" i="21" s="1"/>
  <c r="F48" i="16"/>
  <c r="H33" i="17"/>
  <c r="K52" i="9"/>
  <c r="J52" i="9"/>
  <c r="K44" i="9"/>
  <c r="J44" i="9"/>
  <c r="K38" i="9"/>
  <c r="K36" i="9" s="1"/>
  <c r="J38" i="9"/>
  <c r="K27" i="9"/>
  <c r="J27" i="9"/>
  <c r="F26" i="9"/>
  <c r="E26" i="9"/>
  <c r="K16" i="9"/>
  <c r="K14" i="9" s="1"/>
  <c r="J16" i="9"/>
  <c r="J14" i="9" s="1"/>
  <c r="F16" i="9"/>
  <c r="F14" i="9" s="1"/>
  <c r="E16" i="9"/>
  <c r="E14" i="9" s="1"/>
  <c r="J33" i="6"/>
  <c r="I33" i="6"/>
  <c r="J28" i="6"/>
  <c r="J39" i="6" s="1"/>
  <c r="I28" i="6"/>
  <c r="J19" i="6"/>
  <c r="I19" i="6"/>
  <c r="J14" i="6"/>
  <c r="J25" i="6" s="1"/>
  <c r="I14" i="6"/>
  <c r="H36" i="5"/>
  <c r="I36" i="5" s="1"/>
  <c r="H35" i="5"/>
  <c r="I35" i="5" s="1"/>
  <c r="H34" i="5"/>
  <c r="I34" i="5" s="1"/>
  <c r="H33" i="5"/>
  <c r="I33" i="5" s="1"/>
  <c r="H32" i="5"/>
  <c r="I32" i="5" s="1"/>
  <c r="H31" i="5"/>
  <c r="I31" i="5" s="1"/>
  <c r="H30" i="5"/>
  <c r="I30" i="5" s="1"/>
  <c r="H29" i="5"/>
  <c r="I29" i="5" s="1"/>
  <c r="H28" i="5"/>
  <c r="I28" i="5" s="1"/>
  <c r="H24" i="5"/>
  <c r="I24" i="5" s="1"/>
  <c r="H23" i="5"/>
  <c r="I23" i="5" s="1"/>
  <c r="H22" i="5"/>
  <c r="I22" i="5" s="1"/>
  <c r="H21" i="5"/>
  <c r="I21" i="5" s="1"/>
  <c r="H20" i="5"/>
  <c r="I20" i="5" s="1"/>
  <c r="H18" i="5"/>
  <c r="I18" i="5" s="1"/>
  <c r="G16" i="5"/>
  <c r="F16" i="5"/>
  <c r="E16" i="5"/>
  <c r="P38" i="4"/>
  <c r="O38" i="4"/>
  <c r="P37" i="4"/>
  <c r="O37" i="4"/>
  <c r="P31" i="4"/>
  <c r="O31" i="4"/>
  <c r="P30" i="4"/>
  <c r="P44" i="4" s="1"/>
  <c r="O30" i="4"/>
  <c r="O44" i="4" s="1"/>
  <c r="H28" i="4"/>
  <c r="G28" i="4"/>
  <c r="P20" i="4"/>
  <c r="O20" i="4"/>
  <c r="I37" i="3"/>
  <c r="I36" i="3"/>
  <c r="I35" i="3"/>
  <c r="I34" i="3"/>
  <c r="H33" i="3"/>
  <c r="G33" i="3"/>
  <c r="F33" i="3"/>
  <c r="E33" i="3"/>
  <c r="I33" i="3" s="1"/>
  <c r="I31" i="3"/>
  <c r="I30" i="3"/>
  <c r="I29" i="3"/>
  <c r="H28" i="3"/>
  <c r="G28" i="3"/>
  <c r="F28" i="3"/>
  <c r="E28" i="3"/>
  <c r="I24" i="3"/>
  <c r="I23" i="3"/>
  <c r="I22" i="3"/>
  <c r="H20" i="3"/>
  <c r="G20" i="3"/>
  <c r="F20" i="3"/>
  <c r="E20" i="3"/>
  <c r="I18" i="3"/>
  <c r="I17" i="3"/>
  <c r="I16" i="3"/>
  <c r="H15" i="3"/>
  <c r="G15" i="3"/>
  <c r="F15" i="3"/>
  <c r="E15" i="3"/>
  <c r="I13" i="3"/>
  <c r="J36" i="9" l="1"/>
  <c r="G26" i="3"/>
  <c r="G39" i="3" s="1"/>
  <c r="E38" i="5"/>
  <c r="I16" i="5"/>
  <c r="G47" i="4"/>
  <c r="H47" i="4"/>
  <c r="I25" i="6"/>
  <c r="I39" i="6"/>
  <c r="I20" i="3"/>
  <c r="I3" i="3" s="1"/>
  <c r="I28" i="3"/>
  <c r="E26" i="3"/>
  <c r="E39" i="3" s="1"/>
  <c r="O25" i="4"/>
  <c r="G38" i="5"/>
  <c r="H26" i="5"/>
  <c r="F26" i="3"/>
  <c r="F39" i="3" s="1"/>
  <c r="P25" i="4"/>
  <c r="H16" i="5"/>
  <c r="I26" i="5"/>
  <c r="H26" i="3"/>
  <c r="H39" i="3" s="1"/>
  <c r="F38" i="5"/>
  <c r="J43" i="6"/>
  <c r="I15" i="3"/>
  <c r="K49" i="2"/>
  <c r="J49" i="2"/>
  <c r="K41" i="2"/>
  <c r="J41" i="2"/>
  <c r="K34" i="2"/>
  <c r="J34" i="2"/>
  <c r="K29" i="2"/>
  <c r="J29" i="2"/>
  <c r="F27" i="2"/>
  <c r="E27" i="2"/>
  <c r="J54" i="2" s="1"/>
  <c r="K18" i="2"/>
  <c r="J18" i="2"/>
  <c r="K13" i="2"/>
  <c r="J13" i="2"/>
  <c r="F13" i="2"/>
  <c r="E13" i="2"/>
  <c r="K57" i="1"/>
  <c r="J57" i="1"/>
  <c r="K49" i="1"/>
  <c r="K43" i="1"/>
  <c r="J43" i="1"/>
  <c r="F40" i="1"/>
  <c r="K37" i="1"/>
  <c r="J37" i="1"/>
  <c r="K26" i="1"/>
  <c r="J26" i="1"/>
  <c r="J39" i="1" s="1"/>
  <c r="F25" i="1"/>
  <c r="E25" i="1"/>
  <c r="E42" i="1" s="1"/>
  <c r="J62" i="1" l="1"/>
  <c r="J64" i="1" s="1"/>
  <c r="O47" i="4"/>
  <c r="O50" i="4" s="1"/>
  <c r="I26" i="3"/>
  <c r="H38" i="5"/>
  <c r="I38" i="5"/>
  <c r="P47" i="4"/>
  <c r="P50" i="4" s="1"/>
  <c r="K52" i="2"/>
  <c r="K62" i="1"/>
  <c r="F42" i="1"/>
  <c r="I43" i="6"/>
  <c r="K39" i="1"/>
  <c r="F34" i="2"/>
  <c r="I39" i="3"/>
  <c r="K64" i="1" l="1"/>
  <c r="K54" i="2"/>
</calcChain>
</file>

<file path=xl/sharedStrings.xml><?xml version="1.0" encoding="utf-8"?>
<sst xmlns="http://schemas.openxmlformats.org/spreadsheetml/2006/main" count="53952" uniqueCount="10522">
  <si>
    <t>Cuenta Pública 2014</t>
  </si>
  <si>
    <t>Estado de Situación Financiera</t>
  </si>
  <si>
    <t>Al 31 de diciembre de 2014 y 2013</t>
  </si>
  <si>
    <t>(Pesos)</t>
  </si>
  <si>
    <t>Ente Público:</t>
  </si>
  <si>
    <t>CONCEPTO</t>
  </si>
  <si>
    <t>Año</t>
  </si>
  <si>
    <t xml:space="preserve"> 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</si>
  <si>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</si>
  <si>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</si>
  <si>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</si>
  <si>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</si>
  <si>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</si>
  <si>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</si>
  <si>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</si>
  <si>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</si>
  <si>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</si>
  <si>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</si>
  <si>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</si>
  <si>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</si>
  <si>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</si>
  <si>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</si>
  <si>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</si>
  <si>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</si>
  <si>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</si>
  <si>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</si>
  <si>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</si>
  <si>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</si>
  <si>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</si>
  <si>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</si>
  <si>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</si>
  <si>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</si>
  <si>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</si>
  <si>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</si>
  <si>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</si>
  <si>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</si>
  <si>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</si>
  <si>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</si>
  <si>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</si>
  <si>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</si>
  <si>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</si>
  <si>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</si>
  <si>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</si>
  <si>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</si>
  <si>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</si>
  <si>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</si>
  <si>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</si>
  <si>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  Activos  No Circulantes</t>
  </si>
  <si>
    <t>HACIENDA PÚBLICA/ PATRIMONIO</t>
  </si>
  <si>
    <t>TOTAL DEL  ACTIVO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</si>
  <si>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</si>
  <si>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</si>
  <si>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</si>
  <si>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</si>
  <si>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</si>
  <si>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</si>
  <si>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</si>
  <si>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</si>
  <si>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</si>
  <si>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</si>
  <si>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</si>
  <si>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</si>
  <si>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</si>
  <si>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Pública/ Patrimonio</t>
  </si>
  <si>
    <t>TOTAL DEL  PASIVO Y HACIENDA PÚBLICA / PATRIMONIO</t>
  </si>
  <si>
    <t>Bajo protesta de decir verdad declaramos que los Estados Financieros y sus Notas son razonablemente correctos y responsabilidad del emisor</t>
  </si>
  <si>
    <t>Estado de Actividades</t>
  </si>
  <si>
    <t>Del 1o. de enero al 31 de diciembre de 2014 y 2013</t>
  </si>
  <si>
    <t>Concepto</t>
  </si>
  <si>
    <t>INGRESOS Y OTROS BENEFICIOS</t>
  </si>
  <si>
    <t>GASTOS Y OTRAS PÉRDIDAS</t>
  </si>
  <si>
    <t>Ingresos de la Gestión</t>
  </si>
  <si>
    <t>Gastos de  Funcionamiento</t>
  </si>
  <si>
    <t>Impuestos</t>
  </si>
  <si>
    <t xml:space="preserve">Servicios Personales  </t>
  </si>
  <si>
    <t xml:space="preserve">Cuotas y Aportaciones de Seguridad Social </t>
  </si>
  <si>
    <t>Materiales y Suministros</t>
  </si>
  <si>
    <t>Contribuciones de Mejoras</t>
  </si>
  <si>
    <t>Servicios Generales</t>
  </si>
  <si>
    <t>Derechos</t>
  </si>
  <si>
    <t>Productos de Tipo Corriente</t>
  </si>
  <si>
    <t>Transferencias, Asignaciones, Subsidios y Otras Ayudas</t>
  </si>
  <si>
    <t>Aprovechamientos de Tipo Corriente</t>
  </si>
  <si>
    <t>Transferencias Internas y Asignaciones al Sector Público</t>
  </si>
  <si>
    <t>Ingresos por Venta de Bienes y Servicios</t>
  </si>
  <si>
    <t>Transferencias al Resto del Sector Público</t>
  </si>
  <si>
    <t>Ingresos no Comprendidos en las Fracciones de la Ley de Ingresos Causados en Ejercicios Fiscales Anteriores Pendientes de Liquidación o Pago</t>
  </si>
  <si>
    <t>Subsidios y Subvenciones</t>
  </si>
  <si>
    <t>Ayudas Sociales</t>
  </si>
  <si>
    <t>Participaciones, Aportaciones, Transferencias, Asignaciones, Subsidios y Otras Ayudas</t>
  </si>
  <si>
    <t>Pensiones y Jubilaciones</t>
  </si>
  <si>
    <t>Participaciones y Aportaciones</t>
  </si>
  <si>
    <t>Transferencias a Fideicomisos, Mandatos y Contratos Análogos</t>
  </si>
  <si>
    <t>Transferencias, Asignaciones, Subsidios y Otras ayudas</t>
  </si>
  <si>
    <t>Transferencias a la Seguridad Social</t>
  </si>
  <si>
    <t>Donativos</t>
  </si>
  <si>
    <t>Otros Ingresos y Beneficios</t>
  </si>
  <si>
    <t>Transferencias al Exterior</t>
  </si>
  <si>
    <t xml:space="preserve">Ingresos Financieros  </t>
  </si>
  <si>
    <t>Incremento por Variación de Inventarios</t>
  </si>
  <si>
    <t>Disminución del Exceso de Estimaciones por Pérdida o Deterioro u Obsolescencia</t>
  </si>
  <si>
    <t>Participaciones</t>
  </si>
  <si>
    <t>Disminución del Exceso de Provisiones</t>
  </si>
  <si>
    <t>Otros Ingresos y Beneficios Varios</t>
  </si>
  <si>
    <t>Convenios</t>
  </si>
  <si>
    <t>Total de Ingresos y Otros Beneficios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</si>
  <si>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</si>
  <si>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</si>
  <si>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</si>
  <si>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</si>
  <si>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</si>
  <si>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</si>
  <si>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</si>
  <si>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</si>
  <si>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</si>
  <si>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</si>
  <si>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</si>
  <si>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</si>
  <si>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</si>
  <si>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Inversión Pública</t>
  </si>
  <si>
    <t xml:space="preserve">Inversión Pública no Capitalizable </t>
  </si>
  <si>
    <t>Total de Gastos y Otras Pérdidas</t>
  </si>
  <si>
    <t>Resultados del Ejercicio  (Ahorro/Desahorro)</t>
  </si>
  <si>
    <t>Estado de Variación en la Hacienda Pública</t>
  </si>
  <si>
    <t>Del 1o de enero al 31 de diciembre de 2014</t>
  </si>
  <si>
    <t>(pesos)</t>
  </si>
  <si>
    <t xml:space="preserve"> </t>
  </si>
  <si>
    <t>Hacienda Pública/Patrimonio Generado de Ejercicios Anteriores</t>
  </si>
  <si>
    <t>Hacienda Pública/Patrimonio Generado del Ejercicio</t>
  </si>
  <si>
    <t>Ajustes por Cambios de Valor</t>
  </si>
  <si>
    <t>TOTAL</t>
  </si>
  <si>
    <t xml:space="preserve">Patrimonio Neto Inicial Ajustado del Ejercicio </t>
  </si>
  <si>
    <t xml:space="preserve">Aportaciones </t>
  </si>
  <si>
    <t>Actualización de la Hacienda Pública/Patrimonio</t>
  </si>
  <si>
    <t>Variaciones de la Hacienda Pública/Patrimonio Neto del Ejercicio</t>
  </si>
  <si>
    <t>Resultados del Ejercicio (Ahorro/Desahorro)</t>
  </si>
  <si>
    <t xml:space="preserve">Revalúos  </t>
  </si>
  <si>
    <t>Hacienda Pública/Patrimonio Neto Final del Ejercicio 2013</t>
  </si>
  <si>
    <t>Cambios en la Hacienda Pública/Patrimonio Neto del Ejercicio 2014</t>
  </si>
  <si>
    <t>Variaciones de la Hacienda Pública/Patrimonio Neto del Ejercicio 2014</t>
  </si>
  <si>
    <t>Saldo Neto en la Hacienda Pública / Patrimonio 2014</t>
  </si>
  <si>
    <t>Estado de Flujos de Efectivo</t>
  </si>
  <si>
    <t>Flujos de Efectivo de las Actividades de Operación</t>
  </si>
  <si>
    <t xml:space="preserve">Flujos de Efectivo de las Actividades de Inversión </t>
  </si>
  <si>
    <t>Origen</t>
  </si>
  <si>
    <t>Cuotas y Aportaciones de Seguridad Social</t>
  </si>
  <si>
    <t>Contribuciones de mejoras</t>
  </si>
  <si>
    <t>Otros Orígenes de Invresión</t>
  </si>
  <si>
    <t>Aplicación</t>
  </si>
  <si>
    <t>Otras Aplicaciones de Inversión</t>
  </si>
  <si>
    <t>Transferencias, Asignaciones y Subsidios y Otras ayudas</t>
  </si>
  <si>
    <t>Flujos Netos de Efectivo por Actividades de Inversión</t>
  </si>
  <si>
    <t>Otros Origenes de Operación</t>
  </si>
  <si>
    <t>Flujo de Efectivo de las Actividades de Financiamiento</t>
  </si>
  <si>
    <t>Servicios Personales</t>
  </si>
  <si>
    <t>Endeudamiento Neto</t>
  </si>
  <si>
    <t xml:space="preserve">   Interno</t>
  </si>
  <si>
    <t>Transferencias al resto del Sector Público</t>
  </si>
  <si>
    <t xml:space="preserve">   Externo</t>
  </si>
  <si>
    <t xml:space="preserve">Subsidios y Subvenciones </t>
  </si>
  <si>
    <t>Disminución de Activos Financieros</t>
  </si>
  <si>
    <t xml:space="preserve">Incremento de Otros Pasivos </t>
  </si>
  <si>
    <t>Servicios de la Deuda</t>
  </si>
  <si>
    <t xml:space="preserve">Participaciones </t>
  </si>
  <si>
    <t>Incremento de Activos Financieros</t>
  </si>
  <si>
    <t xml:space="preserve">Disminución de Otros Pasivos </t>
  </si>
  <si>
    <t>Otros Aplicaciones de Operación</t>
  </si>
  <si>
    <t>Flujos netos de Efectivo por Actividades de Financiamiento</t>
  </si>
  <si>
    <t>Flujos Netos de Efectivo por Actividades de Operación</t>
  </si>
  <si>
    <t xml:space="preserve">Incremento/Disminución Neta en el Efectivo y Equivalentes al Efectivo </t>
  </si>
  <si>
    <t>Efectivo y Equivalentes al Efectivo al inicio del Ejercicio</t>
  </si>
  <si>
    <t>Efectivo y Equivalentes al Efectivo al final del Ejercicio</t>
  </si>
  <si>
    <t>Estado Analítico del Activo</t>
  </si>
  <si>
    <t>Saldo Inicial</t>
  </si>
  <si>
    <t>Cargos del Periodo</t>
  </si>
  <si>
    <t>Abonos del Periodo</t>
  </si>
  <si>
    <t>Saldo Final</t>
  </si>
  <si>
    <t>Variación del Periodo</t>
  </si>
  <si>
    <t>4 =(1+2-3)</t>
  </si>
  <si>
    <t>(4-1)</t>
  </si>
  <si>
    <t xml:space="preserve">Bienes Muebles </t>
  </si>
  <si>
    <t>Estado Analítico de la Deuda y Otros Pasivos</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</si>
  <si>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</si>
  <si>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</si>
  <si>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</si>
  <si>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</si>
  <si>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</si>
  <si>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</si>
  <si>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</si>
  <si>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</si>
  <si>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Instituciones de Crédito</t>
  </si>
  <si>
    <t>Títulos y Valores</t>
  </si>
  <si>
    <t>Arrendamientos Financieros</t>
  </si>
  <si>
    <t>Deuda Externa</t>
  </si>
  <si>
    <t>Organismos Financieros Internacionales</t>
  </si>
  <si>
    <t>Deuda Bilateral</t>
  </si>
  <si>
    <t xml:space="preserve">              Subtotal a Corto Plazo</t>
  </si>
  <si>
    <t xml:space="preserve">Largo Plazo           </t>
  </si>
  <si>
    <t xml:space="preserve">                Subtotal a Largo Plazo</t>
  </si>
  <si>
    <t>Otros Pasivos</t>
  </si>
  <si>
    <t xml:space="preserve">                Total Deuda y Otros Pasivos</t>
  </si>
  <si>
    <t>Estado de Cambios en la Situación Financiera</t>
  </si>
  <si>
    <t>Exceso o Insuficiencia en la Actualización de la Hacienda Pública/Patrimonio</t>
  </si>
  <si>
    <t>Estado Analítico de Ingresos</t>
  </si>
  <si>
    <t>Del 1 de enero al 31 de diciembre de 2014</t>
  </si>
  <si>
    <t>Rubro de Ingresos</t>
  </si>
  <si>
    <t>Ingreso</t>
  </si>
  <si>
    <t>Diferencia</t>
  </si>
  <si>
    <t>Estimado</t>
  </si>
  <si>
    <t>Ampliaciones y Reducciones</t>
  </si>
  <si>
    <t>Modificado</t>
  </si>
  <si>
    <t>Devengado</t>
  </si>
  <si>
    <t>Recaudado</t>
  </si>
  <si>
    <t>(1)</t>
  </si>
  <si>
    <t>(2)</t>
  </si>
  <si>
    <t>(3= 1 + 2)</t>
  </si>
  <si>
    <t>(4)</t>
  </si>
  <si>
    <t>(5)</t>
  </si>
  <si>
    <t>(7= 5 - 1 )</t>
  </si>
  <si>
    <t>Productos</t>
  </si>
  <si>
    <t>Corriente</t>
  </si>
  <si>
    <t>Capital</t>
  </si>
  <si>
    <t>Aprovechamientos</t>
  </si>
  <si>
    <t>Ingresos por Ventas de Bienes y Servicios</t>
  </si>
  <si>
    <t>Ingresos Derivados de Financiamientos</t>
  </si>
  <si>
    <t>Total</t>
  </si>
  <si>
    <r>
      <t>Ingresos excedentes</t>
    </r>
    <r>
      <rPr>
        <b/>
        <sz val="9"/>
        <rFont val="Calibri"/>
        <family val="2"/>
      </rPr>
      <t>¹</t>
    </r>
  </si>
  <si>
    <t>Estado Analítico de Ingresos
Por Fuente de Financiamiento</t>
  </si>
  <si>
    <t>Ampliaciones y 
Reducciones</t>
  </si>
  <si>
    <t>Ingresos del Gobierno</t>
  </si>
  <si>
    <t>Ingresos de Organismos y Empresas</t>
  </si>
  <si>
    <t>Ingresos derivados de financiamiento</t>
  </si>
  <si>
    <r>
      <t>Ingresos excedentes</t>
    </r>
    <r>
      <rPr>
        <b/>
        <sz val="8"/>
        <rFont val="Calibri"/>
        <family val="2"/>
      </rPr>
      <t>¹</t>
    </r>
  </si>
  <si>
    <t>¹ Los ingresos excedentes se presentan para efectos de cumplimiento de la Ley General de Contabilidad Gubernamental y el importe reflejado debe ser siempre mayor a cero</t>
  </si>
  <si>
    <t>Estado Analítico del Ejercicio del Presupuesto de Egresos</t>
  </si>
  <si>
    <t>Clasificación Administrativa</t>
  </si>
  <si>
    <t>Egresos</t>
  </si>
  <si>
    <t>Subejercicio</t>
  </si>
  <si>
    <t>Aprobado</t>
  </si>
  <si>
    <t>Ampliaciones/ (Reducciones)</t>
  </si>
  <si>
    <t>Pagado</t>
  </si>
  <si>
    <t>3 = (1 + 2 )</t>
  </si>
  <si>
    <t>6 = ( 3 - 4 )</t>
  </si>
  <si>
    <t>Total del Gasto</t>
  </si>
  <si>
    <t>Clasificación Económica (por Tipo de Gasto)</t>
  </si>
  <si>
    <t xml:space="preserve">Egresos </t>
  </si>
  <si>
    <t>Gasto Corriente</t>
  </si>
  <si>
    <t>Gasto de Capital</t>
  </si>
  <si>
    <t>Amortización de la Deuda y Disminución de Pasivos</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</si>
  <si>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</si>
  <si>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</si>
  <si>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</si>
  <si>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</si>
  <si>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</si>
  <si>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</si>
  <si>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</si>
  <si>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</si>
  <si>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</si>
  <si>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</si>
  <si>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</si>
  <si>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</si>
  <si>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</si>
  <si>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</si>
  <si>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</si>
  <si>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</si>
  <si>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</si>
  <si>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</si>
  <si>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</si>
  <si>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</si>
  <si>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</si>
  <si>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</si>
  <si>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</si>
  <si>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</si>
  <si>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</si>
  <si>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</si>
  <si>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</si>
  <si>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</si>
  <si>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</si>
  <si>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</si>
  <si>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</si>
  <si>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</si>
  <si>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</si>
  <si>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</si>
  <si>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</si>
  <si>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</si>
  <si>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</si>
  <si>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</si>
  <si>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</si>
  <si>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</si>
  <si>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</si>
  <si>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</si>
  <si>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</si>
  <si>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</si>
  <si>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</si>
  <si>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</si>
  <si>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</si>
  <si>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</si>
  <si>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</si>
  <si>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</si>
  <si>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Clasificación Funcional (Finalidad y Función)</t>
  </si>
  <si>
    <t>Del 1 de enero al 31 de diciembre 2014</t>
  </si>
  <si>
    <t>Gobierno</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</si>
  <si>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</si>
  <si>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</si>
  <si>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</si>
  <si>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</si>
  <si>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</si>
  <si>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</si>
  <si>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</si>
  <si>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</si>
  <si>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Desarrollo Social</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</si>
  <si>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</si>
  <si>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</si>
  <si>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</si>
  <si>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</si>
  <si>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</si>
  <si>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</si>
  <si>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</si>
  <si>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Desarrollo Económico</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</si>
  <si>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</si>
  <si>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</si>
  <si>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</si>
  <si>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</si>
  <si>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</si>
  <si>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</si>
  <si>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</si>
  <si>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</si>
  <si>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</si>
  <si>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</si>
  <si>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</si>
  <si>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y Ordenes de Gobierno</t>
  </si>
  <si>
    <t xml:space="preserve">     Saneamiento del Sistema Financiero</t>
  </si>
  <si>
    <t xml:space="preserve">     Adeudos de Ejercicios Fiscales Anteriores</t>
  </si>
  <si>
    <t>Del 01 de Enero al 31 de Diciembre del 2014</t>
  </si>
  <si>
    <t>Identificación de Crédito o Instrumento</t>
  </si>
  <si>
    <t>Colocación</t>
  </si>
  <si>
    <t>Amortización</t>
  </si>
  <si>
    <t xml:space="preserve">Endeudamiento Neto </t>
  </si>
  <si>
    <t>A</t>
  </si>
  <si>
    <t>B</t>
  </si>
  <si>
    <t>C = A - B</t>
  </si>
  <si>
    <t>Creditos Bancarios</t>
  </si>
  <si>
    <t>Total Créditos Bancarios</t>
  </si>
  <si>
    <t>Otros Instrumentos de Deuda</t>
  </si>
  <si>
    <t>Total Otros Instrumentos de Deuda</t>
  </si>
  <si>
    <t>Intereses de la Deuda</t>
  </si>
  <si>
    <t>Créditos Bancarios</t>
  </si>
  <si>
    <t>Indicadores de Postura Fiscal</t>
  </si>
  <si>
    <t>Del 1 de Enero al 31 de Diciembre 2014</t>
  </si>
  <si>
    <r>
      <t xml:space="preserve">Pagado </t>
    </r>
    <r>
      <rPr>
        <b/>
        <vertAlign val="superscript"/>
        <sz val="9"/>
        <color indexed="8"/>
        <rFont val="Arial"/>
        <family val="2"/>
      </rPr>
      <t>3</t>
    </r>
  </si>
  <si>
    <t>I. Ingresos Presupuestarios (I=1+2)</t>
  </si>
  <si>
    <r>
      <t xml:space="preserve">1. Ingresos del Gobierno de la Entidad Federativa </t>
    </r>
    <r>
      <rPr>
        <b/>
        <vertAlign val="superscript"/>
        <sz val="9"/>
        <color indexed="8"/>
        <rFont val="Arial"/>
        <family val="2"/>
      </rPr>
      <t>1</t>
    </r>
  </si>
  <si>
    <r>
      <t xml:space="preserve">2. Ingresos del Sector Paraestatal </t>
    </r>
    <r>
      <rPr>
        <b/>
        <vertAlign val="superscript"/>
        <sz val="9"/>
        <color indexed="8"/>
        <rFont val="Arial"/>
        <family val="2"/>
      </rPr>
      <t>1</t>
    </r>
  </si>
  <si>
    <t>II. Egresos Presupuestarios (II=3+4)</t>
  </si>
  <si>
    <r>
      <t xml:space="preserve">3. Egresos del Gobierno de la Entidad Federativa </t>
    </r>
    <r>
      <rPr>
        <b/>
        <vertAlign val="superscript"/>
        <sz val="9"/>
        <color indexed="8"/>
        <rFont val="Arial"/>
        <family val="2"/>
      </rPr>
      <t>2</t>
    </r>
  </si>
  <si>
    <r>
      <t xml:space="preserve">4. Egresos del Sector Paraestatal </t>
    </r>
    <r>
      <rPr>
        <b/>
        <vertAlign val="superscript"/>
        <sz val="9"/>
        <color indexed="8"/>
        <rFont val="Arial"/>
        <family val="2"/>
      </rPr>
      <t>2</t>
    </r>
  </si>
  <si>
    <t>III. Balance Presupuestario (Superávit o Déficit) (III = I - II)</t>
  </si>
  <si>
    <t>III. Balance presupuestario (Superávit o Déficit)</t>
  </si>
  <si>
    <t>IV. Intereses, Comisiones y Gastos de la Deuda</t>
  </si>
  <si>
    <t>V. Balance Primario (Superávit o Déficit) (V= III - IV)</t>
  </si>
  <si>
    <t>A. Financiamiento</t>
  </si>
  <si>
    <t>B.  Amortización de la deuda</t>
  </si>
  <si>
    <t>C. Endeudamiento ó desendeudamiento (C = A - B)</t>
  </si>
  <si>
    <t>1.  Los Ingresos que se presentan son los ingresos presupuestarios totales sin incluir los ingresos por financiamientos. Los Ingresos del Gobierno de la Entidad Federativa corresponden a los del Poder Ejecutivo, Legislativo Judicial y Autónomos</t>
  </si>
  <si>
    <t>2.  Los egresos que se presentan son los egresos presupuestarios totales sin incluir los egresos por amortización. Los egresos del Gobierno de la Entidad Federativa corresponden a los del Poder Ejecutivo, Legislativo, Judicial y Órganos Autónomos</t>
  </si>
  <si>
    <t>3.  Para Ingresos se reportan los ingresos recaudados; para egresos se reportan los egresos pagados</t>
  </si>
  <si>
    <t>Gasto por Categoría Programática</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</si>
  <si>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</si>
  <si>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</si>
  <si>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</si>
  <si>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</si>
  <si>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</si>
  <si>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</si>
  <si>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</si>
  <si>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</si>
  <si>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</si>
  <si>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</si>
  <si>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</si>
  <si>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</si>
  <si>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</si>
  <si>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</si>
  <si>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</si>
  <si>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</si>
  <si>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</si>
  <si>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</si>
  <si>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</si>
  <si>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</si>
  <si>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</si>
  <si>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</si>
  <si>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</si>
  <si>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</si>
  <si>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</si>
  <si>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</si>
  <si>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</si>
  <si>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</si>
  <si>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</si>
  <si>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</si>
  <si>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Relación de Bienes Muebles que Componen el Patrimonio</t>
  </si>
  <si>
    <t>Código</t>
  </si>
  <si>
    <t>Descripción del Bien Mueble</t>
  </si>
  <si>
    <t>Valor en libros</t>
  </si>
  <si>
    <t>Relación de Bienes Inmuebles que Componen el Patrimonio</t>
  </si>
  <si>
    <t>Descripción del Bien Inmueble</t>
  </si>
  <si>
    <t>Relación de cuentas bancarias productivas específicas</t>
  </si>
  <si>
    <t>Fondo, Programa o Convenio</t>
  </si>
  <si>
    <t>Datos de la Cuenta Bancaria</t>
  </si>
  <si>
    <t>Institución Bancaria</t>
  </si>
  <si>
    <t>Número de Cuenta</t>
  </si>
  <si>
    <t>DIRECTOR GENERAL</t>
  </si>
  <si>
    <t>CONTPAQ i</t>
  </si>
  <si>
    <t>COBAEJ 2011</t>
  </si>
  <si>
    <t>Hoja:      1</t>
  </si>
  <si>
    <t>Balanza de comprobación al 31/Dic/2014</t>
  </si>
  <si>
    <t>Fecha: 23/Feb/2015</t>
  </si>
  <si>
    <t>C u e n t a</t>
  </si>
  <si>
    <t>N o m b r e</t>
  </si>
  <si>
    <t xml:space="preserve">Saldos </t>
  </si>
  <si>
    <t>Iniciales</t>
  </si>
  <si>
    <t>Actuales</t>
  </si>
  <si>
    <t>Deudor</t>
  </si>
  <si>
    <t>Acreedor</t>
  </si>
  <si>
    <t>Cargos</t>
  </si>
  <si>
    <t>Abonos</t>
  </si>
  <si>
    <t>0100-000</t>
  </si>
  <si>
    <t>ACTIVO</t>
  </si>
  <si>
    <t>0110-000</t>
  </si>
  <si>
    <t>CIRCULANTE</t>
  </si>
  <si>
    <t>0102-000</t>
  </si>
  <si>
    <t>FONDOS DE INVERSION</t>
  </si>
  <si>
    <t>0102-002</t>
  </si>
  <si>
    <t>HSBC 239327</t>
  </si>
  <si>
    <t>0102-003</t>
  </si>
  <si>
    <t>Bancomer Cta 2023152979</t>
  </si>
  <si>
    <t>0102-004</t>
  </si>
  <si>
    <t>BANAMEX</t>
  </si>
  <si>
    <t>0102-005</t>
  </si>
  <si>
    <t>BBVA Cta 2044541154</t>
  </si>
  <si>
    <t>0102-006</t>
  </si>
  <si>
    <t>HSBC 499400</t>
  </si>
  <si>
    <t>0103-000</t>
  </si>
  <si>
    <t>BANCOS</t>
  </si>
  <si>
    <t>0103-001</t>
  </si>
  <si>
    <t>Bansi</t>
  </si>
  <si>
    <t>0103-002</t>
  </si>
  <si>
    <t>BBVA Cta. 480953415</t>
  </si>
  <si>
    <t>0103-003</t>
  </si>
  <si>
    <t>BBVA Cta. 480953385</t>
  </si>
  <si>
    <t>0103-004</t>
  </si>
  <si>
    <t>HSBC  Cta. 4038996252</t>
  </si>
  <si>
    <t>0103-005</t>
  </si>
  <si>
    <t>HSBC Cta. 4012753059</t>
  </si>
  <si>
    <t>0103-006</t>
  </si>
  <si>
    <t>HSBC Cta. 4024303877</t>
  </si>
  <si>
    <t>0103-007</t>
  </si>
  <si>
    <t>BBVA Cta. 170248533 PA</t>
  </si>
  <si>
    <t>0103-008</t>
  </si>
  <si>
    <t>BBVA Cta.0170248657 Bis</t>
  </si>
  <si>
    <t>0103-009</t>
  </si>
  <si>
    <t>Banamex 5613856</t>
  </si>
  <si>
    <t>0103-010</t>
  </si>
  <si>
    <t>Banamex 5614070</t>
  </si>
  <si>
    <t>0103-011</t>
  </si>
  <si>
    <t>BBVA Cta. 0194405285</t>
  </si>
  <si>
    <t>0103-012</t>
  </si>
  <si>
    <t>BBVA Cta. 0194405323 Telebachillerato</t>
  </si>
  <si>
    <t>0103-013</t>
  </si>
  <si>
    <t>BBVA Cta. 0194315421 BVC</t>
  </si>
  <si>
    <t>0105-000</t>
  </si>
  <si>
    <t>DEUDORES DIVERSOS</t>
  </si>
  <si>
    <t>0105-010</t>
  </si>
  <si>
    <t>Carrillo Morales Alvaro</t>
  </si>
  <si>
    <t>0105-032</t>
  </si>
  <si>
    <t>Hernandez Barajas Guadalupe</t>
  </si>
  <si>
    <t>0105-039</t>
  </si>
  <si>
    <t>Juarez Tello Miguel Angel</t>
  </si>
  <si>
    <t>0105-063</t>
  </si>
  <si>
    <t>Sandoval Rios Pablo</t>
  </si>
  <si>
    <t>0105-064</t>
  </si>
  <si>
    <t>Perez Sustaita Juan Edgardo</t>
  </si>
  <si>
    <t>0105-070</t>
  </si>
  <si>
    <t>Villalobos Martinez Carlos</t>
  </si>
  <si>
    <t>0105-073</t>
  </si>
  <si>
    <t>Gallegos Alba Adriana Patricia</t>
  </si>
  <si>
    <t>0105-074</t>
  </si>
  <si>
    <t>Gonzalez Melo José Manuel</t>
  </si>
  <si>
    <t>0105-077</t>
  </si>
  <si>
    <t>VICENTE PEREZ ISMAEL</t>
  </si>
  <si>
    <t>0105-172</t>
  </si>
  <si>
    <t>Vera Montes Axel</t>
  </si>
  <si>
    <t>0105-279</t>
  </si>
  <si>
    <t>Aceves Davila  Luis Gabriel</t>
  </si>
  <si>
    <t>0105-316</t>
  </si>
  <si>
    <t>Ramirez Barrera Humberto</t>
  </si>
  <si>
    <t>0105-346</t>
  </si>
  <si>
    <t>Ramirez Davila Rosalba</t>
  </si>
  <si>
    <t>0105-360</t>
  </si>
  <si>
    <t>Perez Iñiguez Gustavo David</t>
  </si>
  <si>
    <t>0105-465</t>
  </si>
  <si>
    <t>Magaña Hector Arturo</t>
  </si>
  <si>
    <t>0105-476</t>
  </si>
  <si>
    <t>Perez Ortega Ricardo</t>
  </si>
  <si>
    <t>0105-493</t>
  </si>
  <si>
    <t>Lozano Morales Abraham Fernando</t>
  </si>
  <si>
    <t>0105-501</t>
  </si>
  <si>
    <t>Vazquez  Flores Jose Dante</t>
  </si>
  <si>
    <t>0105-516</t>
  </si>
  <si>
    <t>Figueroa Gomez Maria Esther</t>
  </si>
  <si>
    <t>0105-517</t>
  </si>
  <si>
    <t>Navarro Mercado Abel</t>
  </si>
  <si>
    <t>0108-000</t>
  </si>
  <si>
    <t>CUENTAS POR COBRAR</t>
  </si>
  <si>
    <t>0108-001</t>
  </si>
  <si>
    <t>TRANSFERENCIAS FEDERALES</t>
  </si>
  <si>
    <t>0108-002</t>
  </si>
  <si>
    <t>TRANSFERENCIAS ESTATALES</t>
  </si>
  <si>
    <t>0108-005</t>
  </si>
  <si>
    <t>SEJ(BIS 2011)</t>
  </si>
  <si>
    <t>0108-011</t>
  </si>
  <si>
    <t>SEJ (BIS  2012)</t>
  </si>
  <si>
    <t>0108-012</t>
  </si>
  <si>
    <t>SEFIN  ADEUDO OPERACION BVC</t>
  </si>
  <si>
    <t>0108-013</t>
  </si>
  <si>
    <t>IDEFT</t>
  </si>
  <si>
    <t>0108-015</t>
  </si>
  <si>
    <t>SEJ (BIS 2013)</t>
  </si>
  <si>
    <t>0108-016</t>
  </si>
  <si>
    <t>SEJ( BVC 2013)</t>
  </si>
  <si>
    <t>0108-024</t>
  </si>
  <si>
    <t>Aportación Fondo de Autonomía (COBAEJ)</t>
  </si>
  <si>
    <t>0108-025</t>
  </si>
  <si>
    <t>SUBSIDIO FEDERAL TBC 2014</t>
  </si>
  <si>
    <t>0108-026</t>
  </si>
  <si>
    <t>SUBSIDIO TBC 2014 ESTATAL</t>
  </si>
  <si>
    <t>0108-027</t>
  </si>
  <si>
    <t>SEJ(BIS 2014)</t>
  </si>
  <si>
    <t>0108-028</t>
  </si>
  <si>
    <t>SEJ(BVC 2014)</t>
  </si>
  <si>
    <t>0113-000</t>
  </si>
  <si>
    <t>DEPOSITOS DE GARANTIA</t>
  </si>
  <si>
    <t>0113-001</t>
  </si>
  <si>
    <t>Comision Federal de Electricidad</t>
  </si>
  <si>
    <t>0113-003</t>
  </si>
  <si>
    <t>Banamex S.A Fideicomiso 106684-4 Emisa</t>
  </si>
  <si>
    <t>0114-000</t>
  </si>
  <si>
    <t>IMPUESTOS A FAVOR</t>
  </si>
  <si>
    <t>0114-001</t>
  </si>
  <si>
    <t>ISR A Favor (Calculo Anual)</t>
  </si>
  <si>
    <t>0114-002</t>
  </si>
  <si>
    <t>ISR a  favor sueldos</t>
  </si>
  <si>
    <t>0115-000</t>
  </si>
  <si>
    <t>SUBSIDIO AL EMPLEO</t>
  </si>
  <si>
    <t>0115-001</t>
  </si>
  <si>
    <t>Subsidio al Empleo</t>
  </si>
  <si>
    <t>0120-000</t>
  </si>
  <si>
    <t>FIJO</t>
  </si>
  <si>
    <t>0121-000</t>
  </si>
  <si>
    <t>MOBILIARIO Y EQUIPO DE ADMINISTRACION</t>
  </si>
  <si>
    <t>0121-001</t>
  </si>
  <si>
    <t>MOBILIARIO</t>
  </si>
  <si>
    <t>0121-002</t>
  </si>
  <si>
    <t>EQUIPO DE OFICINA</t>
  </si>
  <si>
    <t>0121-003</t>
  </si>
  <si>
    <t>EQUIPO EDUCACIONAL Y RECREATIVO</t>
  </si>
  <si>
    <t>0121-004</t>
  </si>
  <si>
    <t>BIENES ARTISTICOS Y CULTURALES</t>
  </si>
  <si>
    <t>0122-000</t>
  </si>
  <si>
    <t>MAQ. Y EQPO ELECTRICO,DE COMUNICACION Y VIALIDAD</t>
  </si>
  <si>
    <t>0122-001</t>
  </si>
  <si>
    <t>EQUIPO DE TELEFONIA Y TELECOMUNICACIONES</t>
  </si>
  <si>
    <t>0122-002</t>
  </si>
  <si>
    <t>MAQ. Y EQUIPO ELECTRONICO</t>
  </si>
  <si>
    <t>0122-003</t>
  </si>
  <si>
    <t>BIENES INFORMATICOS</t>
  </si>
  <si>
    <t>0122-004</t>
  </si>
  <si>
    <t>MAQUINARIA Y EPO. DIVERSO</t>
  </si>
  <si>
    <t>0122-005</t>
  </si>
  <si>
    <t>MAQUINARIA Y EPO. AGROPECUARIO</t>
  </si>
  <si>
    <t>0122-006</t>
  </si>
  <si>
    <t>MAQUINARIA Y EPO. INDUSTRIAL</t>
  </si>
  <si>
    <t>0122-007</t>
  </si>
  <si>
    <t>MAQUINARIA Y EPO. CONSTRUCCION</t>
  </si>
  <si>
    <t>0123-000</t>
  </si>
  <si>
    <t>VEHICULOS Y EQUIPO TERRESTRE</t>
  </si>
  <si>
    <t>0123-001</t>
  </si>
  <si>
    <t>VEHICULOS Y EPO. TERRESTRE</t>
  </si>
  <si>
    <t>0123-002</t>
  </si>
  <si>
    <t>VEHICULOS Y EPO. AUXILIAR. DE TRANSPORTE</t>
  </si>
  <si>
    <t>0124-000</t>
  </si>
  <si>
    <t>EQPO E INTRUMENTAL MEDICO/LABORATORIO</t>
  </si>
  <si>
    <t>0124-001</t>
  </si>
  <si>
    <t>EPO. INS. MEDICO/LABORATORIO</t>
  </si>
  <si>
    <t>0124-002</t>
  </si>
  <si>
    <t>INSTRUMENTAL MEDICO Y DE LAB.</t>
  </si>
  <si>
    <t>0125-000</t>
  </si>
  <si>
    <t>HERRAMIENTAS Y REFACCIONES</t>
  </si>
  <si>
    <t>0125-001</t>
  </si>
  <si>
    <t>0127-000</t>
  </si>
  <si>
    <t>BIENES INMUEBLES</t>
  </si>
  <si>
    <t>0127-001</t>
  </si>
  <si>
    <t>EDIFICIOS Y LOCALES</t>
  </si>
  <si>
    <t>0127-002</t>
  </si>
  <si>
    <t>TERRENOS</t>
  </si>
  <si>
    <t>0127-004</t>
  </si>
  <si>
    <t>Infraestructura y Construccion en Proceso</t>
  </si>
  <si>
    <t>0130-000</t>
  </si>
  <si>
    <t>DIFERIDO</t>
  </si>
  <si>
    <t>0132-000</t>
  </si>
  <si>
    <t>CAPECE</t>
  </si>
  <si>
    <t>0133-000</t>
  </si>
  <si>
    <t>DEPOSITOS EN GARANTIA</t>
  </si>
  <si>
    <t>0133-002</t>
  </si>
  <si>
    <t>0133-009</t>
  </si>
  <si>
    <t>Gossler S.A. de C.V.</t>
  </si>
  <si>
    <t>0133-010</t>
  </si>
  <si>
    <t>ROMERO TORRES RITO ALBERTO</t>
  </si>
  <si>
    <t>0135-000</t>
  </si>
  <si>
    <t>CAPECE  MTTO. (2010)</t>
  </si>
  <si>
    <t>0200-000</t>
  </si>
  <si>
    <t>0210-000</t>
  </si>
  <si>
    <t>A CORTO PLAZO</t>
  </si>
  <si>
    <t>0201-000</t>
  </si>
  <si>
    <t>PROVEEDORES</t>
  </si>
  <si>
    <t>0201-018</t>
  </si>
  <si>
    <t>Editorial Limusa SA de CV</t>
  </si>
  <si>
    <t>0201-023</t>
  </si>
  <si>
    <t>Garcia Garcia Armando</t>
  </si>
  <si>
    <t>0201-030</t>
  </si>
  <si>
    <t>Isd Soluciones de Tic .S.A</t>
  </si>
  <si>
    <t>0201-031</t>
  </si>
  <si>
    <t>Librerias Gonvill</t>
  </si>
  <si>
    <t>0201-033</t>
  </si>
  <si>
    <t>Libra Sistemas  SA</t>
  </si>
  <si>
    <t>0201-046</t>
  </si>
  <si>
    <t>Seguridad Privada Cooperativa Integral SA de C.</t>
  </si>
  <si>
    <t>0201-047</t>
  </si>
  <si>
    <t>Seiton  de  Mexico  SA de CV</t>
  </si>
  <si>
    <t>0201-058</t>
  </si>
  <si>
    <t>Laboratorios Julio S.A. de C.V.</t>
  </si>
  <si>
    <t>0201-059</t>
  </si>
  <si>
    <t>Evolución, Soluciones y Servicios  para Archivos</t>
  </si>
  <si>
    <t>0201-079</t>
  </si>
  <si>
    <t>Servicios Profesionales de Soporte S.C.</t>
  </si>
  <si>
    <t>0201-081</t>
  </si>
  <si>
    <t>Corporacion Nacional de Seguridad Privada S.A de C</t>
  </si>
  <si>
    <t>0201-102</t>
  </si>
  <si>
    <t>Standard Electronicos systems .S.A.</t>
  </si>
  <si>
    <t>0201-116</t>
  </si>
  <si>
    <t>Elizondo Verduzco  Alvaro</t>
  </si>
  <si>
    <t>0201-117</t>
  </si>
  <si>
    <t>Chavez Chavez  Jose  Luis</t>
  </si>
  <si>
    <t>0201-118</t>
  </si>
  <si>
    <t>Seguros  Banorte S.A. DE C.V.</t>
  </si>
  <si>
    <t>0201-119</t>
  </si>
  <si>
    <t>Adolfo Fidel Cabrera</t>
  </si>
  <si>
    <t>0201-120</t>
  </si>
  <si>
    <t>COORPORATIVO MORO DE OCCTE.</t>
  </si>
  <si>
    <t>0201-121</t>
  </si>
  <si>
    <t>Aguilar Rodriguez Rosendo</t>
  </si>
  <si>
    <t>0201-122</t>
  </si>
  <si>
    <t>Jimenez  Martinez  Sergio</t>
  </si>
  <si>
    <t>0201-123</t>
  </si>
  <si>
    <t>Silvia Gomez  Hugo Antonio</t>
  </si>
  <si>
    <t>0201-124</t>
  </si>
  <si>
    <t>Silvia Gómez Hugo  Antonio</t>
  </si>
  <si>
    <t>0201-125</t>
  </si>
  <si>
    <t>Mendoza Sanchez Marí  Guadalupe</t>
  </si>
  <si>
    <t>0201-126</t>
  </si>
  <si>
    <t>Moraz Curiel  Dulce Esmeralda</t>
  </si>
  <si>
    <t>0201-127</t>
  </si>
  <si>
    <t>IMPRE-JAL  S.A. DE CV.</t>
  </si>
  <si>
    <t>0201-128</t>
  </si>
  <si>
    <t>Derivados Biodegradables  S.A. de C.V</t>
  </si>
  <si>
    <t>0201-129</t>
  </si>
  <si>
    <t>Flores Garcia  María  Raquel</t>
  </si>
  <si>
    <t>0201-130</t>
  </si>
  <si>
    <t>Zigno Impresos  S.A de .C.V</t>
  </si>
  <si>
    <t>0201-131</t>
  </si>
  <si>
    <t>Fetip, S.A. DE C.V</t>
  </si>
  <si>
    <t>0201-132</t>
  </si>
  <si>
    <t>Michel López Alma  Susana</t>
  </si>
  <si>
    <t>0201-133</t>
  </si>
  <si>
    <t>Flores López Ramón</t>
  </si>
  <si>
    <t>0201-135</t>
  </si>
  <si>
    <t>Rivelan, S.A. DE C.C</t>
  </si>
  <si>
    <t>0201-136</t>
  </si>
  <si>
    <t>AleF programas  educativos  .S.A de C.V.</t>
  </si>
  <si>
    <t>0201-137</t>
  </si>
  <si>
    <t>Mafelym, S.A.  de C.V.</t>
  </si>
  <si>
    <t>0201-138</t>
  </si>
  <si>
    <t>Palacios Moncada Miguel Angel</t>
  </si>
  <si>
    <t>0201-139</t>
  </si>
  <si>
    <t>De Dios  Brambila Eduardo Ramon</t>
  </si>
  <si>
    <t>0201-140</t>
  </si>
  <si>
    <t>Distriplus, Sa. DE C.V.</t>
  </si>
  <si>
    <t>0201-141</t>
  </si>
  <si>
    <t>Imprejal, S.A. DE c.v.</t>
  </si>
  <si>
    <t>0201-142</t>
  </si>
  <si>
    <t>Comercializadora de Insumos Prom.</t>
  </si>
  <si>
    <t>0201-143</t>
  </si>
  <si>
    <t>Equipamiento Nac en Mobiliario</t>
  </si>
  <si>
    <t>0201-144</t>
  </si>
  <si>
    <t>Padilla Cuevas  Antonio</t>
  </si>
  <si>
    <t>0201-145</t>
  </si>
  <si>
    <t>Universidad  Autonoma  de Guadalajara</t>
  </si>
  <si>
    <t>0201-147</t>
  </si>
  <si>
    <t>Campos Reyeros y Cía</t>
  </si>
  <si>
    <t>0201-148</t>
  </si>
  <si>
    <t>Grupo Enertec S.A. de C.V.</t>
  </si>
  <si>
    <t>0201-149</t>
  </si>
  <si>
    <t>Talleres  Garcia Serrano S.A. de C.V.</t>
  </si>
  <si>
    <t>0201-150</t>
  </si>
  <si>
    <t>Universidad de Guadalajara</t>
  </si>
  <si>
    <t>0201-209</t>
  </si>
  <si>
    <t>CADGRAFICS DE OCCIDENTE</t>
  </si>
  <si>
    <t>0201-210</t>
  </si>
  <si>
    <t>Tlaquepaque Escolar SA de CV</t>
  </si>
  <si>
    <t>0201-215</t>
  </si>
  <si>
    <t>Global Standards SC</t>
  </si>
  <si>
    <t>0201-216</t>
  </si>
  <si>
    <t xml:space="preserve">Identificacion electronica y Automatizacion SA de </t>
  </si>
  <si>
    <t>0201-223</t>
  </si>
  <si>
    <t>R.G. Representaciones para Laboratorios, S.A DE C.</t>
  </si>
  <si>
    <t>0201-230</t>
  </si>
  <si>
    <t>Seguros Banorte Generali S.A de C.V.</t>
  </si>
  <si>
    <t>0201-235</t>
  </si>
  <si>
    <t>Copiadoras Electronicas de Guadalajara, S.A de C.V</t>
  </si>
  <si>
    <t>0201-243</t>
  </si>
  <si>
    <t>Mendoza Hernandez Omar Paúl</t>
  </si>
  <si>
    <t>0201-244</t>
  </si>
  <si>
    <t>Idea General, S.A. de C.V.</t>
  </si>
  <si>
    <t>0201-245</t>
  </si>
  <si>
    <t>Industria Jalisciense de Rehabilitación Social</t>
  </si>
  <si>
    <t>0201-246</t>
  </si>
  <si>
    <t>Cerda  fuentes  Jaime</t>
  </si>
  <si>
    <t>0201-270</t>
  </si>
  <si>
    <t>SUCISA S.A. DE C.V.</t>
  </si>
  <si>
    <t>0201-349</t>
  </si>
  <si>
    <t>ALAMBRADOS Y DISTRIBUCIONES DE OCCIDENTE, SA DE CV</t>
  </si>
  <si>
    <t>0201-356</t>
  </si>
  <si>
    <t>Giro Promocional de Occidente, S.A. C.V.</t>
  </si>
  <si>
    <t>0201-357</t>
  </si>
  <si>
    <t>Productos Rivial, S.A. de C.V.</t>
  </si>
  <si>
    <t>0201-360</t>
  </si>
  <si>
    <t>Mejoramiento Tecnologico de Occidente</t>
  </si>
  <si>
    <t>0201-366</t>
  </si>
  <si>
    <t>Cabrera Briseño Adolfo Fidel</t>
  </si>
  <si>
    <t>0201-375</t>
  </si>
  <si>
    <t>Eco Business Center, SA. de CV.</t>
  </si>
  <si>
    <t>0201-381</t>
  </si>
  <si>
    <t xml:space="preserve">OFFSHORE DEVELOPMENT SERVICES, SA DE CV </t>
  </si>
  <si>
    <t>0201-384</t>
  </si>
  <si>
    <t>ARCHIVA MUCHO MEJOR,S.A</t>
  </si>
  <si>
    <t>0201-385</t>
  </si>
  <si>
    <t>GK TELECOMUNICACIONES,S.A. DE C.V</t>
  </si>
  <si>
    <t>0201-386</t>
  </si>
  <si>
    <t>EDENRED MEXICO,S.A. DE C.V</t>
  </si>
  <si>
    <t>0201-387</t>
  </si>
  <si>
    <t>EQUIPOS Y PRODUCTOS ESPECIALIZADOS, S.A. DE C.V.</t>
  </si>
  <si>
    <t>0201-388</t>
  </si>
  <si>
    <t>COMPUTER FORMS, S.A. DE C.V</t>
  </si>
  <si>
    <t>0201-389</t>
  </si>
  <si>
    <t>ELEVADORES SCHINDLER,S.A. DE C.V</t>
  </si>
  <si>
    <t>0201-390</t>
  </si>
  <si>
    <t>GEUPO IND. PHILADELPHIA</t>
  </si>
  <si>
    <t>0201-391</t>
  </si>
  <si>
    <t>NOAH MARTINEZ GARCÍA</t>
  </si>
  <si>
    <t>0201-393</t>
  </si>
  <si>
    <t>MIGUEL ANGEL GUEVARA ENRIQUEZ</t>
  </si>
  <si>
    <t>0202-000</t>
  </si>
  <si>
    <t>ACREEDORES DIVERSOS</t>
  </si>
  <si>
    <t>0202-008</t>
  </si>
  <si>
    <t>Cervantes Villaseñor Roberto</t>
  </si>
  <si>
    <t>0202-010</t>
  </si>
  <si>
    <t>Diaz Cervantes Heriberto</t>
  </si>
  <si>
    <t>0202-011</t>
  </si>
  <si>
    <t>De Leon Medina Maria del Refugio</t>
  </si>
  <si>
    <t>0202-014</t>
  </si>
  <si>
    <t>Duron Chico Evelia</t>
  </si>
  <si>
    <t>0202-015</t>
  </si>
  <si>
    <t>Espinosa Altamirano Alberto</t>
  </si>
  <si>
    <t>0202-018</t>
  </si>
  <si>
    <t>Godoy Elias Efrain Gamaliel</t>
  </si>
  <si>
    <t>0202-019</t>
  </si>
  <si>
    <t>Gonzalez Casillas Luz Estela</t>
  </si>
  <si>
    <t>0202-030</t>
  </si>
  <si>
    <t>Prestamos x Pensiones</t>
  </si>
  <si>
    <t>0202-032</t>
  </si>
  <si>
    <t>Ramirez Perez Jose Luis</t>
  </si>
  <si>
    <t>0202-036</t>
  </si>
  <si>
    <t>Viera Hernandez Arnoldo</t>
  </si>
  <si>
    <t>0202-038</t>
  </si>
  <si>
    <t>Seguros de Vida</t>
  </si>
  <si>
    <t>0202-047</t>
  </si>
  <si>
    <t>Figueroa Guerrero Luis Ignacio</t>
  </si>
  <si>
    <t>0202-056</t>
  </si>
  <si>
    <t>Impulsora Promobien SA de CV (Famsa)</t>
  </si>
  <si>
    <t>0202-070</t>
  </si>
  <si>
    <t>Aportacion Voluntaria SEDAR</t>
  </si>
  <si>
    <t>0202-071</t>
  </si>
  <si>
    <t>Cruz Roja Mexicana IAP</t>
  </si>
  <si>
    <t>0202-072</t>
  </si>
  <si>
    <t xml:space="preserve">Chan Canche Crisanto </t>
  </si>
  <si>
    <t>0202-073</t>
  </si>
  <si>
    <t xml:space="preserve">Hernandez Peña Imelda </t>
  </si>
  <si>
    <t>0202-075</t>
  </si>
  <si>
    <t>Ahumada Gonzalez Juan Alberto</t>
  </si>
  <si>
    <t>0202-088</t>
  </si>
  <si>
    <t>Aguilar de Leon Alejandro</t>
  </si>
  <si>
    <t>0202-094</t>
  </si>
  <si>
    <t>Casas Magallanes Noe</t>
  </si>
  <si>
    <t>0202-095</t>
  </si>
  <si>
    <t>Rubio Castro Jose Luis</t>
  </si>
  <si>
    <t>0202-139</t>
  </si>
  <si>
    <t>Aguilar Ceballos Maritza</t>
  </si>
  <si>
    <t>0202-140</t>
  </si>
  <si>
    <t>Mora Jauregui Alejandro</t>
  </si>
  <si>
    <t>0202-154</t>
  </si>
  <si>
    <t>Depositos  No identificados</t>
  </si>
  <si>
    <t>0202-156</t>
  </si>
  <si>
    <t>Galvan Martinez Francisco Antonio</t>
  </si>
  <si>
    <t>0202-158</t>
  </si>
  <si>
    <t>Valencia Abundis Alvaro</t>
  </si>
  <si>
    <t>0202-163</t>
  </si>
  <si>
    <t>Aplicaciones SPA 2013</t>
  </si>
  <si>
    <t>0202-169</t>
  </si>
  <si>
    <t>SANDOVAL JIMENEZ JOSE ALBERTO</t>
  </si>
  <si>
    <t>0202-178</t>
  </si>
  <si>
    <t>Vázquez  Flores  Jose  Dante</t>
  </si>
  <si>
    <t>0202-179</t>
  </si>
  <si>
    <t>Baltazar Robles Carrillo</t>
  </si>
  <si>
    <t>0202-235</t>
  </si>
  <si>
    <t>Flores Mendoza Raul</t>
  </si>
  <si>
    <t>0202-237</t>
  </si>
  <si>
    <t>Velasco Palomera Osias</t>
  </si>
  <si>
    <t>0202-247</t>
  </si>
  <si>
    <t>Rodriguez Martinez Sergio</t>
  </si>
  <si>
    <t>0202-251</t>
  </si>
  <si>
    <t>Martinez Vazquez Roberto</t>
  </si>
  <si>
    <t>0202-259</t>
  </si>
  <si>
    <t>Iglesias Meza Rafael</t>
  </si>
  <si>
    <t>0202-269</t>
  </si>
  <si>
    <t>Rincon Gonzalez Ricardo</t>
  </si>
  <si>
    <t>0202-271</t>
  </si>
  <si>
    <t>Torres Vergara Paticia Mireya</t>
  </si>
  <si>
    <t>0202-275</t>
  </si>
  <si>
    <t>Hernandez Vazquez Hector</t>
  </si>
  <si>
    <t>0202-278</t>
  </si>
  <si>
    <t>0202-280</t>
  </si>
  <si>
    <t>Agraz Zuñiga Martin</t>
  </si>
  <si>
    <t>0202-290</t>
  </si>
  <si>
    <t>Jauregui Medina Enrique</t>
  </si>
  <si>
    <t>0202-291</t>
  </si>
  <si>
    <t>Sanchez Silverio Salvador</t>
  </si>
  <si>
    <t>0202-292</t>
  </si>
  <si>
    <t>Escobedo Ponce Zacarias</t>
  </si>
  <si>
    <t>0202-297</t>
  </si>
  <si>
    <t>Celis Ocaranza Arnulfo</t>
  </si>
  <si>
    <t>0202-313</t>
  </si>
  <si>
    <t>Chavira Ruano Octavio</t>
  </si>
  <si>
    <t>0202-434</t>
  </si>
  <si>
    <t>Corona Sanchez Oscar Arturo</t>
  </si>
  <si>
    <t>0202-436</t>
  </si>
  <si>
    <t>Gonzalez Mata Armando</t>
  </si>
  <si>
    <t>0202-439</t>
  </si>
  <si>
    <t>Dispersión de Vales de Despensa</t>
  </si>
  <si>
    <t>0202-445</t>
  </si>
  <si>
    <t>Lopez Velazquez Tomas</t>
  </si>
  <si>
    <t>0202-463</t>
  </si>
  <si>
    <t>Chino de la Cruz Pascual</t>
  </si>
  <si>
    <t>0202-464</t>
  </si>
  <si>
    <t>Garcia Sanchez Dario</t>
  </si>
  <si>
    <t>0202-466</t>
  </si>
  <si>
    <t>Avila Loreto Virginio</t>
  </si>
  <si>
    <t>0202-468</t>
  </si>
  <si>
    <t>Barajas Cortes Francisco</t>
  </si>
  <si>
    <t>0202-469</t>
  </si>
  <si>
    <t>Lopez Cabral Juan Manuel</t>
  </si>
  <si>
    <t>0202-471</t>
  </si>
  <si>
    <t>Morfin Rincon Octavio</t>
  </si>
  <si>
    <t>0202-477</t>
  </si>
  <si>
    <t>Bermudes Calvillo Joel</t>
  </si>
  <si>
    <t>0202-479</t>
  </si>
  <si>
    <t>J de Jesus Guerrero Martinez</t>
  </si>
  <si>
    <t>0202-480</t>
  </si>
  <si>
    <t>Campacho Ruelas Efren</t>
  </si>
  <si>
    <t>0202-481</t>
  </si>
  <si>
    <t>Martinez Marquez Luis Fernando</t>
  </si>
  <si>
    <t>0202-482</t>
  </si>
  <si>
    <t>Nuñez de la Torre Manuel</t>
  </si>
  <si>
    <t>0202-483</t>
  </si>
  <si>
    <t>Gonzalez Lopez Galindo</t>
  </si>
  <si>
    <t>0202-485</t>
  </si>
  <si>
    <t>Martinez Alcazar  Jorge</t>
  </si>
  <si>
    <t>0202-486</t>
  </si>
  <si>
    <t>Vazquez Diaz  Leticia</t>
  </si>
  <si>
    <t>0202-487</t>
  </si>
  <si>
    <t>Ramos Zepeda Ana</t>
  </si>
  <si>
    <t>0202-488</t>
  </si>
  <si>
    <t>Santiago  Ramirez  Anallely</t>
  </si>
  <si>
    <t>0202-489</t>
  </si>
  <si>
    <t>Pereida Robles Jose  Luis</t>
  </si>
  <si>
    <t>0202-490</t>
  </si>
  <si>
    <t>Mendoza  Olivera Miguel</t>
  </si>
  <si>
    <t>0202-491</t>
  </si>
  <si>
    <t>Flores  Ballin Miguel</t>
  </si>
  <si>
    <t>0202-492</t>
  </si>
  <si>
    <t>Maldonado  Aceves Lilia</t>
  </si>
  <si>
    <t>0202-493</t>
  </si>
  <si>
    <t>Tovar  Ruiz Jorge</t>
  </si>
  <si>
    <t>0202-494</t>
  </si>
  <si>
    <t>Tejeda Vallejo Isai Hidekel</t>
  </si>
  <si>
    <t>0202-495</t>
  </si>
  <si>
    <t>Ortega Melendez Juan</t>
  </si>
  <si>
    <t>0202-496</t>
  </si>
  <si>
    <t>Nuño Gomez Bertha Abigail</t>
  </si>
  <si>
    <t>0202-497</t>
  </si>
  <si>
    <t>Bustos Ramirez Luis Alejandro</t>
  </si>
  <si>
    <t>0202-498</t>
  </si>
  <si>
    <t>Ramirez Nuñez Lorena Noemi</t>
  </si>
  <si>
    <t>0202-499</t>
  </si>
  <si>
    <t>Agirre Romero Adriana</t>
  </si>
  <si>
    <t>0202-500</t>
  </si>
  <si>
    <t>Torres Torres Juan Paulo</t>
  </si>
  <si>
    <t>0202-501</t>
  </si>
  <si>
    <t>Velasco Urdez German</t>
  </si>
  <si>
    <t>0202-502</t>
  </si>
  <si>
    <t>Gomez Pelayo Miguel Angel</t>
  </si>
  <si>
    <t>0202-503</t>
  </si>
  <si>
    <t>Martinez  Aguilar Gamaliel</t>
  </si>
  <si>
    <t>0202-504</t>
  </si>
  <si>
    <t>Guerrero Martinez Jose de Jesus</t>
  </si>
  <si>
    <t>0202-505</t>
  </si>
  <si>
    <t>Ramos Cobían Francisco</t>
  </si>
  <si>
    <t>0202-506</t>
  </si>
  <si>
    <t>Sanchez Alvizo Jose de Jesus</t>
  </si>
  <si>
    <t>0202-507</t>
  </si>
  <si>
    <t>Delgadillo  García  Omar Enrique</t>
  </si>
  <si>
    <t>0202-508</t>
  </si>
  <si>
    <t>Ramirez Herrera  Ofelia  Soledad</t>
  </si>
  <si>
    <t>0202-509</t>
  </si>
  <si>
    <t>Perez Arana  Jose Jesus</t>
  </si>
  <si>
    <t>0202-510</t>
  </si>
  <si>
    <t>Pulido Calvillo Olivia Elizabeth</t>
  </si>
  <si>
    <t>0202-511</t>
  </si>
  <si>
    <t>Sandoval Lujano Jose</t>
  </si>
  <si>
    <t>0202-512</t>
  </si>
  <si>
    <t>García  Rios  Noel Alejandro</t>
  </si>
  <si>
    <t>0203-000</t>
  </si>
  <si>
    <t>SUELDOS POR PAGAR</t>
  </si>
  <si>
    <t>0203-005</t>
  </si>
  <si>
    <t>Sueldos por Pagar</t>
  </si>
  <si>
    <t>0203-006</t>
  </si>
  <si>
    <t>Vales de Despensa</t>
  </si>
  <si>
    <t>0204-000</t>
  </si>
  <si>
    <t>IMPUESTOS POR PAGAR</t>
  </si>
  <si>
    <t>0204-001</t>
  </si>
  <si>
    <t>ISPT</t>
  </si>
  <si>
    <t>0204-002</t>
  </si>
  <si>
    <t>VIVIENDA</t>
  </si>
  <si>
    <t>0204-003</t>
  </si>
  <si>
    <t>IMSS</t>
  </si>
  <si>
    <t>0204-005</t>
  </si>
  <si>
    <t>Aportaciones a Pensiones</t>
  </si>
  <si>
    <t>0204-006</t>
  </si>
  <si>
    <t>ISR Retenido x Honorarios</t>
  </si>
  <si>
    <t>0204-008</t>
  </si>
  <si>
    <t>ISR Retenido x Arrendamiento</t>
  </si>
  <si>
    <t>0204-100</t>
  </si>
  <si>
    <t>ISPT Declaración Anual</t>
  </si>
  <si>
    <t>0205-000</t>
  </si>
  <si>
    <t>SUELDOS PENDIENTES DE ENTREGA</t>
  </si>
  <si>
    <t>0205-003</t>
  </si>
  <si>
    <t>Plantel 3</t>
  </si>
  <si>
    <t>0205-065</t>
  </si>
  <si>
    <t>Emsad 33</t>
  </si>
  <si>
    <t>0205-066</t>
  </si>
  <si>
    <t>Emsad 32</t>
  </si>
  <si>
    <t>0206-000</t>
  </si>
  <si>
    <t>CUENTAS X PAGAR</t>
  </si>
  <si>
    <t>0206-003</t>
  </si>
  <si>
    <t>Cuota Sindical Administrativa</t>
  </si>
  <si>
    <t>0206-004</t>
  </si>
  <si>
    <t>Cuota Sindical Docente</t>
  </si>
  <si>
    <t>0206-010</t>
  </si>
  <si>
    <t>Cuota Sindical SIT</t>
  </si>
  <si>
    <t>0206-012</t>
  </si>
  <si>
    <t>Cuotas Pensiones</t>
  </si>
  <si>
    <t>0206-013</t>
  </si>
  <si>
    <t>Cuotas Sedar</t>
  </si>
  <si>
    <t>0206-014</t>
  </si>
  <si>
    <t>Cuotas Vivienda</t>
  </si>
  <si>
    <t>0207-000</t>
  </si>
  <si>
    <t>SUELDOS PENDIENTES X FINIQUITOS</t>
  </si>
  <si>
    <t>0207-002</t>
  </si>
  <si>
    <t>Finiquitos Plantel 02</t>
  </si>
  <si>
    <t>0207-004</t>
  </si>
  <si>
    <t>Finiquitos Plantel 04</t>
  </si>
  <si>
    <t>0207-005</t>
  </si>
  <si>
    <t>Finiquitos Plantel 05</t>
  </si>
  <si>
    <t>0207-006</t>
  </si>
  <si>
    <t>Finiquitos P-06</t>
  </si>
  <si>
    <t>0207-007</t>
  </si>
  <si>
    <t>Finiquitos Plantel 07</t>
  </si>
  <si>
    <t>0207-008</t>
  </si>
  <si>
    <t>Finiquitos Plantel 08</t>
  </si>
  <si>
    <t>0207-010</t>
  </si>
  <si>
    <t>Finiquitos de Plantel 10</t>
  </si>
  <si>
    <t>0207-012</t>
  </si>
  <si>
    <t>Finiquitos Plantel 12</t>
  </si>
  <si>
    <t>0207-019</t>
  </si>
  <si>
    <t>Finiquito Plantel 19</t>
  </si>
  <si>
    <t>0207-043</t>
  </si>
  <si>
    <t>Finiquitos E-55</t>
  </si>
  <si>
    <t>0207-044</t>
  </si>
  <si>
    <t>Finiquitos E-54</t>
  </si>
  <si>
    <t>0207-051</t>
  </si>
  <si>
    <t>Finiquitos E-47</t>
  </si>
  <si>
    <t>0207-053</t>
  </si>
  <si>
    <t>Finiquitos Emsad 45</t>
  </si>
  <si>
    <t>0207-055</t>
  </si>
  <si>
    <t>Finiquitos E-43</t>
  </si>
  <si>
    <t>0207-056</t>
  </si>
  <si>
    <t>Finiquitos E-42</t>
  </si>
  <si>
    <t>0207-057</t>
  </si>
  <si>
    <t>Finiquitos E-41</t>
  </si>
  <si>
    <t>0207-059</t>
  </si>
  <si>
    <t>Finiquitos E-39</t>
  </si>
  <si>
    <t>0207-063</t>
  </si>
  <si>
    <t>Finiquitos E-35</t>
  </si>
  <si>
    <t>0207-064</t>
  </si>
  <si>
    <t>Finiquitos e-34</t>
  </si>
  <si>
    <t>0207-067</t>
  </si>
  <si>
    <t>Finiquitos E-31</t>
  </si>
  <si>
    <t>0207-068</t>
  </si>
  <si>
    <t>Finiquitos E-30</t>
  </si>
  <si>
    <t>0207-069</t>
  </si>
  <si>
    <t>FINIQUITOS E-29</t>
  </si>
  <si>
    <t>0207-072</t>
  </si>
  <si>
    <t>Finiquitos E-26</t>
  </si>
  <si>
    <t>0207-074</t>
  </si>
  <si>
    <t>Finiquitos e24</t>
  </si>
  <si>
    <t>0207-080</t>
  </si>
  <si>
    <t>Finiquitos E-18</t>
  </si>
  <si>
    <t>0207-081</t>
  </si>
  <si>
    <t>Finiquitos E-17</t>
  </si>
  <si>
    <t>0207-083</t>
  </si>
  <si>
    <t>FINIQUITOS E-15</t>
  </si>
  <si>
    <t>0207-085</t>
  </si>
  <si>
    <t>Finiquitos E-13</t>
  </si>
  <si>
    <t>0207-086</t>
  </si>
  <si>
    <t>Finquitos E-12</t>
  </si>
  <si>
    <t>0207-088</t>
  </si>
  <si>
    <t>FINIQUITOS E-10</t>
  </si>
  <si>
    <t>0207-090</t>
  </si>
  <si>
    <t>Finiquitos E-08</t>
  </si>
  <si>
    <t>0207-094</t>
  </si>
  <si>
    <t>Finiquitos E-04</t>
  </si>
  <si>
    <t>0207-096</t>
  </si>
  <si>
    <t>Finiquitos e-02</t>
  </si>
  <si>
    <t>0207-098</t>
  </si>
  <si>
    <t>Finiquitos Prepa Abierta</t>
  </si>
  <si>
    <t>0207-099</t>
  </si>
  <si>
    <t>Finiquitos Administracion Centra</t>
  </si>
  <si>
    <t>0207-206</t>
  </si>
  <si>
    <t>Finiquitos E-06B</t>
  </si>
  <si>
    <t>0207-210</t>
  </si>
  <si>
    <t>Finiquitos P-20</t>
  </si>
  <si>
    <t>0207-211</t>
  </si>
  <si>
    <t>Finiquitos de extension 11B</t>
  </si>
  <si>
    <t>0211-000</t>
  </si>
  <si>
    <t>DEPOSITOS EN GARANTIA POR PAGAR</t>
  </si>
  <si>
    <t>0211-001</t>
  </si>
  <si>
    <t>Distribuidora Ofi Servicios SA de CV</t>
  </si>
  <si>
    <t>0211-005</t>
  </si>
  <si>
    <t>Gossler SA</t>
  </si>
  <si>
    <t>0211-006</t>
  </si>
  <si>
    <t>Seguridad Privada Cooperativa Integral  SA de CV</t>
  </si>
  <si>
    <t>0211-007</t>
  </si>
  <si>
    <t>Diseño Tecnologico en Laboratorio SA de Cv</t>
  </si>
  <si>
    <t>0211-013</t>
  </si>
  <si>
    <t>Zigno Impresos SA de CV</t>
  </si>
  <si>
    <t>0211-014</t>
  </si>
  <si>
    <t>Rivelab SA de CV</t>
  </si>
  <si>
    <t>0211-019</t>
  </si>
  <si>
    <t>Morales Arambula Hector</t>
  </si>
  <si>
    <t>0211-032</t>
  </si>
  <si>
    <t>Reactivos Guadalajara</t>
  </si>
  <si>
    <t>0211-037</t>
  </si>
  <si>
    <t>Grupo Ind. JOME</t>
  </si>
  <si>
    <t>0211-038</t>
  </si>
  <si>
    <t>ISD Soluciones  de Tic</t>
  </si>
  <si>
    <t>0211-041</t>
  </si>
  <si>
    <t>REACTIVOS Y EQUIPO S.A. DE C.V.</t>
  </si>
  <si>
    <t>0211-042</t>
  </si>
  <si>
    <t>Karla Yolanda Rico Ramirez</t>
  </si>
  <si>
    <t>0211-044</t>
  </si>
  <si>
    <t>Moreno Mejia Margarita</t>
  </si>
  <si>
    <t>0211-047</t>
  </si>
  <si>
    <t>ESCALA EDICIONES S.A. DE C.V.</t>
  </si>
  <si>
    <t>0211-048</t>
  </si>
  <si>
    <t>MARGARITA MORENO MEJIA</t>
  </si>
  <si>
    <t>0211-049</t>
  </si>
  <si>
    <t>CAMPOS REYEROS Y CIA S.A.DE C.V.</t>
  </si>
  <si>
    <t>0211-050</t>
  </si>
  <si>
    <t>Cooperativa Integral, S.A DE C.V.</t>
  </si>
  <si>
    <t>0211-051</t>
  </si>
  <si>
    <t>DISTRIBUIDOR ELECTRICO DE GUADALAJARA SA DE CV</t>
  </si>
  <si>
    <t>0211-052</t>
  </si>
  <si>
    <t xml:space="preserve">FERREACEROS Y MATERIALES DE GUADALAJARA SA DE CV </t>
  </si>
  <si>
    <t>0211-053</t>
  </si>
  <si>
    <t xml:space="preserve">Pinturas Galeana SA de CV </t>
  </si>
  <si>
    <t>0211-054</t>
  </si>
  <si>
    <t xml:space="preserve">AZARET CORTINAS SA DE CV </t>
  </si>
  <si>
    <t>0211-055</t>
  </si>
  <si>
    <t>CAPACITACION DE OCCIDENTE S.A DE C.V.</t>
  </si>
  <si>
    <t>0211-056</t>
  </si>
  <si>
    <t>COMPAÑIA DE ANZA DE TEQUILA S.C.</t>
  </si>
  <si>
    <t>0211-057</t>
  </si>
  <si>
    <t>METALICOS TLAQUEPAQUE HIGAJI S.A DE C.V.</t>
  </si>
  <si>
    <t>0211-059</t>
  </si>
  <si>
    <t>Dep en Garantía por Pag de Cafeterias</t>
  </si>
  <si>
    <t>0300-000</t>
  </si>
  <si>
    <t>PATRIMONIO</t>
  </si>
  <si>
    <t>0310-000</t>
  </si>
  <si>
    <t>PATRIMONIO ADQUIRIDO</t>
  </si>
  <si>
    <t>0310-001</t>
  </si>
  <si>
    <t>Patrimonio Adquirido 1996</t>
  </si>
  <si>
    <t>0310-002</t>
  </si>
  <si>
    <t>Patrimonio Adquirido 1997</t>
  </si>
  <si>
    <t>0310-003</t>
  </si>
  <si>
    <t>Patrimonio Adquirido 1998</t>
  </si>
  <si>
    <t>0310-004</t>
  </si>
  <si>
    <t>Patrimonio Adquirido 1999</t>
  </si>
  <si>
    <t>0310-005</t>
  </si>
  <si>
    <t>Patrimonio Adquirido 2000</t>
  </si>
  <si>
    <t>0310-006</t>
  </si>
  <si>
    <t>Patrimonio Adquirido 2001</t>
  </si>
  <si>
    <t>0310-007</t>
  </si>
  <si>
    <t>Patrimonio Adquirido 2002</t>
  </si>
  <si>
    <t>0310-008</t>
  </si>
  <si>
    <t>Patrimonio Adquirido 2003</t>
  </si>
  <si>
    <t>0310-009</t>
  </si>
  <si>
    <t>Patrimonio Adquirido 2004</t>
  </si>
  <si>
    <t>0310-010</t>
  </si>
  <si>
    <t>Patrimonio Adquirido 2005</t>
  </si>
  <si>
    <t>0310-011</t>
  </si>
  <si>
    <t>Patrimonio Adquirido 2006</t>
  </si>
  <si>
    <t>0310-012</t>
  </si>
  <si>
    <t>Patrimonio Adquirido 2007</t>
  </si>
  <si>
    <t>0310-013</t>
  </si>
  <si>
    <t>Patrimonio Adquirido 2008</t>
  </si>
  <si>
    <t>0310-014</t>
  </si>
  <si>
    <t>Patrimonio Adquirido 2009</t>
  </si>
  <si>
    <t>0310-015</t>
  </si>
  <si>
    <t>Patrimonio Adquirido 2010</t>
  </si>
  <si>
    <t>0310-016</t>
  </si>
  <si>
    <t>Patrimonio Adquirido 2011</t>
  </si>
  <si>
    <t>0310-017</t>
  </si>
  <si>
    <t>Patrimonio Adaquirido 2012</t>
  </si>
  <si>
    <t>0310-018</t>
  </si>
  <si>
    <t>Patrimonio Adquirido 2013</t>
  </si>
  <si>
    <t>0310-019</t>
  </si>
  <si>
    <t>Patrimonio Adquirido 2014</t>
  </si>
  <si>
    <t>0320-000</t>
  </si>
  <si>
    <t>PATRIMONIO ADQUIRIDO X CAPECE</t>
  </si>
  <si>
    <t>0320-002</t>
  </si>
  <si>
    <t>Patrimonio Donado 1997</t>
  </si>
  <si>
    <t>0320-003</t>
  </si>
  <si>
    <t>Patrimonio Donado 1998</t>
  </si>
  <si>
    <t>0320-004</t>
  </si>
  <si>
    <t>Patrimonio Donado 1999</t>
  </si>
  <si>
    <t>0320-005</t>
  </si>
  <si>
    <t>Patrimonio Donado 2000</t>
  </si>
  <si>
    <t>0320-006</t>
  </si>
  <si>
    <t>Patrimonio Donado 2001</t>
  </si>
  <si>
    <t>0320-007</t>
  </si>
  <si>
    <t>Patrimonio Donado 2002</t>
  </si>
  <si>
    <t>0320-008</t>
  </si>
  <si>
    <t>Patrimonio Donado 2003</t>
  </si>
  <si>
    <t>0320-009</t>
  </si>
  <si>
    <t>Patrimonio Donado 2004</t>
  </si>
  <si>
    <t>0320-010</t>
  </si>
  <si>
    <t>Patrimonio Donado 2005</t>
  </si>
  <si>
    <t>0320-011</t>
  </si>
  <si>
    <t>Patrimonio Donado 2006</t>
  </si>
  <si>
    <t>0320-012</t>
  </si>
  <si>
    <t>Patrimonio Donado 2007</t>
  </si>
  <si>
    <t>0320-013</t>
  </si>
  <si>
    <t>Patrimonio Donado 2008</t>
  </si>
  <si>
    <t>0320-018</t>
  </si>
  <si>
    <t>Patrimonio Adq. x Capece 2008</t>
  </si>
  <si>
    <t>0340-000</t>
  </si>
  <si>
    <t>PATRIMONIO DONADO</t>
  </si>
  <si>
    <t>0340-009</t>
  </si>
  <si>
    <t>Ejercicio 2009</t>
  </si>
  <si>
    <t>0340-014</t>
  </si>
  <si>
    <t>Ejercicio 2014</t>
  </si>
  <si>
    <t>0350-000</t>
  </si>
  <si>
    <t>RESULTADO DE EJERCIOS ANTERIORES</t>
  </si>
  <si>
    <t>0350-009</t>
  </si>
  <si>
    <t>Resultado de Ejercicio 2005</t>
  </si>
  <si>
    <t>0350-011</t>
  </si>
  <si>
    <t>Resultado de Ejercicio 2007</t>
  </si>
  <si>
    <t>0350-012</t>
  </si>
  <si>
    <t>Resultado de Ejercicio 2008</t>
  </si>
  <si>
    <t>0350-014</t>
  </si>
  <si>
    <t>Resultado del Ejercicio 2010</t>
  </si>
  <si>
    <t>0350-015</t>
  </si>
  <si>
    <t>Resultado del Ejercicio 2011</t>
  </si>
  <si>
    <t>0350-016</t>
  </si>
  <si>
    <t>Resultado del Ejercicio 2012</t>
  </si>
  <si>
    <t>0350-017</t>
  </si>
  <si>
    <t>Resultado del Ejercicio 2013</t>
  </si>
  <si>
    <t>0350-018</t>
  </si>
  <si>
    <t>Resultado  de Ejercicio 2014</t>
  </si>
  <si>
    <t>0451-000</t>
  </si>
  <si>
    <t>INGRESOS POR TRANSFERENCIAS</t>
  </si>
  <si>
    <t>0451-001</t>
  </si>
  <si>
    <t>Ingresos x Transferencia Federal</t>
  </si>
  <si>
    <t>0451-002</t>
  </si>
  <si>
    <t>Ingresos x Transferencia  Estatal</t>
  </si>
  <si>
    <t>0451-003</t>
  </si>
  <si>
    <t>Ingresos x Transferencia TBC Federal</t>
  </si>
  <si>
    <t>0451-004</t>
  </si>
  <si>
    <t>Ingresos x Transferencia TBC Estatal</t>
  </si>
  <si>
    <t>0452-000</t>
  </si>
  <si>
    <t>INGRESOS PROPIOS</t>
  </si>
  <si>
    <t>0440-000</t>
  </si>
  <si>
    <t>Ingresos No Identificados</t>
  </si>
  <si>
    <t>0440-001</t>
  </si>
  <si>
    <t>Dep. no Indentificados HSBC 3059</t>
  </si>
  <si>
    <t>0440-004</t>
  </si>
  <si>
    <t>Dep. no Indentificados BBVA 3385</t>
  </si>
  <si>
    <t>0452-001</t>
  </si>
  <si>
    <t>Ingresos Plantel 01</t>
  </si>
  <si>
    <t>0455-001</t>
  </si>
  <si>
    <t>Inscripciones Y Reinscripciones</t>
  </si>
  <si>
    <t>0456-001</t>
  </si>
  <si>
    <t>Paquetes De Admision</t>
  </si>
  <si>
    <t>0457-001</t>
  </si>
  <si>
    <t>Extraordinario 1° Vuelta</t>
  </si>
  <si>
    <t>0458-001</t>
  </si>
  <si>
    <t>Extraordinario 2° Vuelta</t>
  </si>
  <si>
    <t>0459-001</t>
  </si>
  <si>
    <t>Credenciales</t>
  </si>
  <si>
    <t>0460-001</t>
  </si>
  <si>
    <t>Cert. Parcial De Estudios</t>
  </si>
  <si>
    <t>0461-001</t>
  </si>
  <si>
    <t>Constancia De Estudios</t>
  </si>
  <si>
    <t>0462-001</t>
  </si>
  <si>
    <t>Copias</t>
  </si>
  <si>
    <t>0463-001</t>
  </si>
  <si>
    <t>Otros</t>
  </si>
  <si>
    <t>0464-001</t>
  </si>
  <si>
    <t>Adeudo de Semestres Anteriores</t>
  </si>
  <si>
    <t>0465-001</t>
  </si>
  <si>
    <t>Recursamiento</t>
  </si>
  <si>
    <t>0500-001</t>
  </si>
  <si>
    <t xml:space="preserve"> Cafeterias Plantel 1</t>
  </si>
  <si>
    <t>0550-001</t>
  </si>
  <si>
    <t>Depositos por adelantado Plantel 1</t>
  </si>
  <si>
    <t>0600-001</t>
  </si>
  <si>
    <t>Uniformes</t>
  </si>
  <si>
    <t>0650-001</t>
  </si>
  <si>
    <t>Paquete de Graduacion (foto)</t>
  </si>
  <si>
    <t>0452-002</t>
  </si>
  <si>
    <t>Ingresos Plantel 02</t>
  </si>
  <si>
    <t>0455-002</t>
  </si>
  <si>
    <t>0456-002</t>
  </si>
  <si>
    <t>0459-002</t>
  </si>
  <si>
    <t>0460-002</t>
  </si>
  <si>
    <t>0461-002</t>
  </si>
  <si>
    <t>0462-002</t>
  </si>
  <si>
    <t>0463-002</t>
  </si>
  <si>
    <t>0465-002</t>
  </si>
  <si>
    <t>0500-002</t>
  </si>
  <si>
    <t>Cafeterias Plantel 2</t>
  </si>
  <si>
    <t>0600-002</t>
  </si>
  <si>
    <t>Uniformes P2</t>
  </si>
  <si>
    <t>0650-002</t>
  </si>
  <si>
    <t>0452-003</t>
  </si>
  <si>
    <t>Ingresos Plantel 03</t>
  </si>
  <si>
    <t>0455-003</t>
  </si>
  <si>
    <t>0456-003</t>
  </si>
  <si>
    <t>0459-003</t>
  </si>
  <si>
    <t>0460-003</t>
  </si>
  <si>
    <t>0461-003</t>
  </si>
  <si>
    <t>0462-003</t>
  </si>
  <si>
    <t>0465-003</t>
  </si>
  <si>
    <t>0500-003</t>
  </si>
  <si>
    <t xml:space="preserve"> Cafeterias Plantel 3</t>
  </si>
  <si>
    <t>0650-003</t>
  </si>
  <si>
    <t>0452-004</t>
  </si>
  <si>
    <t>Ingresos Plantel 04</t>
  </si>
  <si>
    <t>0455-004</t>
  </si>
  <si>
    <t>0456-004</t>
  </si>
  <si>
    <t>0458-004</t>
  </si>
  <si>
    <t>0459-004</t>
  </si>
  <si>
    <t>0460-004</t>
  </si>
  <si>
    <t>0461-004</t>
  </si>
  <si>
    <t>0462-004</t>
  </si>
  <si>
    <t>0463-004</t>
  </si>
  <si>
    <t>0465-004</t>
  </si>
  <si>
    <t>0500-004</t>
  </si>
  <si>
    <t>Cafeterias Plantel 4</t>
  </si>
  <si>
    <t>0501-004</t>
  </si>
  <si>
    <t>Luz y Agua de cafeteria plantel 4</t>
  </si>
  <si>
    <t>0550-004</t>
  </si>
  <si>
    <t>Depositos por adelantado Plantel 4</t>
  </si>
  <si>
    <t>0650-004</t>
  </si>
  <si>
    <t>0452-005</t>
  </si>
  <si>
    <t>Ingresos Plantel 05</t>
  </si>
  <si>
    <t>0455-005</t>
  </si>
  <si>
    <t>0456-005</t>
  </si>
  <si>
    <t>0459-005</t>
  </si>
  <si>
    <t>0460-005</t>
  </si>
  <si>
    <t>0461-005</t>
  </si>
  <si>
    <t>0462-005</t>
  </si>
  <si>
    <t>0463-005</t>
  </si>
  <si>
    <t>0465-005</t>
  </si>
  <si>
    <t>0500-005</t>
  </si>
  <si>
    <t>Cafeterias Plantel 5</t>
  </si>
  <si>
    <t>0501-005</t>
  </si>
  <si>
    <t>Luz y Agua de cafeteria plantel 5</t>
  </si>
  <si>
    <t>0600-005</t>
  </si>
  <si>
    <t>Uniformes P 5</t>
  </si>
  <si>
    <t>0650-005</t>
  </si>
  <si>
    <t>0452-006</t>
  </si>
  <si>
    <t>Ingresos Plantel 06</t>
  </si>
  <si>
    <t>0455-006</t>
  </si>
  <si>
    <t>0456-006</t>
  </si>
  <si>
    <t>0459-006</t>
  </si>
  <si>
    <t>0460-006</t>
  </si>
  <si>
    <t>0461-006</t>
  </si>
  <si>
    <t>0462-006</t>
  </si>
  <si>
    <t>0463-006</t>
  </si>
  <si>
    <t>0465-006</t>
  </si>
  <si>
    <t>0500-006</t>
  </si>
  <si>
    <t>Cafeterias Plantel 6</t>
  </si>
  <si>
    <t>0550-006</t>
  </si>
  <si>
    <t>Depositos por Adelantado P 6</t>
  </si>
  <si>
    <t>0650-006</t>
  </si>
  <si>
    <t>0452-007</t>
  </si>
  <si>
    <t>Ingresos Plantel 07</t>
  </si>
  <si>
    <t>0455-007</t>
  </si>
  <si>
    <t>0456-007</t>
  </si>
  <si>
    <t>0459-007</t>
  </si>
  <si>
    <t>0460-007</t>
  </si>
  <si>
    <t>0461-007</t>
  </si>
  <si>
    <t>0462-007</t>
  </si>
  <si>
    <t>0463-007</t>
  </si>
  <si>
    <t>0465-007</t>
  </si>
  <si>
    <t>0500-007</t>
  </si>
  <si>
    <t>Cafeterias Plantel 7</t>
  </si>
  <si>
    <t>0550-007</t>
  </si>
  <si>
    <t>Depositos por Adelantado P 7</t>
  </si>
  <si>
    <t>0600-007</t>
  </si>
  <si>
    <t>0650-007</t>
  </si>
  <si>
    <t>0452-008</t>
  </si>
  <si>
    <t>Ingresos Plantel 08</t>
  </si>
  <si>
    <t>0455-008</t>
  </si>
  <si>
    <t>0456-008</t>
  </si>
  <si>
    <t>0459-008</t>
  </si>
  <si>
    <t>0460-008</t>
  </si>
  <si>
    <t>0461-008</t>
  </si>
  <si>
    <t>0462-008</t>
  </si>
  <si>
    <t>0463-008</t>
  </si>
  <si>
    <t>0465-008</t>
  </si>
  <si>
    <t>0500-008</t>
  </si>
  <si>
    <t>Cafeerias Plantel 8</t>
  </si>
  <si>
    <t>0501-008</t>
  </si>
  <si>
    <t>Luz y Agua cafeteria plantel 8</t>
  </si>
  <si>
    <t>0550-008</t>
  </si>
  <si>
    <t>Depositos por Adelantado P 8</t>
  </si>
  <si>
    <t>0650-008</t>
  </si>
  <si>
    <t>0452-009</t>
  </si>
  <si>
    <t>Ingresos Plantel 09</t>
  </si>
  <si>
    <t>0455-009</t>
  </si>
  <si>
    <t>0456-009</t>
  </si>
  <si>
    <t>0459-009</t>
  </si>
  <si>
    <t>0460-009</t>
  </si>
  <si>
    <t>0461-009</t>
  </si>
  <si>
    <t>0462-009</t>
  </si>
  <si>
    <t>0463-009</t>
  </si>
  <si>
    <t>0465-009</t>
  </si>
  <si>
    <t>0500-009</t>
  </si>
  <si>
    <t>Cafeterias Plantel 9</t>
  </si>
  <si>
    <t>0650-009</t>
  </si>
  <si>
    <t>0452-010</t>
  </si>
  <si>
    <t>Ingresos Plantel 10</t>
  </si>
  <si>
    <t>0455-010</t>
  </si>
  <si>
    <t>0456-010</t>
  </si>
  <si>
    <t>0459-010</t>
  </si>
  <si>
    <t>0460-010</t>
  </si>
  <si>
    <t>0461-010</t>
  </si>
  <si>
    <t>0463-010</t>
  </si>
  <si>
    <t>0465-010</t>
  </si>
  <si>
    <t>0500-010</t>
  </si>
  <si>
    <t>Cafeterias Plantel 10</t>
  </si>
  <si>
    <t>0600-010</t>
  </si>
  <si>
    <t>Uniformes P 10</t>
  </si>
  <si>
    <t>0650-010</t>
  </si>
  <si>
    <t>0452-011</t>
  </si>
  <si>
    <t>Ingresos Plantel 11</t>
  </si>
  <si>
    <t>0455-011</t>
  </si>
  <si>
    <t>0456-011</t>
  </si>
  <si>
    <t>0459-011</t>
  </si>
  <si>
    <t>0460-011</t>
  </si>
  <si>
    <t>0461-011</t>
  </si>
  <si>
    <t>0463-011</t>
  </si>
  <si>
    <t>0465-011</t>
  </si>
  <si>
    <t>0500-011</t>
  </si>
  <si>
    <t>Cafeterias Plantel 11</t>
  </si>
  <si>
    <t>0600-011</t>
  </si>
  <si>
    <t>0650-011</t>
  </si>
  <si>
    <t>0452-012</t>
  </si>
  <si>
    <t>Ingresos Plantel 12</t>
  </si>
  <si>
    <t>0455-012</t>
  </si>
  <si>
    <t>0456-012</t>
  </si>
  <si>
    <t>0457-012</t>
  </si>
  <si>
    <t>0458-012</t>
  </si>
  <si>
    <t>0459-012</t>
  </si>
  <si>
    <t>0460-012</t>
  </si>
  <si>
    <t>0461-012</t>
  </si>
  <si>
    <t>0462-012</t>
  </si>
  <si>
    <t>0463-012</t>
  </si>
  <si>
    <t>0465-012</t>
  </si>
  <si>
    <t>0500-012</t>
  </si>
  <si>
    <t>Cafeterias Plantel 12</t>
  </si>
  <si>
    <t>0501-012</t>
  </si>
  <si>
    <t>Luz y Agua cafeteria plantel 12</t>
  </si>
  <si>
    <t>0550-012</t>
  </si>
  <si>
    <t>Depositos por Adelantado P 12</t>
  </si>
  <si>
    <t>0600-012</t>
  </si>
  <si>
    <t>Venta de uniformes</t>
  </si>
  <si>
    <t>0650-012</t>
  </si>
  <si>
    <t>0452-013</t>
  </si>
  <si>
    <t>Ingresos Plantel 13</t>
  </si>
  <si>
    <t>0455-013</t>
  </si>
  <si>
    <t>0456-013</t>
  </si>
  <si>
    <t>0459-013</t>
  </si>
  <si>
    <t>0460-013</t>
  </si>
  <si>
    <t>0461-013</t>
  </si>
  <si>
    <t>0462-013</t>
  </si>
  <si>
    <t>0463-013</t>
  </si>
  <si>
    <t>0465-013</t>
  </si>
  <si>
    <t>0500-013</t>
  </si>
  <si>
    <t>Cafererias Plantel 13</t>
  </si>
  <si>
    <t>0550-013</t>
  </si>
  <si>
    <t>Depositos por Adelantado Plantel 13</t>
  </si>
  <si>
    <t>0452-014</t>
  </si>
  <si>
    <t>Ingresos Plantel 14</t>
  </si>
  <si>
    <t>0455-014</t>
  </si>
  <si>
    <t>0456-014</t>
  </si>
  <si>
    <t>0458-014</t>
  </si>
  <si>
    <t>0459-014</t>
  </si>
  <si>
    <t>0460-014</t>
  </si>
  <si>
    <t>0461-014</t>
  </si>
  <si>
    <t>0462-014</t>
  </si>
  <si>
    <t>0463-014</t>
  </si>
  <si>
    <t>0465-014</t>
  </si>
  <si>
    <t>0500-014</t>
  </si>
  <si>
    <t>Cafeterias Plantel 14</t>
  </si>
  <si>
    <t>0550-014</t>
  </si>
  <si>
    <t>Depositos por adelantado Plantel 14</t>
  </si>
  <si>
    <t>0600-014</t>
  </si>
  <si>
    <t>0650-014</t>
  </si>
  <si>
    <t>0452-015</t>
  </si>
  <si>
    <t>Ingresos Plantel 15</t>
  </si>
  <si>
    <t>0455-015</t>
  </si>
  <si>
    <t>0456-015</t>
  </si>
  <si>
    <t>0459-015</t>
  </si>
  <si>
    <t>0460-015</t>
  </si>
  <si>
    <t>0461-015</t>
  </si>
  <si>
    <t>0462-015</t>
  </si>
  <si>
    <t>0463-015</t>
  </si>
  <si>
    <t>0465-015</t>
  </si>
  <si>
    <t>0500-015</t>
  </si>
  <si>
    <t>Cafeterias Plantel 15</t>
  </si>
  <si>
    <t>0452-016</t>
  </si>
  <si>
    <t>Ingresos Plantel 16</t>
  </si>
  <si>
    <t>0455-016</t>
  </si>
  <si>
    <t>0456-016</t>
  </si>
  <si>
    <t>0459-016</t>
  </si>
  <si>
    <t>0460-016</t>
  </si>
  <si>
    <t>0461-016</t>
  </si>
  <si>
    <t>0462-016</t>
  </si>
  <si>
    <t>0463-016</t>
  </si>
  <si>
    <t>0465-016</t>
  </si>
  <si>
    <t>0500-016</t>
  </si>
  <si>
    <t>Cafeterias Plantel 16</t>
  </si>
  <si>
    <t>0501-016</t>
  </si>
  <si>
    <t>Luz y Agua plantel 16</t>
  </si>
  <si>
    <t>0550-016</t>
  </si>
  <si>
    <t>Depositos por Adelantado P 16</t>
  </si>
  <si>
    <t>0650-016</t>
  </si>
  <si>
    <t>0452-017</t>
  </si>
  <si>
    <t>Ingresos Plantel 17</t>
  </si>
  <si>
    <t>0455-017</t>
  </si>
  <si>
    <t>Inscripción y reinscripción</t>
  </si>
  <si>
    <t>0456-017</t>
  </si>
  <si>
    <t>0459-017</t>
  </si>
  <si>
    <t>0461-017</t>
  </si>
  <si>
    <t>0462-017</t>
  </si>
  <si>
    <t>0463-017</t>
  </si>
  <si>
    <t xml:space="preserve">Otros </t>
  </si>
  <si>
    <t>0465-017</t>
  </si>
  <si>
    <t>0500-017</t>
  </si>
  <si>
    <t>Cafeterias Plantel 17</t>
  </si>
  <si>
    <t>0501-017</t>
  </si>
  <si>
    <t>Luz y Agua plantel 17</t>
  </si>
  <si>
    <t>0650-017</t>
  </si>
  <si>
    <t>0452-018</t>
  </si>
  <si>
    <t>Ingresos Plantel 18</t>
  </si>
  <si>
    <t>0455-018</t>
  </si>
  <si>
    <t>Inscripciones y Reinscripciones</t>
  </si>
  <si>
    <t>0456-018</t>
  </si>
  <si>
    <t>0459-018</t>
  </si>
  <si>
    <t>0460-018</t>
  </si>
  <si>
    <t>0461-018</t>
  </si>
  <si>
    <t>0465-018</t>
  </si>
  <si>
    <t>0500-018</t>
  </si>
  <si>
    <t>Cafeterias Plantel 18</t>
  </si>
  <si>
    <t>0650-018</t>
  </si>
  <si>
    <t>0452-019</t>
  </si>
  <si>
    <t>Ingresos Plantel 19</t>
  </si>
  <si>
    <t>0455-019</t>
  </si>
  <si>
    <t>0456-019</t>
  </si>
  <si>
    <t xml:space="preserve">Paquete de Admision </t>
  </si>
  <si>
    <t>0460-019</t>
  </si>
  <si>
    <t>0461-019</t>
  </si>
  <si>
    <t>0462-019</t>
  </si>
  <si>
    <t>0465-019</t>
  </si>
  <si>
    <t>0500-019</t>
  </si>
  <si>
    <t>Cafeterias Plantel 19</t>
  </si>
  <si>
    <t>0550-019</t>
  </si>
  <si>
    <t>Depositos Por Adelantado Plantel 19</t>
  </si>
  <si>
    <t>0650-019</t>
  </si>
  <si>
    <t>0452-020</t>
  </si>
  <si>
    <t>Ingresos Plantel 20</t>
  </si>
  <si>
    <t>0455-020</t>
  </si>
  <si>
    <t>0456-020</t>
  </si>
  <si>
    <t>0459-020</t>
  </si>
  <si>
    <t>0460-020</t>
  </si>
  <si>
    <t>0461-020</t>
  </si>
  <si>
    <t>0465-020</t>
  </si>
  <si>
    <t>0500-020</t>
  </si>
  <si>
    <t>Cafeterias Plantel 20</t>
  </si>
  <si>
    <t>0550-020</t>
  </si>
  <si>
    <t>Depositos por adelantado Plantel 20</t>
  </si>
  <si>
    <t>0452-021</t>
  </si>
  <si>
    <t>Ingresos Plantel 21</t>
  </si>
  <si>
    <t>0455-021</t>
  </si>
  <si>
    <t>0456-021</t>
  </si>
  <si>
    <t>Paq. de adscripción</t>
  </si>
  <si>
    <t>0459-021</t>
  </si>
  <si>
    <t>0463-021</t>
  </si>
  <si>
    <t>0464-021</t>
  </si>
  <si>
    <t>0465-021</t>
  </si>
  <si>
    <t>0500-021</t>
  </si>
  <si>
    <t>Cafeterias Plantel 21</t>
  </si>
  <si>
    <t>0650-021</t>
  </si>
  <si>
    <t>Paquete de Graduacion (Foto)</t>
  </si>
  <si>
    <t>0452-028</t>
  </si>
  <si>
    <t>Ingresos Emsad 70</t>
  </si>
  <si>
    <t>0455-028</t>
  </si>
  <si>
    <t>Inscripciones y Reisncripciones</t>
  </si>
  <si>
    <t>0456-028</t>
  </si>
  <si>
    <t>Paquetes de Admision</t>
  </si>
  <si>
    <t>0465-028</t>
  </si>
  <si>
    <t>0452-029</t>
  </si>
  <si>
    <t>Ingresos Emsad 69</t>
  </si>
  <si>
    <t>0455-029</t>
  </si>
  <si>
    <t>0456-029</t>
  </si>
  <si>
    <t>0460-029</t>
  </si>
  <si>
    <t>0461-029</t>
  </si>
  <si>
    <t>Constancia de Estudios</t>
  </si>
  <si>
    <t>0463-029</t>
  </si>
  <si>
    <t>0464-029</t>
  </si>
  <si>
    <t>0465-029</t>
  </si>
  <si>
    <t>0500-029</t>
  </si>
  <si>
    <t>Emsad 69</t>
  </si>
  <si>
    <t>0650-029</t>
  </si>
  <si>
    <t>0452-030</t>
  </si>
  <si>
    <t>Ingresos Emsad 68</t>
  </si>
  <si>
    <t>0455-030</t>
  </si>
  <si>
    <t>0456-030</t>
  </si>
  <si>
    <t>0459-030</t>
  </si>
  <si>
    <t>0461-030</t>
  </si>
  <si>
    <t>0463-030</t>
  </si>
  <si>
    <t>0465-030</t>
  </si>
  <si>
    <t>0452-031</t>
  </si>
  <si>
    <t>Ingresos Emsad 67</t>
  </si>
  <si>
    <t>0455-031</t>
  </si>
  <si>
    <t>0456-031</t>
  </si>
  <si>
    <t>0465-031</t>
  </si>
  <si>
    <t>0452-032</t>
  </si>
  <si>
    <t>Ingresos Emsad 66</t>
  </si>
  <si>
    <t>0455-032</t>
  </si>
  <si>
    <t>0456-032</t>
  </si>
  <si>
    <t>Paquete De Admision</t>
  </si>
  <si>
    <t>0465-032</t>
  </si>
  <si>
    <t>0452-033</t>
  </si>
  <si>
    <t>Ingresos Emsad 65</t>
  </si>
  <si>
    <t>0455-033</t>
  </si>
  <si>
    <t>0456-033</t>
  </si>
  <si>
    <t xml:space="preserve">Paquetes de Admisión </t>
  </si>
  <si>
    <t>0458-033</t>
  </si>
  <si>
    <t>0452-034</t>
  </si>
  <si>
    <t>Ingresos Emsad 64</t>
  </si>
  <si>
    <t>0455-034</t>
  </si>
  <si>
    <t>0456-034</t>
  </si>
  <si>
    <t>0458-034</t>
  </si>
  <si>
    <t>0460-034</t>
  </si>
  <si>
    <t>0461-034</t>
  </si>
  <si>
    <t>0452-035</t>
  </si>
  <si>
    <t>Ingresos Emsad 63</t>
  </si>
  <si>
    <t>0455-035</t>
  </si>
  <si>
    <t>0456-035</t>
  </si>
  <si>
    <t>0459-035</t>
  </si>
  <si>
    <t>0460-035</t>
  </si>
  <si>
    <t>0461-035</t>
  </si>
  <si>
    <t>0465-035</t>
  </si>
  <si>
    <t>0452-036</t>
  </si>
  <si>
    <t>Ingresos Emsad 62</t>
  </si>
  <si>
    <t>0455-036</t>
  </si>
  <si>
    <t>0458-036</t>
  </si>
  <si>
    <t>0460-036</t>
  </si>
  <si>
    <t>0461-036</t>
  </si>
  <si>
    <t>0650-036</t>
  </si>
  <si>
    <t>0452-037</t>
  </si>
  <si>
    <t>Ingresos Emsad 61</t>
  </si>
  <si>
    <t>0455-037</t>
  </si>
  <si>
    <t>0456-037</t>
  </si>
  <si>
    <t>0461-037</t>
  </si>
  <si>
    <t>0650-037</t>
  </si>
  <si>
    <t>0452-038</t>
  </si>
  <si>
    <t>Ingresos Emsad 60</t>
  </si>
  <si>
    <t>0455-038</t>
  </si>
  <si>
    <t>0456-038</t>
  </si>
  <si>
    <t>0459-038</t>
  </si>
  <si>
    <t>0460-038</t>
  </si>
  <si>
    <t>0461-038</t>
  </si>
  <si>
    <t>0462-038</t>
  </si>
  <si>
    <t>0463-038</t>
  </si>
  <si>
    <t>0465-038</t>
  </si>
  <si>
    <t>0452-039</t>
  </si>
  <si>
    <t>Ingresos Emsad 59</t>
  </si>
  <si>
    <t>0455-039</t>
  </si>
  <si>
    <t>0456-039</t>
  </si>
  <si>
    <t>0459-039</t>
  </si>
  <si>
    <t>0460-039</t>
  </si>
  <si>
    <t>0461-039</t>
  </si>
  <si>
    <t>0465-039</t>
  </si>
  <si>
    <t>0452-040</t>
  </si>
  <si>
    <t>Ingresos Emsad 58</t>
  </si>
  <si>
    <t>0455-040</t>
  </si>
  <si>
    <t>0456-040</t>
  </si>
  <si>
    <t>0460-040</t>
  </si>
  <si>
    <t>0465-040</t>
  </si>
  <si>
    <t>0650-040</t>
  </si>
  <si>
    <t>PAquete de Graduacion (foto)</t>
  </si>
  <si>
    <t>0452-041</t>
  </si>
  <si>
    <t>Ingresos Emsad 57</t>
  </si>
  <si>
    <t>0456-041</t>
  </si>
  <si>
    <t>0458-041</t>
  </si>
  <si>
    <t>0459-041</t>
  </si>
  <si>
    <t>0460-041</t>
  </si>
  <si>
    <t>0465-041</t>
  </si>
  <si>
    <t>0452-042</t>
  </si>
  <si>
    <t>Ingresos Emsad 56</t>
  </si>
  <si>
    <t>0455-042</t>
  </si>
  <si>
    <t>0650-042</t>
  </si>
  <si>
    <t>0452-043</t>
  </si>
  <si>
    <t>Ingresos Emsad 55</t>
  </si>
  <si>
    <t>0455-043</t>
  </si>
  <si>
    <t>0456-043</t>
  </si>
  <si>
    <t>0460-043</t>
  </si>
  <si>
    <t>0463-043</t>
  </si>
  <si>
    <t>0465-043</t>
  </si>
  <si>
    <t>0452-044</t>
  </si>
  <si>
    <t>Ingresos Emsad 54</t>
  </si>
  <si>
    <t>0455-044</t>
  </si>
  <si>
    <t>0456-044</t>
  </si>
  <si>
    <t>0459-044</t>
  </si>
  <si>
    <t>0460-044</t>
  </si>
  <si>
    <t>0461-044</t>
  </si>
  <si>
    <t>0463-044</t>
  </si>
  <si>
    <t>0465-044</t>
  </si>
  <si>
    <t>0452-045</t>
  </si>
  <si>
    <t>Ingresos Emsad 53</t>
  </si>
  <si>
    <t>0455-045</t>
  </si>
  <si>
    <t>0452-046</t>
  </si>
  <si>
    <t>Ingresos Emsad 52</t>
  </si>
  <si>
    <t>0455-046</t>
  </si>
  <si>
    <t>0456-046</t>
  </si>
  <si>
    <t>0460-046</t>
  </si>
  <si>
    <t>0463-046</t>
  </si>
  <si>
    <t>0465-046</t>
  </si>
  <si>
    <t>0452-047</t>
  </si>
  <si>
    <t>Ingresos Emsad 51</t>
  </si>
  <si>
    <t>0455-047</t>
  </si>
  <si>
    <t>0456-047</t>
  </si>
  <si>
    <t>0452-048</t>
  </si>
  <si>
    <t>ingresos Emsad 50</t>
  </si>
  <si>
    <t>0455-048</t>
  </si>
  <si>
    <t>0456-048</t>
  </si>
  <si>
    <t>0460-048</t>
  </si>
  <si>
    <t>0461-048</t>
  </si>
  <si>
    <t>0463-048</t>
  </si>
  <si>
    <t>0465-048</t>
  </si>
  <si>
    <t>0650-048</t>
  </si>
  <si>
    <t>0452-049</t>
  </si>
  <si>
    <t>Ingresos Emsad 49</t>
  </si>
  <si>
    <t>0455-049</t>
  </si>
  <si>
    <t>0456-049</t>
  </si>
  <si>
    <t>0459-049</t>
  </si>
  <si>
    <t>0460-049</t>
  </si>
  <si>
    <t>0461-049</t>
  </si>
  <si>
    <t>0463-049</t>
  </si>
  <si>
    <t>0465-049</t>
  </si>
  <si>
    <t>0452-050</t>
  </si>
  <si>
    <t>ingresos Emsad 48</t>
  </si>
  <si>
    <t>0455-050</t>
  </si>
  <si>
    <t>0456-050</t>
  </si>
  <si>
    <t>0458-050</t>
  </si>
  <si>
    <t>0452-051</t>
  </si>
  <si>
    <t>Ingresos Emsad 47</t>
  </si>
  <si>
    <t>0455-051</t>
  </si>
  <si>
    <t>0456-051</t>
  </si>
  <si>
    <t>0459-051</t>
  </si>
  <si>
    <t>0460-051</t>
  </si>
  <si>
    <t>0461-051</t>
  </si>
  <si>
    <t>0465-051</t>
  </si>
  <si>
    <t>0650-051</t>
  </si>
  <si>
    <t>0452-052</t>
  </si>
  <si>
    <t>Ingresos Emsad 46</t>
  </si>
  <si>
    <t>0455-052</t>
  </si>
  <si>
    <t>0456-052</t>
  </si>
  <si>
    <t>0460-052</t>
  </si>
  <si>
    <t>0452-053</t>
  </si>
  <si>
    <t>Ingresos Emsad 45</t>
  </si>
  <si>
    <t>0455-053</t>
  </si>
  <si>
    <t>0650-053</t>
  </si>
  <si>
    <t>0452-055</t>
  </si>
  <si>
    <t>Ingresos Emsad 43</t>
  </si>
  <si>
    <t>0455-055</t>
  </si>
  <si>
    <t>0456-055</t>
  </si>
  <si>
    <t>0461-055</t>
  </si>
  <si>
    <t>0463-055</t>
  </si>
  <si>
    <t>0465-055</t>
  </si>
  <si>
    <t>0452-056</t>
  </si>
  <si>
    <t>Ingresos Emsad 42</t>
  </si>
  <si>
    <t>0650-056</t>
  </si>
  <si>
    <t>0452-057</t>
  </si>
  <si>
    <t>Ingresos Emsad 41</t>
  </si>
  <si>
    <t>0455-057</t>
  </si>
  <si>
    <t>0456-057</t>
  </si>
  <si>
    <t>0459-057</t>
  </si>
  <si>
    <t>0460-057</t>
  </si>
  <si>
    <t>0461-057</t>
  </si>
  <si>
    <t>0462-057</t>
  </si>
  <si>
    <t>0463-057</t>
  </si>
  <si>
    <t>0465-057</t>
  </si>
  <si>
    <t>0650-057</t>
  </si>
  <si>
    <t>0452-058</t>
  </si>
  <si>
    <t>Ingresos Emsad 40</t>
  </si>
  <si>
    <t>0455-058</t>
  </si>
  <si>
    <t>0456-058</t>
  </si>
  <si>
    <t>0459-058</t>
  </si>
  <si>
    <t>0461-058</t>
  </si>
  <si>
    <t>0463-058</t>
  </si>
  <si>
    <t>0464-058</t>
  </si>
  <si>
    <t>0465-058</t>
  </si>
  <si>
    <t>0650-058</t>
  </si>
  <si>
    <t>0452-059</t>
  </si>
  <si>
    <t>Ingresos Emsad 39</t>
  </si>
  <si>
    <t>0455-059</t>
  </si>
  <si>
    <t>0456-059</t>
  </si>
  <si>
    <t>0463-059</t>
  </si>
  <si>
    <t>0465-059</t>
  </si>
  <si>
    <t>0452-060</t>
  </si>
  <si>
    <t>Ingresos Emsad 38</t>
  </si>
  <si>
    <t>0455-060</t>
  </si>
  <si>
    <t>0456-060</t>
  </si>
  <si>
    <t>0459-060</t>
  </si>
  <si>
    <t>0461-060</t>
  </si>
  <si>
    <t>0465-060</t>
  </si>
  <si>
    <t>0452-061</t>
  </si>
  <si>
    <t>Ingresos Emsad 37</t>
  </si>
  <si>
    <t>0455-061</t>
  </si>
  <si>
    <t>0456-061</t>
  </si>
  <si>
    <t>0460-061</t>
  </si>
  <si>
    <t>0465-061</t>
  </si>
  <si>
    <t>0650-061</t>
  </si>
  <si>
    <t>0452-062</t>
  </si>
  <si>
    <t>Ingresos Emsad 36</t>
  </si>
  <si>
    <t>0455-062</t>
  </si>
  <si>
    <t>0456-062</t>
  </si>
  <si>
    <t>0459-062</t>
  </si>
  <si>
    <t>0460-062</t>
  </si>
  <si>
    <t>0465-062</t>
  </si>
  <si>
    <t>0452-063</t>
  </si>
  <si>
    <t>Ingresos Emsad 35</t>
  </si>
  <si>
    <t>0455-063</t>
  </si>
  <si>
    <t>0456-063</t>
  </si>
  <si>
    <t>0459-063</t>
  </si>
  <si>
    <t>0460-063</t>
  </si>
  <si>
    <t>0461-063</t>
  </si>
  <si>
    <t>0465-063</t>
  </si>
  <si>
    <t>0452-064</t>
  </si>
  <si>
    <t>Ingresos Emsad 34</t>
  </si>
  <si>
    <t>0455-064</t>
  </si>
  <si>
    <t>0456-064</t>
  </si>
  <si>
    <t>0460-064</t>
  </si>
  <si>
    <t>0463-064</t>
  </si>
  <si>
    <t>0465-064</t>
  </si>
  <si>
    <t>0452-065</t>
  </si>
  <si>
    <t>Ingresos Emsad 33</t>
  </si>
  <si>
    <t>0455-065</t>
  </si>
  <si>
    <t>0456-065</t>
  </si>
  <si>
    <t>0460-065</t>
  </si>
  <si>
    <t>0461-065</t>
  </si>
  <si>
    <t>0463-065</t>
  </si>
  <si>
    <t>0465-065</t>
  </si>
  <si>
    <t>0650-065</t>
  </si>
  <si>
    <t>0452-066</t>
  </si>
  <si>
    <t>Ingresos Emsad 32</t>
  </si>
  <si>
    <t>0455-066</t>
  </si>
  <si>
    <t>0456-066</t>
  </si>
  <si>
    <t>0459-066</t>
  </si>
  <si>
    <t>0460-066</t>
  </si>
  <si>
    <t>0461-066</t>
  </si>
  <si>
    <t>0463-066</t>
  </si>
  <si>
    <t>0465-066</t>
  </si>
  <si>
    <t>0452-067</t>
  </si>
  <si>
    <t>Ingresos Emsad 31</t>
  </si>
  <si>
    <t>0455-067</t>
  </si>
  <si>
    <t>0456-067</t>
  </si>
  <si>
    <t>0459-067</t>
  </si>
  <si>
    <t>0460-067</t>
  </si>
  <si>
    <t>0461-067</t>
  </si>
  <si>
    <t>0463-067</t>
  </si>
  <si>
    <t>0465-067</t>
  </si>
  <si>
    <t>0650-067</t>
  </si>
  <si>
    <t>0452-068</t>
  </si>
  <si>
    <t>Ingresos Emsad 30</t>
  </si>
  <si>
    <t>0455-068</t>
  </si>
  <si>
    <t>0456-068</t>
  </si>
  <si>
    <t>0460-068</t>
  </si>
  <si>
    <t>0463-068</t>
  </si>
  <si>
    <t>0465-068</t>
  </si>
  <si>
    <t>0452-069</t>
  </si>
  <si>
    <t>Ingresos Emsad 29</t>
  </si>
  <si>
    <t>0455-069</t>
  </si>
  <si>
    <t>0456-069</t>
  </si>
  <si>
    <t>0452-070</t>
  </si>
  <si>
    <t>Ingresos Emsad 28</t>
  </si>
  <si>
    <t>0455-070</t>
  </si>
  <si>
    <t>0456-070</t>
  </si>
  <si>
    <t>0460-070</t>
  </si>
  <si>
    <t>0465-070</t>
  </si>
  <si>
    <t>0452-071</t>
  </si>
  <si>
    <t>Ingresos Emsad 27</t>
  </si>
  <si>
    <t>0455-071</t>
  </si>
  <si>
    <t>0456-071</t>
  </si>
  <si>
    <t>0460-071</t>
  </si>
  <si>
    <t>0463-071</t>
  </si>
  <si>
    <t>0465-071</t>
  </si>
  <si>
    <t>Recursamienro</t>
  </si>
  <si>
    <t>0650-071</t>
  </si>
  <si>
    <t>0452-073</t>
  </si>
  <si>
    <t>Ingresos Emsad 25</t>
  </si>
  <si>
    <t>0455-073</t>
  </si>
  <si>
    <t>0456-073</t>
  </si>
  <si>
    <t>0459-073</t>
  </si>
  <si>
    <t>0460-073</t>
  </si>
  <si>
    <t>0461-073</t>
  </si>
  <si>
    <t>0463-073</t>
  </si>
  <si>
    <t>0465-073</t>
  </si>
  <si>
    <t>0452-074</t>
  </si>
  <si>
    <t>Ingresos Emsad 24</t>
  </si>
  <si>
    <t>0455-074</t>
  </si>
  <si>
    <t>0456-074</t>
  </si>
  <si>
    <t>0459-074</t>
  </si>
  <si>
    <t>0460-074</t>
  </si>
  <si>
    <t>0463-074</t>
  </si>
  <si>
    <t>0465-074</t>
  </si>
  <si>
    <t>0650-074</t>
  </si>
  <si>
    <t>0452-075</t>
  </si>
  <si>
    <t>Ingresos Emsad 23</t>
  </si>
  <si>
    <t>0455-075</t>
  </si>
  <si>
    <t>0456-075</t>
  </si>
  <si>
    <t>0459-075</t>
  </si>
  <si>
    <t>0461-075</t>
  </si>
  <si>
    <t>0463-075</t>
  </si>
  <si>
    <t>0465-075</t>
  </si>
  <si>
    <t>0650-075</t>
  </si>
  <si>
    <t>0452-076</t>
  </si>
  <si>
    <t>Ingresos Emsad 22</t>
  </si>
  <si>
    <t>0455-076</t>
  </si>
  <si>
    <t>0456-076</t>
  </si>
  <si>
    <t>0463-076</t>
  </si>
  <si>
    <t>0465-076</t>
  </si>
  <si>
    <t>0650-076</t>
  </si>
  <si>
    <t>0452-077</t>
  </si>
  <si>
    <t>Ingresos Emsad 21</t>
  </si>
  <si>
    <t>0455-077</t>
  </si>
  <si>
    <t>0456-077</t>
  </si>
  <si>
    <t>0465-077</t>
  </si>
  <si>
    <t>0650-077</t>
  </si>
  <si>
    <t>0452-078</t>
  </si>
  <si>
    <t>Ingresos Emsad 20</t>
  </si>
  <si>
    <t>0455-078</t>
  </si>
  <si>
    <t>0452-080</t>
  </si>
  <si>
    <t>Ingresos Emsad 18</t>
  </si>
  <si>
    <t>0455-080</t>
  </si>
  <si>
    <t>0456-080</t>
  </si>
  <si>
    <t>0459-080</t>
  </si>
  <si>
    <t>0460-080</t>
  </si>
  <si>
    <t>0461-080</t>
  </si>
  <si>
    <t>0463-080</t>
  </si>
  <si>
    <t>0465-080</t>
  </si>
  <si>
    <t>0650-080</t>
  </si>
  <si>
    <t>0452-081</t>
  </si>
  <si>
    <t>Ingresos Emsad 17</t>
  </si>
  <si>
    <t>0455-081</t>
  </si>
  <si>
    <t>0456-081</t>
  </si>
  <si>
    <t>0461-081</t>
  </si>
  <si>
    <t>0465-081</t>
  </si>
  <si>
    <t>0452-082</t>
  </si>
  <si>
    <t>Ingresos Emsad 16</t>
  </si>
  <si>
    <t>0455-082</t>
  </si>
  <si>
    <t>0456-082</t>
  </si>
  <si>
    <t>0457-082</t>
  </si>
  <si>
    <t>0459-082</t>
  </si>
  <si>
    <t>0452-083</t>
  </si>
  <si>
    <t>Ingresos Emsad 15</t>
  </si>
  <si>
    <t>0455-083</t>
  </si>
  <si>
    <t>0456-083</t>
  </si>
  <si>
    <t>0465-083</t>
  </si>
  <si>
    <t>0452-084</t>
  </si>
  <si>
    <t>Ingresos Emsad 14</t>
  </si>
  <si>
    <t>0455-084</t>
  </si>
  <si>
    <t>0456-084</t>
  </si>
  <si>
    <t>0459-084</t>
  </si>
  <si>
    <t>0460-084</t>
  </si>
  <si>
    <t>0462-084</t>
  </si>
  <si>
    <t>0452-085</t>
  </si>
  <si>
    <t>Ingresos Emsad 13</t>
  </si>
  <si>
    <t>0455-085</t>
  </si>
  <si>
    <t>0456-085</t>
  </si>
  <si>
    <t>0458-085</t>
  </si>
  <si>
    <t>0460-085</t>
  </si>
  <si>
    <t>0461-085</t>
  </si>
  <si>
    <t>0462-085</t>
  </si>
  <si>
    <t>0452-086</t>
  </si>
  <si>
    <t>Ingresos Emsad 12</t>
  </si>
  <si>
    <t>0455-086</t>
  </si>
  <si>
    <t>0456-086</t>
  </si>
  <si>
    <t>0459-086</t>
  </si>
  <si>
    <t>0460-086</t>
  </si>
  <si>
    <t>0461-086</t>
  </si>
  <si>
    <t>0462-086</t>
  </si>
  <si>
    <t>0463-086</t>
  </si>
  <si>
    <t>0465-086</t>
  </si>
  <si>
    <t>0650-086</t>
  </si>
  <si>
    <t>0452-087</t>
  </si>
  <si>
    <t>Ingresos Emsad 11</t>
  </si>
  <si>
    <t>0455-087</t>
  </si>
  <si>
    <t>0456-087</t>
  </si>
  <si>
    <t>0460-087</t>
  </si>
  <si>
    <t>0461-087</t>
  </si>
  <si>
    <t>0465-087</t>
  </si>
  <si>
    <t>0650-087</t>
  </si>
  <si>
    <t>0452-088</t>
  </si>
  <si>
    <t>Ingresos Emsad 10</t>
  </si>
  <si>
    <t>0455-088</t>
  </si>
  <si>
    <t>0456-088</t>
  </si>
  <si>
    <t>0461-088</t>
  </si>
  <si>
    <t>0463-088</t>
  </si>
  <si>
    <t>0465-088</t>
  </si>
  <si>
    <t>0452-089</t>
  </si>
  <si>
    <t>Ingresos Emsad 09</t>
  </si>
  <si>
    <t>0455-089</t>
  </si>
  <si>
    <t>0456-089</t>
  </si>
  <si>
    <t>0460-089</t>
  </si>
  <si>
    <t>0461-089</t>
  </si>
  <si>
    <t>0463-089</t>
  </si>
  <si>
    <t>0465-089</t>
  </si>
  <si>
    <t>Recuramiento</t>
  </si>
  <si>
    <t>0650-089</t>
  </si>
  <si>
    <t>0452-090</t>
  </si>
  <si>
    <t>Ingresos Emsad 08</t>
  </si>
  <si>
    <t>0455-090</t>
  </si>
  <si>
    <t>0456-090</t>
  </si>
  <si>
    <t>0459-090</t>
  </si>
  <si>
    <t>0460-090</t>
  </si>
  <si>
    <t>0461-090</t>
  </si>
  <si>
    <t>0463-090</t>
  </si>
  <si>
    <t>0464-090</t>
  </si>
  <si>
    <t>0465-090</t>
  </si>
  <si>
    <t>0452-091</t>
  </si>
  <si>
    <t>Ingresos Emsad 07</t>
  </si>
  <si>
    <t>0455-091</t>
  </si>
  <si>
    <t>0456-091</t>
  </si>
  <si>
    <t>0460-091</t>
  </si>
  <si>
    <t>0461-091</t>
  </si>
  <si>
    <t>0463-091</t>
  </si>
  <si>
    <t>0465-091</t>
  </si>
  <si>
    <t>0650-091</t>
  </si>
  <si>
    <t>0452-092</t>
  </si>
  <si>
    <t>Ingresos Emsad 06</t>
  </si>
  <si>
    <t>0455-092</t>
  </si>
  <si>
    <t>0456-092</t>
  </si>
  <si>
    <t>0459-092</t>
  </si>
  <si>
    <t>0460-092</t>
  </si>
  <si>
    <t>0461-092</t>
  </si>
  <si>
    <t>0465-092</t>
  </si>
  <si>
    <t>0650-092</t>
  </si>
  <si>
    <t>0452-095</t>
  </si>
  <si>
    <t>Ingresos Emsad 03</t>
  </si>
  <si>
    <t>0455-095</t>
  </si>
  <si>
    <t>0456-095</t>
  </si>
  <si>
    <t>0460-095</t>
  </si>
  <si>
    <t>0463-095</t>
  </si>
  <si>
    <t>0465-095</t>
  </si>
  <si>
    <t>0452-096</t>
  </si>
  <si>
    <t>Ingresos Emsad 02</t>
  </si>
  <si>
    <t>0455-096</t>
  </si>
  <si>
    <t>0456-096</t>
  </si>
  <si>
    <t>0461-096</t>
  </si>
  <si>
    <t>0465-096</t>
  </si>
  <si>
    <t>0460-000</t>
  </si>
  <si>
    <t>INGRESOS MBIS</t>
  </si>
  <si>
    <t>0463-000</t>
  </si>
  <si>
    <t>INGRESOS BVC</t>
  </si>
  <si>
    <t>0464-000</t>
  </si>
  <si>
    <t>INGRESOS TELEBACHILLERATO</t>
  </si>
  <si>
    <t>0471-000</t>
  </si>
  <si>
    <t>INGRESOS DIVERSOS</t>
  </si>
  <si>
    <t>0453-000</t>
  </si>
  <si>
    <t>OTROS INGRESOS</t>
  </si>
  <si>
    <t>0453-099</t>
  </si>
  <si>
    <t>Otros Ingresos</t>
  </si>
  <si>
    <t>0480-000</t>
  </si>
  <si>
    <t>INGRESOS PREPA ABIERTA</t>
  </si>
  <si>
    <t>0401-000</t>
  </si>
  <si>
    <t>GASTOS DE OPERACION</t>
  </si>
  <si>
    <t>1000-000</t>
  </si>
  <si>
    <t>SERVICIOS PERSONALES</t>
  </si>
  <si>
    <t>1100-000</t>
  </si>
  <si>
    <t>Remuneraciones al Personal de caracter permanente</t>
  </si>
  <si>
    <t>1101-000</t>
  </si>
  <si>
    <t>Sueldo Base</t>
  </si>
  <si>
    <t>1101-001</t>
  </si>
  <si>
    <t>Plantel 1</t>
  </si>
  <si>
    <t>1106-001</t>
  </si>
  <si>
    <t>Sueldos Personal Directivos</t>
  </si>
  <si>
    <t>1107-001</t>
  </si>
  <si>
    <t>Sueldos Personal Administrativos</t>
  </si>
  <si>
    <t>1108-001</t>
  </si>
  <si>
    <t>Sueldos Personal Docente</t>
  </si>
  <si>
    <t>1101-002</t>
  </si>
  <si>
    <t>Plantel 2</t>
  </si>
  <si>
    <t>1106-002</t>
  </si>
  <si>
    <t>1107-002</t>
  </si>
  <si>
    <t>1108-002</t>
  </si>
  <si>
    <t>1101-003</t>
  </si>
  <si>
    <t>1106-003</t>
  </si>
  <si>
    <t>1107-003</t>
  </si>
  <si>
    <t>1108-003</t>
  </si>
  <si>
    <t>1101-004</t>
  </si>
  <si>
    <t>Plantel 4</t>
  </si>
  <si>
    <t>1106-004</t>
  </si>
  <si>
    <t>1107-004</t>
  </si>
  <si>
    <t>1108-004</t>
  </si>
  <si>
    <t>1101-005</t>
  </si>
  <si>
    <t>Plantel 5</t>
  </si>
  <si>
    <t>1106-005</t>
  </si>
  <si>
    <t>1107-005</t>
  </si>
  <si>
    <t>1108-005</t>
  </si>
  <si>
    <t>1101-006</t>
  </si>
  <si>
    <t>Plantel 6</t>
  </si>
  <si>
    <t>1106-006</t>
  </si>
  <si>
    <t>1107-006</t>
  </si>
  <si>
    <t>1108-006</t>
  </si>
  <si>
    <t>1101-007</t>
  </si>
  <si>
    <t>Plantel 7</t>
  </si>
  <si>
    <t>1106-007</t>
  </si>
  <si>
    <t>1107-007</t>
  </si>
  <si>
    <t>1108-007</t>
  </si>
  <si>
    <t>1101-008</t>
  </si>
  <si>
    <t>Plantel 8</t>
  </si>
  <si>
    <t>1106-008</t>
  </si>
  <si>
    <t>1107-008</t>
  </si>
  <si>
    <t>1108-008</t>
  </si>
  <si>
    <t>1101-009</t>
  </si>
  <si>
    <t>Plantel 9</t>
  </si>
  <si>
    <t>1106-009</t>
  </si>
  <si>
    <t>1107-009</t>
  </si>
  <si>
    <t>1108-009</t>
  </si>
  <si>
    <t>1101-010</t>
  </si>
  <si>
    <t>Plantel 10</t>
  </si>
  <si>
    <t>1106-010</t>
  </si>
  <si>
    <t>1107-010</t>
  </si>
  <si>
    <t>1108-010</t>
  </si>
  <si>
    <t>1101-011</t>
  </si>
  <si>
    <t>Plantel 11</t>
  </si>
  <si>
    <t>1106-011</t>
  </si>
  <si>
    <t>1107-011</t>
  </si>
  <si>
    <t>1108-011</t>
  </si>
  <si>
    <t>1101-012</t>
  </si>
  <si>
    <t>Plantel 12</t>
  </si>
  <si>
    <t>1106-012</t>
  </si>
  <si>
    <t>1107-012</t>
  </si>
  <si>
    <t>1108-012</t>
  </si>
  <si>
    <t>1101-013</t>
  </si>
  <si>
    <t>Plantel 13</t>
  </si>
  <si>
    <t>1106-013</t>
  </si>
  <si>
    <t>1107-013</t>
  </si>
  <si>
    <t>1108-013</t>
  </si>
  <si>
    <t>1101-014</t>
  </si>
  <si>
    <t>Plantel 14</t>
  </si>
  <si>
    <t>1106-014</t>
  </si>
  <si>
    <t>1107-014</t>
  </si>
  <si>
    <t>1108-014</t>
  </si>
  <si>
    <t>1101-015</t>
  </si>
  <si>
    <t>Plantel 15</t>
  </si>
  <si>
    <t>1106-015</t>
  </si>
  <si>
    <t>1107-015</t>
  </si>
  <si>
    <t>1108-015</t>
  </si>
  <si>
    <t>1101-016</t>
  </si>
  <si>
    <t>Plantel 16</t>
  </si>
  <si>
    <t>1106-016</t>
  </si>
  <si>
    <t>1107-016</t>
  </si>
  <si>
    <t>1108-016</t>
  </si>
  <si>
    <t>1101-017</t>
  </si>
  <si>
    <t xml:space="preserve">Plantel 17 </t>
  </si>
  <si>
    <t>1106-017</t>
  </si>
  <si>
    <t>1107-017</t>
  </si>
  <si>
    <t>1108-017</t>
  </si>
  <si>
    <t>1101-018</t>
  </si>
  <si>
    <t>Plantel 18</t>
  </si>
  <si>
    <t>1106-018</t>
  </si>
  <si>
    <t>1107-018</t>
  </si>
  <si>
    <t>1108-018</t>
  </si>
  <si>
    <t>1101-019</t>
  </si>
  <si>
    <t>Plantel 19</t>
  </si>
  <si>
    <t>1106-019</t>
  </si>
  <si>
    <t>1107-019</t>
  </si>
  <si>
    <t>1108-019</t>
  </si>
  <si>
    <t>1101-020</t>
  </si>
  <si>
    <t>Plantel 20</t>
  </si>
  <si>
    <t>1106-020</t>
  </si>
  <si>
    <t>1107-020</t>
  </si>
  <si>
    <t>1108-020</t>
  </si>
  <si>
    <t>1101-021</t>
  </si>
  <si>
    <t>Plantel 21</t>
  </si>
  <si>
    <t>1106-021</t>
  </si>
  <si>
    <t>1107-021</t>
  </si>
  <si>
    <t>1108-021</t>
  </si>
  <si>
    <t>1101-028</t>
  </si>
  <si>
    <t>emsad 66</t>
  </si>
  <si>
    <t>1106-028</t>
  </si>
  <si>
    <t xml:space="preserve">Sueldos Directivos </t>
  </si>
  <si>
    <t>1107-028</t>
  </si>
  <si>
    <t>1108-028</t>
  </si>
  <si>
    <t>1101-029</t>
  </si>
  <si>
    <t>emsad 67</t>
  </si>
  <si>
    <t>1106-029</t>
  </si>
  <si>
    <t>1107-029</t>
  </si>
  <si>
    <t>1108-029</t>
  </si>
  <si>
    <t>1101-030</t>
  </si>
  <si>
    <t>emsad 68</t>
  </si>
  <si>
    <t>1106-030</t>
  </si>
  <si>
    <t>1107-030</t>
  </si>
  <si>
    <t>1108-030</t>
  </si>
  <si>
    <t>1101-031</t>
  </si>
  <si>
    <t>emsad 70</t>
  </si>
  <si>
    <t>1106-031</t>
  </si>
  <si>
    <t>1107-031</t>
  </si>
  <si>
    <t>1108-031</t>
  </si>
  <si>
    <t>1101-032</t>
  </si>
  <si>
    <t>1106-032</t>
  </si>
  <si>
    <t>1107-032</t>
  </si>
  <si>
    <t>Sueldos Personal Adiministrativo</t>
  </si>
  <si>
    <t>1108-032</t>
  </si>
  <si>
    <t>1101-033</t>
  </si>
  <si>
    <t>Emsad 65</t>
  </si>
  <si>
    <t>1106-033</t>
  </si>
  <si>
    <t>Sueldos Personal Directivo</t>
  </si>
  <si>
    <t>1107-033</t>
  </si>
  <si>
    <t>1108-033</t>
  </si>
  <si>
    <t>1101-034</t>
  </si>
  <si>
    <t>Emsad 64</t>
  </si>
  <si>
    <t>1106-034</t>
  </si>
  <si>
    <t>1107-034</t>
  </si>
  <si>
    <t>1108-034</t>
  </si>
  <si>
    <t>1101-035</t>
  </si>
  <si>
    <t>Emsad 63</t>
  </si>
  <si>
    <t>1106-035</t>
  </si>
  <si>
    <t>1107-035</t>
  </si>
  <si>
    <t>1108-035</t>
  </si>
  <si>
    <t>1101-036</t>
  </si>
  <si>
    <t>Emsad 62</t>
  </si>
  <si>
    <t>1106-036</t>
  </si>
  <si>
    <t>1107-036</t>
  </si>
  <si>
    <t>1108-036</t>
  </si>
  <si>
    <t>1101-037</t>
  </si>
  <si>
    <t>Emsad 61</t>
  </si>
  <si>
    <t>1106-037</t>
  </si>
  <si>
    <t>1107-037</t>
  </si>
  <si>
    <t>1108-037</t>
  </si>
  <si>
    <t>1101-038</t>
  </si>
  <si>
    <t>Emsad 60</t>
  </si>
  <si>
    <t>1106-038</t>
  </si>
  <si>
    <t>1107-038</t>
  </si>
  <si>
    <t>1108-038</t>
  </si>
  <si>
    <t>1101-039</t>
  </si>
  <si>
    <t>Emsad 59</t>
  </si>
  <si>
    <t>1106-039</t>
  </si>
  <si>
    <t>1107-039</t>
  </si>
  <si>
    <t>1108-039</t>
  </si>
  <si>
    <t>1101-040</t>
  </si>
  <si>
    <t>Emsad 58</t>
  </si>
  <si>
    <t>1106-040</t>
  </si>
  <si>
    <t>1107-040</t>
  </si>
  <si>
    <t>1108-040</t>
  </si>
  <si>
    <t>1101-041</t>
  </si>
  <si>
    <t>Emsad 57</t>
  </si>
  <si>
    <t>1106-041</t>
  </si>
  <si>
    <t>1107-041</t>
  </si>
  <si>
    <t>1108-041</t>
  </si>
  <si>
    <t>1101-042</t>
  </si>
  <si>
    <t>Emsad 56</t>
  </si>
  <si>
    <t>1106-042</t>
  </si>
  <si>
    <t>1107-042</t>
  </si>
  <si>
    <t>1108-042</t>
  </si>
  <si>
    <t>1101-043</t>
  </si>
  <si>
    <t>Emsad 55</t>
  </si>
  <si>
    <t>1106-043</t>
  </si>
  <si>
    <t>1107-043</t>
  </si>
  <si>
    <t>1108-043</t>
  </si>
  <si>
    <t>1101-044</t>
  </si>
  <si>
    <t>Emsad 54</t>
  </si>
  <si>
    <t>1106-044</t>
  </si>
  <si>
    <t>1107-044</t>
  </si>
  <si>
    <t>1108-044</t>
  </si>
  <si>
    <t>1101-045</t>
  </si>
  <si>
    <t>Emsad 53</t>
  </si>
  <si>
    <t>1106-045</t>
  </si>
  <si>
    <t>1107-045</t>
  </si>
  <si>
    <t>1108-045</t>
  </si>
  <si>
    <t>1101-046</t>
  </si>
  <si>
    <t>Emsad 52</t>
  </si>
  <si>
    <t>1106-046</t>
  </si>
  <si>
    <t>1107-046</t>
  </si>
  <si>
    <t>1108-046</t>
  </si>
  <si>
    <t>1101-047</t>
  </si>
  <si>
    <t>Emsad 51</t>
  </si>
  <si>
    <t>1106-047</t>
  </si>
  <si>
    <t>1107-047</t>
  </si>
  <si>
    <t>1108-047</t>
  </si>
  <si>
    <t>1101-048</t>
  </si>
  <si>
    <t>Emsad 50</t>
  </si>
  <si>
    <t>1106-048</t>
  </si>
  <si>
    <t>1107-048</t>
  </si>
  <si>
    <t>1108-048</t>
  </si>
  <si>
    <t>1101-049</t>
  </si>
  <si>
    <t>Emsad 49</t>
  </si>
  <si>
    <t>1106-049</t>
  </si>
  <si>
    <t>1107-049</t>
  </si>
  <si>
    <t>1108-049</t>
  </si>
  <si>
    <t>1101-050</t>
  </si>
  <si>
    <t>Emsad 48</t>
  </si>
  <si>
    <t>1106-050</t>
  </si>
  <si>
    <t>1107-050</t>
  </si>
  <si>
    <t>1108-050</t>
  </si>
  <si>
    <t>1101-051</t>
  </si>
  <si>
    <t>Emsad 47</t>
  </si>
  <si>
    <t>1106-051</t>
  </si>
  <si>
    <t>1107-051</t>
  </si>
  <si>
    <t>1108-051</t>
  </si>
  <si>
    <t>1101-052</t>
  </si>
  <si>
    <t>Emsad 46</t>
  </si>
  <si>
    <t>1106-052</t>
  </si>
  <si>
    <t>1107-052</t>
  </si>
  <si>
    <t>1108-052</t>
  </si>
  <si>
    <t>1101-053</t>
  </si>
  <si>
    <t>Emsad 45</t>
  </si>
  <si>
    <t>1106-053</t>
  </si>
  <si>
    <t>1107-053</t>
  </si>
  <si>
    <t>1108-053</t>
  </si>
  <si>
    <t>1101-055</t>
  </si>
  <si>
    <t>Emsad 43</t>
  </si>
  <si>
    <t>1106-055</t>
  </si>
  <si>
    <t>1107-055</t>
  </si>
  <si>
    <t>1108-055</t>
  </si>
  <si>
    <t>1101-056</t>
  </si>
  <si>
    <t>Emsad 42</t>
  </si>
  <si>
    <t>1106-056</t>
  </si>
  <si>
    <t>1107-056</t>
  </si>
  <si>
    <t>1108-056</t>
  </si>
  <si>
    <t>1101-057</t>
  </si>
  <si>
    <t>Emsad 41</t>
  </si>
  <si>
    <t>1106-057</t>
  </si>
  <si>
    <t>1107-057</t>
  </si>
  <si>
    <t>1108-057</t>
  </si>
  <si>
    <t>1101-058</t>
  </si>
  <si>
    <t>Emsad 40</t>
  </si>
  <si>
    <t>1106-058</t>
  </si>
  <si>
    <t>1107-058</t>
  </si>
  <si>
    <t>1108-058</t>
  </si>
  <si>
    <t>1101-059</t>
  </si>
  <si>
    <t>Emsad 39</t>
  </si>
  <si>
    <t>1106-059</t>
  </si>
  <si>
    <t>1107-059</t>
  </si>
  <si>
    <t>1108-059</t>
  </si>
  <si>
    <t>1101-060</t>
  </si>
  <si>
    <t>Emsad 38</t>
  </si>
  <si>
    <t>1106-060</t>
  </si>
  <si>
    <t>1107-060</t>
  </si>
  <si>
    <t>1108-060</t>
  </si>
  <si>
    <t>1101-061</t>
  </si>
  <si>
    <t>Emsad 37</t>
  </si>
  <si>
    <t>1106-061</t>
  </si>
  <si>
    <t>1107-061</t>
  </si>
  <si>
    <t>1108-061</t>
  </si>
  <si>
    <t>1101-062</t>
  </si>
  <si>
    <t>Emsad 36</t>
  </si>
  <si>
    <t>1106-062</t>
  </si>
  <si>
    <t>1107-062</t>
  </si>
  <si>
    <t>1108-062</t>
  </si>
  <si>
    <t>1101-063</t>
  </si>
  <si>
    <t>Emsad 35</t>
  </si>
  <si>
    <t>1106-063</t>
  </si>
  <si>
    <t>1107-063</t>
  </si>
  <si>
    <t>1108-063</t>
  </si>
  <si>
    <t>1101-064</t>
  </si>
  <si>
    <t>Emsad 34</t>
  </si>
  <si>
    <t>1106-064</t>
  </si>
  <si>
    <t>1107-064</t>
  </si>
  <si>
    <t>1108-064</t>
  </si>
  <si>
    <t>1101-065</t>
  </si>
  <si>
    <t>1106-065</t>
  </si>
  <si>
    <t>1107-065</t>
  </si>
  <si>
    <t>1108-065</t>
  </si>
  <si>
    <t>1101-066</t>
  </si>
  <si>
    <t>1106-066</t>
  </si>
  <si>
    <t>1107-066</t>
  </si>
  <si>
    <t>1108-066</t>
  </si>
  <si>
    <t>1101-067</t>
  </si>
  <si>
    <t>Emsad 31</t>
  </si>
  <si>
    <t>1106-067</t>
  </si>
  <si>
    <t>1107-067</t>
  </si>
  <si>
    <t>1108-067</t>
  </si>
  <si>
    <t>1101-068</t>
  </si>
  <si>
    <t>Emsad 30</t>
  </si>
  <si>
    <t>1106-068</t>
  </si>
  <si>
    <t>1107-068</t>
  </si>
  <si>
    <t>1108-068</t>
  </si>
  <si>
    <t>1101-069</t>
  </si>
  <si>
    <t>Emsad 29</t>
  </si>
  <si>
    <t>1106-069</t>
  </si>
  <si>
    <t>1107-069</t>
  </si>
  <si>
    <t>1108-069</t>
  </si>
  <si>
    <t>1101-070</t>
  </si>
  <si>
    <t>Emsad 28</t>
  </si>
  <si>
    <t>1106-070</t>
  </si>
  <si>
    <t>1107-070</t>
  </si>
  <si>
    <t>1108-070</t>
  </si>
  <si>
    <t>1101-071</t>
  </si>
  <si>
    <t>Emsad 27</t>
  </si>
  <si>
    <t>1106-071</t>
  </si>
  <si>
    <t>1107-071</t>
  </si>
  <si>
    <t>1108-071</t>
  </si>
  <si>
    <t>1101-073</t>
  </si>
  <si>
    <t>Emsad 25</t>
  </si>
  <si>
    <t>1106-073</t>
  </si>
  <si>
    <t>1107-073</t>
  </si>
  <si>
    <t>1108-073</t>
  </si>
  <si>
    <t>1101-074</t>
  </si>
  <si>
    <t>Emsad 24</t>
  </si>
  <si>
    <t>1106-074</t>
  </si>
  <si>
    <t>1107-074</t>
  </si>
  <si>
    <t>1108-074</t>
  </si>
  <si>
    <t>1101-075</t>
  </si>
  <si>
    <t>Emsad 23</t>
  </si>
  <si>
    <t>1106-075</t>
  </si>
  <si>
    <t>1107-075</t>
  </si>
  <si>
    <t>1108-075</t>
  </si>
  <si>
    <t>1101-076</t>
  </si>
  <si>
    <t>Emsad 22</t>
  </si>
  <si>
    <t>1106-076</t>
  </si>
  <si>
    <t>1107-076</t>
  </si>
  <si>
    <t>1108-076</t>
  </si>
  <si>
    <t>1101-077</t>
  </si>
  <si>
    <t>Emsad 21</t>
  </si>
  <si>
    <t>1106-077</t>
  </si>
  <si>
    <t>1107-077</t>
  </si>
  <si>
    <t>1108-077</t>
  </si>
  <si>
    <t>1101-078</t>
  </si>
  <si>
    <t>Emsad 20</t>
  </si>
  <si>
    <t>1106-078</t>
  </si>
  <si>
    <t>1107-078</t>
  </si>
  <si>
    <t>1108-078</t>
  </si>
  <si>
    <t>1101-080</t>
  </si>
  <si>
    <t>Emsad 18</t>
  </si>
  <si>
    <t>1106-080</t>
  </si>
  <si>
    <t>1107-080</t>
  </si>
  <si>
    <t>1108-080</t>
  </si>
  <si>
    <t>1101-081</t>
  </si>
  <si>
    <t>Emsad 17</t>
  </si>
  <si>
    <t>1106-081</t>
  </si>
  <si>
    <t>1107-081</t>
  </si>
  <si>
    <t>1108-081</t>
  </si>
  <si>
    <t>1101-082</t>
  </si>
  <si>
    <t>Emsad 16</t>
  </si>
  <si>
    <t>1106-082</t>
  </si>
  <si>
    <t>1107-082</t>
  </si>
  <si>
    <t>1108-082</t>
  </si>
  <si>
    <t>1101-083</t>
  </si>
  <si>
    <t>Emsad 15</t>
  </si>
  <si>
    <t>1106-083</t>
  </si>
  <si>
    <t>1107-083</t>
  </si>
  <si>
    <t>1108-083</t>
  </si>
  <si>
    <t>1101-084</t>
  </si>
  <si>
    <t>Emsad 14</t>
  </si>
  <si>
    <t>1106-084</t>
  </si>
  <si>
    <t>1107-084</t>
  </si>
  <si>
    <t>1108-084</t>
  </si>
  <si>
    <t>1101-085</t>
  </si>
  <si>
    <t>Emsad 13</t>
  </si>
  <si>
    <t>1106-085</t>
  </si>
  <si>
    <t>1107-085</t>
  </si>
  <si>
    <t>1108-085</t>
  </si>
  <si>
    <t>1101-086</t>
  </si>
  <si>
    <t>Emsad 12</t>
  </si>
  <si>
    <t>1106-086</t>
  </si>
  <si>
    <t>1107-086</t>
  </si>
  <si>
    <t>1108-086</t>
  </si>
  <si>
    <t>1101-087</t>
  </si>
  <si>
    <t>Emsad 11</t>
  </si>
  <si>
    <t>1106-087</t>
  </si>
  <si>
    <t>1107-087</t>
  </si>
  <si>
    <t>1108-087</t>
  </si>
  <si>
    <t>1101-088</t>
  </si>
  <si>
    <t>Emsad 10</t>
  </si>
  <si>
    <t>1106-088</t>
  </si>
  <si>
    <t>1107-088</t>
  </si>
  <si>
    <t>1108-088</t>
  </si>
  <si>
    <t>1101-089</t>
  </si>
  <si>
    <t>Emsad 09</t>
  </si>
  <si>
    <t>1106-089</t>
  </si>
  <si>
    <t>1107-089</t>
  </si>
  <si>
    <t>1108-089</t>
  </si>
  <si>
    <t>1101-090</t>
  </si>
  <si>
    <t>Emsad 08</t>
  </si>
  <si>
    <t>1106-090</t>
  </si>
  <si>
    <t>1107-090</t>
  </si>
  <si>
    <t>1108-090</t>
  </si>
  <si>
    <t>1101-091</t>
  </si>
  <si>
    <t>Emsad 07</t>
  </si>
  <si>
    <t>1106-091</t>
  </si>
  <si>
    <t>1107-091</t>
  </si>
  <si>
    <t>1108-091</t>
  </si>
  <si>
    <t>1101-092</t>
  </si>
  <si>
    <t>Emsad 06</t>
  </si>
  <si>
    <t>1106-092</t>
  </si>
  <si>
    <t>1107-092</t>
  </si>
  <si>
    <t>1108-092</t>
  </si>
  <si>
    <t>1101-095</t>
  </si>
  <si>
    <t>Emsad 03</t>
  </si>
  <si>
    <t>1106-095</t>
  </si>
  <si>
    <t>1107-095</t>
  </si>
  <si>
    <t>1108-095</t>
  </si>
  <si>
    <t>1101-096</t>
  </si>
  <si>
    <t>Emsad 02</t>
  </si>
  <si>
    <t>1106-096</t>
  </si>
  <si>
    <t>1107-096</t>
  </si>
  <si>
    <t>1108-096</t>
  </si>
  <si>
    <t>1101-098</t>
  </si>
  <si>
    <t>Prepa Abierta</t>
  </si>
  <si>
    <t>1106-098</t>
  </si>
  <si>
    <t>1107-098</t>
  </si>
  <si>
    <t>1101-099</t>
  </si>
  <si>
    <t>Administracion Central</t>
  </si>
  <si>
    <t>1106-099</t>
  </si>
  <si>
    <t>1107-099</t>
  </si>
  <si>
    <t>1101-100</t>
  </si>
  <si>
    <t>Bis</t>
  </si>
  <si>
    <t>1106-100</t>
  </si>
  <si>
    <t>1107-100</t>
  </si>
  <si>
    <t>Sueldos Personal Administrativo</t>
  </si>
  <si>
    <t>1101-101</t>
  </si>
  <si>
    <t>BVC</t>
  </si>
  <si>
    <t>1106-101</t>
  </si>
  <si>
    <t>1107-101</t>
  </si>
  <si>
    <t>1101-112</t>
  </si>
  <si>
    <t>Extension 12A</t>
  </si>
  <si>
    <t>1108-112</t>
  </si>
  <si>
    <t>1101-125</t>
  </si>
  <si>
    <t>Extension 25a</t>
  </si>
  <si>
    <t>1108-125</t>
  </si>
  <si>
    <t>1101-132</t>
  </si>
  <si>
    <t>EMSAD 32 A</t>
  </si>
  <si>
    <t>1108-132</t>
  </si>
  <si>
    <t>1101-134</t>
  </si>
  <si>
    <t>Emsad 34A</t>
  </si>
  <si>
    <t>1108-134</t>
  </si>
  <si>
    <t>1101-135</t>
  </si>
  <si>
    <t>Telebachillerato</t>
  </si>
  <si>
    <t>1108-135</t>
  </si>
  <si>
    <t>Sueldo Personal Docente TBC</t>
  </si>
  <si>
    <t>1101-211</t>
  </si>
  <si>
    <t>Extension 11B</t>
  </si>
  <si>
    <t>1108-211</t>
  </si>
  <si>
    <t>1200-000</t>
  </si>
  <si>
    <t>Remuneraciones al personal de caracter transitorio</t>
  </si>
  <si>
    <t>1202-000</t>
  </si>
  <si>
    <t>Gratificados</t>
  </si>
  <si>
    <t>1202-098</t>
  </si>
  <si>
    <t>Gratificados SPA</t>
  </si>
  <si>
    <t>1300-000</t>
  </si>
  <si>
    <t>1305-000</t>
  </si>
  <si>
    <t>Compensacion para material didactico</t>
  </si>
  <si>
    <t>1305-001</t>
  </si>
  <si>
    <t>Com. p/material didactico P-1</t>
  </si>
  <si>
    <t>1305-002</t>
  </si>
  <si>
    <t>Com. p/material didactico P-2</t>
  </si>
  <si>
    <t>1305-003</t>
  </si>
  <si>
    <t>Com. p/material didactico P-3</t>
  </si>
  <si>
    <t>1305-004</t>
  </si>
  <si>
    <t>Com. p/material didactico P-4</t>
  </si>
  <si>
    <t>1305-005</t>
  </si>
  <si>
    <t>Com. p/material didactico P-5</t>
  </si>
  <si>
    <t>1305-006</t>
  </si>
  <si>
    <t>Com. p/material didactico P-6</t>
  </si>
  <si>
    <t>1305-007</t>
  </si>
  <si>
    <t>Com. p/material didactico P-7</t>
  </si>
  <si>
    <t>1305-008</t>
  </si>
  <si>
    <t>Com. p/material didactico P-8</t>
  </si>
  <si>
    <t>1305-009</t>
  </si>
  <si>
    <t>Com. p/material didactico P-9</t>
  </si>
  <si>
    <t>1305-010</t>
  </si>
  <si>
    <t>Com. p/material didactico P-10</t>
  </si>
  <si>
    <t>1305-011</t>
  </si>
  <si>
    <t>Com. p/material didactico P-11</t>
  </si>
  <si>
    <t>1305-012</t>
  </si>
  <si>
    <t>Com. p/material didactico P-12</t>
  </si>
  <si>
    <t>1305-013</t>
  </si>
  <si>
    <t>Com. p/material didactico P-13</t>
  </si>
  <si>
    <t>1305-014</t>
  </si>
  <si>
    <t>Com. p/material didactico P-14</t>
  </si>
  <si>
    <t>1305-015</t>
  </si>
  <si>
    <t>Com. p/material didactico P-15</t>
  </si>
  <si>
    <t>1305-016</t>
  </si>
  <si>
    <t>Com. p/material didactico P-16</t>
  </si>
  <si>
    <t>1305-017</t>
  </si>
  <si>
    <t>Com. p/material didactico P-17</t>
  </si>
  <si>
    <t>1305-018</t>
  </si>
  <si>
    <t>Com. p/material didactico P-18</t>
  </si>
  <si>
    <t>1305-019</t>
  </si>
  <si>
    <t>Com. p/material didactico P-19</t>
  </si>
  <si>
    <t>1305-020</t>
  </si>
  <si>
    <t>Com. p/material didactico P-20</t>
  </si>
  <si>
    <t>1305-021</t>
  </si>
  <si>
    <t>Com. p/material didactico P-21</t>
  </si>
  <si>
    <t>1305-028</t>
  </si>
  <si>
    <t>Com. p/material didactico e66</t>
  </si>
  <si>
    <t>1305-029</t>
  </si>
  <si>
    <t>Com. p/material didactico e67</t>
  </si>
  <si>
    <t>1305-030</t>
  </si>
  <si>
    <t>Com. p/material didactico e68</t>
  </si>
  <si>
    <t>1305-031</t>
  </si>
  <si>
    <t>Com. p/material didactico e70</t>
  </si>
  <si>
    <t>1305-032</t>
  </si>
  <si>
    <t>Com. p/material didactico e69</t>
  </si>
  <si>
    <t>1305-033</t>
  </si>
  <si>
    <t>Com. p/material didactico E-65</t>
  </si>
  <si>
    <t>1305-034</t>
  </si>
  <si>
    <t>Com. p/material didactico E-64</t>
  </si>
  <si>
    <t>1305-035</t>
  </si>
  <si>
    <t>Com. p/material didactico E-63</t>
  </si>
  <si>
    <t>1305-036</t>
  </si>
  <si>
    <t>Com. p/material didactico E-62</t>
  </si>
  <si>
    <t>1305-037</t>
  </si>
  <si>
    <t>Com. p/material didactico E-61</t>
  </si>
  <si>
    <t>1305-038</t>
  </si>
  <si>
    <t>Com. p/material didactico E-60</t>
  </si>
  <si>
    <t>1305-039</t>
  </si>
  <si>
    <t>Com. p/material didactico E-59</t>
  </si>
  <si>
    <t>1305-040</t>
  </si>
  <si>
    <t>Com. p/material didactico E-58</t>
  </si>
  <si>
    <t>1305-041</t>
  </si>
  <si>
    <t>Com. p/material didactico E-57</t>
  </si>
  <si>
    <t>1305-042</t>
  </si>
  <si>
    <t>Com. p/material didactico E-56</t>
  </si>
  <si>
    <t>1305-043</t>
  </si>
  <si>
    <t>Com. p/material didactico E-55</t>
  </si>
  <si>
    <t>1305-044</t>
  </si>
  <si>
    <t>Com. p/material didactico E-54</t>
  </si>
  <si>
    <t>1305-045</t>
  </si>
  <si>
    <t>Com. p/material didactico E-53</t>
  </si>
  <si>
    <t>1305-046</t>
  </si>
  <si>
    <t>Com. p/material didactico E-52</t>
  </si>
  <si>
    <t>1305-047</t>
  </si>
  <si>
    <t>Com. p/material didactico E-51</t>
  </si>
  <si>
    <t>1305-048</t>
  </si>
  <si>
    <t>Com. p/material didactico E-50</t>
  </si>
  <si>
    <t>1305-049</t>
  </si>
  <si>
    <t>Com. p/material didactico E-49</t>
  </si>
  <si>
    <t>1305-050</t>
  </si>
  <si>
    <t>Com. p/material didactico E-48</t>
  </si>
  <si>
    <t>1305-051</t>
  </si>
  <si>
    <t>Com. p/material didactico E-47</t>
  </si>
  <si>
    <t>1305-052</t>
  </si>
  <si>
    <t>Com. p/material didactico E-46</t>
  </si>
  <si>
    <t>1305-053</t>
  </si>
  <si>
    <t>Com. p/material didactico E-45</t>
  </si>
  <si>
    <t>1305-055</t>
  </si>
  <si>
    <t>Com. p/material didactico E-43</t>
  </si>
  <si>
    <t>1305-056</t>
  </si>
  <si>
    <t>Com. p/material didactico E-42</t>
  </si>
  <si>
    <t>1305-057</t>
  </si>
  <si>
    <t>Com. p/material didactico E-41</t>
  </si>
  <si>
    <t>1305-058</t>
  </si>
  <si>
    <t>Com. p/material didactico E-40</t>
  </si>
  <si>
    <t>1305-059</t>
  </si>
  <si>
    <t>Com. p/material didactico E-39</t>
  </si>
  <si>
    <t>1305-060</t>
  </si>
  <si>
    <t>Com. p/material didactico E-38</t>
  </si>
  <si>
    <t>1305-061</t>
  </si>
  <si>
    <t>Com. p/material didactico E-37</t>
  </si>
  <si>
    <t>1305-062</t>
  </si>
  <si>
    <t>Com. p/material didactico E-36</t>
  </si>
  <si>
    <t>1305-063</t>
  </si>
  <si>
    <t>Com. p/material didactico E-35</t>
  </si>
  <si>
    <t>1305-064</t>
  </si>
  <si>
    <t>Com. p/material didactico E-34</t>
  </si>
  <si>
    <t>1305-065</t>
  </si>
  <si>
    <t>Com. p/material didactico E-33</t>
  </si>
  <si>
    <t>1305-066</t>
  </si>
  <si>
    <t>Com. p/material didactico E-32</t>
  </si>
  <si>
    <t>1305-067</t>
  </si>
  <si>
    <t>Com. p/material didactico E-31</t>
  </si>
  <si>
    <t>1305-068</t>
  </si>
  <si>
    <t>Com. p/material didactico E-30</t>
  </si>
  <si>
    <t>1305-069</t>
  </si>
  <si>
    <t>Com. p/material didactico E-29</t>
  </si>
  <si>
    <t>1305-070</t>
  </si>
  <si>
    <t>Com. p/material didactico E-28</t>
  </si>
  <si>
    <t>1305-071</t>
  </si>
  <si>
    <t>Com. p/material didactico E-27</t>
  </si>
  <si>
    <t>1305-073</t>
  </si>
  <si>
    <t>Com. p/material didactico E-25</t>
  </si>
  <si>
    <t>1305-074</t>
  </si>
  <si>
    <t>Com. p/material didactico E-24</t>
  </si>
  <si>
    <t>1305-075</t>
  </si>
  <si>
    <t>Com. p/material didactico E-23</t>
  </si>
  <si>
    <t>1305-076</t>
  </si>
  <si>
    <t>Com. p/material didactico E-22</t>
  </si>
  <si>
    <t>1305-077</t>
  </si>
  <si>
    <t>Com. p/material didactico E-21</t>
  </si>
  <si>
    <t>1305-078</t>
  </si>
  <si>
    <t>Com. p/material didactico E-20</t>
  </si>
  <si>
    <t>1305-080</t>
  </si>
  <si>
    <t>Com. p/material didactico E-18</t>
  </si>
  <si>
    <t>1305-081</t>
  </si>
  <si>
    <t>Com. p/material didactico E-17</t>
  </si>
  <si>
    <t>1305-082</t>
  </si>
  <si>
    <t>Com. p/material didactico E-16</t>
  </si>
  <si>
    <t>1305-083</t>
  </si>
  <si>
    <t>Com. p/material didactico E-15</t>
  </si>
  <si>
    <t>1305-084</t>
  </si>
  <si>
    <t>Com. p/material didactico E-14</t>
  </si>
  <si>
    <t>1305-085</t>
  </si>
  <si>
    <t>Com. p/material didactico E-13</t>
  </si>
  <si>
    <t>1305-086</t>
  </si>
  <si>
    <t>Com. p/material didactico E-12</t>
  </si>
  <si>
    <t>1305-087</t>
  </si>
  <si>
    <t>Com. p/material didactico E-11</t>
  </si>
  <si>
    <t>1305-088</t>
  </si>
  <si>
    <t>Com. p/material didactico E-10</t>
  </si>
  <si>
    <t>1305-089</t>
  </si>
  <si>
    <t>Com. p/material didactico E-09</t>
  </si>
  <si>
    <t>1305-090</t>
  </si>
  <si>
    <t>Com. p/material didactico E-08</t>
  </si>
  <si>
    <t>1305-091</t>
  </si>
  <si>
    <t>Com. p/material didactico E-07</t>
  </si>
  <si>
    <t>1305-092</t>
  </si>
  <si>
    <t>Com. p/material didactico E-06</t>
  </si>
  <si>
    <t>1305-095</t>
  </si>
  <si>
    <t>Com. p/material didactico E-03</t>
  </si>
  <si>
    <t>1305-096</t>
  </si>
  <si>
    <t>Com. p/material didactico E-02</t>
  </si>
  <si>
    <t>1305-112</t>
  </si>
  <si>
    <t>Com. p/material didactico E-12A</t>
  </si>
  <si>
    <t>1305-125</t>
  </si>
  <si>
    <t>Com. p/material didactico e25a</t>
  </si>
  <si>
    <t>1305-132</t>
  </si>
  <si>
    <t>Com. p/material didactico E32A</t>
  </si>
  <si>
    <t>1305-134</t>
  </si>
  <si>
    <t>Com. p/material didactico E34a</t>
  </si>
  <si>
    <t>1305-135</t>
  </si>
  <si>
    <t>TBC</t>
  </si>
  <si>
    <t>1305-211</t>
  </si>
  <si>
    <t>Com. p/material didactico E-11B</t>
  </si>
  <si>
    <t>1309-000</t>
  </si>
  <si>
    <t>Compensaciones por nomina</t>
  </si>
  <si>
    <t>1309-001</t>
  </si>
  <si>
    <t>Estimulo Docente P-1</t>
  </si>
  <si>
    <t>1309-002</t>
  </si>
  <si>
    <t>Estimulo Docente P-2</t>
  </si>
  <si>
    <t>1309-003</t>
  </si>
  <si>
    <t>Estimulo Docente P-3</t>
  </si>
  <si>
    <t>1309-004</t>
  </si>
  <si>
    <t>Estimulo Docente P-4</t>
  </si>
  <si>
    <t>1309-005</t>
  </si>
  <si>
    <t>Estimulo Docente P-5</t>
  </si>
  <si>
    <t>1309-006</t>
  </si>
  <si>
    <t>Estimulo Docente P-6</t>
  </si>
  <si>
    <t>1309-007</t>
  </si>
  <si>
    <t>Estimulo Docente P-7</t>
  </si>
  <si>
    <t>1309-008</t>
  </si>
  <si>
    <t>Estimulo Docente P-8</t>
  </si>
  <si>
    <t>1309-009</t>
  </si>
  <si>
    <t>Estimulo Docente P-9</t>
  </si>
  <si>
    <t>1309-010</t>
  </si>
  <si>
    <t>Estimulo Docente P-10</t>
  </si>
  <si>
    <t>1309-011</t>
  </si>
  <si>
    <t>Estimulo Docente P-11</t>
  </si>
  <si>
    <t>1309-012</t>
  </si>
  <si>
    <t>Estimulo Docente P-12</t>
  </si>
  <si>
    <t>1309-013</t>
  </si>
  <si>
    <t>Estimulo Docente P-13</t>
  </si>
  <si>
    <t>1309-014</t>
  </si>
  <si>
    <t>Estimulo Docente P-14</t>
  </si>
  <si>
    <t>1309-015</t>
  </si>
  <si>
    <t>Estimulo Docente P-15</t>
  </si>
  <si>
    <t>1309-016</t>
  </si>
  <si>
    <t>Estimulo Docente P-16</t>
  </si>
  <si>
    <t>1309-017</t>
  </si>
  <si>
    <t>Estimulo Docente P-17</t>
  </si>
  <si>
    <t>1309-018</t>
  </si>
  <si>
    <t>Estimulo Docente P-18</t>
  </si>
  <si>
    <t>1309-019</t>
  </si>
  <si>
    <t>Estimulo Docente P-19</t>
  </si>
  <si>
    <t>1309-020</t>
  </si>
  <si>
    <t>Estimulo Docente P-20</t>
  </si>
  <si>
    <t>1309-021</t>
  </si>
  <si>
    <t>Estimulo Docente P-21</t>
  </si>
  <si>
    <t>1309-028</t>
  </si>
  <si>
    <t>Estimulo Docente E-66</t>
  </si>
  <si>
    <t>1309-031</t>
  </si>
  <si>
    <t>Estimulo Docente E-70</t>
  </si>
  <si>
    <t>1309-032</t>
  </si>
  <si>
    <t>Estimulo Docente E-69</t>
  </si>
  <si>
    <t>1309-033</t>
  </si>
  <si>
    <t>Estimulo Docente E-65</t>
  </si>
  <si>
    <t>1309-034</t>
  </si>
  <si>
    <t>Estimulo Docente E-64</t>
  </si>
  <si>
    <t>1309-035</t>
  </si>
  <si>
    <t>Estimulo Docente E-63</t>
  </si>
  <si>
    <t>1309-036</t>
  </si>
  <si>
    <t>Estimulo Docente E-62</t>
  </si>
  <si>
    <t>1309-037</t>
  </si>
  <si>
    <t>Estimulo Docente E-61</t>
  </si>
  <si>
    <t>1309-038</t>
  </si>
  <si>
    <t>Estimulo Docente E-60</t>
  </si>
  <si>
    <t>1309-039</t>
  </si>
  <si>
    <t>Estimulo Docente E-59</t>
  </si>
  <si>
    <t>1309-040</t>
  </si>
  <si>
    <t>Estimulo Docente E-58</t>
  </si>
  <si>
    <t>1309-042</t>
  </si>
  <si>
    <t>Estimulo Docente E-56</t>
  </si>
  <si>
    <t>1309-043</t>
  </si>
  <si>
    <t>Estimulo Docente E-55</t>
  </si>
  <si>
    <t>1309-044</t>
  </si>
  <si>
    <t>Estimulo Docente E-54</t>
  </si>
  <si>
    <t>1309-045</t>
  </si>
  <si>
    <t>Estimulo Docente E-53</t>
  </si>
  <si>
    <t>1309-048</t>
  </si>
  <si>
    <t>Estimulo Docente E-50</t>
  </si>
  <si>
    <t>1309-049</t>
  </si>
  <si>
    <t>Estimulo Docente E-49</t>
  </si>
  <si>
    <t>1309-051</t>
  </si>
  <si>
    <t>Estimulo Docente E-47</t>
  </si>
  <si>
    <t>1309-052</t>
  </si>
  <si>
    <t>Estimulo Docente E-46</t>
  </si>
  <si>
    <t>1309-053</t>
  </si>
  <si>
    <t>Estimulo Docente E-45</t>
  </si>
  <si>
    <t>1309-055</t>
  </si>
  <si>
    <t>Estimulo Docente E-43</t>
  </si>
  <si>
    <t>1309-056</t>
  </si>
  <si>
    <t>Estimulo Docente E-42</t>
  </si>
  <si>
    <t>1309-057</t>
  </si>
  <si>
    <t>Estimulo Docente E-41</t>
  </si>
  <si>
    <t>1309-058</t>
  </si>
  <si>
    <t>Estimulo Docente E-40</t>
  </si>
  <si>
    <t>1309-060</t>
  </si>
  <si>
    <t>Estimulo Docente E-38</t>
  </si>
  <si>
    <t>1309-061</t>
  </si>
  <si>
    <t>Estimulo Docente E-37</t>
  </si>
  <si>
    <t>1309-062</t>
  </si>
  <si>
    <t>Estimulo Docente E-36</t>
  </si>
  <si>
    <t>1309-063</t>
  </si>
  <si>
    <t>Estimulo Docente E-35</t>
  </si>
  <si>
    <t>1309-064</t>
  </si>
  <si>
    <t>Estimulo Docente E-34</t>
  </si>
  <si>
    <t>1309-065</t>
  </si>
  <si>
    <t>Estimulo Docente E-33</t>
  </si>
  <si>
    <t>1309-066</t>
  </si>
  <si>
    <t>Estimulo Docente E-32</t>
  </si>
  <si>
    <t>1309-067</t>
  </si>
  <si>
    <t>Estimulo Docente E-31</t>
  </si>
  <si>
    <t>1309-068</t>
  </si>
  <si>
    <t>Estimulo Docente E-30</t>
  </si>
  <si>
    <t>1309-069</t>
  </si>
  <si>
    <t>Estimulo Docente E-29</t>
  </si>
  <si>
    <t>1309-070</t>
  </si>
  <si>
    <t>Estimulo Docente E-28</t>
  </si>
  <si>
    <t>1309-071</t>
  </si>
  <si>
    <t>Estimulo Docente E-27</t>
  </si>
  <si>
    <t>1309-073</t>
  </si>
  <si>
    <t>Estimulo Docente E-25</t>
  </si>
  <si>
    <t>1309-074</t>
  </si>
  <si>
    <t>Estimulo Docente E-24</t>
  </si>
  <si>
    <t>1309-075</t>
  </si>
  <si>
    <t>Estimulo Docente E-23</t>
  </si>
  <si>
    <t>1309-076</t>
  </si>
  <si>
    <t>Estimulo Docente E-22</t>
  </si>
  <si>
    <t>1309-077</t>
  </si>
  <si>
    <t>Estimulo Docente E-21</t>
  </si>
  <si>
    <t>1309-080</t>
  </si>
  <si>
    <t>Estimulo Docente E-18</t>
  </si>
  <si>
    <t>1309-081</t>
  </si>
  <si>
    <t>Estimulo Docente E-17</t>
  </si>
  <si>
    <t>1309-082</t>
  </si>
  <si>
    <t>Estimulo Docente E-16</t>
  </si>
  <si>
    <t>1309-083</t>
  </si>
  <si>
    <t>Estimulo Docente E-15</t>
  </si>
  <si>
    <t>1309-084</t>
  </si>
  <si>
    <t>Estimulo Docente E-14</t>
  </si>
  <si>
    <t>1309-085</t>
  </si>
  <si>
    <t>Estimulo Docente E-13</t>
  </si>
  <si>
    <t>1309-087</t>
  </si>
  <si>
    <t>Estimulo Docente E-11</t>
  </si>
  <si>
    <t>1309-088</t>
  </si>
  <si>
    <t>Estimulo Docente E-10</t>
  </si>
  <si>
    <t>1309-090</t>
  </si>
  <si>
    <t>Estimulo Docente E-8</t>
  </si>
  <si>
    <t>1309-091</t>
  </si>
  <si>
    <t>Estimulo Docente E-7</t>
  </si>
  <si>
    <t>1309-112</t>
  </si>
  <si>
    <t>Estimulo Docente E-12A</t>
  </si>
  <si>
    <t>1309-211</t>
  </si>
  <si>
    <t>Estimulo Docente E-11B</t>
  </si>
  <si>
    <t>1311-000</t>
  </si>
  <si>
    <t>Prima Vacacional y Dominical</t>
  </si>
  <si>
    <t>1311-001</t>
  </si>
  <si>
    <t>1326-001</t>
  </si>
  <si>
    <t>Prima Vacacional Personal Directivo</t>
  </si>
  <si>
    <t>1327-001</t>
  </si>
  <si>
    <t>Prima Vacacional Personal Adimistrativo</t>
  </si>
  <si>
    <t>1328-001</t>
  </si>
  <si>
    <t>Prima Vacacional Personal Docente</t>
  </si>
  <si>
    <t>1329-001</t>
  </si>
  <si>
    <t>ISR Prima Vacacional</t>
  </si>
  <si>
    <t>1311-002</t>
  </si>
  <si>
    <t>1326-002</t>
  </si>
  <si>
    <t>1327-002</t>
  </si>
  <si>
    <t>1328-002</t>
  </si>
  <si>
    <t>1329-002</t>
  </si>
  <si>
    <t>1311-003</t>
  </si>
  <si>
    <t>1326-003</t>
  </si>
  <si>
    <t>1327-003</t>
  </si>
  <si>
    <t>1328-003</t>
  </si>
  <si>
    <t>1329-003</t>
  </si>
  <si>
    <t>1311-004</t>
  </si>
  <si>
    <t>1326-004</t>
  </si>
  <si>
    <t>1327-004</t>
  </si>
  <si>
    <t>1328-004</t>
  </si>
  <si>
    <t>1329-004</t>
  </si>
  <si>
    <t>1311-005</t>
  </si>
  <si>
    <t>1326-005</t>
  </si>
  <si>
    <t>1327-005</t>
  </si>
  <si>
    <t>1328-005</t>
  </si>
  <si>
    <t>1329-005</t>
  </si>
  <si>
    <t>1311-006</t>
  </si>
  <si>
    <t>1326-006</t>
  </si>
  <si>
    <t>1327-006</t>
  </si>
  <si>
    <t>1328-006</t>
  </si>
  <si>
    <t>1329-006</t>
  </si>
  <si>
    <t>1311-007</t>
  </si>
  <si>
    <t>1326-007</t>
  </si>
  <si>
    <t>1327-007</t>
  </si>
  <si>
    <t>1328-007</t>
  </si>
  <si>
    <t>1329-007</t>
  </si>
  <si>
    <t>1311-008</t>
  </si>
  <si>
    <t>1326-008</t>
  </si>
  <si>
    <t>1327-008</t>
  </si>
  <si>
    <t>1328-008</t>
  </si>
  <si>
    <t>1329-008</t>
  </si>
  <si>
    <t>1311-009</t>
  </si>
  <si>
    <t>1326-009</t>
  </si>
  <si>
    <t>1327-009</t>
  </si>
  <si>
    <t>1328-009</t>
  </si>
  <si>
    <t>1329-009</t>
  </si>
  <si>
    <t>1311-010</t>
  </si>
  <si>
    <t>1326-010</t>
  </si>
  <si>
    <t>1327-010</t>
  </si>
  <si>
    <t>1328-010</t>
  </si>
  <si>
    <t>1329-010</t>
  </si>
  <si>
    <t>1311-011</t>
  </si>
  <si>
    <t>1326-011</t>
  </si>
  <si>
    <t>1327-011</t>
  </si>
  <si>
    <t>1328-011</t>
  </si>
  <si>
    <t>1329-011</t>
  </si>
  <si>
    <t>1311-012</t>
  </si>
  <si>
    <t>1326-012</t>
  </si>
  <si>
    <t>1327-012</t>
  </si>
  <si>
    <t>1328-012</t>
  </si>
  <si>
    <t>1329-012</t>
  </si>
  <si>
    <t>1311-013</t>
  </si>
  <si>
    <t>1326-013</t>
  </si>
  <si>
    <t>1327-013</t>
  </si>
  <si>
    <t>1328-013</t>
  </si>
  <si>
    <t>1329-013</t>
  </si>
  <si>
    <t>1311-014</t>
  </si>
  <si>
    <t>1326-014</t>
  </si>
  <si>
    <t>1327-014</t>
  </si>
  <si>
    <t>1328-014</t>
  </si>
  <si>
    <t>1329-014</t>
  </si>
  <si>
    <t>1311-015</t>
  </si>
  <si>
    <t>1326-015</t>
  </si>
  <si>
    <t>1327-015</t>
  </si>
  <si>
    <t>1328-015</t>
  </si>
  <si>
    <t>1329-015</t>
  </si>
  <si>
    <t>1311-016</t>
  </si>
  <si>
    <t>1326-016</t>
  </si>
  <si>
    <t>1327-016</t>
  </si>
  <si>
    <t>1328-016</t>
  </si>
  <si>
    <t>1329-016</t>
  </si>
  <si>
    <t>1311-017</t>
  </si>
  <si>
    <t>Plantel 17</t>
  </si>
  <si>
    <t>1326-017</t>
  </si>
  <si>
    <t>1327-017</t>
  </si>
  <si>
    <t>1328-017</t>
  </si>
  <si>
    <t>1329-017</t>
  </si>
  <si>
    <t>1311-018</t>
  </si>
  <si>
    <t>1326-018</t>
  </si>
  <si>
    <t>1327-018</t>
  </si>
  <si>
    <t>1328-018</t>
  </si>
  <si>
    <t>1329-018</t>
  </si>
  <si>
    <t>1311-019</t>
  </si>
  <si>
    <t>1326-019</t>
  </si>
  <si>
    <t>1327-019</t>
  </si>
  <si>
    <t>1328-019</t>
  </si>
  <si>
    <t>1329-019</t>
  </si>
  <si>
    <t>1311-020</t>
  </si>
  <si>
    <t>1326-020</t>
  </si>
  <si>
    <t>1327-020</t>
  </si>
  <si>
    <t>1328-020</t>
  </si>
  <si>
    <t>1329-020</t>
  </si>
  <si>
    <t>1311-021</t>
  </si>
  <si>
    <t>1326-021</t>
  </si>
  <si>
    <t>1327-021</t>
  </si>
  <si>
    <t>Prima Vacacional Personal Administrativo</t>
  </si>
  <si>
    <t>1328-021</t>
  </si>
  <si>
    <t>1329-021</t>
  </si>
  <si>
    <t>1311-028</t>
  </si>
  <si>
    <t>Emsad 66</t>
  </si>
  <si>
    <t>1326-028</t>
  </si>
  <si>
    <t>Prima Dominical</t>
  </si>
  <si>
    <t>1327-028</t>
  </si>
  <si>
    <t>1328-028</t>
  </si>
  <si>
    <t>1329-028</t>
  </si>
  <si>
    <t>1311-029</t>
  </si>
  <si>
    <t>Emsad 67</t>
  </si>
  <si>
    <t>1326-029</t>
  </si>
  <si>
    <t>1327-029</t>
  </si>
  <si>
    <t>1328-029</t>
  </si>
  <si>
    <t>1329-029</t>
  </si>
  <si>
    <t>1311-030</t>
  </si>
  <si>
    <t>Emsad 68</t>
  </si>
  <si>
    <t>1326-030</t>
  </si>
  <si>
    <t>1327-030</t>
  </si>
  <si>
    <t>1328-030</t>
  </si>
  <si>
    <t>1329-030</t>
  </si>
  <si>
    <t>1311-031</t>
  </si>
  <si>
    <t>Emsad 70</t>
  </si>
  <si>
    <t>1326-031</t>
  </si>
  <si>
    <t>1327-031</t>
  </si>
  <si>
    <t>1328-031</t>
  </si>
  <si>
    <t>1329-031</t>
  </si>
  <si>
    <t>1311-032</t>
  </si>
  <si>
    <t>1326-032</t>
  </si>
  <si>
    <t>1327-032</t>
  </si>
  <si>
    <t>1328-032</t>
  </si>
  <si>
    <t>1329-032</t>
  </si>
  <si>
    <t>1311-033</t>
  </si>
  <si>
    <t>1326-033</t>
  </si>
  <si>
    <t>1327-033</t>
  </si>
  <si>
    <t>1328-033</t>
  </si>
  <si>
    <t>1329-033</t>
  </si>
  <si>
    <t>1311-034</t>
  </si>
  <si>
    <t>1326-034</t>
  </si>
  <si>
    <t>1327-034</t>
  </si>
  <si>
    <t>1328-034</t>
  </si>
  <si>
    <t>1329-034</t>
  </si>
  <si>
    <t>1311-035</t>
  </si>
  <si>
    <t>1326-035</t>
  </si>
  <si>
    <t>1327-035</t>
  </si>
  <si>
    <t>1328-035</t>
  </si>
  <si>
    <t>1329-035</t>
  </si>
  <si>
    <t>1311-036</t>
  </si>
  <si>
    <t>1326-036</t>
  </si>
  <si>
    <t>1327-036</t>
  </si>
  <si>
    <t>1328-036</t>
  </si>
  <si>
    <t>1329-036</t>
  </si>
  <si>
    <t>1311-037</t>
  </si>
  <si>
    <t>1326-037</t>
  </si>
  <si>
    <t>1327-037</t>
  </si>
  <si>
    <t>1328-037</t>
  </si>
  <si>
    <t>1329-037</t>
  </si>
  <si>
    <t>1311-038</t>
  </si>
  <si>
    <t>1326-038</t>
  </si>
  <si>
    <t>1327-038</t>
  </si>
  <si>
    <t>1328-038</t>
  </si>
  <si>
    <t>1329-038</t>
  </si>
  <si>
    <t>1311-039</t>
  </si>
  <si>
    <t>1326-039</t>
  </si>
  <si>
    <t>1327-039</t>
  </si>
  <si>
    <t>1328-039</t>
  </si>
  <si>
    <t>1329-039</t>
  </si>
  <si>
    <t>1311-040</t>
  </si>
  <si>
    <t>1326-040</t>
  </si>
  <si>
    <t>1327-040</t>
  </si>
  <si>
    <t>1328-040</t>
  </si>
  <si>
    <t>1329-040</t>
  </si>
  <si>
    <t>1311-041</t>
  </si>
  <si>
    <t>1326-041</t>
  </si>
  <si>
    <t>1327-041</t>
  </si>
  <si>
    <t>1328-041</t>
  </si>
  <si>
    <t>1329-041</t>
  </si>
  <si>
    <t>1311-042</t>
  </si>
  <si>
    <t>1326-042</t>
  </si>
  <si>
    <t>1327-042</t>
  </si>
  <si>
    <t>1328-042</t>
  </si>
  <si>
    <t>1329-042</t>
  </si>
  <si>
    <t>1311-043</t>
  </si>
  <si>
    <t>1326-043</t>
  </si>
  <si>
    <t>1327-043</t>
  </si>
  <si>
    <t>1328-043</t>
  </si>
  <si>
    <t>1329-043</t>
  </si>
  <si>
    <t>1311-044</t>
  </si>
  <si>
    <t>1326-044</t>
  </si>
  <si>
    <t>1327-044</t>
  </si>
  <si>
    <t>1328-044</t>
  </si>
  <si>
    <t>1329-044</t>
  </si>
  <si>
    <t>1311-045</t>
  </si>
  <si>
    <t>1326-045</t>
  </si>
  <si>
    <t>1327-045</t>
  </si>
  <si>
    <t>1328-045</t>
  </si>
  <si>
    <t>1329-045</t>
  </si>
  <si>
    <t>1311-046</t>
  </si>
  <si>
    <t>1326-046</t>
  </si>
  <si>
    <t>1327-046</t>
  </si>
  <si>
    <t>1328-046</t>
  </si>
  <si>
    <t>1329-046</t>
  </si>
  <si>
    <t>1311-047</t>
  </si>
  <si>
    <t>1326-047</t>
  </si>
  <si>
    <t>1327-047</t>
  </si>
  <si>
    <t>1328-047</t>
  </si>
  <si>
    <t>1329-047</t>
  </si>
  <si>
    <t>1311-048</t>
  </si>
  <si>
    <t>1326-048</t>
  </si>
  <si>
    <t>1327-048</t>
  </si>
  <si>
    <t>1328-048</t>
  </si>
  <si>
    <t>1329-048</t>
  </si>
  <si>
    <t>1311-049</t>
  </si>
  <si>
    <t>1326-049</t>
  </si>
  <si>
    <t>1327-049</t>
  </si>
  <si>
    <t>1328-049</t>
  </si>
  <si>
    <t>1329-049</t>
  </si>
  <si>
    <t>1311-050</t>
  </si>
  <si>
    <t>1326-050</t>
  </si>
  <si>
    <t>1327-050</t>
  </si>
  <si>
    <t>1328-050</t>
  </si>
  <si>
    <t>1329-050</t>
  </si>
  <si>
    <t>1311-051</t>
  </si>
  <si>
    <t>1326-051</t>
  </si>
  <si>
    <t>1327-051</t>
  </si>
  <si>
    <t>1328-051</t>
  </si>
  <si>
    <t>1329-051</t>
  </si>
  <si>
    <t>1311-052</t>
  </si>
  <si>
    <t>1326-052</t>
  </si>
  <si>
    <t>1327-052</t>
  </si>
  <si>
    <t>1328-052</t>
  </si>
  <si>
    <t>1329-052</t>
  </si>
  <si>
    <t>1311-053</t>
  </si>
  <si>
    <t>1326-053</t>
  </si>
  <si>
    <t>1327-053</t>
  </si>
  <si>
    <t>1328-053</t>
  </si>
  <si>
    <t>1329-053</t>
  </si>
  <si>
    <t>1311-055</t>
  </si>
  <si>
    <t>1326-055</t>
  </si>
  <si>
    <t>1327-055</t>
  </si>
  <si>
    <t>1328-055</t>
  </si>
  <si>
    <t>1329-055</t>
  </si>
  <si>
    <t>1311-056</t>
  </si>
  <si>
    <t>1326-056</t>
  </si>
  <si>
    <t>1327-056</t>
  </si>
  <si>
    <t>1328-056</t>
  </si>
  <si>
    <t>1329-056</t>
  </si>
  <si>
    <t>1311-057</t>
  </si>
  <si>
    <t>1326-057</t>
  </si>
  <si>
    <t>1327-057</t>
  </si>
  <si>
    <t>1328-057</t>
  </si>
  <si>
    <t>1329-057</t>
  </si>
  <si>
    <t>1311-058</t>
  </si>
  <si>
    <t>1326-058</t>
  </si>
  <si>
    <t>1327-058</t>
  </si>
  <si>
    <t>1328-058</t>
  </si>
  <si>
    <t>1329-058</t>
  </si>
  <si>
    <t>1311-059</t>
  </si>
  <si>
    <t>1326-059</t>
  </si>
  <si>
    <t>1327-059</t>
  </si>
  <si>
    <t>1328-059</t>
  </si>
  <si>
    <t>1329-059</t>
  </si>
  <si>
    <t>1311-060</t>
  </si>
  <si>
    <t>1326-060</t>
  </si>
  <si>
    <t>1327-060</t>
  </si>
  <si>
    <t>1328-060</t>
  </si>
  <si>
    <t>1329-060</t>
  </si>
  <si>
    <t>1311-061</t>
  </si>
  <si>
    <t>1326-061</t>
  </si>
  <si>
    <t>1327-061</t>
  </si>
  <si>
    <t>1328-061</t>
  </si>
  <si>
    <t>1329-061</t>
  </si>
  <si>
    <t>1311-062</t>
  </si>
  <si>
    <t>1326-062</t>
  </si>
  <si>
    <t>1327-062</t>
  </si>
  <si>
    <t>1328-062</t>
  </si>
  <si>
    <t>1329-062</t>
  </si>
  <si>
    <t>1311-063</t>
  </si>
  <si>
    <t>1326-063</t>
  </si>
  <si>
    <t>1327-063</t>
  </si>
  <si>
    <t>1328-063</t>
  </si>
  <si>
    <t>1329-063</t>
  </si>
  <si>
    <t>1311-064</t>
  </si>
  <si>
    <t>1326-064</t>
  </si>
  <si>
    <t>1327-064</t>
  </si>
  <si>
    <t>1328-064</t>
  </si>
  <si>
    <t>1329-064</t>
  </si>
  <si>
    <t>1311-065</t>
  </si>
  <si>
    <t>1326-065</t>
  </si>
  <si>
    <t>1327-065</t>
  </si>
  <si>
    <t>1328-065</t>
  </si>
  <si>
    <t>1329-065</t>
  </si>
  <si>
    <t>1311-066</t>
  </si>
  <si>
    <t>1326-066</t>
  </si>
  <si>
    <t>1327-066</t>
  </si>
  <si>
    <t>1328-066</t>
  </si>
  <si>
    <t>1329-066</t>
  </si>
  <si>
    <t>1311-067</t>
  </si>
  <si>
    <t>1326-067</t>
  </si>
  <si>
    <t>1327-067</t>
  </si>
  <si>
    <t>1328-067</t>
  </si>
  <si>
    <t>1329-067</t>
  </si>
  <si>
    <t>1311-068</t>
  </si>
  <si>
    <t>1326-068</t>
  </si>
  <si>
    <t>1327-068</t>
  </si>
  <si>
    <t>1328-068</t>
  </si>
  <si>
    <t>1329-068</t>
  </si>
  <si>
    <t>1311-069</t>
  </si>
  <si>
    <t>1326-069</t>
  </si>
  <si>
    <t>1327-069</t>
  </si>
  <si>
    <t>1328-069</t>
  </si>
  <si>
    <t>1329-069</t>
  </si>
  <si>
    <t>1311-070</t>
  </si>
  <si>
    <t>1326-070</t>
  </si>
  <si>
    <t>1327-070</t>
  </si>
  <si>
    <t>1328-070</t>
  </si>
  <si>
    <t>1329-070</t>
  </si>
  <si>
    <t>1311-071</t>
  </si>
  <si>
    <t>1326-071</t>
  </si>
  <si>
    <t>1327-071</t>
  </si>
  <si>
    <t>1328-071</t>
  </si>
  <si>
    <t>1329-071</t>
  </si>
  <si>
    <t>1311-073</t>
  </si>
  <si>
    <t>1326-073</t>
  </si>
  <si>
    <t>1327-073</t>
  </si>
  <si>
    <t>1328-073</t>
  </si>
  <si>
    <t>1329-073</t>
  </si>
  <si>
    <t>1311-074</t>
  </si>
  <si>
    <t>1326-074</t>
  </si>
  <si>
    <t>1327-074</t>
  </si>
  <si>
    <t>1328-074</t>
  </si>
  <si>
    <t>1329-074</t>
  </si>
  <si>
    <t>1311-075</t>
  </si>
  <si>
    <t>1326-075</t>
  </si>
  <si>
    <t>1327-075</t>
  </si>
  <si>
    <t>1328-075</t>
  </si>
  <si>
    <t>1329-075</t>
  </si>
  <si>
    <t>1311-076</t>
  </si>
  <si>
    <t>1326-076</t>
  </si>
  <si>
    <t>1327-076</t>
  </si>
  <si>
    <t>1328-076</t>
  </si>
  <si>
    <t>1329-076</t>
  </si>
  <si>
    <t>1311-077</t>
  </si>
  <si>
    <t>1326-077</t>
  </si>
  <si>
    <t>1327-077</t>
  </si>
  <si>
    <t>1328-077</t>
  </si>
  <si>
    <t>1329-077</t>
  </si>
  <si>
    <t>1311-078</t>
  </si>
  <si>
    <t>1326-078</t>
  </si>
  <si>
    <t>1327-078</t>
  </si>
  <si>
    <t>1328-078</t>
  </si>
  <si>
    <t>1329-078</t>
  </si>
  <si>
    <t>1311-080</t>
  </si>
  <si>
    <t>1326-080</t>
  </si>
  <si>
    <t>1327-080</t>
  </si>
  <si>
    <t>1328-080</t>
  </si>
  <si>
    <t>1329-080</t>
  </si>
  <si>
    <t>1311-081</t>
  </si>
  <si>
    <t>1326-081</t>
  </si>
  <si>
    <t>1327-081</t>
  </si>
  <si>
    <t>1328-081</t>
  </si>
  <si>
    <t>1329-081</t>
  </si>
  <si>
    <t>1311-082</t>
  </si>
  <si>
    <t>1326-082</t>
  </si>
  <si>
    <t>1327-082</t>
  </si>
  <si>
    <t>1328-082</t>
  </si>
  <si>
    <t>1329-082</t>
  </si>
  <si>
    <t>1311-083</t>
  </si>
  <si>
    <t>1326-083</t>
  </si>
  <si>
    <t>1327-083</t>
  </si>
  <si>
    <t>1328-083</t>
  </si>
  <si>
    <t>1329-083</t>
  </si>
  <si>
    <t>1311-084</t>
  </si>
  <si>
    <t>1326-084</t>
  </si>
  <si>
    <t>1327-084</t>
  </si>
  <si>
    <t>1328-084</t>
  </si>
  <si>
    <t>1329-084</t>
  </si>
  <si>
    <t>1311-085</t>
  </si>
  <si>
    <t>1326-085</t>
  </si>
  <si>
    <t>1327-085</t>
  </si>
  <si>
    <t>1328-085</t>
  </si>
  <si>
    <t>1329-085</t>
  </si>
  <si>
    <t>1311-086</t>
  </si>
  <si>
    <t>1326-086</t>
  </si>
  <si>
    <t>1327-086</t>
  </si>
  <si>
    <t>1328-086</t>
  </si>
  <si>
    <t>1329-086</t>
  </si>
  <si>
    <t>1311-087</t>
  </si>
  <si>
    <t>1326-087</t>
  </si>
  <si>
    <t>1327-087</t>
  </si>
  <si>
    <t>1328-087</t>
  </si>
  <si>
    <t>1329-087</t>
  </si>
  <si>
    <t>1311-088</t>
  </si>
  <si>
    <t>1326-088</t>
  </si>
  <si>
    <t>1327-088</t>
  </si>
  <si>
    <t>1328-088</t>
  </si>
  <si>
    <t>1329-088</t>
  </si>
  <si>
    <t>1311-089</t>
  </si>
  <si>
    <t>1326-089</t>
  </si>
  <si>
    <t>1327-089</t>
  </si>
  <si>
    <t>1328-089</t>
  </si>
  <si>
    <t>1329-089</t>
  </si>
  <si>
    <t>1311-090</t>
  </si>
  <si>
    <t>1326-090</t>
  </si>
  <si>
    <t>1327-090</t>
  </si>
  <si>
    <t>1328-090</t>
  </si>
  <si>
    <t>1329-090</t>
  </si>
  <si>
    <t>1311-091</t>
  </si>
  <si>
    <t>1326-091</t>
  </si>
  <si>
    <t>1327-091</t>
  </si>
  <si>
    <t>1328-091</t>
  </si>
  <si>
    <t>1329-091</t>
  </si>
  <si>
    <t>1311-092</t>
  </si>
  <si>
    <t>1326-092</t>
  </si>
  <si>
    <t>1327-092</t>
  </si>
  <si>
    <t>1328-092</t>
  </si>
  <si>
    <t>1329-092</t>
  </si>
  <si>
    <t>1311-095</t>
  </si>
  <si>
    <t>1326-095</t>
  </si>
  <si>
    <t>1327-095</t>
  </si>
  <si>
    <t>1328-095</t>
  </si>
  <si>
    <t>1329-095</t>
  </si>
  <si>
    <t>1311-096</t>
  </si>
  <si>
    <t>1326-096</t>
  </si>
  <si>
    <t>1327-096</t>
  </si>
  <si>
    <t>1328-096</t>
  </si>
  <si>
    <t>1329-096</t>
  </si>
  <si>
    <t>1311-098</t>
  </si>
  <si>
    <t>1326-098</t>
  </si>
  <si>
    <t>1327-098</t>
  </si>
  <si>
    <t>1329-098</t>
  </si>
  <si>
    <t>1311-099</t>
  </si>
  <si>
    <t>1326-099</t>
  </si>
  <si>
    <t>1327-099</t>
  </si>
  <si>
    <t>1329-099</t>
  </si>
  <si>
    <t>1311-100</t>
  </si>
  <si>
    <t>1326-100</t>
  </si>
  <si>
    <t>1327-100</t>
  </si>
  <si>
    <t>1329-100</t>
  </si>
  <si>
    <t>1311-101</t>
  </si>
  <si>
    <t>1326-101</t>
  </si>
  <si>
    <t>1327-101</t>
  </si>
  <si>
    <t>1329-101</t>
  </si>
  <si>
    <t>1311-112</t>
  </si>
  <si>
    <t>1328-112</t>
  </si>
  <si>
    <t>1329-112</t>
  </si>
  <si>
    <t>1311-125</t>
  </si>
  <si>
    <t>Emsad 25A</t>
  </si>
  <si>
    <t>1328-125</t>
  </si>
  <si>
    <t>1329-125</t>
  </si>
  <si>
    <t>1311-132</t>
  </si>
  <si>
    <t>Extension 32a</t>
  </si>
  <si>
    <t>1328-132</t>
  </si>
  <si>
    <t>1329-132</t>
  </si>
  <si>
    <t>1311-134</t>
  </si>
  <si>
    <t>Emsad 34a</t>
  </si>
  <si>
    <t>1328-134</t>
  </si>
  <si>
    <t>1329-134</t>
  </si>
  <si>
    <t>1311-135</t>
  </si>
  <si>
    <t>1326-135</t>
  </si>
  <si>
    <t>Prima Vacacional</t>
  </si>
  <si>
    <t>1327-135</t>
  </si>
  <si>
    <t>Prima Vacacional Doc</t>
  </si>
  <si>
    <t>1328-135</t>
  </si>
  <si>
    <t>1329-135</t>
  </si>
  <si>
    <t>1311-211</t>
  </si>
  <si>
    <t>1328-211</t>
  </si>
  <si>
    <t>1329-211</t>
  </si>
  <si>
    <t>1312-000</t>
  </si>
  <si>
    <t>Aguinaldo</t>
  </si>
  <si>
    <t>1312-001</t>
  </si>
  <si>
    <t>1331-001</t>
  </si>
  <si>
    <t>Aguinaldo Pesonal Administrativo</t>
  </si>
  <si>
    <t>1332-001</t>
  </si>
  <si>
    <t>Aguinaldo Personal Docente</t>
  </si>
  <si>
    <t>1333-001</t>
  </si>
  <si>
    <t xml:space="preserve">ISR Aguinaldo </t>
  </si>
  <si>
    <t>1312-002</t>
  </si>
  <si>
    <t>1331-002</t>
  </si>
  <si>
    <t>1332-002</t>
  </si>
  <si>
    <t>1333-002</t>
  </si>
  <si>
    <t>1312-003</t>
  </si>
  <si>
    <t>1331-003</t>
  </si>
  <si>
    <t>1332-003</t>
  </si>
  <si>
    <t>1333-003</t>
  </si>
  <si>
    <t>1312-004</t>
  </si>
  <si>
    <t>1331-004</t>
  </si>
  <si>
    <t>1332-004</t>
  </si>
  <si>
    <t>1333-004</t>
  </si>
  <si>
    <t>1312-005</t>
  </si>
  <si>
    <t>1330-005</t>
  </si>
  <si>
    <t>Aguinaldo Personal Directivo</t>
  </si>
  <si>
    <t>1331-005</t>
  </si>
  <si>
    <t>1332-005</t>
  </si>
  <si>
    <t>1333-005</t>
  </si>
  <si>
    <t>1312-006</t>
  </si>
  <si>
    <t>1331-006</t>
  </si>
  <si>
    <t>1332-006</t>
  </si>
  <si>
    <t>1333-006</t>
  </si>
  <si>
    <t>1312-007</t>
  </si>
  <si>
    <t>1331-007</t>
  </si>
  <si>
    <t>1332-007</t>
  </si>
  <si>
    <t>1333-007</t>
  </si>
  <si>
    <t>1312-008</t>
  </si>
  <si>
    <t>1330-008</t>
  </si>
  <si>
    <t>1331-008</t>
  </si>
  <si>
    <t>1332-008</t>
  </si>
  <si>
    <t>1333-008</t>
  </si>
  <si>
    <t>1312-009</t>
  </si>
  <si>
    <t>1331-009</t>
  </si>
  <si>
    <t>1332-009</t>
  </si>
  <si>
    <t>1333-009</t>
  </si>
  <si>
    <t>1312-010</t>
  </si>
  <si>
    <t>1331-010</t>
  </si>
  <si>
    <t>1332-010</t>
  </si>
  <si>
    <t>1333-010</t>
  </si>
  <si>
    <t>1312-011</t>
  </si>
  <si>
    <t>1331-011</t>
  </si>
  <si>
    <t>1332-011</t>
  </si>
  <si>
    <t>1333-011</t>
  </si>
  <si>
    <t>1312-012</t>
  </si>
  <si>
    <t>1331-012</t>
  </si>
  <si>
    <t>1332-012</t>
  </si>
  <si>
    <t>1333-012</t>
  </si>
  <si>
    <t>1312-013</t>
  </si>
  <si>
    <t>1330-013</t>
  </si>
  <si>
    <t>1331-013</t>
  </si>
  <si>
    <t>1332-013</t>
  </si>
  <si>
    <t>1333-013</t>
  </si>
  <si>
    <t>1312-014</t>
  </si>
  <si>
    <t>1330-014</t>
  </si>
  <si>
    <t>1331-014</t>
  </si>
  <si>
    <t>1332-014</t>
  </si>
  <si>
    <t>1333-014</t>
  </si>
  <si>
    <t>1312-015</t>
  </si>
  <si>
    <t>1331-015</t>
  </si>
  <si>
    <t>1332-015</t>
  </si>
  <si>
    <t>1333-015</t>
  </si>
  <si>
    <t>1312-016</t>
  </si>
  <si>
    <t>1331-016</t>
  </si>
  <si>
    <t>1332-016</t>
  </si>
  <si>
    <t>1333-016</t>
  </si>
  <si>
    <t>1312-017</t>
  </si>
  <si>
    <t>1330-017</t>
  </si>
  <si>
    <t>1331-017</t>
  </si>
  <si>
    <t>1332-017</t>
  </si>
  <si>
    <t>1333-017</t>
  </si>
  <si>
    <t>1312-018</t>
  </si>
  <si>
    <t>1330-018</t>
  </si>
  <si>
    <t>1331-018</t>
  </si>
  <si>
    <t>1332-018</t>
  </si>
  <si>
    <t>1333-018</t>
  </si>
  <si>
    <t>1312-019</t>
  </si>
  <si>
    <t>1331-019</t>
  </si>
  <si>
    <t>1332-019</t>
  </si>
  <si>
    <t>1333-019</t>
  </si>
  <si>
    <t>1312-020</t>
  </si>
  <si>
    <t>1330-020</t>
  </si>
  <si>
    <t>1331-020</t>
  </si>
  <si>
    <t>1332-020</t>
  </si>
  <si>
    <t>1333-020</t>
  </si>
  <si>
    <t>1312-021</t>
  </si>
  <si>
    <t>1331-021</t>
  </si>
  <si>
    <t>1332-021</t>
  </si>
  <si>
    <t>1333-021</t>
  </si>
  <si>
    <t>1312-028</t>
  </si>
  <si>
    <t>1331-028</t>
  </si>
  <si>
    <t>1332-028</t>
  </si>
  <si>
    <t>1333-028</t>
  </si>
  <si>
    <t>1312-029</t>
  </si>
  <si>
    <t>1330-029</t>
  </si>
  <si>
    <t>1331-029</t>
  </si>
  <si>
    <t>1332-029</t>
  </si>
  <si>
    <t>1333-029</t>
  </si>
  <si>
    <t>1312-030</t>
  </si>
  <si>
    <t>1331-030</t>
  </si>
  <si>
    <t>1332-030</t>
  </si>
  <si>
    <t>1333-030</t>
  </si>
  <si>
    <t>1312-031</t>
  </si>
  <si>
    <t>1330-031</t>
  </si>
  <si>
    <t>1331-031</t>
  </si>
  <si>
    <t>1332-031</t>
  </si>
  <si>
    <t>1333-031</t>
  </si>
  <si>
    <t>1312-032</t>
  </si>
  <si>
    <t>1331-032</t>
  </si>
  <si>
    <t>1332-032</t>
  </si>
  <si>
    <t>1333-032</t>
  </si>
  <si>
    <t>1312-033</t>
  </si>
  <si>
    <t>1330-033</t>
  </si>
  <si>
    <t>1331-033</t>
  </si>
  <si>
    <t>Aguinaldo Personal Administrativo</t>
  </si>
  <si>
    <t>1332-033</t>
  </si>
  <si>
    <t>1333-033</t>
  </si>
  <si>
    <t>ISR Aguinaldo</t>
  </si>
  <si>
    <t>1312-034</t>
  </si>
  <si>
    <t>1331-034</t>
  </si>
  <si>
    <t>1332-034</t>
  </si>
  <si>
    <t>1333-034</t>
  </si>
  <si>
    <t>1312-035</t>
  </si>
  <si>
    <t>1331-035</t>
  </si>
  <si>
    <t>1332-035</t>
  </si>
  <si>
    <t>1333-035</t>
  </si>
  <si>
    <t>1312-036</t>
  </si>
  <si>
    <t>1331-036</t>
  </si>
  <si>
    <t>1332-036</t>
  </si>
  <si>
    <t>1333-036</t>
  </si>
  <si>
    <t>1312-037</t>
  </si>
  <si>
    <t>1331-037</t>
  </si>
  <si>
    <t>1332-037</t>
  </si>
  <si>
    <t>1333-037</t>
  </si>
  <si>
    <t>1312-038</t>
  </si>
  <si>
    <t>1331-038</t>
  </si>
  <si>
    <t>1332-038</t>
  </si>
  <si>
    <t>1333-038</t>
  </si>
  <si>
    <t>1312-039</t>
  </si>
  <si>
    <t>1331-039</t>
  </si>
  <si>
    <t>1332-039</t>
  </si>
  <si>
    <t>1333-039</t>
  </si>
  <si>
    <t>1312-040</t>
  </si>
  <si>
    <t>1331-040</t>
  </si>
  <si>
    <t>1332-040</t>
  </si>
  <si>
    <t>1333-040</t>
  </si>
  <si>
    <t>1312-041</t>
  </si>
  <si>
    <t>1330-041</t>
  </si>
  <si>
    <t>1331-041</t>
  </si>
  <si>
    <t>1332-041</t>
  </si>
  <si>
    <t>1333-041</t>
  </si>
  <si>
    <t>1312-042</t>
  </si>
  <si>
    <t>1331-042</t>
  </si>
  <si>
    <t>1332-042</t>
  </si>
  <si>
    <t>1333-042</t>
  </si>
  <si>
    <t>1312-043</t>
  </si>
  <si>
    <t>1330-043</t>
  </si>
  <si>
    <t>1331-043</t>
  </si>
  <si>
    <t>1332-043</t>
  </si>
  <si>
    <t>1333-043</t>
  </si>
  <si>
    <t>1312-044</t>
  </si>
  <si>
    <t>1331-044</t>
  </si>
  <si>
    <t>1332-044</t>
  </si>
  <si>
    <t>1333-044</t>
  </si>
  <si>
    <t>1312-045</t>
  </si>
  <si>
    <t>1330-045</t>
  </si>
  <si>
    <t>1331-045</t>
  </si>
  <si>
    <t>1332-045</t>
  </si>
  <si>
    <t>1333-045</t>
  </si>
  <si>
    <t>1312-046</t>
  </si>
  <si>
    <t>1331-046</t>
  </si>
  <si>
    <t>1332-046</t>
  </si>
  <si>
    <t>1333-046</t>
  </si>
  <si>
    <t>1312-047</t>
  </si>
  <si>
    <t>1331-047</t>
  </si>
  <si>
    <t>1332-047</t>
  </si>
  <si>
    <t>1333-047</t>
  </si>
  <si>
    <t>1312-048</t>
  </si>
  <si>
    <t>1331-048</t>
  </si>
  <si>
    <t>1332-048</t>
  </si>
  <si>
    <t>1333-048</t>
  </si>
  <si>
    <t>1312-049</t>
  </si>
  <si>
    <t>1330-049</t>
  </si>
  <si>
    <t>1331-049</t>
  </si>
  <si>
    <t>1332-049</t>
  </si>
  <si>
    <t>1333-049</t>
  </si>
  <si>
    <t>1312-050</t>
  </si>
  <si>
    <t>1331-050</t>
  </si>
  <si>
    <t>1332-050</t>
  </si>
  <si>
    <t>1333-050</t>
  </si>
  <si>
    <t>1312-051</t>
  </si>
  <si>
    <t>1331-051</t>
  </si>
  <si>
    <t>1332-051</t>
  </si>
  <si>
    <t>1333-051</t>
  </si>
  <si>
    <t>1312-052</t>
  </si>
  <si>
    <t>1331-052</t>
  </si>
  <si>
    <t>1332-052</t>
  </si>
  <si>
    <t>1333-052</t>
  </si>
  <si>
    <t>1312-053</t>
  </si>
  <si>
    <t>1330-053</t>
  </si>
  <si>
    <t>1331-053</t>
  </si>
  <si>
    <t>1332-053</t>
  </si>
  <si>
    <t>1333-053</t>
  </si>
  <si>
    <t>1312-055</t>
  </si>
  <si>
    <t>1331-055</t>
  </si>
  <si>
    <t>1332-055</t>
  </si>
  <si>
    <t>1333-055</t>
  </si>
  <si>
    <t>1312-056</t>
  </si>
  <si>
    <t>1331-056</t>
  </si>
  <si>
    <t>1332-056</t>
  </si>
  <si>
    <t>1333-056</t>
  </si>
  <si>
    <t>1312-057</t>
  </si>
  <si>
    <t>1331-057</t>
  </si>
  <si>
    <t>1332-057</t>
  </si>
  <si>
    <t>1333-057</t>
  </si>
  <si>
    <t>1312-058</t>
  </si>
  <si>
    <t>1331-058</t>
  </si>
  <si>
    <t>1332-058</t>
  </si>
  <si>
    <t>1333-058</t>
  </si>
  <si>
    <t>1312-059</t>
  </si>
  <si>
    <t>1330-059</t>
  </si>
  <si>
    <t>1331-059</t>
  </si>
  <si>
    <t>1332-059</t>
  </si>
  <si>
    <t>1333-059</t>
  </si>
  <si>
    <t>1312-060</t>
  </si>
  <si>
    <t>1330-060</t>
  </si>
  <si>
    <t>1331-060</t>
  </si>
  <si>
    <t>1332-060</t>
  </si>
  <si>
    <t>1333-060</t>
  </si>
  <si>
    <t>1312-061</t>
  </si>
  <si>
    <t>1331-061</t>
  </si>
  <si>
    <t>1332-061</t>
  </si>
  <si>
    <t>1333-061</t>
  </si>
  <si>
    <t>1312-062</t>
  </si>
  <si>
    <t>1331-062</t>
  </si>
  <si>
    <t>1332-062</t>
  </si>
  <si>
    <t>1333-062</t>
  </si>
  <si>
    <t>1312-063</t>
  </si>
  <si>
    <t>1331-063</t>
  </si>
  <si>
    <t>1332-063</t>
  </si>
  <si>
    <t>1333-063</t>
  </si>
  <si>
    <t>1312-064</t>
  </si>
  <si>
    <t>1331-064</t>
  </si>
  <si>
    <t>1332-064</t>
  </si>
  <si>
    <t>1333-064</t>
  </si>
  <si>
    <t>1312-065</t>
  </si>
  <si>
    <t>1330-065</t>
  </si>
  <si>
    <t>1331-065</t>
  </si>
  <si>
    <t>1332-065</t>
  </si>
  <si>
    <t>1333-065</t>
  </si>
  <si>
    <t>1312-066</t>
  </si>
  <si>
    <t>1331-066</t>
  </si>
  <si>
    <t>1332-066</t>
  </si>
  <si>
    <t>1333-066</t>
  </si>
  <si>
    <t>1312-067</t>
  </si>
  <si>
    <t>1331-067</t>
  </si>
  <si>
    <t>1332-067</t>
  </si>
  <si>
    <t>1333-067</t>
  </si>
  <si>
    <t>1312-068</t>
  </si>
  <si>
    <t>1331-068</t>
  </si>
  <si>
    <t>1332-068</t>
  </si>
  <si>
    <t>1333-068</t>
  </si>
  <si>
    <t>1312-069</t>
  </si>
  <si>
    <t>1331-069</t>
  </si>
  <si>
    <t>1332-069</t>
  </si>
  <si>
    <t>1333-069</t>
  </si>
  <si>
    <t>1312-070</t>
  </si>
  <si>
    <t>1331-070</t>
  </si>
  <si>
    <t>1332-070</t>
  </si>
  <si>
    <t>1333-070</t>
  </si>
  <si>
    <t>1312-071</t>
  </si>
  <si>
    <t>1331-071</t>
  </si>
  <si>
    <t>1332-071</t>
  </si>
  <si>
    <t>1333-071</t>
  </si>
  <si>
    <t>1312-073</t>
  </si>
  <si>
    <t>1330-073</t>
  </si>
  <si>
    <t>1331-073</t>
  </si>
  <si>
    <t>1332-073</t>
  </si>
  <si>
    <t>1333-073</t>
  </si>
  <si>
    <t>1312-074</t>
  </si>
  <si>
    <t>1331-074</t>
  </si>
  <si>
    <t>1332-074</t>
  </si>
  <si>
    <t>1333-074</t>
  </si>
  <si>
    <t>1312-075</t>
  </si>
  <si>
    <t>1331-075</t>
  </si>
  <si>
    <t>1332-075</t>
  </si>
  <si>
    <t>1333-075</t>
  </si>
  <si>
    <t>1312-076</t>
  </si>
  <si>
    <t>1331-076</t>
  </si>
  <si>
    <t>1332-076</t>
  </si>
  <si>
    <t>1333-076</t>
  </si>
  <si>
    <t>1312-077</t>
  </si>
  <si>
    <t>1331-077</t>
  </si>
  <si>
    <t>1332-077</t>
  </si>
  <si>
    <t>1333-077</t>
  </si>
  <si>
    <t>1312-078</t>
  </si>
  <si>
    <t>1331-078</t>
  </si>
  <si>
    <t>1332-078</t>
  </si>
  <si>
    <t>1333-078</t>
  </si>
  <si>
    <t>1312-080</t>
  </si>
  <si>
    <t>1330-080</t>
  </si>
  <si>
    <t>1331-080</t>
  </si>
  <si>
    <t>1332-080</t>
  </si>
  <si>
    <t>1333-080</t>
  </si>
  <si>
    <t>1312-081</t>
  </si>
  <si>
    <t>1331-081</t>
  </si>
  <si>
    <t>1332-081</t>
  </si>
  <si>
    <t>1333-081</t>
  </si>
  <si>
    <t>1312-082</t>
  </si>
  <si>
    <t>1331-082</t>
  </si>
  <si>
    <t>1332-082</t>
  </si>
  <si>
    <t>1333-082</t>
  </si>
  <si>
    <t>1312-083</t>
  </si>
  <si>
    <t>1331-083</t>
  </si>
  <si>
    <t>1332-083</t>
  </si>
  <si>
    <t>1333-083</t>
  </si>
  <si>
    <t>1312-084</t>
  </si>
  <si>
    <t>1331-084</t>
  </si>
  <si>
    <t>1332-084</t>
  </si>
  <si>
    <t>1333-084</t>
  </si>
  <si>
    <t>1312-085</t>
  </si>
  <si>
    <t>1331-085</t>
  </si>
  <si>
    <t>1332-085</t>
  </si>
  <si>
    <t>1333-085</t>
  </si>
  <si>
    <t>1312-086</t>
  </si>
  <si>
    <t>1331-086</t>
  </si>
  <si>
    <t>1332-086</t>
  </si>
  <si>
    <t>1333-086</t>
  </si>
  <si>
    <t>1312-087</t>
  </si>
  <si>
    <t>1331-087</t>
  </si>
  <si>
    <t>1332-087</t>
  </si>
  <si>
    <t>1333-087</t>
  </si>
  <si>
    <t>1312-088</t>
  </si>
  <si>
    <t>1331-088</t>
  </si>
  <si>
    <t>1332-088</t>
  </si>
  <si>
    <t>1333-088</t>
  </si>
  <si>
    <t>1312-089</t>
  </si>
  <si>
    <t>1330-089</t>
  </si>
  <si>
    <t>1331-089</t>
  </si>
  <si>
    <t>1332-089</t>
  </si>
  <si>
    <t>1333-089</t>
  </si>
  <si>
    <t>1312-090</t>
  </si>
  <si>
    <t>1331-090</t>
  </si>
  <si>
    <t>1332-090</t>
  </si>
  <si>
    <t>1333-090</t>
  </si>
  <si>
    <t>1312-091</t>
  </si>
  <si>
    <t>1331-091</t>
  </si>
  <si>
    <t>1332-091</t>
  </si>
  <si>
    <t>1333-091</t>
  </si>
  <si>
    <t>1312-092</t>
  </si>
  <si>
    <t>1330-092</t>
  </si>
  <si>
    <t>1331-092</t>
  </si>
  <si>
    <t>1332-092</t>
  </si>
  <si>
    <t>1333-092</t>
  </si>
  <si>
    <t>1312-095</t>
  </si>
  <si>
    <t>1331-095</t>
  </si>
  <si>
    <t>1332-095</t>
  </si>
  <si>
    <t>1333-095</t>
  </si>
  <si>
    <t>1312-096</t>
  </si>
  <si>
    <t>1331-096</t>
  </si>
  <si>
    <t>1332-096</t>
  </si>
  <si>
    <t>1333-096</t>
  </si>
  <si>
    <t>1312-098</t>
  </si>
  <si>
    <t>1330-098</t>
  </si>
  <si>
    <t>1331-098</t>
  </si>
  <si>
    <t>1333-098</t>
  </si>
  <si>
    <t>1312-099</t>
  </si>
  <si>
    <t>1330-099</t>
  </si>
  <si>
    <t>1331-099</t>
  </si>
  <si>
    <t>1333-099</t>
  </si>
  <si>
    <t>1312-100</t>
  </si>
  <si>
    <t>bis</t>
  </si>
  <si>
    <t>1331-100</t>
  </si>
  <si>
    <t>1333-100</t>
  </si>
  <si>
    <t>ISR Aguinaldo Bis</t>
  </si>
  <si>
    <t>1312-101</t>
  </si>
  <si>
    <t>1330-101</t>
  </si>
  <si>
    <t>Aguinaldo Pesonal Directivo</t>
  </si>
  <si>
    <t>1331-101</t>
  </si>
  <si>
    <t>1333-101</t>
  </si>
  <si>
    <t>1312-112</t>
  </si>
  <si>
    <t>1332-112</t>
  </si>
  <si>
    <t>1333-112</t>
  </si>
  <si>
    <t>1312-125</t>
  </si>
  <si>
    <t>Emsad 25a</t>
  </si>
  <si>
    <t>1332-125</t>
  </si>
  <si>
    <t>1333-125</t>
  </si>
  <si>
    <t>1312-132</t>
  </si>
  <si>
    <t>1332-132</t>
  </si>
  <si>
    <t>1333-132</t>
  </si>
  <si>
    <t>1312-134</t>
  </si>
  <si>
    <t>1332-134</t>
  </si>
  <si>
    <t>1333-134</t>
  </si>
  <si>
    <t>1312-135</t>
  </si>
  <si>
    <t>1331-135</t>
  </si>
  <si>
    <t xml:space="preserve">Aguinaldo </t>
  </si>
  <si>
    <t>1332-135</t>
  </si>
  <si>
    <t>1333-135</t>
  </si>
  <si>
    <t>1312-211</t>
  </si>
  <si>
    <t>1332-211</t>
  </si>
  <si>
    <t>1333-211</t>
  </si>
  <si>
    <t>1324-000</t>
  </si>
  <si>
    <t>Apoyo a la capacitacion de servidores publicos</t>
  </si>
  <si>
    <t>1324-001</t>
  </si>
  <si>
    <t>P01</t>
  </si>
  <si>
    <t>1324-002</t>
  </si>
  <si>
    <t>P02</t>
  </si>
  <si>
    <t>1324-005</t>
  </si>
  <si>
    <t>P05</t>
  </si>
  <si>
    <t>1324-006</t>
  </si>
  <si>
    <t>P06</t>
  </si>
  <si>
    <t>1324-007</t>
  </si>
  <si>
    <t>P07</t>
  </si>
  <si>
    <t>1324-008</t>
  </si>
  <si>
    <t>P08</t>
  </si>
  <si>
    <t>1324-009</t>
  </si>
  <si>
    <t>P09</t>
  </si>
  <si>
    <t>1324-010</t>
  </si>
  <si>
    <t>P10</t>
  </si>
  <si>
    <t>1324-011</t>
  </si>
  <si>
    <t>P11</t>
  </si>
  <si>
    <t>1324-012</t>
  </si>
  <si>
    <t>P12</t>
  </si>
  <si>
    <t>1324-013</t>
  </si>
  <si>
    <t>P13</t>
  </si>
  <si>
    <t>1324-014</t>
  </si>
  <si>
    <t>P14</t>
  </si>
  <si>
    <t>1324-015</t>
  </si>
  <si>
    <t>P15</t>
  </si>
  <si>
    <t>1324-016</t>
  </si>
  <si>
    <t>P16</t>
  </si>
  <si>
    <t>1324-017</t>
  </si>
  <si>
    <t>p17</t>
  </si>
  <si>
    <t>1324-018</t>
  </si>
  <si>
    <t>P18</t>
  </si>
  <si>
    <t>1324-019</t>
  </si>
  <si>
    <t>P19</t>
  </si>
  <si>
    <t>1324-020</t>
  </si>
  <si>
    <t>P20</t>
  </si>
  <si>
    <t>1324-021</t>
  </si>
  <si>
    <t>P21</t>
  </si>
  <si>
    <t>1324-032</t>
  </si>
  <si>
    <t>E 69</t>
  </si>
  <si>
    <t>1324-034</t>
  </si>
  <si>
    <t>e64</t>
  </si>
  <si>
    <t>1324-037</t>
  </si>
  <si>
    <t>E61</t>
  </si>
  <si>
    <t>1324-038</t>
  </si>
  <si>
    <t>e60</t>
  </si>
  <si>
    <t>1324-039</t>
  </si>
  <si>
    <t>E 59 El Code</t>
  </si>
  <si>
    <t>1324-041</t>
  </si>
  <si>
    <t>E 57</t>
  </si>
  <si>
    <t>1324-043</t>
  </si>
  <si>
    <t>E 55</t>
  </si>
  <si>
    <t>1324-044</t>
  </si>
  <si>
    <t>E54</t>
  </si>
  <si>
    <t>1324-046</t>
  </si>
  <si>
    <t>E 52</t>
  </si>
  <si>
    <t>1324-048</t>
  </si>
  <si>
    <t>E50</t>
  </si>
  <si>
    <t>1324-052</t>
  </si>
  <si>
    <t>e46</t>
  </si>
  <si>
    <t>1324-055</t>
  </si>
  <si>
    <t>E43</t>
  </si>
  <si>
    <t>1324-061</t>
  </si>
  <si>
    <t>E 37</t>
  </si>
  <si>
    <t>1324-062</t>
  </si>
  <si>
    <t>E36</t>
  </si>
  <si>
    <t>1324-063</t>
  </si>
  <si>
    <t>E35</t>
  </si>
  <si>
    <t>1324-066</t>
  </si>
  <si>
    <t>E32</t>
  </si>
  <si>
    <t>1324-068</t>
  </si>
  <si>
    <t>E 30</t>
  </si>
  <si>
    <t>1324-069</t>
  </si>
  <si>
    <t>E29</t>
  </si>
  <si>
    <t>1324-070</t>
  </si>
  <si>
    <t>E27</t>
  </si>
  <si>
    <t>1324-071</t>
  </si>
  <si>
    <t>e27</t>
  </si>
  <si>
    <t>1324-073</t>
  </si>
  <si>
    <t>E25</t>
  </si>
  <si>
    <t>1324-075</t>
  </si>
  <si>
    <t>E23</t>
  </si>
  <si>
    <t>1324-076</t>
  </si>
  <si>
    <t>E22</t>
  </si>
  <si>
    <t>1324-077</t>
  </si>
  <si>
    <t>E21</t>
  </si>
  <si>
    <t>1324-080</t>
  </si>
  <si>
    <t>E18</t>
  </si>
  <si>
    <t>1324-087</t>
  </si>
  <si>
    <t>E11</t>
  </si>
  <si>
    <t>1324-089</t>
  </si>
  <si>
    <t>E09</t>
  </si>
  <si>
    <t>1324-091</t>
  </si>
  <si>
    <t>e07</t>
  </si>
  <si>
    <t>1324-098</t>
  </si>
  <si>
    <t>PA</t>
  </si>
  <si>
    <t>1324-099</t>
  </si>
  <si>
    <t>AC</t>
  </si>
  <si>
    <t>1324-100</t>
  </si>
  <si>
    <t>1324-135</t>
  </si>
  <si>
    <t>1325-000</t>
  </si>
  <si>
    <t>Estimulo por el dia del Servidor Publico</t>
  </si>
  <si>
    <t>1325-001</t>
  </si>
  <si>
    <t>1325-002</t>
  </si>
  <si>
    <t>1325-003</t>
  </si>
  <si>
    <t>1325-004</t>
  </si>
  <si>
    <t>1325-005</t>
  </si>
  <si>
    <t>1325-006</t>
  </si>
  <si>
    <t>1325-007</t>
  </si>
  <si>
    <t>1325-008</t>
  </si>
  <si>
    <t>1325-009</t>
  </si>
  <si>
    <t>1325-010</t>
  </si>
  <si>
    <t>1325-011</t>
  </si>
  <si>
    <t>1325-012</t>
  </si>
  <si>
    <t>1325-013</t>
  </si>
  <si>
    <t>1325-014</t>
  </si>
  <si>
    <t>1325-015</t>
  </si>
  <si>
    <t>1325-016</t>
  </si>
  <si>
    <t>1325-017</t>
  </si>
  <si>
    <t>1325-018</t>
  </si>
  <si>
    <t>1325-019</t>
  </si>
  <si>
    <t>1325-020</t>
  </si>
  <si>
    <t>1325-021</t>
  </si>
  <si>
    <t>1325-028</t>
  </si>
  <si>
    <t>1325-029</t>
  </si>
  <si>
    <t>1325-030</t>
  </si>
  <si>
    <t>1325-031</t>
  </si>
  <si>
    <t>1325-032</t>
  </si>
  <si>
    <t>1325-033</t>
  </si>
  <si>
    <t>1325-034</t>
  </si>
  <si>
    <t>1325-035</t>
  </si>
  <si>
    <t>1325-036</t>
  </si>
  <si>
    <t>1325-037</t>
  </si>
  <si>
    <t>1325-038</t>
  </si>
  <si>
    <t>1325-039</t>
  </si>
  <si>
    <t>1325-040</t>
  </si>
  <si>
    <t>1325-041</t>
  </si>
  <si>
    <t>1325-042</t>
  </si>
  <si>
    <t>1325-043</t>
  </si>
  <si>
    <t>1325-044</t>
  </si>
  <si>
    <t>1325-045</t>
  </si>
  <si>
    <t>1325-046</t>
  </si>
  <si>
    <t>1325-047</t>
  </si>
  <si>
    <t>1325-048</t>
  </si>
  <si>
    <t>1325-049</t>
  </si>
  <si>
    <t>1325-050</t>
  </si>
  <si>
    <t>1325-051</t>
  </si>
  <si>
    <t>1325-052</t>
  </si>
  <si>
    <t>1325-053</t>
  </si>
  <si>
    <t>1325-055</t>
  </si>
  <si>
    <t>1325-056</t>
  </si>
  <si>
    <t>1325-057</t>
  </si>
  <si>
    <t>1325-058</t>
  </si>
  <si>
    <t>1325-059</t>
  </si>
  <si>
    <t>1325-060</t>
  </si>
  <si>
    <t>1325-061</t>
  </si>
  <si>
    <t>1325-062</t>
  </si>
  <si>
    <t>1325-063</t>
  </si>
  <si>
    <t>1325-064</t>
  </si>
  <si>
    <t>1325-065</t>
  </si>
  <si>
    <t>1325-066</t>
  </si>
  <si>
    <t>1325-067</t>
  </si>
  <si>
    <t>1325-068</t>
  </si>
  <si>
    <t>1325-069</t>
  </si>
  <si>
    <t>1325-070</t>
  </si>
  <si>
    <t>1325-071</t>
  </si>
  <si>
    <t>1325-073</t>
  </si>
  <si>
    <t>1325-074</t>
  </si>
  <si>
    <t>1325-075</t>
  </si>
  <si>
    <t>1325-076</t>
  </si>
  <si>
    <t>1325-077</t>
  </si>
  <si>
    <t>1325-078</t>
  </si>
  <si>
    <t>1325-080</t>
  </si>
  <si>
    <t>1325-081</t>
  </si>
  <si>
    <t>1325-082</t>
  </si>
  <si>
    <t>1325-083</t>
  </si>
  <si>
    <t>1325-084</t>
  </si>
  <si>
    <t>1325-085</t>
  </si>
  <si>
    <t>1325-086</t>
  </si>
  <si>
    <t>1325-087</t>
  </si>
  <si>
    <t>1325-088</t>
  </si>
  <si>
    <t>1325-089</t>
  </si>
  <si>
    <t>1325-090</t>
  </si>
  <si>
    <t>1325-091</t>
  </si>
  <si>
    <t>1325-092</t>
  </si>
  <si>
    <t>1325-095</t>
  </si>
  <si>
    <t>1325-096</t>
  </si>
  <si>
    <t>1325-098</t>
  </si>
  <si>
    <t>1325-099</t>
  </si>
  <si>
    <t>1325-100</t>
  </si>
  <si>
    <t>BIS</t>
  </si>
  <si>
    <t>1325-101</t>
  </si>
  <si>
    <t>1325-112</t>
  </si>
  <si>
    <t>1325-125</t>
  </si>
  <si>
    <t>Extension 25A</t>
  </si>
  <si>
    <t>1325-132</t>
  </si>
  <si>
    <t>Extension 32A</t>
  </si>
  <si>
    <t>1325-134</t>
  </si>
  <si>
    <t>1325-211</t>
  </si>
  <si>
    <t>1400-000</t>
  </si>
  <si>
    <t>Pago por concepto de seguridad social</t>
  </si>
  <si>
    <t>1401-000</t>
  </si>
  <si>
    <t>Cuotas a pensiones</t>
  </si>
  <si>
    <t>1401-001</t>
  </si>
  <si>
    <t>1401-002</t>
  </si>
  <si>
    <t>1401-003</t>
  </si>
  <si>
    <t>1401-004</t>
  </si>
  <si>
    <t>1401-005</t>
  </si>
  <si>
    <t>1401-006</t>
  </si>
  <si>
    <t>1401-007</t>
  </si>
  <si>
    <t>1401-008</t>
  </si>
  <si>
    <t>1401-009</t>
  </si>
  <si>
    <t>1401-010</t>
  </si>
  <si>
    <t>1401-011</t>
  </si>
  <si>
    <t>1401-012</t>
  </si>
  <si>
    <t>1401-013</t>
  </si>
  <si>
    <t>1401-014</t>
  </si>
  <si>
    <t>1401-015</t>
  </si>
  <si>
    <t>1401-016</t>
  </si>
  <si>
    <t>1401-017</t>
  </si>
  <si>
    <t>1401-018</t>
  </si>
  <si>
    <t>1401-019</t>
  </si>
  <si>
    <t>1401-020</t>
  </si>
  <si>
    <t>1401-021</t>
  </si>
  <si>
    <t>Sn. Miguel Cuyutlan</t>
  </si>
  <si>
    <t>1401-028</t>
  </si>
  <si>
    <t>E66 Quila</t>
  </si>
  <si>
    <t>1401-029</t>
  </si>
  <si>
    <t>E67 La Cuesta</t>
  </si>
  <si>
    <t>1401-030</t>
  </si>
  <si>
    <t>E68 Teponohuastla</t>
  </si>
  <si>
    <t>1401-031</t>
  </si>
  <si>
    <t>E70 Itzican</t>
  </si>
  <si>
    <t>1401-032</t>
  </si>
  <si>
    <t>E69 Atotonilquillo</t>
  </si>
  <si>
    <t>1401-033</t>
  </si>
  <si>
    <t>1401-034</t>
  </si>
  <si>
    <t>Sn. Rafael de los M.</t>
  </si>
  <si>
    <t>1401-035</t>
  </si>
  <si>
    <t>1401-036</t>
  </si>
  <si>
    <t>1401-037</t>
  </si>
  <si>
    <t>1401-038</t>
  </si>
  <si>
    <t>1401-039</t>
  </si>
  <si>
    <t>1401-040</t>
  </si>
  <si>
    <t>1401-041</t>
  </si>
  <si>
    <t>1401-042</t>
  </si>
  <si>
    <t>1401-043</t>
  </si>
  <si>
    <t>1401-044</t>
  </si>
  <si>
    <t>1401-045</t>
  </si>
  <si>
    <t>1401-046</t>
  </si>
  <si>
    <t>1401-047</t>
  </si>
  <si>
    <t>1401-048</t>
  </si>
  <si>
    <t>1401-049</t>
  </si>
  <si>
    <t>1401-050</t>
  </si>
  <si>
    <t>1401-051</t>
  </si>
  <si>
    <t>1401-052</t>
  </si>
  <si>
    <t>1401-053</t>
  </si>
  <si>
    <t>1401-055</t>
  </si>
  <si>
    <t>1401-056</t>
  </si>
  <si>
    <t>1401-057</t>
  </si>
  <si>
    <t>1401-058</t>
  </si>
  <si>
    <t>1401-059</t>
  </si>
  <si>
    <t>1401-060</t>
  </si>
  <si>
    <t>1401-061</t>
  </si>
  <si>
    <t>1401-062</t>
  </si>
  <si>
    <t>1401-063</t>
  </si>
  <si>
    <t>1401-064</t>
  </si>
  <si>
    <t>1401-065</t>
  </si>
  <si>
    <t>1401-066</t>
  </si>
  <si>
    <t>1401-067</t>
  </si>
  <si>
    <t>1401-068</t>
  </si>
  <si>
    <t>1401-069</t>
  </si>
  <si>
    <t>1401-070</t>
  </si>
  <si>
    <t>1401-071</t>
  </si>
  <si>
    <t>1401-073</t>
  </si>
  <si>
    <t>1401-074</t>
  </si>
  <si>
    <t>1401-075</t>
  </si>
  <si>
    <t>1401-076</t>
  </si>
  <si>
    <t>1401-077</t>
  </si>
  <si>
    <t>1401-078</t>
  </si>
  <si>
    <t>1401-080</t>
  </si>
  <si>
    <t>1401-081</t>
  </si>
  <si>
    <t>1401-082</t>
  </si>
  <si>
    <t>1401-083</t>
  </si>
  <si>
    <t>1401-084</t>
  </si>
  <si>
    <t>1401-085</t>
  </si>
  <si>
    <t>1401-086</t>
  </si>
  <si>
    <t>1401-087</t>
  </si>
  <si>
    <t>1401-088</t>
  </si>
  <si>
    <t>1401-089</t>
  </si>
  <si>
    <t>1401-090</t>
  </si>
  <si>
    <t>1401-091</t>
  </si>
  <si>
    <t>1401-092</t>
  </si>
  <si>
    <t>1401-095</t>
  </si>
  <si>
    <t>1401-096</t>
  </si>
  <si>
    <t>1401-098</t>
  </si>
  <si>
    <t>1401-099</t>
  </si>
  <si>
    <t>1401-100</t>
  </si>
  <si>
    <t>1401-101</t>
  </si>
  <si>
    <t>1401-112</t>
  </si>
  <si>
    <t>1401-125</t>
  </si>
  <si>
    <t>E34A 1ro. de Mayo</t>
  </si>
  <si>
    <t>1401-132</t>
  </si>
  <si>
    <t>Emsad 32A</t>
  </si>
  <si>
    <t>1401-134</t>
  </si>
  <si>
    <t>E34A Michoacanejo</t>
  </si>
  <si>
    <t>1401-135</t>
  </si>
  <si>
    <t>1401-211</t>
  </si>
  <si>
    <t>1402-000</t>
  </si>
  <si>
    <t>Cuotas para la vivienda</t>
  </si>
  <si>
    <t>1402-001</t>
  </si>
  <si>
    <t>1402-002</t>
  </si>
  <si>
    <t>1402-003</t>
  </si>
  <si>
    <t>1402-004</t>
  </si>
  <si>
    <t>1402-005</t>
  </si>
  <si>
    <t>1402-006</t>
  </si>
  <si>
    <t>1402-007</t>
  </si>
  <si>
    <t>1402-008</t>
  </si>
  <si>
    <t>1402-009</t>
  </si>
  <si>
    <t>1402-010</t>
  </si>
  <si>
    <t>1402-011</t>
  </si>
  <si>
    <t>1402-012</t>
  </si>
  <si>
    <t>1402-013</t>
  </si>
  <si>
    <t>1402-014</t>
  </si>
  <si>
    <t>1402-015</t>
  </si>
  <si>
    <t>1402-016</t>
  </si>
  <si>
    <t>1402-017</t>
  </si>
  <si>
    <t>1402-018</t>
  </si>
  <si>
    <t>1402-019</t>
  </si>
  <si>
    <t>1402-020</t>
  </si>
  <si>
    <t>1402-021</t>
  </si>
  <si>
    <t>1402-028</t>
  </si>
  <si>
    <t>1402-029</t>
  </si>
  <si>
    <t>E67 La cuesta</t>
  </si>
  <si>
    <t>1402-030</t>
  </si>
  <si>
    <t>E68 Teponohuaxtla</t>
  </si>
  <si>
    <t>1402-031</t>
  </si>
  <si>
    <t>1402-032</t>
  </si>
  <si>
    <t>Atotonilquillo</t>
  </si>
  <si>
    <t>1402-033</t>
  </si>
  <si>
    <t>1402-034</t>
  </si>
  <si>
    <t>Sn. Rafael de los  Moreno</t>
  </si>
  <si>
    <t>1402-035</t>
  </si>
  <si>
    <t>1402-036</t>
  </si>
  <si>
    <t>1402-037</t>
  </si>
  <si>
    <t>1402-038</t>
  </si>
  <si>
    <t>1402-039</t>
  </si>
  <si>
    <t>1402-040</t>
  </si>
  <si>
    <t>1402-041</t>
  </si>
  <si>
    <t>1402-042</t>
  </si>
  <si>
    <t>1402-043</t>
  </si>
  <si>
    <t>1402-044</t>
  </si>
  <si>
    <t>1402-045</t>
  </si>
  <si>
    <t>1402-046</t>
  </si>
  <si>
    <t>1402-047</t>
  </si>
  <si>
    <t>1402-048</t>
  </si>
  <si>
    <t>1402-049</t>
  </si>
  <si>
    <t>1402-050</t>
  </si>
  <si>
    <t>1402-051</t>
  </si>
  <si>
    <t>1402-052</t>
  </si>
  <si>
    <t>1402-053</t>
  </si>
  <si>
    <t>1402-055</t>
  </si>
  <si>
    <t>1402-056</t>
  </si>
  <si>
    <t>1402-057</t>
  </si>
  <si>
    <t>1402-058</t>
  </si>
  <si>
    <t>1402-059</t>
  </si>
  <si>
    <t>1402-060</t>
  </si>
  <si>
    <t>1402-061</t>
  </si>
  <si>
    <t>1402-062</t>
  </si>
  <si>
    <t>1402-063</t>
  </si>
  <si>
    <t>1402-064</t>
  </si>
  <si>
    <t>1402-065</t>
  </si>
  <si>
    <t>1402-066</t>
  </si>
  <si>
    <t>1402-067</t>
  </si>
  <si>
    <t>1402-068</t>
  </si>
  <si>
    <t>1402-069</t>
  </si>
  <si>
    <t>1402-070</t>
  </si>
  <si>
    <t>1402-071</t>
  </si>
  <si>
    <t>1402-073</t>
  </si>
  <si>
    <t>1402-074</t>
  </si>
  <si>
    <t>1402-075</t>
  </si>
  <si>
    <t>1402-076</t>
  </si>
  <si>
    <t>1402-077</t>
  </si>
  <si>
    <t>1402-078</t>
  </si>
  <si>
    <t>1402-080</t>
  </si>
  <si>
    <t>1402-081</t>
  </si>
  <si>
    <t>1402-082</t>
  </si>
  <si>
    <t>1402-083</t>
  </si>
  <si>
    <t>1402-084</t>
  </si>
  <si>
    <t>1402-085</t>
  </si>
  <si>
    <t>1402-086</t>
  </si>
  <si>
    <t>1402-087</t>
  </si>
  <si>
    <t>1402-088</t>
  </si>
  <si>
    <t>1402-089</t>
  </si>
  <si>
    <t>1402-090</t>
  </si>
  <si>
    <t>1402-091</t>
  </si>
  <si>
    <t>1402-092</t>
  </si>
  <si>
    <t>1402-095</t>
  </si>
  <si>
    <t>1402-096</t>
  </si>
  <si>
    <t>1402-098</t>
  </si>
  <si>
    <t>1402-099</t>
  </si>
  <si>
    <t>1402-100</t>
  </si>
  <si>
    <t>MBIS</t>
  </si>
  <si>
    <t>1402-101</t>
  </si>
  <si>
    <t>1402-112</t>
  </si>
  <si>
    <t>1402-125</t>
  </si>
  <si>
    <t>E25A 1ro de Mayo</t>
  </si>
  <si>
    <t>1402-132</t>
  </si>
  <si>
    <t>1402-134</t>
  </si>
  <si>
    <t>E34A  Michoacanejo</t>
  </si>
  <si>
    <t>1402-135</t>
  </si>
  <si>
    <t>1402-211</t>
  </si>
  <si>
    <t>1403-000</t>
  </si>
  <si>
    <t>Cuotas para el Seguro de Vida del personal</t>
  </si>
  <si>
    <t>1403-001</t>
  </si>
  <si>
    <t>1403-002</t>
  </si>
  <si>
    <t>1403-003</t>
  </si>
  <si>
    <t>1403-004</t>
  </si>
  <si>
    <t>1403-005</t>
  </si>
  <si>
    <t>1403-006</t>
  </si>
  <si>
    <t>1403-007</t>
  </si>
  <si>
    <t>1403-008</t>
  </si>
  <si>
    <t>1403-009</t>
  </si>
  <si>
    <t>1403-010</t>
  </si>
  <si>
    <t>1403-011</t>
  </si>
  <si>
    <t>1403-012</t>
  </si>
  <si>
    <t>1403-013</t>
  </si>
  <si>
    <t>1403-014</t>
  </si>
  <si>
    <t>1403-015</t>
  </si>
  <si>
    <t>1403-016</t>
  </si>
  <si>
    <t>1403-017</t>
  </si>
  <si>
    <t>1403-018</t>
  </si>
  <si>
    <t>1403-019</t>
  </si>
  <si>
    <t>1403-020</t>
  </si>
  <si>
    <t>1403-021</t>
  </si>
  <si>
    <t>Platel 21</t>
  </si>
  <si>
    <t>1403-028</t>
  </si>
  <si>
    <t>1403-029</t>
  </si>
  <si>
    <t>1403-030</t>
  </si>
  <si>
    <t>1403-031</t>
  </si>
  <si>
    <t>1403-032</t>
  </si>
  <si>
    <t>1403-033</t>
  </si>
  <si>
    <t>Emsad  65</t>
  </si>
  <si>
    <t>1403-034</t>
  </si>
  <si>
    <t>1403-035</t>
  </si>
  <si>
    <t>1403-036</t>
  </si>
  <si>
    <t>1403-037</t>
  </si>
  <si>
    <t>1403-038</t>
  </si>
  <si>
    <t>1403-039</t>
  </si>
  <si>
    <t>1403-040</t>
  </si>
  <si>
    <t>1403-041</t>
  </si>
  <si>
    <t>1403-042</t>
  </si>
  <si>
    <t>1403-043</t>
  </si>
  <si>
    <t>1403-044</t>
  </si>
  <si>
    <t>1403-045</t>
  </si>
  <si>
    <t>1403-046</t>
  </si>
  <si>
    <t>1403-047</t>
  </si>
  <si>
    <t>1403-048</t>
  </si>
  <si>
    <t>1403-049</t>
  </si>
  <si>
    <t>1403-050</t>
  </si>
  <si>
    <t>1403-051</t>
  </si>
  <si>
    <t>1403-052</t>
  </si>
  <si>
    <t>1403-053</t>
  </si>
  <si>
    <t>1403-055</t>
  </si>
  <si>
    <t>1403-056</t>
  </si>
  <si>
    <t>1403-057</t>
  </si>
  <si>
    <t>1403-058</t>
  </si>
  <si>
    <t>1403-059</t>
  </si>
  <si>
    <t>1403-060</t>
  </si>
  <si>
    <t>1403-061</t>
  </si>
  <si>
    <t>1403-062</t>
  </si>
  <si>
    <t>1403-063</t>
  </si>
  <si>
    <t>1403-064</t>
  </si>
  <si>
    <t>1403-065</t>
  </si>
  <si>
    <t>1403-066</t>
  </si>
  <si>
    <t>1403-067</t>
  </si>
  <si>
    <t>1403-068</t>
  </si>
  <si>
    <t>1403-069</t>
  </si>
  <si>
    <t>1403-070</t>
  </si>
  <si>
    <t>1403-071</t>
  </si>
  <si>
    <t>1403-073</t>
  </si>
  <si>
    <t>1403-074</t>
  </si>
  <si>
    <t>1403-075</t>
  </si>
  <si>
    <t>1403-076</t>
  </si>
  <si>
    <t>1403-077</t>
  </si>
  <si>
    <t>1403-078</t>
  </si>
  <si>
    <t>1403-080</t>
  </si>
  <si>
    <t>1403-081</t>
  </si>
  <si>
    <t>1403-082</t>
  </si>
  <si>
    <t>1403-083</t>
  </si>
  <si>
    <t>1403-084</t>
  </si>
  <si>
    <t>1403-085</t>
  </si>
  <si>
    <t>1403-086</t>
  </si>
  <si>
    <t>1403-087</t>
  </si>
  <si>
    <t>1403-088</t>
  </si>
  <si>
    <t>1403-089</t>
  </si>
  <si>
    <t>1403-090</t>
  </si>
  <si>
    <t>1403-091</t>
  </si>
  <si>
    <t>1403-092</t>
  </si>
  <si>
    <t>1403-095</t>
  </si>
  <si>
    <t>1403-096</t>
  </si>
  <si>
    <t>1403-098</t>
  </si>
  <si>
    <t>1403-099</t>
  </si>
  <si>
    <t>1403-100</t>
  </si>
  <si>
    <t>1403-101</t>
  </si>
  <si>
    <t>1403-112</t>
  </si>
  <si>
    <t>1403-125</t>
  </si>
  <si>
    <t>E25A  1ro de Mayo</t>
  </si>
  <si>
    <t>1403-134</t>
  </si>
  <si>
    <t>1403-211</t>
  </si>
  <si>
    <t>1404-000</t>
  </si>
  <si>
    <t>Cuotas al IMSS por enfermedades y maternidad</t>
  </si>
  <si>
    <t>1404-001</t>
  </si>
  <si>
    <t>1404-002</t>
  </si>
  <si>
    <t>1404-003</t>
  </si>
  <si>
    <t>1404-004</t>
  </si>
  <si>
    <t>1404-005</t>
  </si>
  <si>
    <t>1404-006</t>
  </si>
  <si>
    <t>1404-007</t>
  </si>
  <si>
    <t>1404-008</t>
  </si>
  <si>
    <t>1404-009</t>
  </si>
  <si>
    <t>1404-010</t>
  </si>
  <si>
    <t>1404-011</t>
  </si>
  <si>
    <t>1404-012</t>
  </si>
  <si>
    <t>1404-013</t>
  </si>
  <si>
    <t>1404-014</t>
  </si>
  <si>
    <t>1404-015</t>
  </si>
  <si>
    <t>1404-016</t>
  </si>
  <si>
    <t>1404-017</t>
  </si>
  <si>
    <t>1404-018</t>
  </si>
  <si>
    <t>1404-019</t>
  </si>
  <si>
    <t>1404-020</t>
  </si>
  <si>
    <t>1404-021</t>
  </si>
  <si>
    <t>Sn. Miguel  Cuyutlan</t>
  </si>
  <si>
    <t>1404-028</t>
  </si>
  <si>
    <t>E66  Quila</t>
  </si>
  <si>
    <t>1404-029</t>
  </si>
  <si>
    <t>E67 La Cuestas</t>
  </si>
  <si>
    <t>1404-030</t>
  </si>
  <si>
    <t>1404-031</t>
  </si>
  <si>
    <t>E70  Itzican</t>
  </si>
  <si>
    <t>1404-032</t>
  </si>
  <si>
    <t>Atotonilco</t>
  </si>
  <si>
    <t>1404-033</t>
  </si>
  <si>
    <t>1404-034</t>
  </si>
  <si>
    <t>Sn. Rafael de los Moreno</t>
  </si>
  <si>
    <t>1404-035</t>
  </si>
  <si>
    <t>1404-036</t>
  </si>
  <si>
    <t>1404-037</t>
  </si>
  <si>
    <t>1404-038</t>
  </si>
  <si>
    <t>1404-039</t>
  </si>
  <si>
    <t>1404-040</t>
  </si>
  <si>
    <t>1404-041</t>
  </si>
  <si>
    <t>1404-042</t>
  </si>
  <si>
    <t>1404-043</t>
  </si>
  <si>
    <t>1404-044</t>
  </si>
  <si>
    <t>1404-045</t>
  </si>
  <si>
    <t>1404-046</t>
  </si>
  <si>
    <t>1404-047</t>
  </si>
  <si>
    <t>1404-048</t>
  </si>
  <si>
    <t>1404-049</t>
  </si>
  <si>
    <t>1404-050</t>
  </si>
  <si>
    <t>1404-051</t>
  </si>
  <si>
    <t>1404-052</t>
  </si>
  <si>
    <t>1404-053</t>
  </si>
  <si>
    <t>1404-055</t>
  </si>
  <si>
    <t>1404-056</t>
  </si>
  <si>
    <t>1404-057</t>
  </si>
  <si>
    <t>1404-058</t>
  </si>
  <si>
    <t>1404-059</t>
  </si>
  <si>
    <t>1404-060</t>
  </si>
  <si>
    <t>1404-061</t>
  </si>
  <si>
    <t>1404-062</t>
  </si>
  <si>
    <t>1404-063</t>
  </si>
  <si>
    <t>1404-064</t>
  </si>
  <si>
    <t>1404-065</t>
  </si>
  <si>
    <t>1404-066</t>
  </si>
  <si>
    <t>1404-067</t>
  </si>
  <si>
    <t>1404-068</t>
  </si>
  <si>
    <t>1404-069</t>
  </si>
  <si>
    <t>1404-070</t>
  </si>
  <si>
    <t>1404-071</t>
  </si>
  <si>
    <t>1404-073</t>
  </si>
  <si>
    <t>1404-074</t>
  </si>
  <si>
    <t>1404-075</t>
  </si>
  <si>
    <t>1404-076</t>
  </si>
  <si>
    <t>1404-077</t>
  </si>
  <si>
    <t>1404-078</t>
  </si>
  <si>
    <t>1404-080</t>
  </si>
  <si>
    <t>1404-081</t>
  </si>
  <si>
    <t>1404-082</t>
  </si>
  <si>
    <t>1404-083</t>
  </si>
  <si>
    <t>1404-084</t>
  </si>
  <si>
    <t>1404-085</t>
  </si>
  <si>
    <t>1404-086</t>
  </si>
  <si>
    <t>1404-087</t>
  </si>
  <si>
    <t>1404-088</t>
  </si>
  <si>
    <t>1404-089</t>
  </si>
  <si>
    <t>1404-090</t>
  </si>
  <si>
    <t>1404-091</t>
  </si>
  <si>
    <t>1404-092</t>
  </si>
  <si>
    <t>1404-095</t>
  </si>
  <si>
    <t>1404-096</t>
  </si>
  <si>
    <t>1404-098</t>
  </si>
  <si>
    <t>1404-099</t>
  </si>
  <si>
    <t>1404-100</t>
  </si>
  <si>
    <t>1404-101</t>
  </si>
  <si>
    <t>1404-112</t>
  </si>
  <si>
    <t>1404-125</t>
  </si>
  <si>
    <t>1404-132</t>
  </si>
  <si>
    <t>1404-134</t>
  </si>
  <si>
    <t>1404-135</t>
  </si>
  <si>
    <t>1404-211</t>
  </si>
  <si>
    <t>1405-000</t>
  </si>
  <si>
    <t>Cuotas para el Sistema de Ahorro para el retiro (S</t>
  </si>
  <si>
    <t>1405-001</t>
  </si>
  <si>
    <t>1405-002</t>
  </si>
  <si>
    <t>1405-003</t>
  </si>
  <si>
    <t>1405-004</t>
  </si>
  <si>
    <t>1405-005</t>
  </si>
  <si>
    <t>1405-006</t>
  </si>
  <si>
    <t>1405-007</t>
  </si>
  <si>
    <t>1405-008</t>
  </si>
  <si>
    <t>1405-009</t>
  </si>
  <si>
    <t>1405-010</t>
  </si>
  <si>
    <t>1405-011</t>
  </si>
  <si>
    <t>1405-012</t>
  </si>
  <si>
    <t>1405-013</t>
  </si>
  <si>
    <t>1405-014</t>
  </si>
  <si>
    <t>1405-015</t>
  </si>
  <si>
    <t>1405-016</t>
  </si>
  <si>
    <t>1405-017</t>
  </si>
  <si>
    <t>1405-018</t>
  </si>
  <si>
    <t>1405-019</t>
  </si>
  <si>
    <t>1405-020</t>
  </si>
  <si>
    <t>1405-021</t>
  </si>
  <si>
    <t>1405-028</t>
  </si>
  <si>
    <t>1405-029</t>
  </si>
  <si>
    <t>E67 La   Cuesta</t>
  </si>
  <si>
    <t>1405-030</t>
  </si>
  <si>
    <t>1405-031</t>
  </si>
  <si>
    <t>1405-032</t>
  </si>
  <si>
    <t>1405-033</t>
  </si>
  <si>
    <t>1405-034</t>
  </si>
  <si>
    <t>1405-035</t>
  </si>
  <si>
    <t>1405-036</t>
  </si>
  <si>
    <t>1405-037</t>
  </si>
  <si>
    <t>1405-038</t>
  </si>
  <si>
    <t>1405-039</t>
  </si>
  <si>
    <t>1405-040</t>
  </si>
  <si>
    <t>1405-041</t>
  </si>
  <si>
    <t>1405-042</t>
  </si>
  <si>
    <t>1405-043</t>
  </si>
  <si>
    <t>1405-044</t>
  </si>
  <si>
    <t>1405-045</t>
  </si>
  <si>
    <t>1405-046</t>
  </si>
  <si>
    <t>1405-047</t>
  </si>
  <si>
    <t>1405-048</t>
  </si>
  <si>
    <t>1405-049</t>
  </si>
  <si>
    <t>1405-050</t>
  </si>
  <si>
    <t>1405-051</t>
  </si>
  <si>
    <t>1405-052</t>
  </si>
  <si>
    <t>1405-053</t>
  </si>
  <si>
    <t>1405-055</t>
  </si>
  <si>
    <t>1405-056</t>
  </si>
  <si>
    <t>1405-057</t>
  </si>
  <si>
    <t>1405-058</t>
  </si>
  <si>
    <t>1405-059</t>
  </si>
  <si>
    <t>1405-060</t>
  </si>
  <si>
    <t>1405-061</t>
  </si>
  <si>
    <t>1405-062</t>
  </si>
  <si>
    <t>1405-063</t>
  </si>
  <si>
    <t>1405-064</t>
  </si>
  <si>
    <t>1405-065</t>
  </si>
  <si>
    <t>1405-066</t>
  </si>
  <si>
    <t>1405-067</t>
  </si>
  <si>
    <t>1405-068</t>
  </si>
  <si>
    <t>1405-069</t>
  </si>
  <si>
    <t>1405-070</t>
  </si>
  <si>
    <t>1405-071</t>
  </si>
  <si>
    <t>1405-073</t>
  </si>
  <si>
    <t>1405-074</t>
  </si>
  <si>
    <t>1405-075</t>
  </si>
  <si>
    <t>1405-076</t>
  </si>
  <si>
    <t>1405-077</t>
  </si>
  <si>
    <t>1405-078</t>
  </si>
  <si>
    <t>1405-080</t>
  </si>
  <si>
    <t>1405-081</t>
  </si>
  <si>
    <t>1405-082</t>
  </si>
  <si>
    <t>1405-083</t>
  </si>
  <si>
    <t>1405-084</t>
  </si>
  <si>
    <t>1405-085</t>
  </si>
  <si>
    <t>1405-086</t>
  </si>
  <si>
    <t>1405-087</t>
  </si>
  <si>
    <t>1405-088</t>
  </si>
  <si>
    <t>1405-089</t>
  </si>
  <si>
    <t>1405-090</t>
  </si>
  <si>
    <t>1405-091</t>
  </si>
  <si>
    <t>1405-092</t>
  </si>
  <si>
    <t>1405-095</t>
  </si>
  <si>
    <t>1405-096</t>
  </si>
  <si>
    <t>1405-098</t>
  </si>
  <si>
    <t>1405-099</t>
  </si>
  <si>
    <t>1405-100</t>
  </si>
  <si>
    <t>1405-101</t>
  </si>
  <si>
    <t>1405-112</t>
  </si>
  <si>
    <t>1405-125</t>
  </si>
  <si>
    <t>1405-132</t>
  </si>
  <si>
    <t>1405-134</t>
  </si>
  <si>
    <t>Extension 34a</t>
  </si>
  <si>
    <t>1405-135</t>
  </si>
  <si>
    <t>1405-211</t>
  </si>
  <si>
    <t>1500-000</t>
  </si>
  <si>
    <t>Pago por otras prestaciones de seguridad social</t>
  </si>
  <si>
    <t>1501-000</t>
  </si>
  <si>
    <t>Liquidaciones, Laudos y Litigios</t>
  </si>
  <si>
    <t>1501-098</t>
  </si>
  <si>
    <t>SPA</t>
  </si>
  <si>
    <t>1600-000</t>
  </si>
  <si>
    <t>Pago de Otras Prestaciones</t>
  </si>
  <si>
    <t>1601-000</t>
  </si>
  <si>
    <t>Ayuda para despensa</t>
  </si>
  <si>
    <t>1601-001</t>
  </si>
  <si>
    <t>1510-001</t>
  </si>
  <si>
    <t>Despensa Administrativo</t>
  </si>
  <si>
    <t>1511-001</t>
  </si>
  <si>
    <t>Despensa Docentes</t>
  </si>
  <si>
    <t>1601-002</t>
  </si>
  <si>
    <t>1510-002</t>
  </si>
  <si>
    <t>1511-002</t>
  </si>
  <si>
    <t>1601-003</t>
  </si>
  <si>
    <t>1510-003</t>
  </si>
  <si>
    <t>1511-003</t>
  </si>
  <si>
    <t>1601-004</t>
  </si>
  <si>
    <t>1510-004</t>
  </si>
  <si>
    <t>1511-004</t>
  </si>
  <si>
    <t>1601-005</t>
  </si>
  <si>
    <t>1510-005</t>
  </si>
  <si>
    <t>1511-005</t>
  </si>
  <si>
    <t>1601-006</t>
  </si>
  <si>
    <t>1510-006</t>
  </si>
  <si>
    <t>1511-006</t>
  </si>
  <si>
    <t>1601-007</t>
  </si>
  <si>
    <t>1510-007</t>
  </si>
  <si>
    <t>1511-007</t>
  </si>
  <si>
    <t>1601-008</t>
  </si>
  <si>
    <t>1510-008</t>
  </si>
  <si>
    <t>1511-008</t>
  </si>
  <si>
    <t>1601-009</t>
  </si>
  <si>
    <t>1510-009</t>
  </si>
  <si>
    <t>1511-009</t>
  </si>
  <si>
    <t>1601-010</t>
  </si>
  <si>
    <t>1510-010</t>
  </si>
  <si>
    <t>1511-010</t>
  </si>
  <si>
    <t>1601-011</t>
  </si>
  <si>
    <t>1510-011</t>
  </si>
  <si>
    <t>1511-011</t>
  </si>
  <si>
    <t>1601-012</t>
  </si>
  <si>
    <t>1510-012</t>
  </si>
  <si>
    <t>1511-012</t>
  </si>
  <si>
    <t>1601-013</t>
  </si>
  <si>
    <t>1510-013</t>
  </si>
  <si>
    <t>1511-013</t>
  </si>
  <si>
    <t>1601-014</t>
  </si>
  <si>
    <t>1510-014</t>
  </si>
  <si>
    <t>1511-014</t>
  </si>
  <si>
    <t>1601-015</t>
  </si>
  <si>
    <t>1510-015</t>
  </si>
  <si>
    <t>1511-015</t>
  </si>
  <si>
    <t>1601-016</t>
  </si>
  <si>
    <t>1510-016</t>
  </si>
  <si>
    <t>1511-016</t>
  </si>
  <si>
    <t>1601-017</t>
  </si>
  <si>
    <t>1510-017</t>
  </si>
  <si>
    <t>1511-017</t>
  </si>
  <si>
    <t>1601-018</t>
  </si>
  <si>
    <t>1510-018</t>
  </si>
  <si>
    <t>1511-018</t>
  </si>
  <si>
    <t>1601-019</t>
  </si>
  <si>
    <t>1510-019</t>
  </si>
  <si>
    <t>1511-019</t>
  </si>
  <si>
    <t>1601-020</t>
  </si>
  <si>
    <t>1510-020</t>
  </si>
  <si>
    <t>1511-020</t>
  </si>
  <si>
    <t>1601-021</t>
  </si>
  <si>
    <t>1510-021</t>
  </si>
  <si>
    <t>1511-021</t>
  </si>
  <si>
    <t>1601-028</t>
  </si>
  <si>
    <t>1510-028</t>
  </si>
  <si>
    <t>1511-028</t>
  </si>
  <si>
    <t>1601-029</t>
  </si>
  <si>
    <t>1510-029</t>
  </si>
  <si>
    <t>1511-029</t>
  </si>
  <si>
    <t>1601-030</t>
  </si>
  <si>
    <t>1510-030</t>
  </si>
  <si>
    <t>1511-030</t>
  </si>
  <si>
    <t>1601-031</t>
  </si>
  <si>
    <t>1510-031</t>
  </si>
  <si>
    <t>1511-031</t>
  </si>
  <si>
    <t>1601-032</t>
  </si>
  <si>
    <t>1510-032</t>
  </si>
  <si>
    <t>1511-032</t>
  </si>
  <si>
    <t>1601-033</t>
  </si>
  <si>
    <t>1510-033</t>
  </si>
  <si>
    <t>1511-033</t>
  </si>
  <si>
    <t>Despensa Docente</t>
  </si>
  <si>
    <t>1601-034</t>
  </si>
  <si>
    <t>1510-034</t>
  </si>
  <si>
    <t>1511-034</t>
  </si>
  <si>
    <t>1601-035</t>
  </si>
  <si>
    <t>1510-035</t>
  </si>
  <si>
    <t>1511-035</t>
  </si>
  <si>
    <t>1601-036</t>
  </si>
  <si>
    <t>1510-036</t>
  </si>
  <si>
    <t>1511-036</t>
  </si>
  <si>
    <t>1601-037</t>
  </si>
  <si>
    <t>1510-037</t>
  </si>
  <si>
    <t>1511-037</t>
  </si>
  <si>
    <t>1601-038</t>
  </si>
  <si>
    <t>1510-038</t>
  </si>
  <si>
    <t>1511-038</t>
  </si>
  <si>
    <t>1601-039</t>
  </si>
  <si>
    <t>1510-039</t>
  </si>
  <si>
    <t>1511-039</t>
  </si>
  <si>
    <t>1601-040</t>
  </si>
  <si>
    <t>1510-040</t>
  </si>
  <si>
    <t>1511-040</t>
  </si>
  <si>
    <t>1601-041</t>
  </si>
  <si>
    <t>1510-041</t>
  </si>
  <si>
    <t>1511-041</t>
  </si>
  <si>
    <t>1601-042</t>
  </si>
  <si>
    <t>1510-042</t>
  </si>
  <si>
    <t>1511-042</t>
  </si>
  <si>
    <t>1601-043</t>
  </si>
  <si>
    <t>1510-043</t>
  </si>
  <si>
    <t>1511-043</t>
  </si>
  <si>
    <t>1601-044</t>
  </si>
  <si>
    <t>1510-044</t>
  </si>
  <si>
    <t>1511-044</t>
  </si>
  <si>
    <t>1601-045</t>
  </si>
  <si>
    <t>1510-045</t>
  </si>
  <si>
    <t>1511-045</t>
  </si>
  <si>
    <t>1601-046</t>
  </si>
  <si>
    <t>1510-046</t>
  </si>
  <si>
    <t>1511-046</t>
  </si>
  <si>
    <t>1601-047</t>
  </si>
  <si>
    <t>1510-047</t>
  </si>
  <si>
    <t>1511-047</t>
  </si>
  <si>
    <t>1601-048</t>
  </si>
  <si>
    <t>1510-048</t>
  </si>
  <si>
    <t>1511-048</t>
  </si>
  <si>
    <t>1601-049</t>
  </si>
  <si>
    <t>1510-049</t>
  </si>
  <si>
    <t>1511-049</t>
  </si>
  <si>
    <t>1601-050</t>
  </si>
  <si>
    <t>1510-050</t>
  </si>
  <si>
    <t>1511-050</t>
  </si>
  <si>
    <t>1601-051</t>
  </si>
  <si>
    <t>1510-051</t>
  </si>
  <si>
    <t>1511-051</t>
  </si>
  <si>
    <t>1601-052</t>
  </si>
  <si>
    <t>1510-052</t>
  </si>
  <si>
    <t>1511-052</t>
  </si>
  <si>
    <t>1601-053</t>
  </si>
  <si>
    <t>1510-053</t>
  </si>
  <si>
    <t>1511-053</t>
  </si>
  <si>
    <t>1601-055</t>
  </si>
  <si>
    <t>1510-055</t>
  </si>
  <si>
    <t>1511-055</t>
  </si>
  <si>
    <t>1601-056</t>
  </si>
  <si>
    <t>1510-056</t>
  </si>
  <si>
    <t>1511-056</t>
  </si>
  <si>
    <t>1601-057</t>
  </si>
  <si>
    <t>1510-057</t>
  </si>
  <si>
    <t>1511-057</t>
  </si>
  <si>
    <t>1601-058</t>
  </si>
  <si>
    <t>1510-058</t>
  </si>
  <si>
    <t>1511-058</t>
  </si>
  <si>
    <t>1601-059</t>
  </si>
  <si>
    <t>1510-059</t>
  </si>
  <si>
    <t>1511-059</t>
  </si>
  <si>
    <t>1601-060</t>
  </si>
  <si>
    <t>1510-060</t>
  </si>
  <si>
    <t>1511-060</t>
  </si>
  <si>
    <t>1601-061</t>
  </si>
  <si>
    <t>1510-061</t>
  </si>
  <si>
    <t>1511-061</t>
  </si>
  <si>
    <t>1601-062</t>
  </si>
  <si>
    <t>1510-062</t>
  </si>
  <si>
    <t>1511-062</t>
  </si>
  <si>
    <t>1601-063</t>
  </si>
  <si>
    <t>1510-063</t>
  </si>
  <si>
    <t>1511-063</t>
  </si>
  <si>
    <t>1601-064</t>
  </si>
  <si>
    <t>1510-064</t>
  </si>
  <si>
    <t>1511-064</t>
  </si>
  <si>
    <t>1601-065</t>
  </si>
  <si>
    <t>1510-065</t>
  </si>
  <si>
    <t>1511-065</t>
  </si>
  <si>
    <t>1601-066</t>
  </si>
  <si>
    <t>1510-066</t>
  </si>
  <si>
    <t>1511-066</t>
  </si>
  <si>
    <t>1601-067</t>
  </si>
  <si>
    <t>1510-067</t>
  </si>
  <si>
    <t>1511-067</t>
  </si>
  <si>
    <t>1601-068</t>
  </si>
  <si>
    <t>1510-068</t>
  </si>
  <si>
    <t>1511-068</t>
  </si>
  <si>
    <t>1601-069</t>
  </si>
  <si>
    <t>1510-069</t>
  </si>
  <si>
    <t>1511-069</t>
  </si>
  <si>
    <t>1601-070</t>
  </si>
  <si>
    <t>1510-070</t>
  </si>
  <si>
    <t>1511-070</t>
  </si>
  <si>
    <t>1601-071</t>
  </si>
  <si>
    <t>1510-071</t>
  </si>
  <si>
    <t>1511-071</t>
  </si>
  <si>
    <t>1601-073</t>
  </si>
  <si>
    <t>1510-073</t>
  </si>
  <si>
    <t>1511-073</t>
  </si>
  <si>
    <t>1601-074</t>
  </si>
  <si>
    <t>1510-074</t>
  </si>
  <si>
    <t>1511-074</t>
  </si>
  <si>
    <t>1601-075</t>
  </si>
  <si>
    <t>1510-075</t>
  </si>
  <si>
    <t>1511-075</t>
  </si>
  <si>
    <t>1601-076</t>
  </si>
  <si>
    <t>1510-076</t>
  </si>
  <si>
    <t>1511-076</t>
  </si>
  <si>
    <t>1601-077</t>
  </si>
  <si>
    <t>1510-077</t>
  </si>
  <si>
    <t>1511-077</t>
  </si>
  <si>
    <t>1601-078</t>
  </si>
  <si>
    <t>1510-078</t>
  </si>
  <si>
    <t>1511-078</t>
  </si>
  <si>
    <t>1601-080</t>
  </si>
  <si>
    <t>1510-080</t>
  </si>
  <si>
    <t>1511-080</t>
  </si>
  <si>
    <t>1601-081</t>
  </si>
  <si>
    <t>1510-081</t>
  </si>
  <si>
    <t>1511-081</t>
  </si>
  <si>
    <t>1601-082</t>
  </si>
  <si>
    <t>1510-082</t>
  </si>
  <si>
    <t>1511-082</t>
  </si>
  <si>
    <t>1601-083</t>
  </si>
  <si>
    <t>1510-083</t>
  </si>
  <si>
    <t>1511-083</t>
  </si>
  <si>
    <t>1601-084</t>
  </si>
  <si>
    <t>1510-084</t>
  </si>
  <si>
    <t>1511-084</t>
  </si>
  <si>
    <t>1601-085</t>
  </si>
  <si>
    <t>1510-085</t>
  </si>
  <si>
    <t>1511-085</t>
  </si>
  <si>
    <t>1601-086</t>
  </si>
  <si>
    <t>1510-086</t>
  </si>
  <si>
    <t>1511-086</t>
  </si>
  <si>
    <t>1601-087</t>
  </si>
  <si>
    <t>1510-087</t>
  </si>
  <si>
    <t>1511-087</t>
  </si>
  <si>
    <t>1601-088</t>
  </si>
  <si>
    <t>1510-088</t>
  </si>
  <si>
    <t>1511-088</t>
  </si>
  <si>
    <t>1601-089</t>
  </si>
  <si>
    <t>1510-089</t>
  </si>
  <si>
    <t>1511-089</t>
  </si>
  <si>
    <t>1601-090</t>
  </si>
  <si>
    <t>1510-090</t>
  </si>
  <si>
    <t>1511-090</t>
  </si>
  <si>
    <t>1601-091</t>
  </si>
  <si>
    <t>1510-091</t>
  </si>
  <si>
    <t>1511-091</t>
  </si>
  <si>
    <t>1601-092</t>
  </si>
  <si>
    <t>1510-092</t>
  </si>
  <si>
    <t>1511-092</t>
  </si>
  <si>
    <t>1601-095</t>
  </si>
  <si>
    <t>1510-095</t>
  </si>
  <si>
    <t>1511-095</t>
  </si>
  <si>
    <t>1601-096</t>
  </si>
  <si>
    <t>1510-096</t>
  </si>
  <si>
    <t>1511-096</t>
  </si>
  <si>
    <t>1601-098</t>
  </si>
  <si>
    <t>1510-098</t>
  </si>
  <si>
    <t>1511-098</t>
  </si>
  <si>
    <t>1601-099</t>
  </si>
  <si>
    <t>1510-099</t>
  </si>
  <si>
    <t>1511-099</t>
  </si>
  <si>
    <t>1601-100</t>
  </si>
  <si>
    <t>1510-100</t>
  </si>
  <si>
    <t>Despensa BIS</t>
  </si>
  <si>
    <t>1511-100</t>
  </si>
  <si>
    <t>1601-101</t>
  </si>
  <si>
    <t>1510-101</t>
  </si>
  <si>
    <t>1511-101</t>
  </si>
  <si>
    <t>1601-112</t>
  </si>
  <si>
    <t>1511-112</t>
  </si>
  <si>
    <t>1601-125</t>
  </si>
  <si>
    <t>1511-125</t>
  </si>
  <si>
    <t>1601-132</t>
  </si>
  <si>
    <t>EMSAD 32A</t>
  </si>
  <si>
    <t>1511-132</t>
  </si>
  <si>
    <t>1601-134</t>
  </si>
  <si>
    <t>1511-134</t>
  </si>
  <si>
    <t>1601-135</t>
  </si>
  <si>
    <t>1510-135</t>
  </si>
  <si>
    <t>Despensa Administraivo</t>
  </si>
  <si>
    <t>1511-135</t>
  </si>
  <si>
    <t>Despensa Docentes TBC</t>
  </si>
  <si>
    <t>1601-211</t>
  </si>
  <si>
    <t>1511-211</t>
  </si>
  <si>
    <t>1602-000</t>
  </si>
  <si>
    <t>Ayudas para Pasajes</t>
  </si>
  <si>
    <t>1602-001</t>
  </si>
  <si>
    <t>1602-002</t>
  </si>
  <si>
    <t>1602-003</t>
  </si>
  <si>
    <t>1602-004</t>
  </si>
  <si>
    <t>1602-005</t>
  </si>
  <si>
    <t>1602-006</t>
  </si>
  <si>
    <t>1602-007</t>
  </si>
  <si>
    <t>1602-008</t>
  </si>
  <si>
    <t>1602-009</t>
  </si>
  <si>
    <t>1602-010</t>
  </si>
  <si>
    <t>1602-011</t>
  </si>
  <si>
    <t>1602-012</t>
  </si>
  <si>
    <t>1602-013</t>
  </si>
  <si>
    <t>1602-014</t>
  </si>
  <si>
    <t>1602-015</t>
  </si>
  <si>
    <t>1602-016</t>
  </si>
  <si>
    <t>1602-017</t>
  </si>
  <si>
    <t>1602-018</t>
  </si>
  <si>
    <t>1602-019</t>
  </si>
  <si>
    <t>1602-020</t>
  </si>
  <si>
    <t>1602-021</t>
  </si>
  <si>
    <t>1602-028</t>
  </si>
  <si>
    <t>1602-030</t>
  </si>
  <si>
    <t>1602-031</t>
  </si>
  <si>
    <t>1602-032</t>
  </si>
  <si>
    <t>1602-033</t>
  </si>
  <si>
    <t>1602-034</t>
  </si>
  <si>
    <t>EMSAD 64</t>
  </si>
  <si>
    <t>1602-035</t>
  </si>
  <si>
    <t>1602-036</t>
  </si>
  <si>
    <t>1602-037</t>
  </si>
  <si>
    <t>1602-038</t>
  </si>
  <si>
    <t>1602-039</t>
  </si>
  <si>
    <t>1602-040</t>
  </si>
  <si>
    <t>EMSAD 58</t>
  </si>
  <si>
    <t>1602-041</t>
  </si>
  <si>
    <t>1602-042</t>
  </si>
  <si>
    <t>1602-043</t>
  </si>
  <si>
    <t>1602-044</t>
  </si>
  <si>
    <t>1602-045</t>
  </si>
  <si>
    <t>1602-046</t>
  </si>
  <si>
    <t>1602-047</t>
  </si>
  <si>
    <t>1602-048</t>
  </si>
  <si>
    <t>1602-049</t>
  </si>
  <si>
    <t>1602-050</t>
  </si>
  <si>
    <t>1602-051</t>
  </si>
  <si>
    <t>1602-052</t>
  </si>
  <si>
    <t>1602-053</t>
  </si>
  <si>
    <t>1602-055</t>
  </si>
  <si>
    <t>1602-056</t>
  </si>
  <si>
    <t>1602-057</t>
  </si>
  <si>
    <t>1602-058</t>
  </si>
  <si>
    <t>1602-059</t>
  </si>
  <si>
    <t>1602-060</t>
  </si>
  <si>
    <t>1602-061</t>
  </si>
  <si>
    <t>1602-062</t>
  </si>
  <si>
    <t>1602-063</t>
  </si>
  <si>
    <t>1602-064</t>
  </si>
  <si>
    <t>1602-065</t>
  </si>
  <si>
    <t>1602-066</t>
  </si>
  <si>
    <t>1602-067</t>
  </si>
  <si>
    <t>1602-068</t>
  </si>
  <si>
    <t>1602-069</t>
  </si>
  <si>
    <t>1602-070</t>
  </si>
  <si>
    <t>1602-071</t>
  </si>
  <si>
    <t>1602-073</t>
  </si>
  <si>
    <t>1602-074</t>
  </si>
  <si>
    <t>1602-075</t>
  </si>
  <si>
    <t>1602-076</t>
  </si>
  <si>
    <t>1602-077</t>
  </si>
  <si>
    <t>1602-078</t>
  </si>
  <si>
    <t>1602-080</t>
  </si>
  <si>
    <t>1602-081</t>
  </si>
  <si>
    <t>1602-082</t>
  </si>
  <si>
    <t>1602-083</t>
  </si>
  <si>
    <t>1602-084</t>
  </si>
  <si>
    <t>1602-085</t>
  </si>
  <si>
    <t>1602-086</t>
  </si>
  <si>
    <t>1602-087</t>
  </si>
  <si>
    <t>1602-088</t>
  </si>
  <si>
    <t>1602-089</t>
  </si>
  <si>
    <t>1602-090</t>
  </si>
  <si>
    <t>1602-091</t>
  </si>
  <si>
    <t>1602-092</t>
  </si>
  <si>
    <t>1602-095</t>
  </si>
  <si>
    <t>1602-096</t>
  </si>
  <si>
    <t>1602-098</t>
  </si>
  <si>
    <t>1602-099</t>
  </si>
  <si>
    <t>1602-100</t>
  </si>
  <si>
    <t>1602-101</t>
  </si>
  <si>
    <t>1603-000</t>
  </si>
  <si>
    <t>Otras ayudas</t>
  </si>
  <si>
    <t>1603-001</t>
  </si>
  <si>
    <t>1515-001</t>
  </si>
  <si>
    <t>Apoyo para Anteojos (Admvo)</t>
  </si>
  <si>
    <t>1516-001</t>
  </si>
  <si>
    <t>Guaderia  (Admvo)</t>
  </si>
  <si>
    <t>1517-001</t>
  </si>
  <si>
    <t>Canastilla de Maternidad  (Admvo)</t>
  </si>
  <si>
    <t>1518-001</t>
  </si>
  <si>
    <t>Dias economicos (Admvo)</t>
  </si>
  <si>
    <t>1519-001</t>
  </si>
  <si>
    <t>Eficiencia en el trabajo  (Admvo)</t>
  </si>
  <si>
    <t>1520-001</t>
  </si>
  <si>
    <t>Estimulo por Puntualidad y Asistencia (Admvo)</t>
  </si>
  <si>
    <t>1521-001</t>
  </si>
  <si>
    <t>Ajuste a Calendario (Admvo)</t>
  </si>
  <si>
    <t>1522-001</t>
  </si>
  <si>
    <t>Pago de Dias de Descanso Obligatorio (Admvo)</t>
  </si>
  <si>
    <t>1526-001</t>
  </si>
  <si>
    <t>Prima de Antigüedad</t>
  </si>
  <si>
    <t>1614-001</t>
  </si>
  <si>
    <t>Dia del Maestro</t>
  </si>
  <si>
    <t>1615-001</t>
  </si>
  <si>
    <t>Apoyo para Anteojos (Doc)</t>
  </si>
  <si>
    <t>1616-001</t>
  </si>
  <si>
    <t>Guaderia  (Doc)</t>
  </si>
  <si>
    <t>1618-001</t>
  </si>
  <si>
    <t>Dias economicos (Doc)</t>
  </si>
  <si>
    <t>1619-001</t>
  </si>
  <si>
    <t>Eficiencia en el trabajo  (Doc)</t>
  </si>
  <si>
    <t>1620-001</t>
  </si>
  <si>
    <t>Estimulo por Puntualidad y Asistencia (Doc)</t>
  </si>
  <si>
    <t>1621-001</t>
  </si>
  <si>
    <t>Ajuste a Calendario (Doc)</t>
  </si>
  <si>
    <t>1622-001</t>
  </si>
  <si>
    <t>Pago de Dias de Descanso Obligatorio (Doc)</t>
  </si>
  <si>
    <t>1623-001</t>
  </si>
  <si>
    <t>Compensacion  x Actuacion y prod. (Doc)</t>
  </si>
  <si>
    <t>1625-001</t>
  </si>
  <si>
    <t>Apoyo a Libros (Docentes)</t>
  </si>
  <si>
    <t>1627-001</t>
  </si>
  <si>
    <t>Prima de Antigüedad Doc</t>
  </si>
  <si>
    <t>1628-001</t>
  </si>
  <si>
    <t>Apoyo a la superacion academica (doc)</t>
  </si>
  <si>
    <t>1629-001</t>
  </si>
  <si>
    <t>Prima de Antigüedad (Doc)</t>
  </si>
  <si>
    <t>1630-052</t>
  </si>
  <si>
    <t>Pago por renuncia E-52</t>
  </si>
  <si>
    <t>1603-002</t>
  </si>
  <si>
    <t>1515-002</t>
  </si>
  <si>
    <t>1516-002</t>
  </si>
  <si>
    <t>1518-002</t>
  </si>
  <si>
    <t>1519-002</t>
  </si>
  <si>
    <t>1520-002</t>
  </si>
  <si>
    <t>1521-002</t>
  </si>
  <si>
    <t>1522-002</t>
  </si>
  <si>
    <t>1526-002</t>
  </si>
  <si>
    <t>Prima de Antiguedad</t>
  </si>
  <si>
    <t>1532-002</t>
  </si>
  <si>
    <t>Gratificación por Jubilación</t>
  </si>
  <si>
    <t>1614-002</t>
  </si>
  <si>
    <t>1615-002</t>
  </si>
  <si>
    <t>1618-002</t>
  </si>
  <si>
    <t>1619-002</t>
  </si>
  <si>
    <t>1620-002</t>
  </si>
  <si>
    <t>1621-002</t>
  </si>
  <si>
    <t>1622-002</t>
  </si>
  <si>
    <t>1623-002</t>
  </si>
  <si>
    <t>1625-002</t>
  </si>
  <si>
    <t>1627-002</t>
  </si>
  <si>
    <t>1628-002</t>
  </si>
  <si>
    <t>1629-002</t>
  </si>
  <si>
    <t>Por  Jubilación  Docente</t>
  </si>
  <si>
    <t>1630-002</t>
  </si>
  <si>
    <t>Pago por Renuncia Plantel 2</t>
  </si>
  <si>
    <t>1603-003</t>
  </si>
  <si>
    <t>1515-003</t>
  </si>
  <si>
    <t>1518-003</t>
  </si>
  <si>
    <t>1519-003</t>
  </si>
  <si>
    <t>1520-003</t>
  </si>
  <si>
    <t>1521-003</t>
  </si>
  <si>
    <t>1522-003</t>
  </si>
  <si>
    <t>1525-003</t>
  </si>
  <si>
    <t>Aparatos Ortopedicos (Admvo)</t>
  </si>
  <si>
    <t>1526-003</t>
  </si>
  <si>
    <t>1614-003</t>
  </si>
  <si>
    <t>1615-003</t>
  </si>
  <si>
    <t>1618-003</t>
  </si>
  <si>
    <t>1619-003</t>
  </si>
  <si>
    <t>1620-003</t>
  </si>
  <si>
    <t>1621-003</t>
  </si>
  <si>
    <t>1622-003</t>
  </si>
  <si>
    <t>1623-003</t>
  </si>
  <si>
    <t>1625-003</t>
  </si>
  <si>
    <t>1627-003</t>
  </si>
  <si>
    <t>1628-003</t>
  </si>
  <si>
    <t>1629-003</t>
  </si>
  <si>
    <t>1603-004</t>
  </si>
  <si>
    <t>1515-004</t>
  </si>
  <si>
    <t>1518-004</t>
  </si>
  <si>
    <t>1519-004</t>
  </si>
  <si>
    <t>1520-004</t>
  </si>
  <si>
    <t>1521-004</t>
  </si>
  <si>
    <t>1522-004</t>
  </si>
  <si>
    <t>1526-004</t>
  </si>
  <si>
    <t>1527-004</t>
  </si>
  <si>
    <t>Pago por Invalidez</t>
  </si>
  <si>
    <t>1614-004</t>
  </si>
  <si>
    <t>1618-004</t>
  </si>
  <si>
    <t>1619-004</t>
  </si>
  <si>
    <t>1620-004</t>
  </si>
  <si>
    <t>1621-004</t>
  </si>
  <si>
    <t>1622-004</t>
  </si>
  <si>
    <t>1623-004</t>
  </si>
  <si>
    <t>1625-004</t>
  </si>
  <si>
    <t>1627-004</t>
  </si>
  <si>
    <t>1628-004</t>
  </si>
  <si>
    <t>1629-004</t>
  </si>
  <si>
    <t>1603-005</t>
  </si>
  <si>
    <t>1515-005</t>
  </si>
  <si>
    <t>1516-005</t>
  </si>
  <si>
    <t>1518-005</t>
  </si>
  <si>
    <t>1519-005</t>
  </si>
  <si>
    <t>1520-005</t>
  </si>
  <si>
    <t>1521-005</t>
  </si>
  <si>
    <t>1522-005</t>
  </si>
  <si>
    <t>1526-005</t>
  </si>
  <si>
    <t>Prima  de Antigüedad</t>
  </si>
  <si>
    <t>1614-005</t>
  </si>
  <si>
    <t>1615-005</t>
  </si>
  <si>
    <t>1616-005</t>
  </si>
  <si>
    <t>1618-005</t>
  </si>
  <si>
    <t>1619-005</t>
  </si>
  <si>
    <t>1620-005</t>
  </si>
  <si>
    <t>1621-005</t>
  </si>
  <si>
    <t>1622-005</t>
  </si>
  <si>
    <t>1623-005</t>
  </si>
  <si>
    <t>1625-005</t>
  </si>
  <si>
    <t>1627-005</t>
  </si>
  <si>
    <t>1628-005</t>
  </si>
  <si>
    <t>1629-005</t>
  </si>
  <si>
    <t>1603-006</t>
  </si>
  <si>
    <t>1515-006</t>
  </si>
  <si>
    <t>1517-006</t>
  </si>
  <si>
    <t>1518-006</t>
  </si>
  <si>
    <t>1519-006</t>
  </si>
  <si>
    <t>1520-006</t>
  </si>
  <si>
    <t>1521-006</t>
  </si>
  <si>
    <t>1522-006</t>
  </si>
  <si>
    <t>1526-006</t>
  </si>
  <si>
    <t>1614-006</t>
  </si>
  <si>
    <t>Dia del maestro</t>
  </si>
  <si>
    <t>1616-006</t>
  </si>
  <si>
    <t>1618-006</t>
  </si>
  <si>
    <t>1619-006</t>
  </si>
  <si>
    <t>1620-006</t>
  </si>
  <si>
    <t>1621-006</t>
  </si>
  <si>
    <t>1622-006</t>
  </si>
  <si>
    <t>1623-006</t>
  </si>
  <si>
    <t>1625-006</t>
  </si>
  <si>
    <t>1627-006</t>
  </si>
  <si>
    <t>1628-006</t>
  </si>
  <si>
    <t>1629-006</t>
  </si>
  <si>
    <t>1603-007</t>
  </si>
  <si>
    <t>1515-007</t>
  </si>
  <si>
    <t>1516-007</t>
  </si>
  <si>
    <t>1517-007</t>
  </si>
  <si>
    <t>1518-007</t>
  </si>
  <si>
    <t>1519-007</t>
  </si>
  <si>
    <t>1520-007</t>
  </si>
  <si>
    <t>1521-007</t>
  </si>
  <si>
    <t>1522-007</t>
  </si>
  <si>
    <t>1525-007</t>
  </si>
  <si>
    <t>Aparatos Ortopedicos (admvo)</t>
  </si>
  <si>
    <t>1526-007</t>
  </si>
  <si>
    <t>1614-007</t>
  </si>
  <si>
    <t>Dia del  maestro</t>
  </si>
  <si>
    <t>1615-007</t>
  </si>
  <si>
    <t>1616-007</t>
  </si>
  <si>
    <t>1618-007</t>
  </si>
  <si>
    <t>1619-007</t>
  </si>
  <si>
    <t>1620-007</t>
  </si>
  <si>
    <t>1621-007</t>
  </si>
  <si>
    <t>1622-007</t>
  </si>
  <si>
    <t>1623-007</t>
  </si>
  <si>
    <t>1625-007</t>
  </si>
  <si>
    <t>1627-007</t>
  </si>
  <si>
    <t>Prima  de Antigüedad Doc</t>
  </si>
  <si>
    <t>1628-007</t>
  </si>
  <si>
    <t>1629-007</t>
  </si>
  <si>
    <t>Prima Antiüedad (Doc)</t>
  </si>
  <si>
    <t>1630-007</t>
  </si>
  <si>
    <t>Pago por Renuncua</t>
  </si>
  <si>
    <t>1603-008</t>
  </si>
  <si>
    <t>1515-008</t>
  </si>
  <si>
    <t>1516-008</t>
  </si>
  <si>
    <t>1518-008</t>
  </si>
  <si>
    <t>1519-008</t>
  </si>
  <si>
    <t>1520-008</t>
  </si>
  <si>
    <t>1521-008</t>
  </si>
  <si>
    <t>1522-008</t>
  </si>
  <si>
    <t>1526-008</t>
  </si>
  <si>
    <t>1530-008</t>
  </si>
  <si>
    <t>Pago por Renuncia Admvo.</t>
  </si>
  <si>
    <t>1531-008</t>
  </si>
  <si>
    <t>Pago por Defuncion P08</t>
  </si>
  <si>
    <t>1614-008</t>
  </si>
  <si>
    <t>Dia  del Maestro</t>
  </si>
  <si>
    <t>1616-008</t>
  </si>
  <si>
    <t>1618-008</t>
  </si>
  <si>
    <t>1619-008</t>
  </si>
  <si>
    <t>1620-008</t>
  </si>
  <si>
    <t>1621-008</t>
  </si>
  <si>
    <t>1622-008</t>
  </si>
  <si>
    <t>1623-008</t>
  </si>
  <si>
    <t>1625-008</t>
  </si>
  <si>
    <t>1627-008</t>
  </si>
  <si>
    <t>1628-008</t>
  </si>
  <si>
    <t>1629-008</t>
  </si>
  <si>
    <t>1631-008</t>
  </si>
  <si>
    <t>Gratificación por  Jubilación</t>
  </si>
  <si>
    <t>1603-009</t>
  </si>
  <si>
    <t>1515-009</t>
  </si>
  <si>
    <t>1517-009</t>
  </si>
  <si>
    <t>1518-009</t>
  </si>
  <si>
    <t>1519-009</t>
  </si>
  <si>
    <t>1520-009</t>
  </si>
  <si>
    <t>1521-009</t>
  </si>
  <si>
    <t>1522-009</t>
  </si>
  <si>
    <t>1526-009</t>
  </si>
  <si>
    <t>1614-009</t>
  </si>
  <si>
    <t>1615-009</t>
  </si>
  <si>
    <t>1618-009</t>
  </si>
  <si>
    <t>1619-009</t>
  </si>
  <si>
    <t>1620-009</t>
  </si>
  <si>
    <t>1621-009</t>
  </si>
  <si>
    <t>1622-009</t>
  </si>
  <si>
    <t>1623-009</t>
  </si>
  <si>
    <t>1625-009</t>
  </si>
  <si>
    <t>1627-009</t>
  </si>
  <si>
    <t>1628-009</t>
  </si>
  <si>
    <t>1629-009</t>
  </si>
  <si>
    <t>1603-010</t>
  </si>
  <si>
    <t>1515-010</t>
  </si>
  <si>
    <t>1516-010</t>
  </si>
  <si>
    <t>1517-010</t>
  </si>
  <si>
    <t>1518-010</t>
  </si>
  <si>
    <t>1519-010</t>
  </si>
  <si>
    <t>1520-010</t>
  </si>
  <si>
    <t>1521-010</t>
  </si>
  <si>
    <t>1522-010</t>
  </si>
  <si>
    <t>1525-010</t>
  </si>
  <si>
    <t>1526-010</t>
  </si>
  <si>
    <t>Prima de Antigúedad</t>
  </si>
  <si>
    <t>1614-010</t>
  </si>
  <si>
    <t>1616-010</t>
  </si>
  <si>
    <t>1618-010</t>
  </si>
  <si>
    <t>1619-010</t>
  </si>
  <si>
    <t>1620-010</t>
  </si>
  <si>
    <t>1621-010</t>
  </si>
  <si>
    <t>1622-010</t>
  </si>
  <si>
    <t>1623-010</t>
  </si>
  <si>
    <t>1625-010</t>
  </si>
  <si>
    <t>1627-010</t>
  </si>
  <si>
    <t xml:space="preserve">Prima de Antigüedad Doc </t>
  </si>
  <si>
    <t>1628-010</t>
  </si>
  <si>
    <t>1629-010</t>
  </si>
  <si>
    <t>1630-010</t>
  </si>
  <si>
    <t>Pago por Renuncia Plantel 10</t>
  </si>
  <si>
    <t>1603-011</t>
  </si>
  <si>
    <t>1515-011</t>
  </si>
  <si>
    <t>1517-011</t>
  </si>
  <si>
    <t>1518-011</t>
  </si>
  <si>
    <t>1519-011</t>
  </si>
  <si>
    <t>1520-011</t>
  </si>
  <si>
    <t>1521-011</t>
  </si>
  <si>
    <t>1522-011</t>
  </si>
  <si>
    <t>1525-011</t>
  </si>
  <si>
    <t>1526-011</t>
  </si>
  <si>
    <t>1614-011</t>
  </si>
  <si>
    <t>1615-011</t>
  </si>
  <si>
    <t>1616-011</t>
  </si>
  <si>
    <t>1618-011</t>
  </si>
  <si>
    <t>1619-011</t>
  </si>
  <si>
    <t>1620-011</t>
  </si>
  <si>
    <t>1621-011</t>
  </si>
  <si>
    <t>1622-011</t>
  </si>
  <si>
    <t>1623-011</t>
  </si>
  <si>
    <t>1625-011</t>
  </si>
  <si>
    <t>1627-011</t>
  </si>
  <si>
    <t>Prima  de Antigüead Doc</t>
  </si>
  <si>
    <t>1628-011</t>
  </si>
  <si>
    <t>1629-011</t>
  </si>
  <si>
    <t>1603-012</t>
  </si>
  <si>
    <t>1515-012</t>
  </si>
  <si>
    <t>1516-012</t>
  </si>
  <si>
    <t>1517-012</t>
  </si>
  <si>
    <t>1518-012</t>
  </si>
  <si>
    <t>1519-012</t>
  </si>
  <si>
    <t>1520-012</t>
  </si>
  <si>
    <t>1521-012</t>
  </si>
  <si>
    <t>1522-012</t>
  </si>
  <si>
    <t>1526-012</t>
  </si>
  <si>
    <t>1614-012</t>
  </si>
  <si>
    <t>1615-012</t>
  </si>
  <si>
    <t>1618-012</t>
  </si>
  <si>
    <t>1619-012</t>
  </si>
  <si>
    <t>1620-012</t>
  </si>
  <si>
    <t>1621-012</t>
  </si>
  <si>
    <t>1622-012</t>
  </si>
  <si>
    <t>1623-012</t>
  </si>
  <si>
    <t>1625-012</t>
  </si>
  <si>
    <t>1627-012</t>
  </si>
  <si>
    <t>1628-012</t>
  </si>
  <si>
    <t>1629-012</t>
  </si>
  <si>
    <t>1603-013</t>
  </si>
  <si>
    <t>1515-013</t>
  </si>
  <si>
    <t>1516-013</t>
  </si>
  <si>
    <t>1517-013</t>
  </si>
  <si>
    <t>1518-013</t>
  </si>
  <si>
    <t>1519-013</t>
  </si>
  <si>
    <t>1520-013</t>
  </si>
  <si>
    <t>1521-013</t>
  </si>
  <si>
    <t>1522-013</t>
  </si>
  <si>
    <t>1526-013</t>
  </si>
  <si>
    <t>1614-013</t>
  </si>
  <si>
    <t>Plantle 13</t>
  </si>
  <si>
    <t>1615-013</t>
  </si>
  <si>
    <t>1618-013</t>
  </si>
  <si>
    <t>1619-013</t>
  </si>
  <si>
    <t>1620-013</t>
  </si>
  <si>
    <t>1621-013</t>
  </si>
  <si>
    <t>1622-013</t>
  </si>
  <si>
    <t>1623-013</t>
  </si>
  <si>
    <t>1625-013</t>
  </si>
  <si>
    <t>1627-013</t>
  </si>
  <si>
    <t>Prima de Antigúedad Doc</t>
  </si>
  <si>
    <t>1628-013</t>
  </si>
  <si>
    <t>1629-013</t>
  </si>
  <si>
    <t>1603-014</t>
  </si>
  <si>
    <t>1515-014</t>
  </si>
  <si>
    <t>1516-014</t>
  </si>
  <si>
    <t>1518-014</t>
  </si>
  <si>
    <t>1519-014</t>
  </si>
  <si>
    <t>1520-014</t>
  </si>
  <si>
    <t>1521-014</t>
  </si>
  <si>
    <t>1522-014</t>
  </si>
  <si>
    <t>1526-014</t>
  </si>
  <si>
    <t>1614-014</t>
  </si>
  <si>
    <t>1616-014</t>
  </si>
  <si>
    <t>1618-014</t>
  </si>
  <si>
    <t>1619-014</t>
  </si>
  <si>
    <t>1620-014</t>
  </si>
  <si>
    <t>1621-014</t>
  </si>
  <si>
    <t>1622-014</t>
  </si>
  <si>
    <t>1623-014</t>
  </si>
  <si>
    <t>1625-014</t>
  </si>
  <si>
    <t>1627-014</t>
  </si>
  <si>
    <t>1628-014</t>
  </si>
  <si>
    <t>1603-015</t>
  </si>
  <si>
    <t>1515-015</t>
  </si>
  <si>
    <t>1516-015</t>
  </si>
  <si>
    <t>1517-015</t>
  </si>
  <si>
    <t>1518-015</t>
  </si>
  <si>
    <t>1519-015</t>
  </si>
  <si>
    <t>1520-015</t>
  </si>
  <si>
    <t>1521-015</t>
  </si>
  <si>
    <t>1522-015</t>
  </si>
  <si>
    <t>1526-015</t>
  </si>
  <si>
    <t>1614-015</t>
  </si>
  <si>
    <t>1615-015</t>
  </si>
  <si>
    <t>1618-015</t>
  </si>
  <si>
    <t>1619-015</t>
  </si>
  <si>
    <t>1620-015</t>
  </si>
  <si>
    <t>1621-015</t>
  </si>
  <si>
    <t>1622-015</t>
  </si>
  <si>
    <t>1623-015</t>
  </si>
  <si>
    <t>1625-015</t>
  </si>
  <si>
    <t>1627-015</t>
  </si>
  <si>
    <t>1628-015</t>
  </si>
  <si>
    <t>1603-016</t>
  </si>
  <si>
    <t>1515-016</t>
  </si>
  <si>
    <t>1518-016</t>
  </si>
  <si>
    <t>1519-016</t>
  </si>
  <si>
    <t>1520-016</t>
  </si>
  <si>
    <t>1521-016</t>
  </si>
  <si>
    <t>1522-016</t>
  </si>
  <si>
    <t>1526-016</t>
  </si>
  <si>
    <t>1614-016</t>
  </si>
  <si>
    <t>1618-016</t>
  </si>
  <si>
    <t>1619-016</t>
  </si>
  <si>
    <t>1620-016</t>
  </si>
  <si>
    <t>1621-016</t>
  </si>
  <si>
    <t>1622-016</t>
  </si>
  <si>
    <t>1623-016</t>
  </si>
  <si>
    <t>1625-016</t>
  </si>
  <si>
    <t>1627-016</t>
  </si>
  <si>
    <t>1628-016</t>
  </si>
  <si>
    <t>1603-017</t>
  </si>
  <si>
    <t>1515-017</t>
  </si>
  <si>
    <t>1518-017</t>
  </si>
  <si>
    <t>1519-017</t>
  </si>
  <si>
    <t>1520-017</t>
  </si>
  <si>
    <t>1521-017</t>
  </si>
  <si>
    <t>1522-017</t>
  </si>
  <si>
    <t>1525-017</t>
  </si>
  <si>
    <t>1526-017</t>
  </si>
  <si>
    <t>1614-017</t>
  </si>
  <si>
    <t>1615-017</t>
  </si>
  <si>
    <t>1618-017</t>
  </si>
  <si>
    <t>1619-017</t>
  </si>
  <si>
    <t>1620-017</t>
  </si>
  <si>
    <t>1621-017</t>
  </si>
  <si>
    <t>1622-017</t>
  </si>
  <si>
    <t>1623-017</t>
  </si>
  <si>
    <t>1625-017</t>
  </si>
  <si>
    <t>1627-017</t>
  </si>
  <si>
    <t>1628-017</t>
  </si>
  <si>
    <t>1631-017</t>
  </si>
  <si>
    <t>Pago por Defunción</t>
  </si>
  <si>
    <t>1603-018</t>
  </si>
  <si>
    <t>1515-018</t>
  </si>
  <si>
    <t>1518-018</t>
  </si>
  <si>
    <t>1519-018</t>
  </si>
  <si>
    <t>1520-018</t>
  </si>
  <si>
    <t>1521-018</t>
  </si>
  <si>
    <t>1522-018</t>
  </si>
  <si>
    <t>1526-018</t>
  </si>
  <si>
    <t>1614-018</t>
  </si>
  <si>
    <t>Dia del  Maestro</t>
  </si>
  <si>
    <t>1618-018</t>
  </si>
  <si>
    <t>1619-018</t>
  </si>
  <si>
    <t>1620-018</t>
  </si>
  <si>
    <t>1621-018</t>
  </si>
  <si>
    <t>1622-018</t>
  </si>
  <si>
    <t>1623-018</t>
  </si>
  <si>
    <t>1625-018</t>
  </si>
  <si>
    <t>1627-018</t>
  </si>
  <si>
    <t>1628-018</t>
  </si>
  <si>
    <t>1603-019</t>
  </si>
  <si>
    <t>1515-019</t>
  </si>
  <si>
    <t>1517-019</t>
  </si>
  <si>
    <t>1518-019</t>
  </si>
  <si>
    <t>1519-019</t>
  </si>
  <si>
    <t>1520-019</t>
  </si>
  <si>
    <t>1521-019</t>
  </si>
  <si>
    <t>1522-019</t>
  </si>
  <si>
    <t>1526-019</t>
  </si>
  <si>
    <t>1614-019</t>
  </si>
  <si>
    <t>1618-019</t>
  </si>
  <si>
    <t>1619-019</t>
  </si>
  <si>
    <t>1620-019</t>
  </si>
  <si>
    <t>1621-019</t>
  </si>
  <si>
    <t>1622-019</t>
  </si>
  <si>
    <t>1623-019</t>
  </si>
  <si>
    <t>1625-019</t>
  </si>
  <si>
    <t>1627-019</t>
  </si>
  <si>
    <t>1628-019</t>
  </si>
  <si>
    <t>1603-020</t>
  </si>
  <si>
    <t>1518-020</t>
  </si>
  <si>
    <t>1519-020</t>
  </si>
  <si>
    <t>1520-020</t>
  </si>
  <si>
    <t>1521-020</t>
  </si>
  <si>
    <t>1522-020</t>
  </si>
  <si>
    <t>1526-020</t>
  </si>
  <si>
    <t>1614-020</t>
  </si>
  <si>
    <t>1618-020</t>
  </si>
  <si>
    <t>1619-020</t>
  </si>
  <si>
    <t>1620-020</t>
  </si>
  <si>
    <t>1621-020</t>
  </si>
  <si>
    <t>1622-020</t>
  </si>
  <si>
    <t>1623-020</t>
  </si>
  <si>
    <t>1625-020</t>
  </si>
  <si>
    <t>1627-020</t>
  </si>
  <si>
    <t>1628-020</t>
  </si>
  <si>
    <t>1603-021</t>
  </si>
  <si>
    <t>1515-021</t>
  </si>
  <si>
    <t>1518-021</t>
  </si>
  <si>
    <t>1519-021</t>
  </si>
  <si>
    <t>1520-021</t>
  </si>
  <si>
    <t>1521-021</t>
  </si>
  <si>
    <t>1522-021</t>
  </si>
  <si>
    <t>Pago  de Dias de Descanso Obligatorio (admvo)</t>
  </si>
  <si>
    <t>1526-021</t>
  </si>
  <si>
    <t>1614-021</t>
  </si>
  <si>
    <t>1618-021</t>
  </si>
  <si>
    <t>1619-021</t>
  </si>
  <si>
    <t>1620-021</t>
  </si>
  <si>
    <t>1621-021</t>
  </si>
  <si>
    <t>1622-021</t>
  </si>
  <si>
    <t>Pago Dias de Descanso Obligatorio (Doc)</t>
  </si>
  <si>
    <t>1623-021</t>
  </si>
  <si>
    <t>1625-021</t>
  </si>
  <si>
    <t>1627-021</t>
  </si>
  <si>
    <t>1628-021</t>
  </si>
  <si>
    <t>1630-021</t>
  </si>
  <si>
    <t>1603-028</t>
  </si>
  <si>
    <t>1518-028</t>
  </si>
  <si>
    <t>1519-028</t>
  </si>
  <si>
    <t>Eficiencia en el trabajo (Admvo)</t>
  </si>
  <si>
    <t>1520-028</t>
  </si>
  <si>
    <t>1521-028</t>
  </si>
  <si>
    <t>1526-028</t>
  </si>
  <si>
    <t>1614-028</t>
  </si>
  <si>
    <t>1618-028</t>
  </si>
  <si>
    <t>Dias Economicos E66</t>
  </si>
  <si>
    <t>1619-028</t>
  </si>
  <si>
    <t>1620-028</t>
  </si>
  <si>
    <t>Estimulo x puntualidad asistencia</t>
  </si>
  <si>
    <t>1621-028</t>
  </si>
  <si>
    <t>1622-028</t>
  </si>
  <si>
    <t>1623-028</t>
  </si>
  <si>
    <t>1625-028</t>
  </si>
  <si>
    <t>1627-028</t>
  </si>
  <si>
    <t>1628-028</t>
  </si>
  <si>
    <t>1603-029</t>
  </si>
  <si>
    <t>1521-029</t>
  </si>
  <si>
    <t>1526-029</t>
  </si>
  <si>
    <t>1614-029</t>
  </si>
  <si>
    <t>1618-029</t>
  </si>
  <si>
    <t xml:space="preserve">Dias Economicos (Doc) </t>
  </si>
  <si>
    <t>1619-029</t>
  </si>
  <si>
    <t>1620-029</t>
  </si>
  <si>
    <t>1621-029</t>
  </si>
  <si>
    <t>1622-029</t>
  </si>
  <si>
    <t>1623-029</t>
  </si>
  <si>
    <t>1625-029</t>
  </si>
  <si>
    <t>1627-029</t>
  </si>
  <si>
    <t>1628-029</t>
  </si>
  <si>
    <t>1603-030</t>
  </si>
  <si>
    <t>1518-030</t>
  </si>
  <si>
    <t>Dias Economicos No Disfrutados</t>
  </si>
  <si>
    <t>1519-030</t>
  </si>
  <si>
    <t>1520-030</t>
  </si>
  <si>
    <t>1521-030</t>
  </si>
  <si>
    <t>1522-030</t>
  </si>
  <si>
    <t>Pago de Dias de Descanso Obligatorio (admvo)</t>
  </si>
  <si>
    <t>1614-030</t>
  </si>
  <si>
    <t>1618-030</t>
  </si>
  <si>
    <t>Dias Economicos (Doc)</t>
  </si>
  <si>
    <t>1619-030</t>
  </si>
  <si>
    <t>1620-030</t>
  </si>
  <si>
    <t>1621-030</t>
  </si>
  <si>
    <t>1622-030</t>
  </si>
  <si>
    <t>1623-030</t>
  </si>
  <si>
    <t>1625-030</t>
  </si>
  <si>
    <t>1628-030</t>
  </si>
  <si>
    <t>1603-031</t>
  </si>
  <si>
    <t>1518-031</t>
  </si>
  <si>
    <t>1519-031</t>
  </si>
  <si>
    <t>1520-031</t>
  </si>
  <si>
    <t>1521-031</t>
  </si>
  <si>
    <t>1522-031</t>
  </si>
  <si>
    <t>1614-031</t>
  </si>
  <si>
    <t>1618-031</t>
  </si>
  <si>
    <t>1619-031</t>
  </si>
  <si>
    <t>1620-031</t>
  </si>
  <si>
    <t>1621-031</t>
  </si>
  <si>
    <t>1622-031</t>
  </si>
  <si>
    <t>1623-031</t>
  </si>
  <si>
    <t>1625-031</t>
  </si>
  <si>
    <t>1627-031</t>
  </si>
  <si>
    <t>1628-031</t>
  </si>
  <si>
    <t>1603-032</t>
  </si>
  <si>
    <t>1518-032</t>
  </si>
  <si>
    <t>1519-032</t>
  </si>
  <si>
    <t>1520-032</t>
  </si>
  <si>
    <t>1521-032</t>
  </si>
  <si>
    <t>1522-032</t>
  </si>
  <si>
    <t>1614-032</t>
  </si>
  <si>
    <t>1615-032</t>
  </si>
  <si>
    <t>Apoyo para Anteojos ( Doc)</t>
  </si>
  <si>
    <t>1618-032</t>
  </si>
  <si>
    <t>1619-032</t>
  </si>
  <si>
    <t>1620-032</t>
  </si>
  <si>
    <t>1621-032</t>
  </si>
  <si>
    <t>1622-032</t>
  </si>
  <si>
    <t>1623-032</t>
  </si>
  <si>
    <t>1625-032</t>
  </si>
  <si>
    <t>1628-032</t>
  </si>
  <si>
    <t>1603-033</t>
  </si>
  <si>
    <t>1518-033</t>
  </si>
  <si>
    <t>Dias economicos (adm)</t>
  </si>
  <si>
    <t>1519-033</t>
  </si>
  <si>
    <t>1521-033</t>
  </si>
  <si>
    <t>1522-033</t>
  </si>
  <si>
    <t>1526-033</t>
  </si>
  <si>
    <t>1614-033</t>
  </si>
  <si>
    <t>1618-033</t>
  </si>
  <si>
    <t>1619-033</t>
  </si>
  <si>
    <t>1620-033</t>
  </si>
  <si>
    <t>1621-033</t>
  </si>
  <si>
    <t>1622-033</t>
  </si>
  <si>
    <t>1623-033</t>
  </si>
  <si>
    <t>1625-033</t>
  </si>
  <si>
    <t>1626-033</t>
  </si>
  <si>
    <t>Papo por Renuncia</t>
  </si>
  <si>
    <t>1627-033</t>
  </si>
  <si>
    <t>1628-033</t>
  </si>
  <si>
    <t>1629-033</t>
  </si>
  <si>
    <t>Prima Antigüedad (Doc)</t>
  </si>
  <si>
    <t>1603-034</t>
  </si>
  <si>
    <t>1519-034</t>
  </si>
  <si>
    <t>1520-034</t>
  </si>
  <si>
    <t>1521-034</t>
  </si>
  <si>
    <t>1522-034</t>
  </si>
  <si>
    <t>1525-034</t>
  </si>
  <si>
    <t>1526-034</t>
  </si>
  <si>
    <t>1614-034</t>
  </si>
  <si>
    <t>1618-034</t>
  </si>
  <si>
    <t>1619-034</t>
  </si>
  <si>
    <t>1620-034</t>
  </si>
  <si>
    <t>Estimulo por Puntualidad y Asistencia (doc)</t>
  </si>
  <si>
    <t>1621-034</t>
  </si>
  <si>
    <t>1622-034</t>
  </si>
  <si>
    <t>1623-034</t>
  </si>
  <si>
    <t>1625-034</t>
  </si>
  <si>
    <t>1627-034</t>
  </si>
  <si>
    <t>1628-034</t>
  </si>
  <si>
    <t>1629-034</t>
  </si>
  <si>
    <t>1603-035</t>
  </si>
  <si>
    <t>1518-035</t>
  </si>
  <si>
    <t>1519-035</t>
  </si>
  <si>
    <t>1520-035</t>
  </si>
  <si>
    <t>1521-035</t>
  </si>
  <si>
    <t>1522-035</t>
  </si>
  <si>
    <t>1526-035</t>
  </si>
  <si>
    <t>1614-035</t>
  </si>
  <si>
    <t>1618-035</t>
  </si>
  <si>
    <t>1619-035</t>
  </si>
  <si>
    <t>1620-035</t>
  </si>
  <si>
    <t>1621-035</t>
  </si>
  <si>
    <t>1622-035</t>
  </si>
  <si>
    <t>1623-035</t>
  </si>
  <si>
    <t>1625-035</t>
  </si>
  <si>
    <t>1628-035</t>
  </si>
  <si>
    <t>1603-036</t>
  </si>
  <si>
    <t>1518-036</t>
  </si>
  <si>
    <t>1519-036</t>
  </si>
  <si>
    <t>1520-036</t>
  </si>
  <si>
    <t>1521-036</t>
  </si>
  <si>
    <t>1522-036</t>
  </si>
  <si>
    <t>1526-036</t>
  </si>
  <si>
    <t>1614-036</t>
  </si>
  <si>
    <t>1618-036</t>
  </si>
  <si>
    <t>1619-036</t>
  </si>
  <si>
    <t>1620-036</t>
  </si>
  <si>
    <t>1621-036</t>
  </si>
  <si>
    <t>1622-036</t>
  </si>
  <si>
    <t>1623-036</t>
  </si>
  <si>
    <t>1625-036</t>
  </si>
  <si>
    <t>1627-036</t>
  </si>
  <si>
    <t>1628-036</t>
  </si>
  <si>
    <t>1603-037</t>
  </si>
  <si>
    <t>1517-037</t>
  </si>
  <si>
    <t>1518-037</t>
  </si>
  <si>
    <t>1519-037</t>
  </si>
  <si>
    <t>1520-037</t>
  </si>
  <si>
    <t>1521-037</t>
  </si>
  <si>
    <t>1522-037</t>
  </si>
  <si>
    <t>1526-037</t>
  </si>
  <si>
    <t>1614-037</t>
  </si>
  <si>
    <t>1618-037</t>
  </si>
  <si>
    <t>1619-037</t>
  </si>
  <si>
    <t>1620-037</t>
  </si>
  <si>
    <t>1621-037</t>
  </si>
  <si>
    <t>1622-037</t>
  </si>
  <si>
    <t>1623-037</t>
  </si>
  <si>
    <t>1625-037</t>
  </si>
  <si>
    <t>1627-037</t>
  </si>
  <si>
    <t>1628-037</t>
  </si>
  <si>
    <t>1603-038</t>
  </si>
  <si>
    <t>1517-038</t>
  </si>
  <si>
    <t>1518-038</t>
  </si>
  <si>
    <t>1519-038</t>
  </si>
  <si>
    <t>1520-038</t>
  </si>
  <si>
    <t>1521-038</t>
  </si>
  <si>
    <t>1522-038</t>
  </si>
  <si>
    <t>1526-038</t>
  </si>
  <si>
    <t>1614-038</t>
  </si>
  <si>
    <t>1618-038</t>
  </si>
  <si>
    <t>1619-038</t>
  </si>
  <si>
    <t>1620-038</t>
  </si>
  <si>
    <t>1621-038</t>
  </si>
  <si>
    <t>1622-038</t>
  </si>
  <si>
    <t>1623-038</t>
  </si>
  <si>
    <t>1625-038</t>
  </si>
  <si>
    <t>1627-038</t>
  </si>
  <si>
    <t>1628-038</t>
  </si>
  <si>
    <t>1629-038</t>
  </si>
  <si>
    <t>1603-039</t>
  </si>
  <si>
    <t>1515-039</t>
  </si>
  <si>
    <t>1518-039</t>
  </si>
  <si>
    <t>1519-039</t>
  </si>
  <si>
    <t>1520-039</t>
  </si>
  <si>
    <t>1521-039</t>
  </si>
  <si>
    <t>1522-039</t>
  </si>
  <si>
    <t>1526-039</t>
  </si>
  <si>
    <t>1614-039</t>
  </si>
  <si>
    <t>1618-039</t>
  </si>
  <si>
    <t>1619-039</t>
  </si>
  <si>
    <t>1620-039</t>
  </si>
  <si>
    <t>1621-039</t>
  </si>
  <si>
    <t>1622-039</t>
  </si>
  <si>
    <t>1623-039</t>
  </si>
  <si>
    <t>1625-039</t>
  </si>
  <si>
    <t>1627-039</t>
  </si>
  <si>
    <t>1628-039</t>
  </si>
  <si>
    <t>1629-039</t>
  </si>
  <si>
    <t>1603-040</t>
  </si>
  <si>
    <t>1518-040</t>
  </si>
  <si>
    <t>1519-040</t>
  </si>
  <si>
    <t>1520-040</t>
  </si>
  <si>
    <t>1521-040</t>
  </si>
  <si>
    <t>1522-040</t>
  </si>
  <si>
    <t>1526-040</t>
  </si>
  <si>
    <t>1614-040</t>
  </si>
  <si>
    <t>1618-040</t>
  </si>
  <si>
    <t>1619-040</t>
  </si>
  <si>
    <t>1620-040</t>
  </si>
  <si>
    <t>1621-040</t>
  </si>
  <si>
    <t>1622-040</t>
  </si>
  <si>
    <t>1623-040</t>
  </si>
  <si>
    <t>1625-040</t>
  </si>
  <si>
    <t>1627-040</t>
  </si>
  <si>
    <t>1628-040</t>
  </si>
  <si>
    <t>1603-041</t>
  </si>
  <si>
    <t>1518-041</t>
  </si>
  <si>
    <t>1519-041</t>
  </si>
  <si>
    <t>1520-041</t>
  </si>
  <si>
    <t>1521-041</t>
  </si>
  <si>
    <t>1522-041</t>
  </si>
  <si>
    <t>1525-041</t>
  </si>
  <si>
    <t>1526-041</t>
  </si>
  <si>
    <t>1614-041</t>
  </si>
  <si>
    <t>1618-041</t>
  </si>
  <si>
    <t>1619-041</t>
  </si>
  <si>
    <t>1620-041</t>
  </si>
  <si>
    <t>1621-041</t>
  </si>
  <si>
    <t>1622-041</t>
  </si>
  <si>
    <t>1623-041</t>
  </si>
  <si>
    <t>1625-041</t>
  </si>
  <si>
    <t>1627-041</t>
  </si>
  <si>
    <t>1628-041</t>
  </si>
  <si>
    <t>1629-041</t>
  </si>
  <si>
    <t>1603-042</t>
  </si>
  <si>
    <t>1518-042</t>
  </si>
  <si>
    <t>1519-042</t>
  </si>
  <si>
    <t>1520-042</t>
  </si>
  <si>
    <t>1521-042</t>
  </si>
  <si>
    <t>1522-042</t>
  </si>
  <si>
    <t>1526-042</t>
  </si>
  <si>
    <t>1614-042</t>
  </si>
  <si>
    <t>1618-042</t>
  </si>
  <si>
    <t>1619-042</t>
  </si>
  <si>
    <t>1620-042</t>
  </si>
  <si>
    <t>1621-042</t>
  </si>
  <si>
    <t>1622-042</t>
  </si>
  <si>
    <t>1623-042</t>
  </si>
  <si>
    <t>1625-042</t>
  </si>
  <si>
    <t>1627-042</t>
  </si>
  <si>
    <t>1628-042</t>
  </si>
  <si>
    <t>1603-043</t>
  </si>
  <si>
    <t>1515-043</t>
  </si>
  <si>
    <t>1518-043</t>
  </si>
  <si>
    <t>1519-043</t>
  </si>
  <si>
    <t>1520-043</t>
  </si>
  <si>
    <t>1521-043</t>
  </si>
  <si>
    <t>1522-043</t>
  </si>
  <si>
    <t>1526-043</t>
  </si>
  <si>
    <t>1614-043</t>
  </si>
  <si>
    <t>Dia del Maestri</t>
  </si>
  <si>
    <t>1618-043</t>
  </si>
  <si>
    <t>1619-043</t>
  </si>
  <si>
    <t>1620-043</t>
  </si>
  <si>
    <t>1621-043</t>
  </si>
  <si>
    <t>1622-043</t>
  </si>
  <si>
    <t>1623-043</t>
  </si>
  <si>
    <t>1625-043</t>
  </si>
  <si>
    <t>1627-043</t>
  </si>
  <si>
    <t>1628-043</t>
  </si>
  <si>
    <t>1629-043</t>
  </si>
  <si>
    <t>1603-044</t>
  </si>
  <si>
    <t>1518-044</t>
  </si>
  <si>
    <t>1519-044</t>
  </si>
  <si>
    <t>1520-044</t>
  </si>
  <si>
    <t>1521-044</t>
  </si>
  <si>
    <t>1522-044</t>
  </si>
  <si>
    <t>1526-044</t>
  </si>
  <si>
    <t>Prima de Antigüedad 2013</t>
  </si>
  <si>
    <t>1614-044</t>
  </si>
  <si>
    <t>1615-044</t>
  </si>
  <si>
    <t>1618-044</t>
  </si>
  <si>
    <t>1619-044</t>
  </si>
  <si>
    <t>1620-044</t>
  </si>
  <si>
    <t>1621-044</t>
  </si>
  <si>
    <t>1622-044</t>
  </si>
  <si>
    <t>1623-044</t>
  </si>
  <si>
    <t>1625-044</t>
  </si>
  <si>
    <t>1627-044</t>
  </si>
  <si>
    <t>1628-044</t>
  </si>
  <si>
    <t>1603-045</t>
  </si>
  <si>
    <t>1518-045</t>
  </si>
  <si>
    <t>1519-045</t>
  </si>
  <si>
    <t>1520-045</t>
  </si>
  <si>
    <t>1521-045</t>
  </si>
  <si>
    <t>1522-045</t>
  </si>
  <si>
    <t>1526-045</t>
  </si>
  <si>
    <t>1614-045</t>
  </si>
  <si>
    <t>1618-045</t>
  </si>
  <si>
    <t>1619-045</t>
  </si>
  <si>
    <t>1620-045</t>
  </si>
  <si>
    <t>1621-045</t>
  </si>
  <si>
    <t>1622-045</t>
  </si>
  <si>
    <t>1623-045</t>
  </si>
  <si>
    <t>1625-045</t>
  </si>
  <si>
    <t>1627-045</t>
  </si>
  <si>
    <t>1628-045</t>
  </si>
  <si>
    <t>1603-046</t>
  </si>
  <si>
    <t>1518-046</t>
  </si>
  <si>
    <t>1519-046</t>
  </si>
  <si>
    <t>1520-046</t>
  </si>
  <si>
    <t>1521-046</t>
  </si>
  <si>
    <t>1522-046</t>
  </si>
  <si>
    <t>1526-046</t>
  </si>
  <si>
    <t>1614-046</t>
  </si>
  <si>
    <t>1618-046</t>
  </si>
  <si>
    <t>1619-046</t>
  </si>
  <si>
    <t>1620-046</t>
  </si>
  <si>
    <t>1621-046</t>
  </si>
  <si>
    <t>1622-046</t>
  </si>
  <si>
    <t>1623-046</t>
  </si>
  <si>
    <t>1625-046</t>
  </si>
  <si>
    <t>1627-046</t>
  </si>
  <si>
    <t>1628-046</t>
  </si>
  <si>
    <t>1629-046</t>
  </si>
  <si>
    <t>1603-047</t>
  </si>
  <si>
    <t>1515-047</t>
  </si>
  <si>
    <t>1518-047</t>
  </si>
  <si>
    <t>1519-047</t>
  </si>
  <si>
    <t>1520-047</t>
  </si>
  <si>
    <t>1521-047</t>
  </si>
  <si>
    <t>1522-047</t>
  </si>
  <si>
    <t>1526-047</t>
  </si>
  <si>
    <t>1614-047</t>
  </si>
  <si>
    <t>1618-047</t>
  </si>
  <si>
    <t>1619-047</t>
  </si>
  <si>
    <t>1620-047</t>
  </si>
  <si>
    <t>1621-047</t>
  </si>
  <si>
    <t>1622-047</t>
  </si>
  <si>
    <t>1623-047</t>
  </si>
  <si>
    <t>1625-047</t>
  </si>
  <si>
    <t>1627-047</t>
  </si>
  <si>
    <t>1628-047</t>
  </si>
  <si>
    <t>1629-047</t>
  </si>
  <si>
    <t>1630-047</t>
  </si>
  <si>
    <t>Pago por Renuncia</t>
  </si>
  <si>
    <t>1603-048</t>
  </si>
  <si>
    <t>1518-048</t>
  </si>
  <si>
    <t>1519-048</t>
  </si>
  <si>
    <t>1520-048</t>
  </si>
  <si>
    <t>1521-048</t>
  </si>
  <si>
    <t>1522-048</t>
  </si>
  <si>
    <t>1526-048</t>
  </si>
  <si>
    <t>1614-048</t>
  </si>
  <si>
    <t>1618-048</t>
  </si>
  <si>
    <t>1619-048</t>
  </si>
  <si>
    <t>1620-048</t>
  </si>
  <si>
    <t>1621-048</t>
  </si>
  <si>
    <t>1622-048</t>
  </si>
  <si>
    <t>1623-048</t>
  </si>
  <si>
    <t>1625-048</t>
  </si>
  <si>
    <t>1627-048</t>
  </si>
  <si>
    <t>1628-048</t>
  </si>
  <si>
    <t>1603-049</t>
  </si>
  <si>
    <t>1518-049</t>
  </si>
  <si>
    <t>1519-049</t>
  </si>
  <si>
    <t>1520-049</t>
  </si>
  <si>
    <t>1521-049</t>
  </si>
  <si>
    <t>1522-049</t>
  </si>
  <si>
    <t>1526-049</t>
  </si>
  <si>
    <t>Prima de Antiüedad</t>
  </si>
  <si>
    <t>1614-049</t>
  </si>
  <si>
    <t>1618-049</t>
  </si>
  <si>
    <t>1619-049</t>
  </si>
  <si>
    <t>1620-049</t>
  </si>
  <si>
    <t>1621-049</t>
  </si>
  <si>
    <t>1622-049</t>
  </si>
  <si>
    <t>1623-049</t>
  </si>
  <si>
    <t>1625-049</t>
  </si>
  <si>
    <t>1627-049</t>
  </si>
  <si>
    <t>1628-049</t>
  </si>
  <si>
    <t>1630-049</t>
  </si>
  <si>
    <t>Pago por renuncia</t>
  </si>
  <si>
    <t>1603-050</t>
  </si>
  <si>
    <t>1518-050</t>
  </si>
  <si>
    <t>1519-050</t>
  </si>
  <si>
    <t>1520-050</t>
  </si>
  <si>
    <t>1521-050</t>
  </si>
  <si>
    <t>1522-050</t>
  </si>
  <si>
    <t>1526-050</t>
  </si>
  <si>
    <t>1614-050</t>
  </si>
  <si>
    <t>1618-050</t>
  </si>
  <si>
    <t>1619-050</t>
  </si>
  <si>
    <t>1620-050</t>
  </si>
  <si>
    <t>1621-050</t>
  </si>
  <si>
    <t>1622-050</t>
  </si>
  <si>
    <t>1623-050</t>
  </si>
  <si>
    <t>1625-050</t>
  </si>
  <si>
    <t>1627-050</t>
  </si>
  <si>
    <t>1628-050</t>
  </si>
  <si>
    <t>1629-050</t>
  </si>
  <si>
    <t>1603-051</t>
  </si>
  <si>
    <t>1518-051</t>
  </si>
  <si>
    <t>1519-051</t>
  </si>
  <si>
    <t>1520-051</t>
  </si>
  <si>
    <t>1521-051</t>
  </si>
  <si>
    <t>1522-051</t>
  </si>
  <si>
    <t>1526-051</t>
  </si>
  <si>
    <t>1614-051</t>
  </si>
  <si>
    <t>1618-051</t>
  </si>
  <si>
    <t>1619-051</t>
  </si>
  <si>
    <t>1620-051</t>
  </si>
  <si>
    <t>1621-051</t>
  </si>
  <si>
    <t>1622-051</t>
  </si>
  <si>
    <t>1623-051</t>
  </si>
  <si>
    <t>1625-051</t>
  </si>
  <si>
    <t>1627-051</t>
  </si>
  <si>
    <t>1628-051</t>
  </si>
  <si>
    <t>1629-051</t>
  </si>
  <si>
    <t>1603-052</t>
  </si>
  <si>
    <t>1517-052</t>
  </si>
  <si>
    <t>1518-052</t>
  </si>
  <si>
    <t>1519-052</t>
  </si>
  <si>
    <t>1520-052</t>
  </si>
  <si>
    <t>1521-052</t>
  </si>
  <si>
    <t>1522-052</t>
  </si>
  <si>
    <t>1526-052</t>
  </si>
  <si>
    <t>1614-052</t>
  </si>
  <si>
    <t>1618-052</t>
  </si>
  <si>
    <t>1619-052</t>
  </si>
  <si>
    <t>1620-052</t>
  </si>
  <si>
    <t>1621-052</t>
  </si>
  <si>
    <t>1622-052</t>
  </si>
  <si>
    <t>1623-052</t>
  </si>
  <si>
    <t>1625-052</t>
  </si>
  <si>
    <t>1627-052</t>
  </si>
  <si>
    <t>1628-052</t>
  </si>
  <si>
    <t>1629-052</t>
  </si>
  <si>
    <t>1603-053</t>
  </si>
  <si>
    <t>1518-053</t>
  </si>
  <si>
    <t>1519-053</t>
  </si>
  <si>
    <t>1520-053</t>
  </si>
  <si>
    <t>1521-053</t>
  </si>
  <si>
    <t>1522-053</t>
  </si>
  <si>
    <t>1526-053</t>
  </si>
  <si>
    <t>1614-053</t>
  </si>
  <si>
    <t>1618-053</t>
  </si>
  <si>
    <t>1619-053</t>
  </si>
  <si>
    <t>1620-053</t>
  </si>
  <si>
    <t>1621-053</t>
  </si>
  <si>
    <t>1622-053</t>
  </si>
  <si>
    <t>1623-053</t>
  </si>
  <si>
    <t>1625-053</t>
  </si>
  <si>
    <t>1627-053</t>
  </si>
  <si>
    <t>1628-053</t>
  </si>
  <si>
    <t>1629-053</t>
  </si>
  <si>
    <t>1630-053</t>
  </si>
  <si>
    <t>1603-055</t>
  </si>
  <si>
    <t>1518-055</t>
  </si>
  <si>
    <t>1519-055</t>
  </si>
  <si>
    <t>1520-055</t>
  </si>
  <si>
    <t>1521-055</t>
  </si>
  <si>
    <t>1522-055</t>
  </si>
  <si>
    <t>1526-055</t>
  </si>
  <si>
    <t>1614-055</t>
  </si>
  <si>
    <t>1618-055</t>
  </si>
  <si>
    <t>1619-055</t>
  </si>
  <si>
    <t>1620-055</t>
  </si>
  <si>
    <t>1621-055</t>
  </si>
  <si>
    <t>1622-055</t>
  </si>
  <si>
    <t>1623-055</t>
  </si>
  <si>
    <t>1625-055</t>
  </si>
  <si>
    <t>1627-055</t>
  </si>
  <si>
    <t>1628-055</t>
  </si>
  <si>
    <t>1629-055</t>
  </si>
  <si>
    <t>1603-056</t>
  </si>
  <si>
    <t>1518-056</t>
  </si>
  <si>
    <t>1519-056</t>
  </si>
  <si>
    <t>1520-056</t>
  </si>
  <si>
    <t>1521-056</t>
  </si>
  <si>
    <t>1522-056</t>
  </si>
  <si>
    <t>1526-056</t>
  </si>
  <si>
    <t>1614-056</t>
  </si>
  <si>
    <t>1618-056</t>
  </si>
  <si>
    <t>1619-056</t>
  </si>
  <si>
    <t>1620-056</t>
  </si>
  <si>
    <t>1621-056</t>
  </si>
  <si>
    <t>1622-056</t>
  </si>
  <si>
    <t>1623-056</t>
  </si>
  <si>
    <t>1625-056</t>
  </si>
  <si>
    <t>1627-056</t>
  </si>
  <si>
    <t>1628-056</t>
  </si>
  <si>
    <t>1629-056</t>
  </si>
  <si>
    <t>1603-057</t>
  </si>
  <si>
    <t>1518-057</t>
  </si>
  <si>
    <t>1519-057</t>
  </si>
  <si>
    <t>1520-057</t>
  </si>
  <si>
    <t>1521-057</t>
  </si>
  <si>
    <t>1522-057</t>
  </si>
  <si>
    <t>1526-057</t>
  </si>
  <si>
    <t>1614-057</t>
  </si>
  <si>
    <t>1618-057</t>
  </si>
  <si>
    <t>1619-057</t>
  </si>
  <si>
    <t>1620-057</t>
  </si>
  <si>
    <t>1621-057</t>
  </si>
  <si>
    <t>1622-057</t>
  </si>
  <si>
    <t>1623-057</t>
  </si>
  <si>
    <t>1625-057</t>
  </si>
  <si>
    <t>1627-057</t>
  </si>
  <si>
    <t>1628-057</t>
  </si>
  <si>
    <t>1629-057</t>
  </si>
  <si>
    <t>1603-058</t>
  </si>
  <si>
    <t>1518-058</t>
  </si>
  <si>
    <t>1519-058</t>
  </si>
  <si>
    <t>1520-058</t>
  </si>
  <si>
    <t>1521-058</t>
  </si>
  <si>
    <t>1522-058</t>
  </si>
  <si>
    <t>1526-058</t>
  </si>
  <si>
    <t>1614-058</t>
  </si>
  <si>
    <t>1618-058</t>
  </si>
  <si>
    <t>1619-058</t>
  </si>
  <si>
    <t>1620-058</t>
  </si>
  <si>
    <t>1621-058</t>
  </si>
  <si>
    <t>1622-058</t>
  </si>
  <si>
    <t>1623-058</t>
  </si>
  <si>
    <t>1625-058</t>
  </si>
  <si>
    <t>1627-058</t>
  </si>
  <si>
    <t>1628-058</t>
  </si>
  <si>
    <t>1629-058</t>
  </si>
  <si>
    <t>1603-059</t>
  </si>
  <si>
    <t>1518-059</t>
  </si>
  <si>
    <t>1519-059</t>
  </si>
  <si>
    <t>1520-059</t>
  </si>
  <si>
    <t>1521-059</t>
  </si>
  <si>
    <t>1522-059</t>
  </si>
  <si>
    <t>1526-059</t>
  </si>
  <si>
    <t>1614-059</t>
  </si>
  <si>
    <t>1618-059</t>
  </si>
  <si>
    <t>1619-059</t>
  </si>
  <si>
    <t>1620-059</t>
  </si>
  <si>
    <t>1621-059</t>
  </si>
  <si>
    <t>1622-059</t>
  </si>
  <si>
    <t>1623-059</t>
  </si>
  <si>
    <t>1625-059</t>
  </si>
  <si>
    <t>1627-059</t>
  </si>
  <si>
    <t>1628-059</t>
  </si>
  <si>
    <t>1629-059</t>
  </si>
  <si>
    <t>1603-060</t>
  </si>
  <si>
    <t>1518-060</t>
  </si>
  <si>
    <t>1519-060</t>
  </si>
  <si>
    <t>1520-060</t>
  </si>
  <si>
    <t>1521-060</t>
  </si>
  <si>
    <t>1522-060</t>
  </si>
  <si>
    <t>1526-060</t>
  </si>
  <si>
    <t>1614-060</t>
  </si>
  <si>
    <t>1616-060</t>
  </si>
  <si>
    <t>1618-060</t>
  </si>
  <si>
    <t>1619-060</t>
  </si>
  <si>
    <t>1620-060</t>
  </si>
  <si>
    <t>1621-060</t>
  </si>
  <si>
    <t>1622-060</t>
  </si>
  <si>
    <t>1623-060</t>
  </si>
  <si>
    <t>1625-060</t>
  </si>
  <si>
    <t>1627-060</t>
  </si>
  <si>
    <t>1628-060</t>
  </si>
  <si>
    <t>1629-060</t>
  </si>
  <si>
    <t>1603-061</t>
  </si>
  <si>
    <t>1518-061</t>
  </si>
  <si>
    <t>1519-061</t>
  </si>
  <si>
    <t>1520-061</t>
  </si>
  <si>
    <t>1521-061</t>
  </si>
  <si>
    <t>1522-061</t>
  </si>
  <si>
    <t>1526-061</t>
  </si>
  <si>
    <t>1614-061</t>
  </si>
  <si>
    <t>1618-061</t>
  </si>
  <si>
    <t>1619-061</t>
  </si>
  <si>
    <t>1620-061</t>
  </si>
  <si>
    <t>1621-061</t>
  </si>
  <si>
    <t>1622-061</t>
  </si>
  <si>
    <t>1623-061</t>
  </si>
  <si>
    <t>1625-061</t>
  </si>
  <si>
    <t>1627-061</t>
  </si>
  <si>
    <t>1628-061</t>
  </si>
  <si>
    <t>1629-061</t>
  </si>
  <si>
    <t>1603-062</t>
  </si>
  <si>
    <t>1515-062</t>
  </si>
  <si>
    <t>1518-062</t>
  </si>
  <si>
    <t>1519-062</t>
  </si>
  <si>
    <t>1520-062</t>
  </si>
  <si>
    <t>1521-062</t>
  </si>
  <si>
    <t>1522-062</t>
  </si>
  <si>
    <t>1526-062</t>
  </si>
  <si>
    <t>1614-062</t>
  </si>
  <si>
    <t>1615-062</t>
  </si>
  <si>
    <t>1618-062</t>
  </si>
  <si>
    <t>1619-062</t>
  </si>
  <si>
    <t>1620-062</t>
  </si>
  <si>
    <t>1621-062</t>
  </si>
  <si>
    <t>1622-062</t>
  </si>
  <si>
    <t>1623-062</t>
  </si>
  <si>
    <t>1625-062</t>
  </si>
  <si>
    <t>1627-062</t>
  </si>
  <si>
    <t>1628-062</t>
  </si>
  <si>
    <t>1629-062</t>
  </si>
  <si>
    <t>1603-063</t>
  </si>
  <si>
    <t>1518-063</t>
  </si>
  <si>
    <t>1519-063</t>
  </si>
  <si>
    <t>1520-063</t>
  </si>
  <si>
    <t>1521-063</t>
  </si>
  <si>
    <t>1522-063</t>
  </si>
  <si>
    <t>1526-063</t>
  </si>
  <si>
    <t>1614-063</t>
  </si>
  <si>
    <t>1618-063</t>
  </si>
  <si>
    <t>1619-063</t>
  </si>
  <si>
    <t>1620-063</t>
  </si>
  <si>
    <t>1621-063</t>
  </si>
  <si>
    <t>1622-063</t>
  </si>
  <si>
    <t>1623-063</t>
  </si>
  <si>
    <t>1625-063</t>
  </si>
  <si>
    <t>1627-063</t>
  </si>
  <si>
    <t>1628-063</t>
  </si>
  <si>
    <t>1629-063</t>
  </si>
  <si>
    <t>1603-064</t>
  </si>
  <si>
    <t>1515-064</t>
  </si>
  <si>
    <t>1518-064</t>
  </si>
  <si>
    <t>1519-064</t>
  </si>
  <si>
    <t>1520-064</t>
  </si>
  <si>
    <t>1521-064</t>
  </si>
  <si>
    <t>1522-064</t>
  </si>
  <si>
    <t>1526-064</t>
  </si>
  <si>
    <t>1614-064</t>
  </si>
  <si>
    <t>1615-064</t>
  </si>
  <si>
    <t>1618-064</t>
  </si>
  <si>
    <t>1619-064</t>
  </si>
  <si>
    <t>1620-064</t>
  </si>
  <si>
    <t>1621-064</t>
  </si>
  <si>
    <t>1622-064</t>
  </si>
  <si>
    <t>1623-064</t>
  </si>
  <si>
    <t>1625-064</t>
  </si>
  <si>
    <t>1627-064</t>
  </si>
  <si>
    <t>1628-064</t>
  </si>
  <si>
    <t>1629-064</t>
  </si>
  <si>
    <t>1603-065</t>
  </si>
  <si>
    <t>1515-065</t>
  </si>
  <si>
    <t>1518-065</t>
  </si>
  <si>
    <t>1519-065</t>
  </si>
  <si>
    <t>1520-065</t>
  </si>
  <si>
    <t>1521-065</t>
  </si>
  <si>
    <t>1522-065</t>
  </si>
  <si>
    <t>1525-065</t>
  </si>
  <si>
    <t>1526-065</t>
  </si>
  <si>
    <t>1614-065</t>
  </si>
  <si>
    <t>1615-065</t>
  </si>
  <si>
    <t>1618-065</t>
  </si>
  <si>
    <t>1619-065</t>
  </si>
  <si>
    <t>1620-065</t>
  </si>
  <si>
    <t>1621-065</t>
  </si>
  <si>
    <t>1622-065</t>
  </si>
  <si>
    <t>1623-065</t>
  </si>
  <si>
    <t>1625-065</t>
  </si>
  <si>
    <t>1627-065</t>
  </si>
  <si>
    <t>1628-065</t>
  </si>
  <si>
    <t>1629-065</t>
  </si>
  <si>
    <t>1603-066</t>
  </si>
  <si>
    <t>1518-066</t>
  </si>
  <si>
    <t>1519-066</t>
  </si>
  <si>
    <t>1520-066</t>
  </si>
  <si>
    <t>1521-066</t>
  </si>
  <si>
    <t>1522-066</t>
  </si>
  <si>
    <t>1526-066</t>
  </si>
  <si>
    <t>1614-066</t>
  </si>
  <si>
    <t>1618-066</t>
  </si>
  <si>
    <t>1619-066</t>
  </si>
  <si>
    <t>1620-066</t>
  </si>
  <si>
    <t>1621-066</t>
  </si>
  <si>
    <t>1622-066</t>
  </si>
  <si>
    <t>1623-066</t>
  </si>
  <si>
    <t>1625-066</t>
  </si>
  <si>
    <t>1627-066</t>
  </si>
  <si>
    <t>1628-066</t>
  </si>
  <si>
    <t>1629-066</t>
  </si>
  <si>
    <t>1603-067</t>
  </si>
  <si>
    <t>1518-067</t>
  </si>
  <si>
    <t>1519-067</t>
  </si>
  <si>
    <t>1520-067</t>
  </si>
  <si>
    <t>1521-067</t>
  </si>
  <si>
    <t>1522-067</t>
  </si>
  <si>
    <t>1526-067</t>
  </si>
  <si>
    <t>1614-067</t>
  </si>
  <si>
    <t>1615-067</t>
  </si>
  <si>
    <t>1618-067</t>
  </si>
  <si>
    <t>1619-067</t>
  </si>
  <si>
    <t>1620-067</t>
  </si>
  <si>
    <t>1621-067</t>
  </si>
  <si>
    <t>1622-067</t>
  </si>
  <si>
    <t>1623-067</t>
  </si>
  <si>
    <t>1625-067</t>
  </si>
  <si>
    <t>1627-067</t>
  </si>
  <si>
    <t>1628-067</t>
  </si>
  <si>
    <t>1629-067</t>
  </si>
  <si>
    <t>1603-068</t>
  </si>
  <si>
    <t>1517-068</t>
  </si>
  <si>
    <t>1518-068</t>
  </si>
  <si>
    <t>1519-068</t>
  </si>
  <si>
    <t>1520-068</t>
  </si>
  <si>
    <t>1521-068</t>
  </si>
  <si>
    <t>1522-068</t>
  </si>
  <si>
    <t>1525-068</t>
  </si>
  <si>
    <t>1526-068</t>
  </si>
  <si>
    <t>1614-068</t>
  </si>
  <si>
    <t>1618-068</t>
  </si>
  <si>
    <t>1619-068</t>
  </si>
  <si>
    <t>1620-068</t>
  </si>
  <si>
    <t>1621-068</t>
  </si>
  <si>
    <t>1622-068</t>
  </si>
  <si>
    <t>1623-068</t>
  </si>
  <si>
    <t>1625-068</t>
  </si>
  <si>
    <t>1627-068</t>
  </si>
  <si>
    <t>1628-068</t>
  </si>
  <si>
    <t>1629-068</t>
  </si>
  <si>
    <t>1603-069</t>
  </si>
  <si>
    <t>1518-069</t>
  </si>
  <si>
    <t>1519-069</t>
  </si>
  <si>
    <t>1520-069</t>
  </si>
  <si>
    <t>1521-069</t>
  </si>
  <si>
    <t>1522-069</t>
  </si>
  <si>
    <t>1526-069</t>
  </si>
  <si>
    <t>1614-069</t>
  </si>
  <si>
    <t>1615-069</t>
  </si>
  <si>
    <t>1618-069</t>
  </si>
  <si>
    <t>1619-069</t>
  </si>
  <si>
    <t>1620-069</t>
  </si>
  <si>
    <t>1621-069</t>
  </si>
  <si>
    <t>1622-069</t>
  </si>
  <si>
    <t>1623-069</t>
  </si>
  <si>
    <t>1625-069</t>
  </si>
  <si>
    <t>1627-069</t>
  </si>
  <si>
    <t>1628-069</t>
  </si>
  <si>
    <t>1603-070</t>
  </si>
  <si>
    <t>1518-070</t>
  </si>
  <si>
    <t>1519-070</t>
  </si>
  <si>
    <t>1520-070</t>
  </si>
  <si>
    <t>1521-070</t>
  </si>
  <si>
    <t>1522-070</t>
  </si>
  <si>
    <t>1526-070</t>
  </si>
  <si>
    <t>Prima de antigüedad</t>
  </si>
  <si>
    <t>1614-070</t>
  </si>
  <si>
    <t>1618-070</t>
  </si>
  <si>
    <t>1619-070</t>
  </si>
  <si>
    <t>1620-070</t>
  </si>
  <si>
    <t>1621-070</t>
  </si>
  <si>
    <t>1622-070</t>
  </si>
  <si>
    <t>1623-070</t>
  </si>
  <si>
    <t>1625-070</t>
  </si>
  <si>
    <t>1627-070</t>
  </si>
  <si>
    <t>1628-070</t>
  </si>
  <si>
    <t>1629-070</t>
  </si>
  <si>
    <t>1603-071</t>
  </si>
  <si>
    <t>1518-071</t>
  </si>
  <si>
    <t>1519-071</t>
  </si>
  <si>
    <t>1520-071</t>
  </si>
  <si>
    <t>1521-071</t>
  </si>
  <si>
    <t>1522-071</t>
  </si>
  <si>
    <t>1523-071</t>
  </si>
  <si>
    <t>Compensacion  x Actuacion y prod. (Admvo)</t>
  </si>
  <si>
    <t>1526-071</t>
  </si>
  <si>
    <t>Prima antigüedad</t>
  </si>
  <si>
    <t>1614-071</t>
  </si>
  <si>
    <t>1618-071</t>
  </si>
  <si>
    <t>1619-071</t>
  </si>
  <si>
    <t>1620-071</t>
  </si>
  <si>
    <t>1621-071</t>
  </si>
  <si>
    <t>1622-071</t>
  </si>
  <si>
    <t>1623-071</t>
  </si>
  <si>
    <t>1625-071</t>
  </si>
  <si>
    <t>1627-071</t>
  </si>
  <si>
    <t>1628-071</t>
  </si>
  <si>
    <t>1629-071</t>
  </si>
  <si>
    <t>1603-073</t>
  </si>
  <si>
    <t>1518-073</t>
  </si>
  <si>
    <t>1519-073</t>
  </si>
  <si>
    <t>1520-073</t>
  </si>
  <si>
    <t>1521-073</t>
  </si>
  <si>
    <t>1522-073</t>
  </si>
  <si>
    <t>1526-073</t>
  </si>
  <si>
    <t>1614-073</t>
  </si>
  <si>
    <t>1615-073</t>
  </si>
  <si>
    <t>1618-073</t>
  </si>
  <si>
    <t>1619-073</t>
  </si>
  <si>
    <t>1620-073</t>
  </si>
  <si>
    <t>1621-073</t>
  </si>
  <si>
    <t>1622-073</t>
  </si>
  <si>
    <t>1623-073</t>
  </si>
  <si>
    <t>1625-073</t>
  </si>
  <si>
    <t>1627-073</t>
  </si>
  <si>
    <t>1628-073</t>
  </si>
  <si>
    <t>1629-073</t>
  </si>
  <si>
    <t>1603-074</t>
  </si>
  <si>
    <t>1518-074</t>
  </si>
  <si>
    <t>1519-074</t>
  </si>
  <si>
    <t>1520-074</t>
  </si>
  <si>
    <t>1521-074</t>
  </si>
  <si>
    <t>1522-074</t>
  </si>
  <si>
    <t>1526-074</t>
  </si>
  <si>
    <t>1614-074</t>
  </si>
  <si>
    <t>1618-074</t>
  </si>
  <si>
    <t>1619-074</t>
  </si>
  <si>
    <t>1620-074</t>
  </si>
  <si>
    <t>1621-074</t>
  </si>
  <si>
    <t>1622-074</t>
  </si>
  <si>
    <t>1623-074</t>
  </si>
  <si>
    <t>1625-074</t>
  </si>
  <si>
    <t>1627-074</t>
  </si>
  <si>
    <t>1628-074</t>
  </si>
  <si>
    <t>1629-074</t>
  </si>
  <si>
    <t>1603-075</t>
  </si>
  <si>
    <t>1518-075</t>
  </si>
  <si>
    <t>1519-075</t>
  </si>
  <si>
    <t>1520-075</t>
  </si>
  <si>
    <t>1521-075</t>
  </si>
  <si>
    <t>1522-075</t>
  </si>
  <si>
    <t>1525-075</t>
  </si>
  <si>
    <t>1526-075</t>
  </si>
  <si>
    <t xml:space="preserve">Prima  de Antigüedad </t>
  </si>
  <si>
    <t>1614-075</t>
  </si>
  <si>
    <t>1618-075</t>
  </si>
  <si>
    <t>1619-075</t>
  </si>
  <si>
    <t>1620-075</t>
  </si>
  <si>
    <t>1621-075</t>
  </si>
  <si>
    <t>1622-075</t>
  </si>
  <si>
    <t>1623-075</t>
  </si>
  <si>
    <t>1625-075</t>
  </si>
  <si>
    <t>1627-075</t>
  </si>
  <si>
    <t>1628-075</t>
  </si>
  <si>
    <t>1629-075</t>
  </si>
  <si>
    <t>1603-076</t>
  </si>
  <si>
    <t>1518-076</t>
  </si>
  <si>
    <t>1519-076</t>
  </si>
  <si>
    <t>1520-076</t>
  </si>
  <si>
    <t>1521-076</t>
  </si>
  <si>
    <t>1522-076</t>
  </si>
  <si>
    <t>1526-076</t>
  </si>
  <si>
    <t>1614-076</t>
  </si>
  <si>
    <t>1615-076</t>
  </si>
  <si>
    <t>1618-076</t>
  </si>
  <si>
    <t>1619-076</t>
  </si>
  <si>
    <t>1620-076</t>
  </si>
  <si>
    <t>1621-076</t>
  </si>
  <si>
    <t>1622-076</t>
  </si>
  <si>
    <t>1623-076</t>
  </si>
  <si>
    <t>1625-076</t>
  </si>
  <si>
    <t>1627-076</t>
  </si>
  <si>
    <t>1628-076</t>
  </si>
  <si>
    <t>1629-076</t>
  </si>
  <si>
    <t>1603-077</t>
  </si>
  <si>
    <t>1518-077</t>
  </si>
  <si>
    <t>1519-077</t>
  </si>
  <si>
    <t>1520-077</t>
  </si>
  <si>
    <t>1521-077</t>
  </si>
  <si>
    <t>1522-077</t>
  </si>
  <si>
    <t>1525-077</t>
  </si>
  <si>
    <t>1526-077</t>
  </si>
  <si>
    <t>1614-077</t>
  </si>
  <si>
    <t>1618-077</t>
  </si>
  <si>
    <t>1619-077</t>
  </si>
  <si>
    <t>1620-077</t>
  </si>
  <si>
    <t>1621-077</t>
  </si>
  <si>
    <t>1622-077</t>
  </si>
  <si>
    <t>1623-077</t>
  </si>
  <si>
    <t>1625-077</t>
  </si>
  <si>
    <t>1627-077</t>
  </si>
  <si>
    <t>1628-077</t>
  </si>
  <si>
    <t>1629-077</t>
  </si>
  <si>
    <t>1603-078</t>
  </si>
  <si>
    <t>1518-078</t>
  </si>
  <si>
    <t>1519-078</t>
  </si>
  <si>
    <t>1520-078</t>
  </si>
  <si>
    <t>1521-078</t>
  </si>
  <si>
    <t>1522-078</t>
  </si>
  <si>
    <t>1526-078</t>
  </si>
  <si>
    <t>1614-078</t>
  </si>
  <si>
    <t>1618-078</t>
  </si>
  <si>
    <t>1619-078</t>
  </si>
  <si>
    <t>1620-078</t>
  </si>
  <si>
    <t>1621-078</t>
  </si>
  <si>
    <t>1622-078</t>
  </si>
  <si>
    <t>1623-078</t>
  </si>
  <si>
    <t>1625-078</t>
  </si>
  <si>
    <t>1627-078</t>
  </si>
  <si>
    <t>1628-078</t>
  </si>
  <si>
    <t>1629-078</t>
  </si>
  <si>
    <t>1630-078</t>
  </si>
  <si>
    <t>Pago por Renuncia E20</t>
  </si>
  <si>
    <t>1603-080</t>
  </si>
  <si>
    <t>1516-080</t>
  </si>
  <si>
    <t>1518-080</t>
  </si>
  <si>
    <t>1519-080</t>
  </si>
  <si>
    <t>1520-080</t>
  </si>
  <si>
    <t>1521-080</t>
  </si>
  <si>
    <t>1522-080</t>
  </si>
  <si>
    <t>1526-080</t>
  </si>
  <si>
    <t>1614-080</t>
  </si>
  <si>
    <t>1618-080</t>
  </si>
  <si>
    <t>1619-080</t>
  </si>
  <si>
    <t>1620-080</t>
  </si>
  <si>
    <t>1621-080</t>
  </si>
  <si>
    <t>1622-080</t>
  </si>
  <si>
    <t>1623-080</t>
  </si>
  <si>
    <t>1625-080</t>
  </si>
  <si>
    <t>1627-080</t>
  </si>
  <si>
    <t>1628-080</t>
  </si>
  <si>
    <t>1629-080</t>
  </si>
  <si>
    <t>1603-081</t>
  </si>
  <si>
    <t>1519-081</t>
  </si>
  <si>
    <t>1520-081</t>
  </si>
  <si>
    <t>1521-081</t>
  </si>
  <si>
    <t>1522-081</t>
  </si>
  <si>
    <t>1526-081</t>
  </si>
  <si>
    <t>1614-081</t>
  </si>
  <si>
    <t>1618-081</t>
  </si>
  <si>
    <t>1619-081</t>
  </si>
  <si>
    <t>1620-081</t>
  </si>
  <si>
    <t>1621-081</t>
  </si>
  <si>
    <t>1622-081</t>
  </si>
  <si>
    <t>1623-081</t>
  </si>
  <si>
    <t>1625-081</t>
  </si>
  <si>
    <t>1627-081</t>
  </si>
  <si>
    <t>1628-081</t>
  </si>
  <si>
    <t>1629-081</t>
  </si>
  <si>
    <t>1603-082</t>
  </si>
  <si>
    <t>1518-082</t>
  </si>
  <si>
    <t>1519-082</t>
  </si>
  <si>
    <t>1520-082</t>
  </si>
  <si>
    <t>1521-082</t>
  </si>
  <si>
    <t>1522-082</t>
  </si>
  <si>
    <t>1526-082</t>
  </si>
  <si>
    <t>1614-082</t>
  </si>
  <si>
    <t>1618-082</t>
  </si>
  <si>
    <t>1619-082</t>
  </si>
  <si>
    <t>1620-082</t>
  </si>
  <si>
    <t>1621-082</t>
  </si>
  <si>
    <t>1622-082</t>
  </si>
  <si>
    <t>1623-082</t>
  </si>
  <si>
    <t>1625-082</t>
  </si>
  <si>
    <t>1627-082</t>
  </si>
  <si>
    <t>1628-082</t>
  </si>
  <si>
    <t>1629-082</t>
  </si>
  <si>
    <t>1603-083</t>
  </si>
  <si>
    <t>1518-083</t>
  </si>
  <si>
    <t>1519-083</t>
  </si>
  <si>
    <t>1520-083</t>
  </si>
  <si>
    <t>1521-083</t>
  </si>
  <si>
    <t>1522-083</t>
  </si>
  <si>
    <t>1526-083</t>
  </si>
  <si>
    <t>1614-083</t>
  </si>
  <si>
    <t>Dia  del maestro</t>
  </si>
  <si>
    <t>1618-083</t>
  </si>
  <si>
    <t>1619-083</t>
  </si>
  <si>
    <t>1620-083</t>
  </si>
  <si>
    <t>1621-083</t>
  </si>
  <si>
    <t>1622-083</t>
  </si>
  <si>
    <t>1623-083</t>
  </si>
  <si>
    <t>1625-083</t>
  </si>
  <si>
    <t>1627-083</t>
  </si>
  <si>
    <t>1628-083</t>
  </si>
  <si>
    <t>1629-083</t>
  </si>
  <si>
    <t>1603-084</t>
  </si>
  <si>
    <t>1515-084</t>
  </si>
  <si>
    <t>1518-084</t>
  </si>
  <si>
    <t>1519-084</t>
  </si>
  <si>
    <t>1520-084</t>
  </si>
  <si>
    <t>1521-084</t>
  </si>
  <si>
    <t>1522-084</t>
  </si>
  <si>
    <t>1526-084</t>
  </si>
  <si>
    <t>1614-084</t>
  </si>
  <si>
    <t>1618-084</t>
  </si>
  <si>
    <t>1619-084</t>
  </si>
  <si>
    <t>1620-084</t>
  </si>
  <si>
    <t>1621-084</t>
  </si>
  <si>
    <t>1622-084</t>
  </si>
  <si>
    <t>1623-084</t>
  </si>
  <si>
    <t>1625-084</t>
  </si>
  <si>
    <t>1627-084</t>
  </si>
  <si>
    <t>1628-084</t>
  </si>
  <si>
    <t>1630-084</t>
  </si>
  <si>
    <t>Pago por Renuncia (Doc)</t>
  </si>
  <si>
    <t>1603-085</t>
  </si>
  <si>
    <t>1518-085</t>
  </si>
  <si>
    <t>1519-085</t>
  </si>
  <si>
    <t>1520-085</t>
  </si>
  <si>
    <t>1521-085</t>
  </si>
  <si>
    <t>1522-085</t>
  </si>
  <si>
    <t>1525-085</t>
  </si>
  <si>
    <t>1526-085</t>
  </si>
  <si>
    <t>1614-085</t>
  </si>
  <si>
    <t>1618-085</t>
  </si>
  <si>
    <t>1619-085</t>
  </si>
  <si>
    <t>1620-085</t>
  </si>
  <si>
    <t>1621-085</t>
  </si>
  <si>
    <t>1622-085</t>
  </si>
  <si>
    <t>1623-085</t>
  </si>
  <si>
    <t>1625-085</t>
  </si>
  <si>
    <t>1627-085</t>
  </si>
  <si>
    <t>1628-085</t>
  </si>
  <si>
    <t>1629-085</t>
  </si>
  <si>
    <t>Prima de Antegüedad (Doc)</t>
  </si>
  <si>
    <t>1603-086</t>
  </si>
  <si>
    <t>1518-086</t>
  </si>
  <si>
    <t>1519-086</t>
  </si>
  <si>
    <t>1520-086</t>
  </si>
  <si>
    <t>1521-086</t>
  </si>
  <si>
    <t>1522-086</t>
  </si>
  <si>
    <t>1525-086</t>
  </si>
  <si>
    <t>1526-086</t>
  </si>
  <si>
    <t>1614-086</t>
  </si>
  <si>
    <t>1618-086</t>
  </si>
  <si>
    <t>1619-086</t>
  </si>
  <si>
    <t>1620-086</t>
  </si>
  <si>
    <t>1621-086</t>
  </si>
  <si>
    <t>1622-086</t>
  </si>
  <si>
    <t>1623-086</t>
  </si>
  <si>
    <t>1625-086</t>
  </si>
  <si>
    <t>1627-086</t>
  </si>
  <si>
    <t>1628-086</t>
  </si>
  <si>
    <t>1629-086</t>
  </si>
  <si>
    <t>1603-087</t>
  </si>
  <si>
    <t>1518-087</t>
  </si>
  <si>
    <t>1519-087</t>
  </si>
  <si>
    <t>1520-087</t>
  </si>
  <si>
    <t>1521-087</t>
  </si>
  <si>
    <t>1522-087</t>
  </si>
  <si>
    <t>1526-087</t>
  </si>
  <si>
    <t>Prima antigûedad</t>
  </si>
  <si>
    <t>1614-087</t>
  </si>
  <si>
    <t>1618-087</t>
  </si>
  <si>
    <t>1619-087</t>
  </si>
  <si>
    <t>1620-087</t>
  </si>
  <si>
    <t>1621-087</t>
  </si>
  <si>
    <t>1622-087</t>
  </si>
  <si>
    <t>1623-087</t>
  </si>
  <si>
    <t>1625-087</t>
  </si>
  <si>
    <t>1627-087</t>
  </si>
  <si>
    <t>1628-087</t>
  </si>
  <si>
    <t>1629-087</t>
  </si>
  <si>
    <t>1603-088</t>
  </si>
  <si>
    <t>1518-088</t>
  </si>
  <si>
    <t>1519-088</t>
  </si>
  <si>
    <t>1520-088</t>
  </si>
  <si>
    <t>1521-088</t>
  </si>
  <si>
    <t>1522-088</t>
  </si>
  <si>
    <t>1526-088</t>
  </si>
  <si>
    <t>PRIMA ANTIGUÊDAD AMDVOS</t>
  </si>
  <si>
    <t>1614-088</t>
  </si>
  <si>
    <t>1618-088</t>
  </si>
  <si>
    <t>1619-088</t>
  </si>
  <si>
    <t>1620-088</t>
  </si>
  <si>
    <t>1621-088</t>
  </si>
  <si>
    <t>1622-088</t>
  </si>
  <si>
    <t>1623-088</t>
  </si>
  <si>
    <t>1625-088</t>
  </si>
  <si>
    <t>1627-088</t>
  </si>
  <si>
    <t>1628-088</t>
  </si>
  <si>
    <t>1629-088</t>
  </si>
  <si>
    <t>1603-089</t>
  </si>
  <si>
    <t>1518-089</t>
  </si>
  <si>
    <t>1519-089</t>
  </si>
  <si>
    <t>1520-089</t>
  </si>
  <si>
    <t>1521-089</t>
  </si>
  <si>
    <t>1522-089</t>
  </si>
  <si>
    <t>1526-089</t>
  </si>
  <si>
    <t>1614-089</t>
  </si>
  <si>
    <t>1615-089</t>
  </si>
  <si>
    <t>1618-089</t>
  </si>
  <si>
    <t>1619-089</t>
  </si>
  <si>
    <t>1620-089</t>
  </si>
  <si>
    <t>1621-089</t>
  </si>
  <si>
    <t>1622-089</t>
  </si>
  <si>
    <t>1623-089</t>
  </si>
  <si>
    <t>1625-089</t>
  </si>
  <si>
    <t>1627-089</t>
  </si>
  <si>
    <t>1628-089</t>
  </si>
  <si>
    <t>1629-089</t>
  </si>
  <si>
    <t>1603-090</t>
  </si>
  <si>
    <t>1517-090</t>
  </si>
  <si>
    <t>1518-090</t>
  </si>
  <si>
    <t>1519-090</t>
  </si>
  <si>
    <t>1520-090</t>
  </si>
  <si>
    <t>1521-090</t>
  </si>
  <si>
    <t>1522-090</t>
  </si>
  <si>
    <t>1526-090</t>
  </si>
  <si>
    <t>1527-090</t>
  </si>
  <si>
    <t>Papo por Defunción</t>
  </si>
  <si>
    <t>1614-090</t>
  </si>
  <si>
    <t>1618-090</t>
  </si>
  <si>
    <t>1619-090</t>
  </si>
  <si>
    <t>1620-090</t>
  </si>
  <si>
    <t>1621-090</t>
  </si>
  <si>
    <t>1622-090</t>
  </si>
  <si>
    <t>1623-090</t>
  </si>
  <si>
    <t>1625-090</t>
  </si>
  <si>
    <t>1627-090</t>
  </si>
  <si>
    <t>1628-090</t>
  </si>
  <si>
    <t>1629-090</t>
  </si>
  <si>
    <t>Prima Antigüedad (Doc).</t>
  </si>
  <si>
    <t>1603-091</t>
  </si>
  <si>
    <t>1518-091</t>
  </si>
  <si>
    <t>1519-091</t>
  </si>
  <si>
    <t>1520-091</t>
  </si>
  <si>
    <t>1521-091</t>
  </si>
  <si>
    <t>1522-091</t>
  </si>
  <si>
    <t>1525-091</t>
  </si>
  <si>
    <t>1526-091</t>
  </si>
  <si>
    <t>1614-091</t>
  </si>
  <si>
    <t>1618-091</t>
  </si>
  <si>
    <t>1619-091</t>
  </si>
  <si>
    <t>1620-091</t>
  </si>
  <si>
    <t>1621-091</t>
  </si>
  <si>
    <t>1622-091</t>
  </si>
  <si>
    <t>1623-091</t>
  </si>
  <si>
    <t>1625-091</t>
  </si>
  <si>
    <t>1627-091</t>
  </si>
  <si>
    <t>1628-091</t>
  </si>
  <si>
    <t>1629-091</t>
  </si>
  <si>
    <t>1603-092</t>
  </si>
  <si>
    <t>1516-092</t>
  </si>
  <si>
    <t>1518-092</t>
  </si>
  <si>
    <t>1519-092</t>
  </si>
  <si>
    <t>1520-092</t>
  </si>
  <si>
    <t>1521-092</t>
  </si>
  <si>
    <t>1522-092</t>
  </si>
  <si>
    <t>1526-092</t>
  </si>
  <si>
    <t>1614-092</t>
  </si>
  <si>
    <t>1618-092</t>
  </si>
  <si>
    <t>1619-092</t>
  </si>
  <si>
    <t>1620-092</t>
  </si>
  <si>
    <t>1621-092</t>
  </si>
  <si>
    <t>1622-092</t>
  </si>
  <si>
    <t>1623-092</t>
  </si>
  <si>
    <t>1625-092</t>
  </si>
  <si>
    <t>1627-092</t>
  </si>
  <si>
    <t>1628-092</t>
  </si>
  <si>
    <t>1629-092</t>
  </si>
  <si>
    <t>1603-095</t>
  </si>
  <si>
    <t>1518-095</t>
  </si>
  <si>
    <t>1519-095</t>
  </si>
  <si>
    <t>1520-095</t>
  </si>
  <si>
    <t>1521-095</t>
  </si>
  <si>
    <t>1522-095</t>
  </si>
  <si>
    <t>1526-095</t>
  </si>
  <si>
    <t>1614-095</t>
  </si>
  <si>
    <t>1618-095</t>
  </si>
  <si>
    <t>1619-095</t>
  </si>
  <si>
    <t>1620-095</t>
  </si>
  <si>
    <t>1621-095</t>
  </si>
  <si>
    <t>1622-095</t>
  </si>
  <si>
    <t>1623-095</t>
  </si>
  <si>
    <t>1625-095</t>
  </si>
  <si>
    <t>1627-095</t>
  </si>
  <si>
    <t>1628-095</t>
  </si>
  <si>
    <t>1629-095</t>
  </si>
  <si>
    <t>1603-096</t>
  </si>
  <si>
    <t>1518-096</t>
  </si>
  <si>
    <t>1519-096</t>
  </si>
  <si>
    <t>1520-096</t>
  </si>
  <si>
    <t>1521-096</t>
  </si>
  <si>
    <t>1522-096</t>
  </si>
  <si>
    <t>1525-096</t>
  </si>
  <si>
    <t>1526-096</t>
  </si>
  <si>
    <t>1614-096</t>
  </si>
  <si>
    <t>1618-096</t>
  </si>
  <si>
    <t>1619-096</t>
  </si>
  <si>
    <t>1620-096</t>
  </si>
  <si>
    <t>1621-096</t>
  </si>
  <si>
    <t>1622-096</t>
  </si>
  <si>
    <t>1623-096</t>
  </si>
  <si>
    <t>1625-096</t>
  </si>
  <si>
    <t>1627-096</t>
  </si>
  <si>
    <t>1628-096</t>
  </si>
  <si>
    <t>1629-096</t>
  </si>
  <si>
    <t>Prima Antigüedad</t>
  </si>
  <si>
    <t>1603-098</t>
  </si>
  <si>
    <t>1515-098</t>
  </si>
  <si>
    <t>1516-098</t>
  </si>
  <si>
    <t>1517-098</t>
  </si>
  <si>
    <t>1518-098</t>
  </si>
  <si>
    <t>1519-098</t>
  </si>
  <si>
    <t>1520-098</t>
  </si>
  <si>
    <t>1521-098</t>
  </si>
  <si>
    <t>1522-098</t>
  </si>
  <si>
    <t>1526-098</t>
  </si>
  <si>
    <t>1603-099</t>
  </si>
  <si>
    <t>1515-099</t>
  </si>
  <si>
    <t>1516-099</t>
  </si>
  <si>
    <t>1517-099</t>
  </si>
  <si>
    <t>1518-099</t>
  </si>
  <si>
    <t>1519-099</t>
  </si>
  <si>
    <t>1520-099</t>
  </si>
  <si>
    <t>1521-099</t>
  </si>
  <si>
    <t>1522-099</t>
  </si>
  <si>
    <t>1525-099</t>
  </si>
  <si>
    <t>1526-099</t>
  </si>
  <si>
    <t>1603-100</t>
  </si>
  <si>
    <t>1515-100</t>
  </si>
  <si>
    <t>1518-100</t>
  </si>
  <si>
    <t>1519-100</t>
  </si>
  <si>
    <t>Eficiencia en trabajo (Admvo)</t>
  </si>
  <si>
    <t>1520-100</t>
  </si>
  <si>
    <t>Estimulo por Puntualidad y Asistencia</t>
  </si>
  <si>
    <t>1521-100</t>
  </si>
  <si>
    <t>1522-100</t>
  </si>
  <si>
    <t>1603-101</t>
  </si>
  <si>
    <t>1518-101</t>
  </si>
  <si>
    <t>1519-101</t>
  </si>
  <si>
    <t>1520-101</t>
  </si>
  <si>
    <t>1521-101</t>
  </si>
  <si>
    <t>1522-101</t>
  </si>
  <si>
    <t>1603-112</t>
  </si>
  <si>
    <t>1520-112</t>
  </si>
  <si>
    <t>1526-112</t>
  </si>
  <si>
    <t>Estimulo Docente E12A</t>
  </si>
  <si>
    <t>1614-112</t>
  </si>
  <si>
    <t>1618-112</t>
  </si>
  <si>
    <t>1619-112</t>
  </si>
  <si>
    <t>1620-112</t>
  </si>
  <si>
    <t>1621-112</t>
  </si>
  <si>
    <t>1622-112</t>
  </si>
  <si>
    <t>1623-112</t>
  </si>
  <si>
    <t>1625-112</t>
  </si>
  <si>
    <t>1627-112</t>
  </si>
  <si>
    <t>1628-112</t>
  </si>
  <si>
    <t>1629-112</t>
  </si>
  <si>
    <t>1603-125</t>
  </si>
  <si>
    <t>1614-125</t>
  </si>
  <si>
    <t>1619-125</t>
  </si>
  <si>
    <t>1620-125</t>
  </si>
  <si>
    <t>1621-125</t>
  </si>
  <si>
    <t>1622-125</t>
  </si>
  <si>
    <t>1623-125</t>
  </si>
  <si>
    <t>1625-125</t>
  </si>
  <si>
    <t>1628-125</t>
  </si>
  <si>
    <t>1603-132</t>
  </si>
  <si>
    <t>Emsad 32a</t>
  </si>
  <si>
    <t>1614-132</t>
  </si>
  <si>
    <t>1618-132</t>
  </si>
  <si>
    <t>1619-132</t>
  </si>
  <si>
    <t>1620-132</t>
  </si>
  <si>
    <t>1621-132</t>
  </si>
  <si>
    <t>1622-132</t>
  </si>
  <si>
    <t>1623-132</t>
  </si>
  <si>
    <t>1625-132</t>
  </si>
  <si>
    <t>1628-132</t>
  </si>
  <si>
    <t>1603-134</t>
  </si>
  <si>
    <t>1526-134</t>
  </si>
  <si>
    <t>1614-134</t>
  </si>
  <si>
    <t>1615-134</t>
  </si>
  <si>
    <t>EMSAD 34A</t>
  </si>
  <si>
    <t>1618-134</t>
  </si>
  <si>
    <t>1619-134</t>
  </si>
  <si>
    <t>1620-134</t>
  </si>
  <si>
    <t>1621-134</t>
  </si>
  <si>
    <t>1622-134</t>
  </si>
  <si>
    <t>1623-134</t>
  </si>
  <si>
    <t>1625-134</t>
  </si>
  <si>
    <t>1627-134</t>
  </si>
  <si>
    <t>1628-134</t>
  </si>
  <si>
    <t>1629-134</t>
  </si>
  <si>
    <t>1603-135</t>
  </si>
  <si>
    <t>1519-135</t>
  </si>
  <si>
    <t>Eficiencia en el Trabajo</t>
  </si>
  <si>
    <t>1520-135</t>
  </si>
  <si>
    <t>1523-135</t>
  </si>
  <si>
    <t>Compensacion x Actuacion y Prod.</t>
  </si>
  <si>
    <t>1614-135</t>
  </si>
  <si>
    <t>1618-135</t>
  </si>
  <si>
    <t>Dias Economicos TBC</t>
  </si>
  <si>
    <t>1619-135</t>
  </si>
  <si>
    <t>Eficiencia en el Trabajo (Doc) TBC</t>
  </si>
  <si>
    <t>1620-135</t>
  </si>
  <si>
    <t>1621-135</t>
  </si>
  <si>
    <t>Ajuste a Calendario</t>
  </si>
  <si>
    <t>1622-135</t>
  </si>
  <si>
    <t>1623-135</t>
  </si>
  <si>
    <t>Compensacion x Actuacion y prod. (Doc) TBC</t>
  </si>
  <si>
    <t>1628-135</t>
  </si>
  <si>
    <t>1629-135</t>
  </si>
  <si>
    <t>1603-211</t>
  </si>
  <si>
    <t>1526-211</t>
  </si>
  <si>
    <t>1614-211</t>
  </si>
  <si>
    <t>1618-211</t>
  </si>
  <si>
    <t>1619-211</t>
  </si>
  <si>
    <t>1620-211</t>
  </si>
  <si>
    <t>1621-211</t>
  </si>
  <si>
    <t>1622-211</t>
  </si>
  <si>
    <t>1623-211</t>
  </si>
  <si>
    <t>1625-211</t>
  </si>
  <si>
    <t>1627-211</t>
  </si>
  <si>
    <t>1628-211</t>
  </si>
  <si>
    <t>1629-211</t>
  </si>
  <si>
    <t>1604-000</t>
  </si>
  <si>
    <t>Ayudas para actividades de esparcimiento</t>
  </si>
  <si>
    <t>1604-099</t>
  </si>
  <si>
    <t>Ayuda para actividades de Esparcimiento</t>
  </si>
  <si>
    <t>2000-000</t>
  </si>
  <si>
    <t>MATERIALES Y SUMINISTROS</t>
  </si>
  <si>
    <t>2100-000</t>
  </si>
  <si>
    <t>Materiales de Administracion</t>
  </si>
  <si>
    <t>2101-000</t>
  </si>
  <si>
    <t>Material De Oficina</t>
  </si>
  <si>
    <t>2101-001</t>
  </si>
  <si>
    <t>Material De Oficina P-1</t>
  </si>
  <si>
    <t>2101-003</t>
  </si>
  <si>
    <t>Material De Oficina P-3</t>
  </si>
  <si>
    <t>2101-004</t>
  </si>
  <si>
    <t>Material De Oficina P-4</t>
  </si>
  <si>
    <t>2101-006</t>
  </si>
  <si>
    <t>Material De Oficina P-6</t>
  </si>
  <si>
    <t>2101-007</t>
  </si>
  <si>
    <t>Material De Oficina P-7</t>
  </si>
  <si>
    <t>2101-008</t>
  </si>
  <si>
    <t>Material De Oficina P-8</t>
  </si>
  <si>
    <t>2101-009</t>
  </si>
  <si>
    <t>Material De Oficina P-9</t>
  </si>
  <si>
    <t>2101-010</t>
  </si>
  <si>
    <t>Material De Oficina P-10</t>
  </si>
  <si>
    <t>2101-011</t>
  </si>
  <si>
    <t>Material De Oficina P-11</t>
  </si>
  <si>
    <t>2101-012</t>
  </si>
  <si>
    <t>Material De Oficina P-12</t>
  </si>
  <si>
    <t>2101-013</t>
  </si>
  <si>
    <t>Material De Oficina P-13</t>
  </si>
  <si>
    <t>2101-014</t>
  </si>
  <si>
    <t>Material De Oficina P-14</t>
  </si>
  <si>
    <t>2101-015</t>
  </si>
  <si>
    <t>Material De Oficina P-15</t>
  </si>
  <si>
    <t>2101-016</t>
  </si>
  <si>
    <t>Material De Oficina P-16</t>
  </si>
  <si>
    <t>2101-017</t>
  </si>
  <si>
    <t>Material De Oficina P-17</t>
  </si>
  <si>
    <t>2101-018</t>
  </si>
  <si>
    <t>Material De Oficina P-18</t>
  </si>
  <si>
    <t>2101-019</t>
  </si>
  <si>
    <t>Material De Oficina P-19</t>
  </si>
  <si>
    <t>2101-020</t>
  </si>
  <si>
    <t>Material De Oficina P-20</t>
  </si>
  <si>
    <t>2101-038</t>
  </si>
  <si>
    <t>Material De Oficina E-60</t>
  </si>
  <si>
    <t>2101-041</t>
  </si>
  <si>
    <t>Material De Oficina E-57</t>
  </si>
  <si>
    <t>2101-053</t>
  </si>
  <si>
    <t>Material De Oficina  E-45</t>
  </si>
  <si>
    <t>2101-066</t>
  </si>
  <si>
    <t>Material De Oficina  E-32</t>
  </si>
  <si>
    <t>2101-073</t>
  </si>
  <si>
    <t>Material De Oficina  E-25</t>
  </si>
  <si>
    <t>2101-078</t>
  </si>
  <si>
    <t>Material De Oficina  E-20</t>
  </si>
  <si>
    <t>2101-098</t>
  </si>
  <si>
    <t>Material De Oficina PA</t>
  </si>
  <si>
    <t>2101-099</t>
  </si>
  <si>
    <t>Material De Oficina AC</t>
  </si>
  <si>
    <t>2101-100</t>
  </si>
  <si>
    <t>Material de Oficina BIS</t>
  </si>
  <si>
    <t>2101-112</t>
  </si>
  <si>
    <t>Material De Oficina  E-12A</t>
  </si>
  <si>
    <t>2101-211</t>
  </si>
  <si>
    <t>Material De Oficina  E-11B</t>
  </si>
  <si>
    <t>2102-000</t>
  </si>
  <si>
    <t>Material De Limpieza</t>
  </si>
  <si>
    <t>2102-001</t>
  </si>
  <si>
    <t>Material De Limpieza P-1</t>
  </si>
  <si>
    <t>2102-003</t>
  </si>
  <si>
    <t>Material De Limpieza P-3</t>
  </si>
  <si>
    <t>2102-005</t>
  </si>
  <si>
    <t>Material De Limpieza P-5</t>
  </si>
  <si>
    <t>2102-006</t>
  </si>
  <si>
    <t>Material De Limpieza P-6</t>
  </si>
  <si>
    <t>2102-007</t>
  </si>
  <si>
    <t>Material De Limpieza P-7</t>
  </si>
  <si>
    <t>2102-010</t>
  </si>
  <si>
    <t>Material De Limpieza P-10</t>
  </si>
  <si>
    <t>2102-012</t>
  </si>
  <si>
    <t>Material De Limpieza P-12</t>
  </si>
  <si>
    <t>2102-013</t>
  </si>
  <si>
    <t>Material De Limpieza P-13</t>
  </si>
  <si>
    <t>2102-015</t>
  </si>
  <si>
    <t>Material De Limpieza P-15</t>
  </si>
  <si>
    <t>2102-056</t>
  </si>
  <si>
    <t>Material De Limpieza E-42</t>
  </si>
  <si>
    <t>2102-099</t>
  </si>
  <si>
    <t>Material De Limpieza AC</t>
  </si>
  <si>
    <t>2103-000</t>
  </si>
  <si>
    <t>Material Didactico</t>
  </si>
  <si>
    <t>2103-098</t>
  </si>
  <si>
    <t>Material Didáctico</t>
  </si>
  <si>
    <t>2103-099</t>
  </si>
  <si>
    <t>Material Didactico AC</t>
  </si>
  <si>
    <t>2103-135</t>
  </si>
  <si>
    <t>2105-000</t>
  </si>
  <si>
    <t>Materiales Y Utiles De Impresión Y Reproducción</t>
  </si>
  <si>
    <t>2105-002</t>
  </si>
  <si>
    <t>Mat y Utiles de Imp y Reproducción P-2</t>
  </si>
  <si>
    <t>2105-003</t>
  </si>
  <si>
    <t>Mat y Utiles de Imp y Reproducción P-3</t>
  </si>
  <si>
    <t>2105-005</t>
  </si>
  <si>
    <t>Mat y Utiles de Imp y Reproducción P-5</t>
  </si>
  <si>
    <t>2105-007</t>
  </si>
  <si>
    <t>Mat y Utiles de Imp y Reproducción P-7</t>
  </si>
  <si>
    <t>2105-008</t>
  </si>
  <si>
    <t>Mat y Utiles de Imp y Reproducción P-8</t>
  </si>
  <si>
    <t>2105-009</t>
  </si>
  <si>
    <t>Mat y Utiles de Imp y Reproducción P-9</t>
  </si>
  <si>
    <t>2105-010</t>
  </si>
  <si>
    <t>Mat y Utiles de Imp y Reproducción P-10</t>
  </si>
  <si>
    <t>2105-012</t>
  </si>
  <si>
    <t>Mat y Utiles de Imp y Reproducción P-12</t>
  </si>
  <si>
    <t>2105-013</t>
  </si>
  <si>
    <t>Mat y Utiles de Imp y Reproducción P-13</t>
  </si>
  <si>
    <t>2105-014</t>
  </si>
  <si>
    <t>Mat y Utiles de Imp y Reproducción P-14</t>
  </si>
  <si>
    <t>2105-017</t>
  </si>
  <si>
    <t>Mat y Utiles de Imp y Reproduccion P-17</t>
  </si>
  <si>
    <t>2105-018</t>
  </si>
  <si>
    <t>Mat y Utiles de Imp y Reproduccion P-18</t>
  </si>
  <si>
    <t>2105-019</t>
  </si>
  <si>
    <t>2105-021</t>
  </si>
  <si>
    <t>Mat y Utiles de Imp y Reproduccion P-21</t>
  </si>
  <si>
    <t>2105-030</t>
  </si>
  <si>
    <t>EMSAD 68</t>
  </si>
  <si>
    <t>2105-031</t>
  </si>
  <si>
    <t>Mat y Utiles de Imp y Reproducción e70</t>
  </si>
  <si>
    <t>2105-042</t>
  </si>
  <si>
    <t>Mat y Utiles de Imp y Reproducción E-56</t>
  </si>
  <si>
    <t>2105-055</t>
  </si>
  <si>
    <t>Mat y Utiles de Imp y Reproducción E-43</t>
  </si>
  <si>
    <t>2105-057</t>
  </si>
  <si>
    <t>Mat y Utiles de Imp y Reproducción E-41</t>
  </si>
  <si>
    <t>2105-058</t>
  </si>
  <si>
    <t>Mat y Utiles de Imp y Reproducción E-40</t>
  </si>
  <si>
    <t>2105-059</t>
  </si>
  <si>
    <t>Mat y Utiles de Imp y Reproducción E-39</t>
  </si>
  <si>
    <t>2105-060</t>
  </si>
  <si>
    <t>Mat y Utiles de Imp y Reproducción E-38</t>
  </si>
  <si>
    <t>2105-061</t>
  </si>
  <si>
    <t>Mat y Utiles de Imp y Reproducción E-37</t>
  </si>
  <si>
    <t>2105-080</t>
  </si>
  <si>
    <t>Mat y Utiles de Imp y Reproducción E-18</t>
  </si>
  <si>
    <t>2105-081</t>
  </si>
  <si>
    <t>Mat y Utiles de Imp y Reproducción E-17</t>
  </si>
  <si>
    <t>2105-083</t>
  </si>
  <si>
    <t>Mat y Utiles de Imp y Reproducción E-15</t>
  </si>
  <si>
    <t>2105-084</t>
  </si>
  <si>
    <t>Mat y Utiles de Imp y Reproducción E-14</t>
  </si>
  <si>
    <t>2105-085</t>
  </si>
  <si>
    <t>Mat y Utiles de Imp y Reproducción E-13</t>
  </si>
  <si>
    <t>2105-088</t>
  </si>
  <si>
    <t>Mat y Utiles de Imp y Reproducción E-10</t>
  </si>
  <si>
    <t>2105-092</t>
  </si>
  <si>
    <t>Mat y Utiles de Imp y Reproducción E- 06</t>
  </si>
  <si>
    <t>2105-095</t>
  </si>
  <si>
    <t>Mat y Utiles de Imp y Reproducción E- 03</t>
  </si>
  <si>
    <t>2105-096</t>
  </si>
  <si>
    <t>Mat y Utiles de Imp y Reproducción E-02</t>
  </si>
  <si>
    <t>2105-098</t>
  </si>
  <si>
    <t>Mat y Utilis de Imp y Reproduccion SPA</t>
  </si>
  <si>
    <t>2105-099</t>
  </si>
  <si>
    <t>Mat y Utiles de Imp y Reproducción AC</t>
  </si>
  <si>
    <t>2105-134</t>
  </si>
  <si>
    <t>Mat y Utiles de Imp y Reproducción e34a</t>
  </si>
  <si>
    <t>2105-211</t>
  </si>
  <si>
    <t>Mat y Utiles de Imp y Reproducción E-11B</t>
  </si>
  <si>
    <t>2106-000</t>
  </si>
  <si>
    <t>Accesorios, Materiales Y Utiles De Epo De Computo</t>
  </si>
  <si>
    <t>2106-001</t>
  </si>
  <si>
    <t>Acc. Mat. Y Utiles de Eqpo Computo P-01</t>
  </si>
  <si>
    <t>2106-003</t>
  </si>
  <si>
    <t>Acc. Mat. Y Utiles de Eqpo Computo P-03</t>
  </si>
  <si>
    <t>2106-004</t>
  </si>
  <si>
    <t>Acc. Mat. Y Utiles de Eqpo Computo P-04</t>
  </si>
  <si>
    <t>2106-006</t>
  </si>
  <si>
    <t>Acc. Mat. Y Utiles de Eqpo Computo P-06</t>
  </si>
  <si>
    <t>2106-007</t>
  </si>
  <si>
    <t>Acc. Mat. Y Utiles de Eqpo Computo P-07</t>
  </si>
  <si>
    <t>2106-010</t>
  </si>
  <si>
    <t>Acc. Mat. Y Utiles de Eqpo Computo P-10</t>
  </si>
  <si>
    <t>2106-013</t>
  </si>
  <si>
    <t>Acc. Mat. Y Utiles de Eqpo Computo P-13</t>
  </si>
  <si>
    <t>2106-036</t>
  </si>
  <si>
    <t>Acc. Mat. Y Utiles de Eqpo Computo E62</t>
  </si>
  <si>
    <t>2106-038</t>
  </si>
  <si>
    <t>Accesorios, Materiales y Utiles de Equipo de Compu</t>
  </si>
  <si>
    <t>2106-056</t>
  </si>
  <si>
    <t>Acc. Mat. Y Utiles de Eqpo Computo E-42</t>
  </si>
  <si>
    <t>2106-057</t>
  </si>
  <si>
    <t>Acc. Mat. Y Utiles de Eqpo Computo E-41</t>
  </si>
  <si>
    <t>2106-061</t>
  </si>
  <si>
    <t>Acc. Mat. Y Utiles de Eqpo Computo E-37</t>
  </si>
  <si>
    <t>2106-066</t>
  </si>
  <si>
    <t>Acc. Mat. Y Utiles de Eqpo Computo E-32</t>
  </si>
  <si>
    <t>2106-083</t>
  </si>
  <si>
    <t>Acc. Mat. Y Utiles de Eqpo Computo E-15</t>
  </si>
  <si>
    <t>2106-098</t>
  </si>
  <si>
    <t>Acc. Mat. Y Utiles de Eqpo Computo PA</t>
  </si>
  <si>
    <t>2106-099</t>
  </si>
  <si>
    <t>Acc. Mat. Y Utiles de Eqpo Computo AC</t>
  </si>
  <si>
    <t>2200-000</t>
  </si>
  <si>
    <t>2201-000</t>
  </si>
  <si>
    <t>Alimentacion Para Servidores Publicos Estatales</t>
  </si>
  <si>
    <t>2201-001</t>
  </si>
  <si>
    <t>Alimentacion P/Servidores Publicos P-01</t>
  </si>
  <si>
    <t>2201-002</t>
  </si>
  <si>
    <t>Alimentacion P/Servidores Publicos P-02</t>
  </si>
  <si>
    <t>2201-003</t>
  </si>
  <si>
    <t>Alimentacion P/Servidores Publicos P-03</t>
  </si>
  <si>
    <t>2201-004</t>
  </si>
  <si>
    <t>Alimentacion P/Servidores Publicos P-04</t>
  </si>
  <si>
    <t>2201-005</t>
  </si>
  <si>
    <t>Alimentacion P/Servidores Publicos P-05</t>
  </si>
  <si>
    <t>2201-006</t>
  </si>
  <si>
    <t>Alimentacion P/Servidores Publicos P-06</t>
  </si>
  <si>
    <t>2201-007</t>
  </si>
  <si>
    <t>Alimentacion P/Servidores Publicos P-07</t>
  </si>
  <si>
    <t>2201-008</t>
  </si>
  <si>
    <t>Alimentacion P/Servidores Publicos P-08</t>
  </si>
  <si>
    <t>2201-009</t>
  </si>
  <si>
    <t>Alimentacion P/Servidores Publicos P-09</t>
  </si>
  <si>
    <t>2201-010</t>
  </si>
  <si>
    <t>Alimentacion P/Servidores Publicos P-10</t>
  </si>
  <si>
    <t>2201-011</t>
  </si>
  <si>
    <t>Alimentacion P/Servidores Publicos P-11</t>
  </si>
  <si>
    <t>2201-012</t>
  </si>
  <si>
    <t>Alimentacion P/Servidores Publicos P-12</t>
  </si>
  <si>
    <t>2201-013</t>
  </si>
  <si>
    <t>Alimentacion P/Servidores Publicos P-13</t>
  </si>
  <si>
    <t>2201-014</t>
  </si>
  <si>
    <t>Alimentacion P/Servidores Publicos P-14</t>
  </si>
  <si>
    <t>2201-015</t>
  </si>
  <si>
    <t>Alimentacion P/Servidores Publicos P-15</t>
  </si>
  <si>
    <t>2201-016</t>
  </si>
  <si>
    <t>Alimentacion P/Servidores Publicos Estatales P-16</t>
  </si>
  <si>
    <t>2201-017</t>
  </si>
  <si>
    <t>Alimentación p/servidores públicos estatales</t>
  </si>
  <si>
    <t>2201-018</t>
  </si>
  <si>
    <t>2201-019</t>
  </si>
  <si>
    <t>2201-020</t>
  </si>
  <si>
    <t>Plantel No. 20</t>
  </si>
  <si>
    <t>2201-021</t>
  </si>
  <si>
    <t>Plantel No. 21</t>
  </si>
  <si>
    <t>2201-028</t>
  </si>
  <si>
    <t>2201-030</t>
  </si>
  <si>
    <t>2201-033</t>
  </si>
  <si>
    <t>Emsad No. 65</t>
  </si>
  <si>
    <t>2201-036</t>
  </si>
  <si>
    <t xml:space="preserve">Emsad 62 </t>
  </si>
  <si>
    <t>2201-043</t>
  </si>
  <si>
    <t>Alimentacion P/Servidores Publicos E-55</t>
  </si>
  <si>
    <t>2201-044</t>
  </si>
  <si>
    <t>Alimentacion P/Servidores Publicos E-54</t>
  </si>
  <si>
    <t>2201-053</t>
  </si>
  <si>
    <t>Alimentacion P/Servidores Publicos E-45</t>
  </si>
  <si>
    <t>2201-056</t>
  </si>
  <si>
    <t>Alimentacion P/Servidores Publicos E-42</t>
  </si>
  <si>
    <t>2201-062</t>
  </si>
  <si>
    <t>Alimentacion P/Servidores Publicos E-36</t>
  </si>
  <si>
    <t>2201-068</t>
  </si>
  <si>
    <t>Alimentacion P/Servidores Publicos E-30</t>
  </si>
  <si>
    <t>2201-073</t>
  </si>
  <si>
    <t>Alimentacion P/Servidores Publicos E-25</t>
  </si>
  <si>
    <t>2201-074</t>
  </si>
  <si>
    <t>Alimentacion P/Servidores Publicos E-24</t>
  </si>
  <si>
    <t>2201-076</t>
  </si>
  <si>
    <t>Alimentacion P/Servidores Publicos E-22</t>
  </si>
  <si>
    <t>2201-080</t>
  </si>
  <si>
    <t>Alimentacion P/Servidores Publicos E-18</t>
  </si>
  <si>
    <t>2201-082</t>
  </si>
  <si>
    <t>Alimentacion P/Servidores Publicos E-16</t>
  </si>
  <si>
    <t>2201-083</t>
  </si>
  <si>
    <t>Alimentacion P/Servidores Publicos E-15</t>
  </si>
  <si>
    <t>2201-084</t>
  </si>
  <si>
    <t>Alimentacion P/Servidores Publicos E-14</t>
  </si>
  <si>
    <t>2201-087</t>
  </si>
  <si>
    <t>Alimentacion P/Servidores Publicos E-11</t>
  </si>
  <si>
    <t>2201-088</t>
  </si>
  <si>
    <t>Alimentacion P/Servidores Publicos E-10</t>
  </si>
  <si>
    <t>2201-092</t>
  </si>
  <si>
    <t>Alimentacion P/Servidores Publicos E-06</t>
  </si>
  <si>
    <t>2201-099</t>
  </si>
  <si>
    <t>Amientacion P/ Servidores Publicos AC</t>
  </si>
  <si>
    <t>2201-100</t>
  </si>
  <si>
    <t>Amientacion P/ Servidores Publicos BIS</t>
  </si>
  <si>
    <t>2201-112</t>
  </si>
  <si>
    <t>Alimentacion P/Servidores Publicos E-12A</t>
  </si>
  <si>
    <t>2201-125</t>
  </si>
  <si>
    <t>2201-137</t>
  </si>
  <si>
    <t>2203-000</t>
  </si>
  <si>
    <t>Alimentacion De Animales</t>
  </si>
  <si>
    <t>2203-001</t>
  </si>
  <si>
    <t>Alimentacion De Animales P-01</t>
  </si>
  <si>
    <t>2203-002</t>
  </si>
  <si>
    <t>Alimentacion De Animales P-02</t>
  </si>
  <si>
    <t>2203-003</t>
  </si>
  <si>
    <t>Alimentacion De Animales P-03</t>
  </si>
  <si>
    <t>2203-004</t>
  </si>
  <si>
    <t>Alimentacion De Animales P-04</t>
  </si>
  <si>
    <t>2203-011</t>
  </si>
  <si>
    <t>Alimentacion De Animales P-11</t>
  </si>
  <si>
    <t>2203-053</t>
  </si>
  <si>
    <t>Alimentacion De Animales E-45</t>
  </si>
  <si>
    <t>2204-000</t>
  </si>
  <si>
    <t>Utensilios P/Serv De Alimentacion</t>
  </si>
  <si>
    <t>2204-001</t>
  </si>
  <si>
    <t>2204-005</t>
  </si>
  <si>
    <t>2204-006</t>
  </si>
  <si>
    <t>2204-012</t>
  </si>
  <si>
    <t>2204-073</t>
  </si>
  <si>
    <t>2204-099</t>
  </si>
  <si>
    <t>Utensilios P/Serv De Alimentacion AC</t>
  </si>
  <si>
    <t>2300-000</t>
  </si>
  <si>
    <t>Materias Primas y Materiales de Produccion</t>
  </si>
  <si>
    <t>2301-000</t>
  </si>
  <si>
    <t>Materias Primas</t>
  </si>
  <si>
    <t>2301-003</t>
  </si>
  <si>
    <t>2301-073</t>
  </si>
  <si>
    <t>2301-099</t>
  </si>
  <si>
    <t>2302-000</t>
  </si>
  <si>
    <t>Refacciones, Accesoriso Y Herramientas Menores.</t>
  </si>
  <si>
    <t>2302-001</t>
  </si>
  <si>
    <t>2302-002</t>
  </si>
  <si>
    <t>2302-003</t>
  </si>
  <si>
    <t>2302-004</t>
  </si>
  <si>
    <t>2302-005</t>
  </si>
  <si>
    <t>2302-006</t>
  </si>
  <si>
    <t>2302-007</t>
  </si>
  <si>
    <t>2302-008</t>
  </si>
  <si>
    <t>2302-009</t>
  </si>
  <si>
    <t>2302-010</t>
  </si>
  <si>
    <t>2302-011</t>
  </si>
  <si>
    <t>2302-012</t>
  </si>
  <si>
    <t>2302-013</t>
  </si>
  <si>
    <t>2302-014</t>
  </si>
  <si>
    <t>2302-015</t>
  </si>
  <si>
    <t>2302-016</t>
  </si>
  <si>
    <t>Refacciones, Acce. Y Herr. P-16</t>
  </si>
  <si>
    <t>2302-017</t>
  </si>
  <si>
    <t>Refac, Acc Y Herramientas Menores P-17</t>
  </si>
  <si>
    <t>2302-018</t>
  </si>
  <si>
    <t>Refac, Acc Y Herramientas Menores P-18</t>
  </si>
  <si>
    <t>2302-019</t>
  </si>
  <si>
    <t>Refac, Acc Y Herramientas Menores P-19</t>
  </si>
  <si>
    <t>2302-020</t>
  </si>
  <si>
    <t>Plantel NO 20</t>
  </si>
  <si>
    <t>2302-021</t>
  </si>
  <si>
    <t>Plantel No 21</t>
  </si>
  <si>
    <t>2302-028</t>
  </si>
  <si>
    <t>Emsad 66 Quila</t>
  </si>
  <si>
    <t>2302-033</t>
  </si>
  <si>
    <t>2302-034</t>
  </si>
  <si>
    <t>2302-036</t>
  </si>
  <si>
    <t>Refacciones y accesorios menores</t>
  </si>
  <si>
    <t>2302-037</t>
  </si>
  <si>
    <t>2302-038</t>
  </si>
  <si>
    <t>Emsad No. 60</t>
  </si>
  <si>
    <t>2302-043</t>
  </si>
  <si>
    <t>2302-044</t>
  </si>
  <si>
    <t>2302-051</t>
  </si>
  <si>
    <t>2302-052</t>
  </si>
  <si>
    <t>2302-053</t>
  </si>
  <si>
    <t>2302-056</t>
  </si>
  <si>
    <t>2302-057</t>
  </si>
  <si>
    <t>2302-058</t>
  </si>
  <si>
    <t>2302-062</t>
  </si>
  <si>
    <t>2302-063</t>
  </si>
  <si>
    <t>2302-066</t>
  </si>
  <si>
    <t>2302-067</t>
  </si>
  <si>
    <t>2302-068</t>
  </si>
  <si>
    <t>2302-071</t>
  </si>
  <si>
    <t>2302-073</t>
  </si>
  <si>
    <t>2302-074</t>
  </si>
  <si>
    <t>2302-075</t>
  </si>
  <si>
    <t>2302-076</t>
  </si>
  <si>
    <t>2302-087</t>
  </si>
  <si>
    <t>2302-088</t>
  </si>
  <si>
    <t>2302-089</t>
  </si>
  <si>
    <t>2302-090</t>
  </si>
  <si>
    <t>2302-091</t>
  </si>
  <si>
    <t>2302-092</t>
  </si>
  <si>
    <t>2302-099</t>
  </si>
  <si>
    <t>2302-100</t>
  </si>
  <si>
    <t>2302-112</t>
  </si>
  <si>
    <t>2302-132</t>
  </si>
  <si>
    <t>2302-211</t>
  </si>
  <si>
    <t>2400-000</t>
  </si>
  <si>
    <t>Materiales y Articulos de Construccion y de Repara</t>
  </si>
  <si>
    <t>2401-000</t>
  </si>
  <si>
    <t>Materiales De Contruccion Y De Reparación</t>
  </si>
  <si>
    <t>2401-001</t>
  </si>
  <si>
    <t>2401-002</t>
  </si>
  <si>
    <t>2401-003</t>
  </si>
  <si>
    <t>2401-004</t>
  </si>
  <si>
    <t>2401-005</t>
  </si>
  <si>
    <t>2401-006</t>
  </si>
  <si>
    <t>2401-007</t>
  </si>
  <si>
    <t>2401-008</t>
  </si>
  <si>
    <t>2401-009</t>
  </si>
  <si>
    <t>2401-010</t>
  </si>
  <si>
    <t>2401-011</t>
  </si>
  <si>
    <t>2401-012</t>
  </si>
  <si>
    <t>2401-013</t>
  </si>
  <si>
    <t>2401-014</t>
  </si>
  <si>
    <t>2401-015</t>
  </si>
  <si>
    <t>2401-016</t>
  </si>
  <si>
    <t>Mat. de Const. y Reparacion P-16</t>
  </si>
  <si>
    <t>2401-019</t>
  </si>
  <si>
    <t>Mat. de Contruccion y de Reparación P-19</t>
  </si>
  <si>
    <t>2401-020</t>
  </si>
  <si>
    <t>Mat. de Contruccion y de Reparación P-20</t>
  </si>
  <si>
    <t>2401-033</t>
  </si>
  <si>
    <t>Mat. Constr. Emsad 65</t>
  </si>
  <si>
    <t>2401-036</t>
  </si>
  <si>
    <t xml:space="preserve">materiales de construcción </t>
  </si>
  <si>
    <t>2401-044</t>
  </si>
  <si>
    <t>2401-048</t>
  </si>
  <si>
    <t>2401-052</t>
  </si>
  <si>
    <t>2401-053</t>
  </si>
  <si>
    <t>2401-056</t>
  </si>
  <si>
    <t>2401-059</t>
  </si>
  <si>
    <t>2401-067</t>
  </si>
  <si>
    <t>2401-068</t>
  </si>
  <si>
    <t>2401-070</t>
  </si>
  <si>
    <t>2401-071</t>
  </si>
  <si>
    <t>2401-073</t>
  </si>
  <si>
    <t>2401-075</t>
  </si>
  <si>
    <t>2401-081</t>
  </si>
  <si>
    <t>2401-082</t>
  </si>
  <si>
    <t>2401-083</t>
  </si>
  <si>
    <t>2401-084</t>
  </si>
  <si>
    <t>2401-087</t>
  </si>
  <si>
    <t>2401-092</t>
  </si>
  <si>
    <t>2401-099</t>
  </si>
  <si>
    <t>2401-211</t>
  </si>
  <si>
    <t>2402-000</t>
  </si>
  <si>
    <t>Estructuras Y Manufacturas</t>
  </si>
  <si>
    <t>2402-001</t>
  </si>
  <si>
    <t>2402-005</t>
  </si>
  <si>
    <t>2402-008</t>
  </si>
  <si>
    <t>2402-012</t>
  </si>
  <si>
    <t>2402-014</t>
  </si>
  <si>
    <t>2402-019</t>
  </si>
  <si>
    <t>Estructuras Y Manufacturas P-19</t>
  </si>
  <si>
    <t>2402-021</t>
  </si>
  <si>
    <t>2402-075</t>
  </si>
  <si>
    <t>2402-099</t>
  </si>
  <si>
    <t>2403-038</t>
  </si>
  <si>
    <t>2403-000</t>
  </si>
  <si>
    <t>Materiales Complementarios</t>
  </si>
  <si>
    <t>2403-001</t>
  </si>
  <si>
    <t>2403-002</t>
  </si>
  <si>
    <t>2403-003</t>
  </si>
  <si>
    <t>2403-004</t>
  </si>
  <si>
    <t>2403-006</t>
  </si>
  <si>
    <t>2403-008</t>
  </si>
  <si>
    <t>2403-010</t>
  </si>
  <si>
    <t>2403-011</t>
  </si>
  <si>
    <t>2403-012</t>
  </si>
  <si>
    <t>2403-016</t>
  </si>
  <si>
    <t>2403-019</t>
  </si>
  <si>
    <t>2403-020</t>
  </si>
  <si>
    <t>2403-021</t>
  </si>
  <si>
    <t>2403-028</t>
  </si>
  <si>
    <t>2403-033</t>
  </si>
  <si>
    <t>EMSaD 62 ZAPOTAN</t>
  </si>
  <si>
    <t>2403-034</t>
  </si>
  <si>
    <t>2403-044</t>
  </si>
  <si>
    <t>2403-052</t>
  </si>
  <si>
    <t>2403-056</t>
  </si>
  <si>
    <t>2403-058</t>
  </si>
  <si>
    <t>2403-075</t>
  </si>
  <si>
    <t>2403-099</t>
  </si>
  <si>
    <t>2403-100</t>
  </si>
  <si>
    <t>2403-132</t>
  </si>
  <si>
    <t>2403-211</t>
  </si>
  <si>
    <t>2404-000</t>
  </si>
  <si>
    <t>Material Electrico</t>
  </si>
  <si>
    <t>2404-001</t>
  </si>
  <si>
    <t>2404-002</t>
  </si>
  <si>
    <t>2404-004</t>
  </si>
  <si>
    <t>2404-005</t>
  </si>
  <si>
    <t>2404-006</t>
  </si>
  <si>
    <t>2404-007</t>
  </si>
  <si>
    <t>2404-008</t>
  </si>
  <si>
    <t>2404-011</t>
  </si>
  <si>
    <t>2404-013</t>
  </si>
  <si>
    <t>2404-019</t>
  </si>
  <si>
    <t>2404-020</t>
  </si>
  <si>
    <t>Material Electrico P-20</t>
  </si>
  <si>
    <t>2404-021</t>
  </si>
  <si>
    <t xml:space="preserve">Plantel 21 </t>
  </si>
  <si>
    <t>2404-028</t>
  </si>
  <si>
    <t>2404-033</t>
  </si>
  <si>
    <t xml:space="preserve">Emsad 65 </t>
  </si>
  <si>
    <t>2404-034</t>
  </si>
  <si>
    <t>2404-036</t>
  </si>
  <si>
    <t>Material electrico</t>
  </si>
  <si>
    <t>2404-037</t>
  </si>
  <si>
    <t>Material eléctrico</t>
  </si>
  <si>
    <t>2404-038</t>
  </si>
  <si>
    <t>2404-045</t>
  </si>
  <si>
    <t>2404-051</t>
  </si>
  <si>
    <t>2404-052</t>
  </si>
  <si>
    <t>2404-053</t>
  </si>
  <si>
    <t>2404-055</t>
  </si>
  <si>
    <t>2404-058</t>
  </si>
  <si>
    <t>2404-066</t>
  </si>
  <si>
    <t>2404-068</t>
  </si>
  <si>
    <t>2404-073</t>
  </si>
  <si>
    <t>2404-075</t>
  </si>
  <si>
    <t>2404-076</t>
  </si>
  <si>
    <t>2404-081</t>
  </si>
  <si>
    <t>2404-083</t>
  </si>
  <si>
    <t>2404-084</t>
  </si>
  <si>
    <t>2404-085</t>
  </si>
  <si>
    <t>2404-087</t>
  </si>
  <si>
    <t>2404-092</t>
  </si>
  <si>
    <t>2404-099</t>
  </si>
  <si>
    <t>2404-125</t>
  </si>
  <si>
    <t>2404-132</t>
  </si>
  <si>
    <t>Extensión 32A</t>
  </si>
  <si>
    <t>2404-211</t>
  </si>
  <si>
    <t>2500-000</t>
  </si>
  <si>
    <t>Productos Quimicos, farmaceuticos y de Laboratorio</t>
  </si>
  <si>
    <t>2501-000</t>
  </si>
  <si>
    <t>Sustancias Quimicas</t>
  </si>
  <si>
    <t>2501-001</t>
  </si>
  <si>
    <t>2503-000</t>
  </si>
  <si>
    <t>Medicinas Y Productos Farmaceuticos</t>
  </si>
  <si>
    <t>2503-001</t>
  </si>
  <si>
    <t>2503-002</t>
  </si>
  <si>
    <t>2503-003</t>
  </si>
  <si>
    <t>2503-005</t>
  </si>
  <si>
    <t>2503-017</t>
  </si>
  <si>
    <t>Medicinas Plantel 17</t>
  </si>
  <si>
    <t>2503-020</t>
  </si>
  <si>
    <t>2503-099</t>
  </si>
  <si>
    <t>2506-000</t>
  </si>
  <si>
    <t>Materiales Y Suministros Medicos</t>
  </si>
  <si>
    <t>2506-008</t>
  </si>
  <si>
    <t>2506-099</t>
  </si>
  <si>
    <t>2507-000</t>
  </si>
  <si>
    <t>Materiales Y Sumunustros De Laboratorio</t>
  </si>
  <si>
    <t>2507-001</t>
  </si>
  <si>
    <t>2507-005</t>
  </si>
  <si>
    <t>2507-008</t>
  </si>
  <si>
    <t>2507-010</t>
  </si>
  <si>
    <t>2507-099</t>
  </si>
  <si>
    <t>2600-000</t>
  </si>
  <si>
    <t>Combustible, Lubricantes y Aditivos</t>
  </si>
  <si>
    <t>2601-000</t>
  </si>
  <si>
    <t>Combustibles</t>
  </si>
  <si>
    <t>2601-001</t>
  </si>
  <si>
    <t>2601-002</t>
  </si>
  <si>
    <t>2601-003</t>
  </si>
  <si>
    <t>2601-004</t>
  </si>
  <si>
    <t>2601-005</t>
  </si>
  <si>
    <t>2601-006</t>
  </si>
  <si>
    <t>2601-007</t>
  </si>
  <si>
    <t>2601-008</t>
  </si>
  <si>
    <t>2601-009</t>
  </si>
  <si>
    <t>2601-010</t>
  </si>
  <si>
    <t>2601-011</t>
  </si>
  <si>
    <t>2601-012</t>
  </si>
  <si>
    <t>2601-013</t>
  </si>
  <si>
    <t>2601-014</t>
  </si>
  <si>
    <t>2601-015</t>
  </si>
  <si>
    <t>2601-016</t>
  </si>
  <si>
    <t>Combustibles P-16</t>
  </si>
  <si>
    <t>2601-017</t>
  </si>
  <si>
    <t>Plantel No. 17</t>
  </si>
  <si>
    <t>2601-018</t>
  </si>
  <si>
    <t>2601-019</t>
  </si>
  <si>
    <t>2601-020</t>
  </si>
  <si>
    <t>Plantel no. 20</t>
  </si>
  <si>
    <t>2601-021</t>
  </si>
  <si>
    <t>2601-022</t>
  </si>
  <si>
    <t>2601-028</t>
  </si>
  <si>
    <t>Emsad No.66</t>
  </si>
  <si>
    <t>2601-030</t>
  </si>
  <si>
    <t>Sn. Sebastian Teponohuaxtla</t>
  </si>
  <si>
    <t>2601-031</t>
  </si>
  <si>
    <t>2601-032</t>
  </si>
  <si>
    <t>Emsad 69 Atotonilquillo</t>
  </si>
  <si>
    <t>2601-033</t>
  </si>
  <si>
    <t>2601-034</t>
  </si>
  <si>
    <t>Emsad No. 64</t>
  </si>
  <si>
    <t>2601-036</t>
  </si>
  <si>
    <t>Combustible Emsad 62</t>
  </si>
  <si>
    <t>2601-037</t>
  </si>
  <si>
    <t>Emsad No. 61</t>
  </si>
  <si>
    <t>2601-040</t>
  </si>
  <si>
    <t>Emsad No. 58</t>
  </si>
  <si>
    <t>2601-041</t>
  </si>
  <si>
    <t>Emsad No. 57</t>
  </si>
  <si>
    <t>2601-042</t>
  </si>
  <si>
    <t>2601-043</t>
  </si>
  <si>
    <t>2601-044</t>
  </si>
  <si>
    <t>2601-045</t>
  </si>
  <si>
    <t>2601-048</t>
  </si>
  <si>
    <t>2601-049</t>
  </si>
  <si>
    <t>2601-050</t>
  </si>
  <si>
    <t>2601-051</t>
  </si>
  <si>
    <t>2601-052</t>
  </si>
  <si>
    <t>2601-053</t>
  </si>
  <si>
    <t>2601-055</t>
  </si>
  <si>
    <t>2601-056</t>
  </si>
  <si>
    <t>2601-057</t>
  </si>
  <si>
    <t>2601-058</t>
  </si>
  <si>
    <t>2601-059</t>
  </si>
  <si>
    <t>2601-060</t>
  </si>
  <si>
    <t>2601-061</t>
  </si>
  <si>
    <t>2601-062</t>
  </si>
  <si>
    <t>2601-063</t>
  </si>
  <si>
    <t>2601-064</t>
  </si>
  <si>
    <t>2601-065</t>
  </si>
  <si>
    <t>2601-066</t>
  </si>
  <si>
    <t>2601-067</t>
  </si>
  <si>
    <t>2601-068</t>
  </si>
  <si>
    <t>2601-069</t>
  </si>
  <si>
    <t>2601-070</t>
  </si>
  <si>
    <t>2601-071</t>
  </si>
  <si>
    <t>2601-073</t>
  </si>
  <si>
    <t>2601-074</t>
  </si>
  <si>
    <t>2601-075</t>
  </si>
  <si>
    <t>2601-076</t>
  </si>
  <si>
    <t>2601-077</t>
  </si>
  <si>
    <t>2601-078</t>
  </si>
  <si>
    <t>2601-080</t>
  </si>
  <si>
    <t>2601-082</t>
  </si>
  <si>
    <t>2601-083</t>
  </si>
  <si>
    <t>2601-084</t>
  </si>
  <si>
    <t>2601-085</t>
  </si>
  <si>
    <t>2601-087</t>
  </si>
  <si>
    <t>2601-088</t>
  </si>
  <si>
    <t>2601-089</t>
  </si>
  <si>
    <t>2601-090</t>
  </si>
  <si>
    <t>2601-091</t>
  </si>
  <si>
    <t>2601-092</t>
  </si>
  <si>
    <t>2601-095</t>
  </si>
  <si>
    <t>2601-096</t>
  </si>
  <si>
    <t>2601-098</t>
  </si>
  <si>
    <t>2601-099</t>
  </si>
  <si>
    <t>2601-100</t>
  </si>
  <si>
    <t>2601-112</t>
  </si>
  <si>
    <t>2601-125</t>
  </si>
  <si>
    <t>Extensión 25-A</t>
  </si>
  <si>
    <t>2601-132</t>
  </si>
  <si>
    <t>2601-135</t>
  </si>
  <si>
    <t>TELEBACHILLEATO</t>
  </si>
  <si>
    <t>2601-137</t>
  </si>
  <si>
    <t>2601-211</t>
  </si>
  <si>
    <t>2601-214</t>
  </si>
  <si>
    <t>Ext 34A</t>
  </si>
  <si>
    <t>2602-000</t>
  </si>
  <si>
    <t>Lubricantes Y Aditivos</t>
  </si>
  <si>
    <t>2602-005</t>
  </si>
  <si>
    <t>Plantel No. 5</t>
  </si>
  <si>
    <t>2602-009</t>
  </si>
  <si>
    <t>2602-015</t>
  </si>
  <si>
    <t>2700-000</t>
  </si>
  <si>
    <t>Vestuario, Blancos, Prendas De Protección Y Art. D</t>
  </si>
  <si>
    <t>2701-000</t>
  </si>
  <si>
    <t>Vestuario, Uniformes Y Blancos</t>
  </si>
  <si>
    <t>2701-007</t>
  </si>
  <si>
    <t>2701-013</t>
  </si>
  <si>
    <t>2701-099</t>
  </si>
  <si>
    <t>2702-000</t>
  </si>
  <si>
    <t>Prendas De Proteccion</t>
  </si>
  <si>
    <t>2702-099</t>
  </si>
  <si>
    <t>2702-135</t>
  </si>
  <si>
    <t>TELEBACHILLERATO</t>
  </si>
  <si>
    <t>2703-000</t>
  </si>
  <si>
    <t>Articulos Deportivos</t>
  </si>
  <si>
    <t>2703-001</t>
  </si>
  <si>
    <t>2703-083</t>
  </si>
  <si>
    <t>2703-099</t>
  </si>
  <si>
    <t>3000-000</t>
  </si>
  <si>
    <t>SERVICIOS GENERALES</t>
  </si>
  <si>
    <t>3100-000</t>
  </si>
  <si>
    <t>Servicios Basicos</t>
  </si>
  <si>
    <t>3101-000</t>
  </si>
  <si>
    <t>Servicio Postal</t>
  </si>
  <si>
    <t>3101-003</t>
  </si>
  <si>
    <t>3101-006</t>
  </si>
  <si>
    <t>3101-007</t>
  </si>
  <si>
    <t>3101-009</t>
  </si>
  <si>
    <t>3101-010</t>
  </si>
  <si>
    <t>3101-015</t>
  </si>
  <si>
    <t>3101-017</t>
  </si>
  <si>
    <t>3101-019</t>
  </si>
  <si>
    <t>3101-028</t>
  </si>
  <si>
    <t>3101-029</t>
  </si>
  <si>
    <t>3101-034</t>
  </si>
  <si>
    <t>3101-041</t>
  </si>
  <si>
    <t>3101-043</t>
  </si>
  <si>
    <t>3101-044</t>
  </si>
  <si>
    <t>3101-049</t>
  </si>
  <si>
    <t>3101-050</t>
  </si>
  <si>
    <t>3101-052</t>
  </si>
  <si>
    <t>3101-056</t>
  </si>
  <si>
    <t>3101-057</t>
  </si>
  <si>
    <t>3101-062</t>
  </si>
  <si>
    <t>3101-064</t>
  </si>
  <si>
    <t>3101-066</t>
  </si>
  <si>
    <t>3101-070</t>
  </si>
  <si>
    <t>3101-071</t>
  </si>
  <si>
    <t>3101-073</t>
  </si>
  <si>
    <t>3101-075</t>
  </si>
  <si>
    <t>3101-078</t>
  </si>
  <si>
    <t>3101-080</t>
  </si>
  <si>
    <t>3101-082</t>
  </si>
  <si>
    <t>3101-083</t>
  </si>
  <si>
    <t>3101-084</t>
  </si>
  <si>
    <t>3101-085</t>
  </si>
  <si>
    <t>3101-086</t>
  </si>
  <si>
    <t>3101-087</t>
  </si>
  <si>
    <t>3101-088</t>
  </si>
  <si>
    <t>3101-089</t>
  </si>
  <si>
    <t>3101-090</t>
  </si>
  <si>
    <t>3101-091</t>
  </si>
  <si>
    <t>3101-098</t>
  </si>
  <si>
    <t xml:space="preserve">Servicio Postal </t>
  </si>
  <si>
    <t>3101-099</t>
  </si>
  <si>
    <t>3101-100</t>
  </si>
  <si>
    <t>Servicio Postal BIS</t>
  </si>
  <si>
    <t>3101-104</t>
  </si>
  <si>
    <t>3101-112</t>
  </si>
  <si>
    <t>3101-125</t>
  </si>
  <si>
    <t>Extensión 25A</t>
  </si>
  <si>
    <t>3101-132</t>
  </si>
  <si>
    <t>3101-134</t>
  </si>
  <si>
    <t>Extensión 34A</t>
  </si>
  <si>
    <t>3101-135</t>
  </si>
  <si>
    <t>3101-211</t>
  </si>
  <si>
    <t>3101-214</t>
  </si>
  <si>
    <t>Ext 34a</t>
  </si>
  <si>
    <t>3103-000</t>
  </si>
  <si>
    <t>Servicio Telefonico</t>
  </si>
  <si>
    <t>3103-001</t>
  </si>
  <si>
    <t>3103-002</t>
  </si>
  <si>
    <t>3103-003</t>
  </si>
  <si>
    <t>3103-004</t>
  </si>
  <si>
    <t>3103-005</t>
  </si>
  <si>
    <t>3103-006</t>
  </si>
  <si>
    <t>3103-007</t>
  </si>
  <si>
    <t>3103-008</t>
  </si>
  <si>
    <t>3103-009</t>
  </si>
  <si>
    <t>3103-010</t>
  </si>
  <si>
    <t>3103-011</t>
  </si>
  <si>
    <t>3103-012</t>
  </si>
  <si>
    <t>3103-013</t>
  </si>
  <si>
    <t>3103-014</t>
  </si>
  <si>
    <t>3103-015</t>
  </si>
  <si>
    <t>3103-016</t>
  </si>
  <si>
    <t>3103-017</t>
  </si>
  <si>
    <t>3103-018</t>
  </si>
  <si>
    <t>3103-019</t>
  </si>
  <si>
    <t>3103-020</t>
  </si>
  <si>
    <t>3103-021</t>
  </si>
  <si>
    <t>3103-028</t>
  </si>
  <si>
    <t>3103-029</t>
  </si>
  <si>
    <t>3103-030</t>
  </si>
  <si>
    <t>3103-031</t>
  </si>
  <si>
    <t>3103-032</t>
  </si>
  <si>
    <t>3103-033</t>
  </si>
  <si>
    <t>3103-034</t>
  </si>
  <si>
    <t>3103-035</t>
  </si>
  <si>
    <t>3103-036</t>
  </si>
  <si>
    <t>3103-037</t>
  </si>
  <si>
    <t>3103-038</t>
  </si>
  <si>
    <t>3103-039</t>
  </si>
  <si>
    <t>3103-040</t>
  </si>
  <si>
    <t>Servicio Telefónico</t>
  </si>
  <si>
    <t>3103-041</t>
  </si>
  <si>
    <t>3103-042</t>
  </si>
  <si>
    <t>3103-043</t>
  </si>
  <si>
    <t>3103-044</t>
  </si>
  <si>
    <t>3103-045</t>
  </si>
  <si>
    <t>3103-046</t>
  </si>
  <si>
    <t>3103-047</t>
  </si>
  <si>
    <t>3103-048</t>
  </si>
  <si>
    <t>3103-049</t>
  </si>
  <si>
    <t>3103-050</t>
  </si>
  <si>
    <t>3103-051</t>
  </si>
  <si>
    <t>3103-052</t>
  </si>
  <si>
    <t>3103-053</t>
  </si>
  <si>
    <t>3103-055</t>
  </si>
  <si>
    <t>3103-056</t>
  </si>
  <si>
    <t>3103-057</t>
  </si>
  <si>
    <t>3103-058</t>
  </si>
  <si>
    <t>3103-059</t>
  </si>
  <si>
    <t>3103-060</t>
  </si>
  <si>
    <t>3103-061</t>
  </si>
  <si>
    <t>3103-062</t>
  </si>
  <si>
    <t>3103-063</t>
  </si>
  <si>
    <t>3103-064</t>
  </si>
  <si>
    <t>3103-065</t>
  </si>
  <si>
    <t>3103-066</t>
  </si>
  <si>
    <t>3103-067</t>
  </si>
  <si>
    <t>3103-068</t>
  </si>
  <si>
    <t>3103-069</t>
  </si>
  <si>
    <t>3103-070</t>
  </si>
  <si>
    <t>3103-071</t>
  </si>
  <si>
    <t>3103-073</t>
  </si>
  <si>
    <t>3103-074</t>
  </si>
  <si>
    <t>3103-075</t>
  </si>
  <si>
    <t>3103-076</t>
  </si>
  <si>
    <t>3103-077</t>
  </si>
  <si>
    <t>3103-078</t>
  </si>
  <si>
    <t>3103-080</t>
  </si>
  <si>
    <t>3103-081</t>
  </si>
  <si>
    <t>3103-082</t>
  </si>
  <si>
    <t>3103-083</t>
  </si>
  <si>
    <t>3103-084</t>
  </si>
  <si>
    <t>3103-085</t>
  </si>
  <si>
    <t>3103-086</t>
  </si>
  <si>
    <t>3103-088</t>
  </si>
  <si>
    <t>3103-089</t>
  </si>
  <si>
    <t>3103-090</t>
  </si>
  <si>
    <t>3103-091</t>
  </si>
  <si>
    <t>3103-092</t>
  </si>
  <si>
    <t>3103-095</t>
  </si>
  <si>
    <t>3103-096</t>
  </si>
  <si>
    <t>3103-098</t>
  </si>
  <si>
    <t>SERVICIO DE TELEFONO</t>
  </si>
  <si>
    <t>3103-099</t>
  </si>
  <si>
    <t>3103-112</t>
  </si>
  <si>
    <t>3103-125</t>
  </si>
  <si>
    <t>Emsad 25-A</t>
  </si>
  <si>
    <t>3103-133</t>
  </si>
  <si>
    <t>Extension 33A</t>
  </si>
  <si>
    <t>3103-135</t>
  </si>
  <si>
    <t>3103-211</t>
  </si>
  <si>
    <t>3104-000</t>
  </si>
  <si>
    <t>Servicio De Energia Electrica</t>
  </si>
  <si>
    <t>3104-001</t>
  </si>
  <si>
    <t>Servicio de Energia Electrica P-1</t>
  </si>
  <si>
    <t>3104-002</t>
  </si>
  <si>
    <t>Servicio de Energia Electrica P-2</t>
  </si>
  <si>
    <t>3104-003</t>
  </si>
  <si>
    <t>Servicio de Energia Electrica P- 3</t>
  </si>
  <si>
    <t>3104-004</t>
  </si>
  <si>
    <t>Servicio de Energia Electrica P-4</t>
  </si>
  <si>
    <t>3104-005</t>
  </si>
  <si>
    <t>Servicio de Energia Electrica P-5</t>
  </si>
  <si>
    <t>3104-006</t>
  </si>
  <si>
    <t>Servicio de Energia Electrica P- 6</t>
  </si>
  <si>
    <t>3104-007</t>
  </si>
  <si>
    <t>Servicio de Energia Electrica P-7</t>
  </si>
  <si>
    <t>3104-008</t>
  </si>
  <si>
    <t>Servicio de Energia Electrica P-8</t>
  </si>
  <si>
    <t>3104-009</t>
  </si>
  <si>
    <t>Servicio de Energia Electrica P- 9</t>
  </si>
  <si>
    <t>3104-010</t>
  </si>
  <si>
    <t>Servicio de Energia Electrica P-10</t>
  </si>
  <si>
    <t>3104-011</t>
  </si>
  <si>
    <t>Servicio de Energia Electrica P-11</t>
  </si>
  <si>
    <t>3104-012</t>
  </si>
  <si>
    <t>Servicio de Energia Electrica P-12</t>
  </si>
  <si>
    <t>3104-013</t>
  </si>
  <si>
    <t>Servicio de Energia Electrica P-13</t>
  </si>
  <si>
    <t>3104-014</t>
  </si>
  <si>
    <t>3104-015</t>
  </si>
  <si>
    <t>3104-016</t>
  </si>
  <si>
    <t>Servicio De Energia Electrica P16</t>
  </si>
  <si>
    <t>3104-017</t>
  </si>
  <si>
    <t>3104-018</t>
  </si>
  <si>
    <t>Servicio de Energia Electrica P-18</t>
  </si>
  <si>
    <t>3104-019</t>
  </si>
  <si>
    <t>Servicio de Energia Electrica P-19</t>
  </si>
  <si>
    <t>3104-020</t>
  </si>
  <si>
    <t>PLANTEL NO. 20</t>
  </si>
  <si>
    <t>3104-021</t>
  </si>
  <si>
    <t>Servicio Energia Electrica P-21</t>
  </si>
  <si>
    <t>3104-036</t>
  </si>
  <si>
    <t>Ser. Ener. Elect. Emsad 62</t>
  </si>
  <si>
    <t>3104-047</t>
  </si>
  <si>
    <t>3104-050</t>
  </si>
  <si>
    <t>3104-053</t>
  </si>
  <si>
    <t>Servicio De Energia Electrica-45</t>
  </si>
  <si>
    <t>3104-058</t>
  </si>
  <si>
    <t>3104-059</t>
  </si>
  <si>
    <t>3104-073</t>
  </si>
  <si>
    <t>3104-078</t>
  </si>
  <si>
    <t>3104-080</t>
  </si>
  <si>
    <t>3104-084</t>
  </si>
  <si>
    <t>3104-086</t>
  </si>
  <si>
    <t>3104-087</t>
  </si>
  <si>
    <t>3104-088</t>
  </si>
  <si>
    <t>Servicio De Energia Electrica E-10</t>
  </si>
  <si>
    <t>3104-089</t>
  </si>
  <si>
    <t>3104-099</t>
  </si>
  <si>
    <t>Servicio De Energia Electrica AC</t>
  </si>
  <si>
    <t>3104-100</t>
  </si>
  <si>
    <t xml:space="preserve">BIS </t>
  </si>
  <si>
    <t>3105-000</t>
  </si>
  <si>
    <t>Servicio De Agua Potable</t>
  </si>
  <si>
    <t>3105-001</t>
  </si>
  <si>
    <t>Servicio De Agua Potable P-01</t>
  </si>
  <si>
    <t>3105-002</t>
  </si>
  <si>
    <t>3105-003</t>
  </si>
  <si>
    <t>Servicio De Agua Potable P-03</t>
  </si>
  <si>
    <t>3105-005</t>
  </si>
  <si>
    <t>3105-008</t>
  </si>
  <si>
    <t>Servicio De Agua Potable P-08</t>
  </si>
  <si>
    <t>3105-010</t>
  </si>
  <si>
    <t>3105-014</t>
  </si>
  <si>
    <t>3105-016</t>
  </si>
  <si>
    <t>Plantel No. 16</t>
  </si>
  <si>
    <t>3105-062</t>
  </si>
  <si>
    <t>3105-098</t>
  </si>
  <si>
    <t>Servicio de Agua Potable PA</t>
  </si>
  <si>
    <t>3105-099</t>
  </si>
  <si>
    <t>Servicio De Agua Potable AC</t>
  </si>
  <si>
    <t>3105-100</t>
  </si>
  <si>
    <t>Servicio de Agua Potable</t>
  </si>
  <si>
    <t>3105-101</t>
  </si>
  <si>
    <t>Servicio de Agua Potable BVC</t>
  </si>
  <si>
    <t>3106-000</t>
  </si>
  <si>
    <t>Telefonia  Celular</t>
  </si>
  <si>
    <t>3106-099</t>
  </si>
  <si>
    <t>Administración Central</t>
  </si>
  <si>
    <t>3200-000</t>
  </si>
  <si>
    <t>3201-000</t>
  </si>
  <si>
    <t>Arrendamiento De Edificios Y Locales</t>
  </si>
  <si>
    <t>3201-021</t>
  </si>
  <si>
    <t>3201-098</t>
  </si>
  <si>
    <t>Arrendamiento de Edificios y Locales PA</t>
  </si>
  <si>
    <t>3201-099</t>
  </si>
  <si>
    <t>3201-100</t>
  </si>
  <si>
    <t>Arrendamiento de Edificios  y Locales Bis</t>
  </si>
  <si>
    <t>3201-101</t>
  </si>
  <si>
    <t>Arrendamiento de Edificios y Locales BVC</t>
  </si>
  <si>
    <t>3203-000</t>
  </si>
  <si>
    <t>Arrendamiento De Maquinaria Y Equipo</t>
  </si>
  <si>
    <t>3203-001</t>
  </si>
  <si>
    <t>3203-002</t>
  </si>
  <si>
    <t>3203-003</t>
  </si>
  <si>
    <t>3203-004</t>
  </si>
  <si>
    <t>3203-005</t>
  </si>
  <si>
    <t>3203-006</t>
  </si>
  <si>
    <t>3203-007</t>
  </si>
  <si>
    <t>3203-008</t>
  </si>
  <si>
    <t>3203-009</t>
  </si>
  <si>
    <t>3203-010</t>
  </si>
  <si>
    <t>3203-011</t>
  </si>
  <si>
    <t>3203-012</t>
  </si>
  <si>
    <t>3203-013</t>
  </si>
  <si>
    <t>3203-014</t>
  </si>
  <si>
    <t>3203-015</t>
  </si>
  <si>
    <t>3203-016</t>
  </si>
  <si>
    <t>3203-018</t>
  </si>
  <si>
    <t>Plantel NO 18</t>
  </si>
  <si>
    <t>3203-019</t>
  </si>
  <si>
    <t>Plantel NO 19</t>
  </si>
  <si>
    <t>3203-020</t>
  </si>
  <si>
    <t>Arrendamiento de Maquinaria y Equipo</t>
  </si>
  <si>
    <t>3203-021</t>
  </si>
  <si>
    <t>3203-028</t>
  </si>
  <si>
    <t>3203-029</t>
  </si>
  <si>
    <t>3203-037</t>
  </si>
  <si>
    <t>3203-038</t>
  </si>
  <si>
    <t>3203-040</t>
  </si>
  <si>
    <t>E58</t>
  </si>
  <si>
    <t>3203-041</t>
  </si>
  <si>
    <t>E57</t>
  </si>
  <si>
    <t>3203-050</t>
  </si>
  <si>
    <t>3203-057</t>
  </si>
  <si>
    <t>3203-058</t>
  </si>
  <si>
    <t>3203-059</t>
  </si>
  <si>
    <t>3203-060</t>
  </si>
  <si>
    <t>3203-061</t>
  </si>
  <si>
    <t>3203-063</t>
  </si>
  <si>
    <t>3203-064</t>
  </si>
  <si>
    <t>3203-066</t>
  </si>
  <si>
    <t>3203-068</t>
  </si>
  <si>
    <t>3203-071</t>
  </si>
  <si>
    <t>3203-073</t>
  </si>
  <si>
    <t>3203-075</t>
  </si>
  <si>
    <t>3203-076</t>
  </si>
  <si>
    <t>3203-077</t>
  </si>
  <si>
    <t>3203-080</t>
  </si>
  <si>
    <t>3203-081</t>
  </si>
  <si>
    <t>3203-082</t>
  </si>
  <si>
    <t>3203-083</t>
  </si>
  <si>
    <t>3203-084</t>
  </si>
  <si>
    <t>3203-086</t>
  </si>
  <si>
    <t>3203-087</t>
  </si>
  <si>
    <t>3203-090</t>
  </si>
  <si>
    <t>3203-092</t>
  </si>
  <si>
    <t>3203-095</t>
  </si>
  <si>
    <t>3203-096</t>
  </si>
  <si>
    <t>3203-099</t>
  </si>
  <si>
    <t>3203-100</t>
  </si>
  <si>
    <t>3203-112</t>
  </si>
  <si>
    <t>3205-000</t>
  </si>
  <si>
    <t>Arrendamiento De Vehiculos</t>
  </si>
  <si>
    <t>3205-001</t>
  </si>
  <si>
    <t>3205-002</t>
  </si>
  <si>
    <t>3205-003</t>
  </si>
  <si>
    <t>3205-004</t>
  </si>
  <si>
    <t>3205-005</t>
  </si>
  <si>
    <t>3205-006</t>
  </si>
  <si>
    <t>3205-007</t>
  </si>
  <si>
    <t>3205-008</t>
  </si>
  <si>
    <t>3205-009</t>
  </si>
  <si>
    <t>3205-010</t>
  </si>
  <si>
    <t>3205-011</t>
  </si>
  <si>
    <t>3205-012</t>
  </si>
  <si>
    <t>3205-013</t>
  </si>
  <si>
    <t>3205-014</t>
  </si>
  <si>
    <t>3205-015</t>
  </si>
  <si>
    <t>3205-016</t>
  </si>
  <si>
    <t>3205-017</t>
  </si>
  <si>
    <t>3205-018</t>
  </si>
  <si>
    <t>3205-019</t>
  </si>
  <si>
    <t>3205-020</t>
  </si>
  <si>
    <t>3205-021</t>
  </si>
  <si>
    <t>3205-028</t>
  </si>
  <si>
    <t>3205-030</t>
  </si>
  <si>
    <t>3205-031</t>
  </si>
  <si>
    <t>3205-032</t>
  </si>
  <si>
    <t>3205-033</t>
  </si>
  <si>
    <t>3205-034</t>
  </si>
  <si>
    <t>3205-036</t>
  </si>
  <si>
    <t>3205-037</t>
  </si>
  <si>
    <t>3205-040</t>
  </si>
  <si>
    <t>3205-041</t>
  </si>
  <si>
    <t>3205-042</t>
  </si>
  <si>
    <t>3205-044</t>
  </si>
  <si>
    <t>3205-049</t>
  </si>
  <si>
    <t>3205-051</t>
  </si>
  <si>
    <t>3205-053</t>
  </si>
  <si>
    <t>3205-056</t>
  </si>
  <si>
    <t>3205-057</t>
  </si>
  <si>
    <t>3205-060</t>
  </si>
  <si>
    <t>3205-061</t>
  </si>
  <si>
    <t>3205-062</t>
  </si>
  <si>
    <t>3205-064</t>
  </si>
  <si>
    <t>3205-065</t>
  </si>
  <si>
    <t>3205-066</t>
  </si>
  <si>
    <t>3205-068</t>
  </si>
  <si>
    <t>3205-070</t>
  </si>
  <si>
    <t>3205-071</t>
  </si>
  <si>
    <t>3205-073</t>
  </si>
  <si>
    <t>3205-074</t>
  </si>
  <si>
    <t>3205-076</t>
  </si>
  <si>
    <t>3205-080</t>
  </si>
  <si>
    <t>3205-081</t>
  </si>
  <si>
    <t>3205-085</t>
  </si>
  <si>
    <t>3205-086</t>
  </si>
  <si>
    <t>3205-090</t>
  </si>
  <si>
    <t>3205-091</t>
  </si>
  <si>
    <t>3205-092</t>
  </si>
  <si>
    <t>3205-099</t>
  </si>
  <si>
    <t>3205-112</t>
  </si>
  <si>
    <t>3205-125</t>
  </si>
  <si>
    <t>3205-132</t>
  </si>
  <si>
    <t>Extension 32 A</t>
  </si>
  <si>
    <t>3205-134</t>
  </si>
  <si>
    <t>Emsad 34-A</t>
  </si>
  <si>
    <t>3205-135</t>
  </si>
  <si>
    <t>3205-154</t>
  </si>
  <si>
    <t>Extension 54A</t>
  </si>
  <si>
    <t>3300-000</t>
  </si>
  <si>
    <t>Servicios Capacitacion, Asesoria, Infromaticos, Es</t>
  </si>
  <si>
    <t>3301-000</t>
  </si>
  <si>
    <t>Servicio De Asesoría</t>
  </si>
  <si>
    <t>3301-099</t>
  </si>
  <si>
    <t>3301-100</t>
  </si>
  <si>
    <t>3301-101</t>
  </si>
  <si>
    <t>3302-000</t>
  </si>
  <si>
    <t>Capacitacion Institucional.</t>
  </si>
  <si>
    <t>3302-013</t>
  </si>
  <si>
    <t>3302-099</t>
  </si>
  <si>
    <t>3303-000</t>
  </si>
  <si>
    <t>Estudios Diversos</t>
  </si>
  <si>
    <t>3303-001</t>
  </si>
  <si>
    <t>3303-002</t>
  </si>
  <si>
    <t>3303-004</t>
  </si>
  <si>
    <t>3303-006</t>
  </si>
  <si>
    <t>3303-008</t>
  </si>
  <si>
    <t>3303-010</t>
  </si>
  <si>
    <t>3303-011</t>
  </si>
  <si>
    <t>3303-015</t>
  </si>
  <si>
    <t>3303-016</t>
  </si>
  <si>
    <t>3303-020</t>
  </si>
  <si>
    <t>3303-033</t>
  </si>
  <si>
    <t>3303-057</t>
  </si>
  <si>
    <t>3303-073</t>
  </si>
  <si>
    <t>3303-098</t>
  </si>
  <si>
    <t>Estudios Diversos PA</t>
  </si>
  <si>
    <t>3303-099</t>
  </si>
  <si>
    <t>Estudios Diversos AC</t>
  </si>
  <si>
    <t>3363-000</t>
  </si>
  <si>
    <t>SERVICIO DE IMPRESIÓN, EDICIÓN TRABAJOS</t>
  </si>
  <si>
    <t>3363-099</t>
  </si>
  <si>
    <t>ADMÓN CENTRAL</t>
  </si>
  <si>
    <t>3391-000</t>
  </si>
  <si>
    <t>SERV. PROF. CIENTIFICOS Y OTROS SERV.</t>
  </si>
  <si>
    <t>3391-006</t>
  </si>
  <si>
    <t>Plantel 06</t>
  </si>
  <si>
    <t>3391-007</t>
  </si>
  <si>
    <t>Plantel 07</t>
  </si>
  <si>
    <t>3391-009</t>
  </si>
  <si>
    <t>Plantel 09</t>
  </si>
  <si>
    <t>3391-020</t>
  </si>
  <si>
    <t>3391-058</t>
  </si>
  <si>
    <t>3391-061</t>
  </si>
  <si>
    <t>3391-077</t>
  </si>
  <si>
    <t>3391-099</t>
  </si>
  <si>
    <t>ADMINISTRACIÓN CENTRAL</t>
  </si>
  <si>
    <t>3391-132</t>
  </si>
  <si>
    <t>Emsad 32-A</t>
  </si>
  <si>
    <t>3400-000</t>
  </si>
  <si>
    <t>Servicios Comerciales y Bancarios</t>
  </si>
  <si>
    <t>3401-000</t>
  </si>
  <si>
    <t>Almacenaje, Embalaje Y Envase</t>
  </si>
  <si>
    <t>3401-008</t>
  </si>
  <si>
    <t>3401-099</t>
  </si>
  <si>
    <t>3403-000</t>
  </si>
  <si>
    <t>Servicios De Vigilancia</t>
  </si>
  <si>
    <t>3403-001</t>
  </si>
  <si>
    <t>3403-002</t>
  </si>
  <si>
    <t>3403-003</t>
  </si>
  <si>
    <t>3403-005</t>
  </si>
  <si>
    <t>3403-006</t>
  </si>
  <si>
    <t>3403-007</t>
  </si>
  <si>
    <t>3403-010</t>
  </si>
  <si>
    <t>3403-011</t>
  </si>
  <si>
    <t>3403-013</t>
  </si>
  <si>
    <t>3403-014</t>
  </si>
  <si>
    <t>3403-015</t>
  </si>
  <si>
    <t>3403-016</t>
  </si>
  <si>
    <t>3403-017</t>
  </si>
  <si>
    <t>3403-018</t>
  </si>
  <si>
    <t>3403-019</t>
  </si>
  <si>
    <t>3403-020</t>
  </si>
  <si>
    <t>3403-021</t>
  </si>
  <si>
    <t>3403-098</t>
  </si>
  <si>
    <t>3403-099</t>
  </si>
  <si>
    <t>3403-100</t>
  </si>
  <si>
    <t>3404-000</t>
  </si>
  <si>
    <t>Seguros</t>
  </si>
  <si>
    <t>3404-001</t>
  </si>
  <si>
    <t>3404-002</t>
  </si>
  <si>
    <t>3404-003</t>
  </si>
  <si>
    <t>3404-004</t>
  </si>
  <si>
    <t>3404-005</t>
  </si>
  <si>
    <t>3404-006</t>
  </si>
  <si>
    <t>3404-007</t>
  </si>
  <si>
    <t>3404-008</t>
  </si>
  <si>
    <t>3404-009</t>
  </si>
  <si>
    <t>3404-010</t>
  </si>
  <si>
    <t>3404-011</t>
  </si>
  <si>
    <t>3404-012</t>
  </si>
  <si>
    <t>3404-013</t>
  </si>
  <si>
    <t>3404-014</t>
  </si>
  <si>
    <t>3404-015</t>
  </si>
  <si>
    <t>3404-016</t>
  </si>
  <si>
    <t>Seguros p-16</t>
  </si>
  <si>
    <t>3404-017</t>
  </si>
  <si>
    <t>Plantel  17</t>
  </si>
  <si>
    <t>3404-018</t>
  </si>
  <si>
    <t>3404-019</t>
  </si>
  <si>
    <t>3404-020</t>
  </si>
  <si>
    <t>3404-021</t>
  </si>
  <si>
    <t>3404-036</t>
  </si>
  <si>
    <t>Emsad No. 62</t>
  </si>
  <si>
    <t>3404-041</t>
  </si>
  <si>
    <t>3404-057</t>
  </si>
  <si>
    <t>3404-058</t>
  </si>
  <si>
    <t>3404-082</t>
  </si>
  <si>
    <t>3404-090</t>
  </si>
  <si>
    <t>3404-096</t>
  </si>
  <si>
    <t>3404-099</t>
  </si>
  <si>
    <t>Seguros AC</t>
  </si>
  <si>
    <t>3405-000</t>
  </si>
  <si>
    <t>Intereses, Descuentos Y Otros Servicios Bancarios</t>
  </si>
  <si>
    <t>3405-013</t>
  </si>
  <si>
    <t>3405-014</t>
  </si>
  <si>
    <t>3405-073</t>
  </si>
  <si>
    <t>3405-086</t>
  </si>
  <si>
    <t>3405-088</t>
  </si>
  <si>
    <t>3405-090</t>
  </si>
  <si>
    <t>3405-096</t>
  </si>
  <si>
    <t>3405-098</t>
  </si>
  <si>
    <t>COMISION SPA</t>
  </si>
  <si>
    <t>3405-099</t>
  </si>
  <si>
    <t>Intereses, Desc. Y Otros Serv. Bancarios AC</t>
  </si>
  <si>
    <t>3405-100</t>
  </si>
  <si>
    <t>Intereses, Desc. Y Otros Serv. Bancarios BIS</t>
  </si>
  <si>
    <t>3405-135</t>
  </si>
  <si>
    <t>3408-000</t>
  </si>
  <si>
    <t>Otros Impuestos Y Derechos</t>
  </si>
  <si>
    <t>3408-071</t>
  </si>
  <si>
    <t>3408-099</t>
  </si>
  <si>
    <t>Otros Impuestos Y Derechos AC</t>
  </si>
  <si>
    <t>3408-218</t>
  </si>
  <si>
    <t>3500-000</t>
  </si>
  <si>
    <t>Servicios de Mantenimiento, Conservacion e Instala</t>
  </si>
  <si>
    <t>3501-000</t>
  </si>
  <si>
    <t>Mtto y Consevacion de Mob y Eqpo de Oficina</t>
  </si>
  <si>
    <t>3501-001</t>
  </si>
  <si>
    <t>3501-002</t>
  </si>
  <si>
    <t>3501-003</t>
  </si>
  <si>
    <t>3501-004</t>
  </si>
  <si>
    <t>3501-005</t>
  </si>
  <si>
    <t>3501-006</t>
  </si>
  <si>
    <t>3501-007</t>
  </si>
  <si>
    <t>3501-008</t>
  </si>
  <si>
    <t>3501-009</t>
  </si>
  <si>
    <t>3501-010</t>
  </si>
  <si>
    <t>3501-011</t>
  </si>
  <si>
    <t>3501-012</t>
  </si>
  <si>
    <t>3501-013</t>
  </si>
  <si>
    <t>3501-014</t>
  </si>
  <si>
    <t>3501-019</t>
  </si>
  <si>
    <t>Mtto y Consevacion de Mob y Eqpo de Oficina P-19</t>
  </si>
  <si>
    <t>3501-020</t>
  </si>
  <si>
    <t>Mtto y Consevacion de Mob y Eqpo de Oficina P-20</t>
  </si>
  <si>
    <t>3501-038</t>
  </si>
  <si>
    <t>3501-052</t>
  </si>
  <si>
    <t>3501-053</t>
  </si>
  <si>
    <t>3501-062</t>
  </si>
  <si>
    <t>3501-073</t>
  </si>
  <si>
    <t>3501-076</t>
  </si>
  <si>
    <t>3501-092</t>
  </si>
  <si>
    <t>3501-099</t>
  </si>
  <si>
    <t>3502-000</t>
  </si>
  <si>
    <t>Mtto y Consevacion de Eqpo de Computo</t>
  </si>
  <si>
    <t>3502-013</t>
  </si>
  <si>
    <t>3502-036</t>
  </si>
  <si>
    <t>EMSaD 62</t>
  </si>
  <si>
    <t>3502-098</t>
  </si>
  <si>
    <t>3502-099</t>
  </si>
  <si>
    <t>3503-000</t>
  </si>
  <si>
    <t>Mtto y Consevacion de de Maq y Eqpo Transporte</t>
  </si>
  <si>
    <t>3503-001</t>
  </si>
  <si>
    <t>3503-004</t>
  </si>
  <si>
    <t>3503-009</t>
  </si>
  <si>
    <t>3503-011</t>
  </si>
  <si>
    <t>3503-014</t>
  </si>
  <si>
    <t>3503-017</t>
  </si>
  <si>
    <t>3503-019</t>
  </si>
  <si>
    <t>Plantel no 19</t>
  </si>
  <si>
    <t>3503-020</t>
  </si>
  <si>
    <t>Plantel 020</t>
  </si>
  <si>
    <t>3503-021</t>
  </si>
  <si>
    <t>3503-041</t>
  </si>
  <si>
    <t>3503-057</t>
  </si>
  <si>
    <t>3503-058</t>
  </si>
  <si>
    <t>3503-082</t>
  </si>
  <si>
    <t>3503-098</t>
  </si>
  <si>
    <t>3503-099</t>
  </si>
  <si>
    <t>Mtto y Consevacion de Transporte AC</t>
  </si>
  <si>
    <t>3504-000</t>
  </si>
  <si>
    <t>Mtto y Consevacion de Instalaciones</t>
  </si>
  <si>
    <t>3504-001</t>
  </si>
  <si>
    <t>3504-002</t>
  </si>
  <si>
    <t>3504-003</t>
  </si>
  <si>
    <t>3504-004</t>
  </si>
  <si>
    <t>3504-005</t>
  </si>
  <si>
    <t>3504-006</t>
  </si>
  <si>
    <t>3504-007</t>
  </si>
  <si>
    <t>3504-008</t>
  </si>
  <si>
    <t>3504-009</t>
  </si>
  <si>
    <t>3504-010</t>
  </si>
  <si>
    <t>3504-011</t>
  </si>
  <si>
    <t>3504-012</t>
  </si>
  <si>
    <t>3504-013</t>
  </si>
  <si>
    <t>3504-014</t>
  </si>
  <si>
    <t>3504-015</t>
  </si>
  <si>
    <t>3504-016</t>
  </si>
  <si>
    <t>3504-017</t>
  </si>
  <si>
    <t>3504-018</t>
  </si>
  <si>
    <t>ATEMAJAC</t>
  </si>
  <si>
    <t>3504-019</t>
  </si>
  <si>
    <t>3504-020</t>
  </si>
  <si>
    <t>Mantto. y conservación instalaciones</t>
  </si>
  <si>
    <t>3504-021</t>
  </si>
  <si>
    <t>SN. Miguel  Cuyutlan</t>
  </si>
  <si>
    <t>3504-033</t>
  </si>
  <si>
    <t>EMSaD 65 ZAPOTAN</t>
  </si>
  <si>
    <t>3504-068</t>
  </si>
  <si>
    <t>3504-075</t>
  </si>
  <si>
    <t>3504-084</t>
  </si>
  <si>
    <t>3504-098</t>
  </si>
  <si>
    <t>Mantenimiento de Instalaciones</t>
  </si>
  <si>
    <t>3504-099</t>
  </si>
  <si>
    <t>3504-211</t>
  </si>
  <si>
    <t>3505-000</t>
  </si>
  <si>
    <t>Mtto y Consevacion de Material y Equipo de Segurid</t>
  </si>
  <si>
    <t>3505-005</t>
  </si>
  <si>
    <t>3505-071</t>
  </si>
  <si>
    <t>3505-099</t>
  </si>
  <si>
    <t>3506-000</t>
  </si>
  <si>
    <t>Mtto y Consevacion de Maq y Epo de Trabajo Especif</t>
  </si>
  <si>
    <t>3506-003</t>
  </si>
  <si>
    <t>3506-009</t>
  </si>
  <si>
    <t>3506-010</t>
  </si>
  <si>
    <t>3506-099</t>
  </si>
  <si>
    <t>3507-000</t>
  </si>
  <si>
    <t>Servicios De Lavanderia, Limpieza, Higiene Y Fumig</t>
  </si>
  <si>
    <t>3507-001</t>
  </si>
  <si>
    <t>3507-002</t>
  </si>
  <si>
    <t>3507-005</t>
  </si>
  <si>
    <t>3507-008</t>
  </si>
  <si>
    <t>3507-010</t>
  </si>
  <si>
    <t>3507-013</t>
  </si>
  <si>
    <t>3507-014</t>
  </si>
  <si>
    <t>3507-016</t>
  </si>
  <si>
    <t>Servicios De Lavanderia, Limpieza, P-16</t>
  </si>
  <si>
    <t>3507-062</t>
  </si>
  <si>
    <t>3507-098</t>
  </si>
  <si>
    <t xml:space="preserve">Servicio de Lavanderia, Fumigación </t>
  </si>
  <si>
    <t>3507-099</t>
  </si>
  <si>
    <t>3507-100</t>
  </si>
  <si>
    <t>BIIS</t>
  </si>
  <si>
    <t>3507-137</t>
  </si>
  <si>
    <t>3600-000</t>
  </si>
  <si>
    <t>Servicios de Difusion e Informacion</t>
  </si>
  <si>
    <t>3601-000</t>
  </si>
  <si>
    <t>Gastos De Difusion, Publicaciones Y Edicio De Trab</t>
  </si>
  <si>
    <t>3601-011</t>
  </si>
  <si>
    <t>3601-098</t>
  </si>
  <si>
    <t>Gtos. difusión, publicaciones y edición de trabajo</t>
  </si>
  <si>
    <t>3601-099</t>
  </si>
  <si>
    <t>3602-000</t>
  </si>
  <si>
    <t>Impresiones De Papeleria Oficial</t>
  </si>
  <si>
    <t>3602-015</t>
  </si>
  <si>
    <t>3602-099</t>
  </si>
  <si>
    <t>3604-000</t>
  </si>
  <si>
    <t>Servicio De Telecomunicaciones</t>
  </si>
  <si>
    <t>3604-008</t>
  </si>
  <si>
    <t>3604-009</t>
  </si>
  <si>
    <t>3604-014</t>
  </si>
  <si>
    <t>3604-028</t>
  </si>
  <si>
    <t>3604-029</t>
  </si>
  <si>
    <t>3604-030</t>
  </si>
  <si>
    <t>3604-033</t>
  </si>
  <si>
    <t>3604-034</t>
  </si>
  <si>
    <t>3604-036</t>
  </si>
  <si>
    <t>3604-041</t>
  </si>
  <si>
    <t>3604-042</t>
  </si>
  <si>
    <t>3604-043</t>
  </si>
  <si>
    <t>3604-044</t>
  </si>
  <si>
    <t>3604-045</t>
  </si>
  <si>
    <t>3604-046</t>
  </si>
  <si>
    <t>3604-047</t>
  </si>
  <si>
    <t>3604-048</t>
  </si>
  <si>
    <t>3604-049</t>
  </si>
  <si>
    <t>3604-050</t>
  </si>
  <si>
    <t>3604-051</t>
  </si>
  <si>
    <t>3604-053</t>
  </si>
  <si>
    <t>3604-055</t>
  </si>
  <si>
    <t>3604-056</t>
  </si>
  <si>
    <t>3604-057</t>
  </si>
  <si>
    <t>3604-058</t>
  </si>
  <si>
    <t>3604-059</t>
  </si>
  <si>
    <t>3604-060</t>
  </si>
  <si>
    <t>3604-062</t>
  </si>
  <si>
    <t>3604-063</t>
  </si>
  <si>
    <t>3604-064</t>
  </si>
  <si>
    <t>3604-065</t>
  </si>
  <si>
    <t>3604-066</t>
  </si>
  <si>
    <t>3604-067</t>
  </si>
  <si>
    <t>3604-069</t>
  </si>
  <si>
    <t>3604-070</t>
  </si>
  <si>
    <t>3604-076</t>
  </si>
  <si>
    <t>3604-077</t>
  </si>
  <si>
    <t>3604-078</t>
  </si>
  <si>
    <t>3604-080</t>
  </si>
  <si>
    <t>3604-081</t>
  </si>
  <si>
    <t>3604-083</t>
  </si>
  <si>
    <t>3604-084</t>
  </si>
  <si>
    <t>3604-085</t>
  </si>
  <si>
    <t>3604-087</t>
  </si>
  <si>
    <t>3604-090</t>
  </si>
  <si>
    <t>3604-091</t>
  </si>
  <si>
    <t>3604-092</t>
  </si>
  <si>
    <t>3604-096</t>
  </si>
  <si>
    <t>3604-099</t>
  </si>
  <si>
    <t>3604-125</t>
  </si>
  <si>
    <t>3604-135</t>
  </si>
  <si>
    <t>3604-211</t>
  </si>
  <si>
    <t>3700-000</t>
  </si>
  <si>
    <t>Servicios de Traslado y Viaticos</t>
  </si>
  <si>
    <t>3701-000</t>
  </si>
  <si>
    <t>Pasajes</t>
  </si>
  <si>
    <t>3701-001</t>
  </si>
  <si>
    <t>3701-003</t>
  </si>
  <si>
    <t>3701-004</t>
  </si>
  <si>
    <t>3701-005</t>
  </si>
  <si>
    <t>3701-006</t>
  </si>
  <si>
    <t>3701-007</t>
  </si>
  <si>
    <t>3701-008</t>
  </si>
  <si>
    <t>3701-009</t>
  </si>
  <si>
    <t>3701-016</t>
  </si>
  <si>
    <t>3701-018</t>
  </si>
  <si>
    <t>3701-019</t>
  </si>
  <si>
    <t>3701-020</t>
  </si>
  <si>
    <t>3701-028</t>
  </si>
  <si>
    <t>3701-030</t>
  </si>
  <si>
    <t>3701-034</t>
  </si>
  <si>
    <t>3701-036</t>
  </si>
  <si>
    <t>3701-040</t>
  </si>
  <si>
    <t>3701-041</t>
  </si>
  <si>
    <t>3701-042</t>
  </si>
  <si>
    <t>3701-043</t>
  </si>
  <si>
    <t>3701-044</t>
  </si>
  <si>
    <t>3701-045</t>
  </si>
  <si>
    <t>3701-047</t>
  </si>
  <si>
    <t>3701-049</t>
  </si>
  <si>
    <t>3701-050</t>
  </si>
  <si>
    <t>3701-052</t>
  </si>
  <si>
    <t>3701-055</t>
  </si>
  <si>
    <t>3701-056</t>
  </si>
  <si>
    <t>3701-057</t>
  </si>
  <si>
    <t>3701-058</t>
  </si>
  <si>
    <t>3701-059</t>
  </si>
  <si>
    <t>3701-060</t>
  </si>
  <si>
    <t>3701-061</t>
  </si>
  <si>
    <t>3701-062</t>
  </si>
  <si>
    <t>3701-064</t>
  </si>
  <si>
    <t>3701-065</t>
  </si>
  <si>
    <t>3701-066</t>
  </si>
  <si>
    <t>3701-067</t>
  </si>
  <si>
    <t>3701-068</t>
  </si>
  <si>
    <t>3701-069</t>
  </si>
  <si>
    <t>3701-070</t>
  </si>
  <si>
    <t>3701-071</t>
  </si>
  <si>
    <t>3701-073</t>
  </si>
  <si>
    <t>3701-074</t>
  </si>
  <si>
    <t>3701-075</t>
  </si>
  <si>
    <t>3701-077</t>
  </si>
  <si>
    <t>3701-078</t>
  </si>
  <si>
    <t>3701-080</t>
  </si>
  <si>
    <t>3701-081</t>
  </si>
  <si>
    <t>3701-083</t>
  </si>
  <si>
    <t>3701-085</t>
  </si>
  <si>
    <t>3701-086</t>
  </si>
  <si>
    <t>3701-088</t>
  </si>
  <si>
    <t>3701-089</t>
  </si>
  <si>
    <t>3701-091</t>
  </si>
  <si>
    <t>3701-096</t>
  </si>
  <si>
    <t>3701-098</t>
  </si>
  <si>
    <t>3701-099</t>
  </si>
  <si>
    <t>Pasajes Administracion Central</t>
  </si>
  <si>
    <t>3701-100</t>
  </si>
  <si>
    <t>3701-112</t>
  </si>
  <si>
    <t>3701-125</t>
  </si>
  <si>
    <t>3701-132</t>
  </si>
  <si>
    <t>3701-135</t>
  </si>
  <si>
    <t>3701-137</t>
  </si>
  <si>
    <t>3701-214</t>
  </si>
  <si>
    <t>3702-000</t>
  </si>
  <si>
    <t>Viaticos</t>
  </si>
  <si>
    <t>3702-001</t>
  </si>
  <si>
    <t>3702-002</t>
  </si>
  <si>
    <t>3702-003</t>
  </si>
  <si>
    <t>3702-004</t>
  </si>
  <si>
    <t>3702-005</t>
  </si>
  <si>
    <t>3702-006</t>
  </si>
  <si>
    <t>3702-007</t>
  </si>
  <si>
    <t>3702-008</t>
  </si>
  <si>
    <t>3702-009</t>
  </si>
  <si>
    <t>3702-010</t>
  </si>
  <si>
    <t>3702-013</t>
  </si>
  <si>
    <t>3702-015</t>
  </si>
  <si>
    <t>3702-016</t>
  </si>
  <si>
    <t>Viaticos P-16</t>
  </si>
  <si>
    <t>3702-017</t>
  </si>
  <si>
    <t>Viaticos P-17</t>
  </si>
  <si>
    <t>3702-018</t>
  </si>
  <si>
    <t>Viaticos P-18</t>
  </si>
  <si>
    <t>3702-019</t>
  </si>
  <si>
    <t>Viaticos P-19</t>
  </si>
  <si>
    <t>3702-020</t>
  </si>
  <si>
    <t>3702-030</t>
  </si>
  <si>
    <t>Sn. Sebastian  Teponihuaxtla</t>
  </si>
  <si>
    <t>3702-032</t>
  </si>
  <si>
    <t>3702-033</t>
  </si>
  <si>
    <t>3702-034</t>
  </si>
  <si>
    <t>3702-036</t>
  </si>
  <si>
    <t>Viaticos E-62</t>
  </si>
  <si>
    <t>3702-040</t>
  </si>
  <si>
    <t>Viaticos E-58</t>
  </si>
  <si>
    <t>3702-042</t>
  </si>
  <si>
    <t>3702-043</t>
  </si>
  <si>
    <t>3702-044</t>
  </si>
  <si>
    <t>3702-045</t>
  </si>
  <si>
    <t>3702-047</t>
  </si>
  <si>
    <t>3702-049</t>
  </si>
  <si>
    <t>3702-050</t>
  </si>
  <si>
    <t>3702-051</t>
  </si>
  <si>
    <t>3702-053</t>
  </si>
  <si>
    <t>3702-055</t>
  </si>
  <si>
    <t>3702-056</t>
  </si>
  <si>
    <t>3702-057</t>
  </si>
  <si>
    <t>3702-058</t>
  </si>
  <si>
    <t>3702-059</t>
  </si>
  <si>
    <t>3702-060</t>
  </si>
  <si>
    <t>3702-061</t>
  </si>
  <si>
    <t>3702-064</t>
  </si>
  <si>
    <t>3702-065</t>
  </si>
  <si>
    <t>3702-068</t>
  </si>
  <si>
    <t>3702-070</t>
  </si>
  <si>
    <t>3702-071</t>
  </si>
  <si>
    <t>3702-073</t>
  </si>
  <si>
    <t>3702-074</t>
  </si>
  <si>
    <t>3702-075</t>
  </si>
  <si>
    <t>3702-076</t>
  </si>
  <si>
    <t>3702-077</t>
  </si>
  <si>
    <t>3702-080</t>
  </si>
  <si>
    <t>3702-081</t>
  </si>
  <si>
    <t>3702-082</t>
  </si>
  <si>
    <t>3702-083</t>
  </si>
  <si>
    <t>3702-084</t>
  </si>
  <si>
    <t>3702-085</t>
  </si>
  <si>
    <t>3702-086</t>
  </si>
  <si>
    <t>3702-087</t>
  </si>
  <si>
    <t>3702-088</t>
  </si>
  <si>
    <t>3702-089</t>
  </si>
  <si>
    <t>3702-090</t>
  </si>
  <si>
    <t>3702-091</t>
  </si>
  <si>
    <t>3702-092</t>
  </si>
  <si>
    <t>3702-098</t>
  </si>
  <si>
    <t>Viáticos</t>
  </si>
  <si>
    <t>3702-099</t>
  </si>
  <si>
    <t>Viaticos Admon Central</t>
  </si>
  <si>
    <t>3702-100</t>
  </si>
  <si>
    <t>3702-112</t>
  </si>
  <si>
    <t>3702-125</t>
  </si>
  <si>
    <t>3702-132</t>
  </si>
  <si>
    <t>3702-135</t>
  </si>
  <si>
    <t>3702-137</t>
  </si>
  <si>
    <t>3703-000</t>
  </si>
  <si>
    <t>Pasajes Aereos</t>
  </si>
  <si>
    <t>3703-099</t>
  </si>
  <si>
    <t>Administración central</t>
  </si>
  <si>
    <t>3800-000</t>
  </si>
  <si>
    <t>3801-000</t>
  </si>
  <si>
    <t>Gastos De Ceremonial Y De Orden Social</t>
  </si>
  <si>
    <t>3801-001</t>
  </si>
  <si>
    <t>3801-002</t>
  </si>
  <si>
    <t>3801-003</t>
  </si>
  <si>
    <t>3801-004</t>
  </si>
  <si>
    <t>3801-005</t>
  </si>
  <si>
    <t>3801-006</t>
  </si>
  <si>
    <t>3801-007</t>
  </si>
  <si>
    <t>3801-008</t>
  </si>
  <si>
    <t>3801-009</t>
  </si>
  <si>
    <t>3801-010</t>
  </si>
  <si>
    <t>3801-011</t>
  </si>
  <si>
    <t>3801-012</t>
  </si>
  <si>
    <t>3801-013</t>
  </si>
  <si>
    <t>3801-014</t>
  </si>
  <si>
    <t>3801-015</t>
  </si>
  <si>
    <t>3801-016</t>
  </si>
  <si>
    <t>3801-017</t>
  </si>
  <si>
    <t>3801-018</t>
  </si>
  <si>
    <t>3801-019</t>
  </si>
  <si>
    <t>3801-020</t>
  </si>
  <si>
    <t>3801-021</t>
  </si>
  <si>
    <t>3801-028</t>
  </si>
  <si>
    <t>3801-030</t>
  </si>
  <si>
    <t>3801-031</t>
  </si>
  <si>
    <t>3801-034</t>
  </si>
  <si>
    <t>3801-035</t>
  </si>
  <si>
    <t>3801-036</t>
  </si>
  <si>
    <t>3801-037</t>
  </si>
  <si>
    <t>3801-038</t>
  </si>
  <si>
    <t>EMSAD 60</t>
  </si>
  <si>
    <t>3801-040</t>
  </si>
  <si>
    <t>3801-042</t>
  </si>
  <si>
    <t>3801-043</t>
  </si>
  <si>
    <t>3801-044</t>
  </si>
  <si>
    <t>3801-045</t>
  </si>
  <si>
    <t>3801-048</t>
  </si>
  <si>
    <t>3801-049</t>
  </si>
  <si>
    <t>3801-051</t>
  </si>
  <si>
    <t>3801-052</t>
  </si>
  <si>
    <t>3801-053</t>
  </si>
  <si>
    <t>3801-056</t>
  </si>
  <si>
    <t>3801-058</t>
  </si>
  <si>
    <t>3801-060</t>
  </si>
  <si>
    <t>3801-061</t>
  </si>
  <si>
    <t>3801-062</t>
  </si>
  <si>
    <t>3801-063</t>
  </si>
  <si>
    <t>3801-064</t>
  </si>
  <si>
    <t>3801-065</t>
  </si>
  <si>
    <t>3801-066</t>
  </si>
  <si>
    <t>3801-067</t>
  </si>
  <si>
    <t>3801-068</t>
  </si>
  <si>
    <t>3801-070</t>
  </si>
  <si>
    <t>3801-071</t>
  </si>
  <si>
    <t>3801-073</t>
  </si>
  <si>
    <t>3801-074</t>
  </si>
  <si>
    <t>3801-075</t>
  </si>
  <si>
    <t>3801-076</t>
  </si>
  <si>
    <t>3801-077</t>
  </si>
  <si>
    <t>3801-080</t>
  </si>
  <si>
    <t>3801-082</t>
  </si>
  <si>
    <t>3801-083</t>
  </si>
  <si>
    <t>3801-084</t>
  </si>
  <si>
    <t>3801-085</t>
  </si>
  <si>
    <t>3801-086</t>
  </si>
  <si>
    <t>3801-087</t>
  </si>
  <si>
    <t>3801-088</t>
  </si>
  <si>
    <t>3801-089</t>
  </si>
  <si>
    <t>3801-090</t>
  </si>
  <si>
    <t>3801-091</t>
  </si>
  <si>
    <t>3801-092</t>
  </si>
  <si>
    <t>3801-096</t>
  </si>
  <si>
    <t>3801-099</t>
  </si>
  <si>
    <t>3801-100</t>
  </si>
  <si>
    <t>3801-112</t>
  </si>
  <si>
    <t>3801-125</t>
  </si>
  <si>
    <t>Extension 25-A</t>
  </si>
  <si>
    <t>3801-132</t>
  </si>
  <si>
    <t xml:space="preserve">Extensio 25a </t>
  </si>
  <si>
    <t>3801-211</t>
  </si>
  <si>
    <t>3801-214</t>
  </si>
  <si>
    <t>Extencion 34A</t>
  </si>
  <si>
    <t>3802-000</t>
  </si>
  <si>
    <t>Congresos, Convenciones Y Exposiciones</t>
  </si>
  <si>
    <t>3802-003</t>
  </si>
  <si>
    <t>3802-099</t>
  </si>
  <si>
    <t>Congresos, Convenciones Y Exposiciones AC</t>
  </si>
  <si>
    <t>3821-000</t>
  </si>
  <si>
    <t>Gastos de orden  social</t>
  </si>
  <si>
    <t>3821-001</t>
  </si>
  <si>
    <t>Gastos de orden Social P-01</t>
  </si>
  <si>
    <t>3821-002</t>
  </si>
  <si>
    <t>Gastos de orden Social P-02</t>
  </si>
  <si>
    <t>3821-003</t>
  </si>
  <si>
    <t>Gastos de orden Social P-03</t>
  </si>
  <si>
    <t>3821-005</t>
  </si>
  <si>
    <t>Gastos de orden Social P-05</t>
  </si>
  <si>
    <t>3821-008</t>
  </si>
  <si>
    <t>Gastos de orden Social P-08</t>
  </si>
  <si>
    <t>3821-010</t>
  </si>
  <si>
    <t>Gastos de orden Social P-10</t>
  </si>
  <si>
    <t>3821-011</t>
  </si>
  <si>
    <t>Gastos de orden Social P-11</t>
  </si>
  <si>
    <t>3821-012</t>
  </si>
  <si>
    <t>Gastos de orden Social P-12</t>
  </si>
  <si>
    <t>3821-013</t>
  </si>
  <si>
    <t>Gastos de orden Social P-13</t>
  </si>
  <si>
    <t>3821-014</t>
  </si>
  <si>
    <t>Gastos de orden Social P-14</t>
  </si>
  <si>
    <t>3821-015</t>
  </si>
  <si>
    <t>Gastos de orden Social P-15</t>
  </si>
  <si>
    <t>3821-020</t>
  </si>
  <si>
    <t>Gastos de orden Social P-20</t>
  </si>
  <si>
    <t>3821-099</t>
  </si>
  <si>
    <t>Gastos de orden Social ADMON. CENTRAL</t>
  </si>
  <si>
    <t>3822-000</t>
  </si>
  <si>
    <t>Gastos de orden cultural</t>
  </si>
  <si>
    <t>3822-003</t>
  </si>
  <si>
    <t>Alimentos e Hidatacion P-03</t>
  </si>
  <si>
    <t>3822-004</t>
  </si>
  <si>
    <t>Alimentos e Hidatacion P-04</t>
  </si>
  <si>
    <t>3822-005</t>
  </si>
  <si>
    <t>Alimentos e Hidatacion P-05</t>
  </si>
  <si>
    <t>3822-006</t>
  </si>
  <si>
    <t>Alimentos e Hidatacion P-06</t>
  </si>
  <si>
    <t>3822-007</t>
  </si>
  <si>
    <t>Alimentos e Hidatacion P-07</t>
  </si>
  <si>
    <t>3822-009</t>
  </si>
  <si>
    <t>Alimentos e Hidatacion P-09</t>
  </si>
  <si>
    <t>3822-020</t>
  </si>
  <si>
    <t>Alimentos e Hidatacion P-20</t>
  </si>
  <si>
    <t>3822-033</t>
  </si>
  <si>
    <t>Alimentos e Hidatacion E-65</t>
  </si>
  <si>
    <t>3822-034</t>
  </si>
  <si>
    <t>Alimentos e Hidatacion E-64</t>
  </si>
  <si>
    <t>3822-040</t>
  </si>
  <si>
    <t>Alimentos e Hidatacion E-58</t>
  </si>
  <si>
    <t>3822-041</t>
  </si>
  <si>
    <t>Alimentos e Hidatacion E-57</t>
  </si>
  <si>
    <t>3822-042</t>
  </si>
  <si>
    <t>Alimentos e Hidatacion E-56</t>
  </si>
  <si>
    <t>3822-053</t>
  </si>
  <si>
    <t>Alimentos e Hidatacion E-45</t>
  </si>
  <si>
    <t>3822-056</t>
  </si>
  <si>
    <t>Alimentos e Hidatacion E-42</t>
  </si>
  <si>
    <t>3822-061</t>
  </si>
  <si>
    <t>Alimentos e Hidatacion E-37</t>
  </si>
  <si>
    <t>3822-062</t>
  </si>
  <si>
    <t>Alimentos e Hidatacion E-36</t>
  </si>
  <si>
    <t>3822-065</t>
  </si>
  <si>
    <t>Alimentos e Hidatacion E-33</t>
  </si>
  <si>
    <t>3822-067</t>
  </si>
  <si>
    <t>Alimentos e Hidatacion E-31</t>
  </si>
  <si>
    <t>3822-068</t>
  </si>
  <si>
    <t>Alimentos e Hidatacion E-30</t>
  </si>
  <si>
    <t>3822-070</t>
  </si>
  <si>
    <t>Alimentos e Hidatacion E-28</t>
  </si>
  <si>
    <t>3822-071</t>
  </si>
  <si>
    <t>Alimentos e Hidatacion E-27</t>
  </si>
  <si>
    <t>3822-074</t>
  </si>
  <si>
    <t>Alimentos e Hidatacion E-24</t>
  </si>
  <si>
    <t>3822-076</t>
  </si>
  <si>
    <t>Alimentos e Hidatacion E-22</t>
  </si>
  <si>
    <t>3822-077</t>
  </si>
  <si>
    <t>Alimentos e Hidatacion E-21</t>
  </si>
  <si>
    <t>3822-081</t>
  </si>
  <si>
    <t>Alimentos e Hidatacion E-17</t>
  </si>
  <si>
    <t>3822-084</t>
  </si>
  <si>
    <t>Alimentos e Hidatacion E-14</t>
  </si>
  <si>
    <t>3822-085</t>
  </si>
  <si>
    <t>Alimentos e Hidatacion E-13</t>
  </si>
  <si>
    <t>3822-086</t>
  </si>
  <si>
    <t>Alimentos e Hidatacion E-12</t>
  </si>
  <si>
    <t>3822-087</t>
  </si>
  <si>
    <t>Alimentos e Hidatacion E-11</t>
  </si>
  <si>
    <t>3822-090</t>
  </si>
  <si>
    <t>Alimentos e Hidatacion E-08</t>
  </si>
  <si>
    <t>3822-091</t>
  </si>
  <si>
    <t>Alimentos e Hidratacion E-07</t>
  </si>
  <si>
    <t>3822-099</t>
  </si>
  <si>
    <t>Alimentos e Hidatacion AC</t>
  </si>
  <si>
    <t>3822-112</t>
  </si>
  <si>
    <t>Alimentos e Hidatacion E-12-A</t>
  </si>
  <si>
    <t>3822-132</t>
  </si>
  <si>
    <t>Alimentos e Hidatacion E-32-A</t>
  </si>
  <si>
    <t>3822-135</t>
  </si>
  <si>
    <t>Alimentacion e Hidratacion Telebachillerato</t>
  </si>
  <si>
    <t>3822-547</t>
  </si>
  <si>
    <t>Alimentos e Hidratacion E-40</t>
  </si>
  <si>
    <t>3831-099</t>
  </si>
  <si>
    <t>Bolsas de papel y moños</t>
  </si>
  <si>
    <t>3851-000</t>
  </si>
  <si>
    <t>Gastos  de Representación</t>
  </si>
  <si>
    <t>3851-099</t>
  </si>
  <si>
    <t>Dirección General</t>
  </si>
  <si>
    <t>3900-000</t>
  </si>
  <si>
    <t>EROGACIONES CONTINGENTES</t>
  </si>
  <si>
    <t>3941-000</t>
  </si>
  <si>
    <t>Erogaciones por resoluciónes por autoridad compete</t>
  </si>
  <si>
    <t>3941-003</t>
  </si>
  <si>
    <t>3941-008</t>
  </si>
  <si>
    <t>3941-009</t>
  </si>
  <si>
    <t>3941-011</t>
  </si>
  <si>
    <t>3941-012</t>
  </si>
  <si>
    <t>3941-013</t>
  </si>
  <si>
    <t>3941-015</t>
  </si>
  <si>
    <t>Plantel 15 San Gonzalo</t>
  </si>
  <si>
    <t>3941-017</t>
  </si>
  <si>
    <t>3941-018</t>
  </si>
  <si>
    <t>PLANTEL 18</t>
  </si>
  <si>
    <t>3941-021</t>
  </si>
  <si>
    <t>3941-041</t>
  </si>
  <si>
    <t>EMSAD 57</t>
  </si>
  <si>
    <t>3941-045</t>
  </si>
  <si>
    <t>3941-064</t>
  </si>
  <si>
    <t>3941-089</t>
  </si>
  <si>
    <t>EMSAD 9</t>
  </si>
  <si>
    <t>3941-092</t>
  </si>
  <si>
    <t>Emsad 6</t>
  </si>
  <si>
    <t>3941-098</t>
  </si>
  <si>
    <t>Preparatoria Abierta</t>
  </si>
  <si>
    <t>3941-099</t>
  </si>
  <si>
    <t>5000-000</t>
  </si>
  <si>
    <t>BIENES MUEBLES E INMUEBLES</t>
  </si>
  <si>
    <t>5100-000</t>
  </si>
  <si>
    <t>Mobiliario y Equipo de Administracion</t>
  </si>
  <si>
    <t>5101-000</t>
  </si>
  <si>
    <t>Mobiliario</t>
  </si>
  <si>
    <t>5101-006</t>
  </si>
  <si>
    <t>5101-013</t>
  </si>
  <si>
    <t>5101-099</t>
  </si>
  <si>
    <t>5102-000</t>
  </si>
  <si>
    <t>Equipo de Oficina</t>
  </si>
  <si>
    <t>5102-013</t>
  </si>
  <si>
    <t>5102-036</t>
  </si>
  <si>
    <t>5103-000</t>
  </si>
  <si>
    <t>Equipo educacional y recreativo</t>
  </si>
  <si>
    <t>5103-013</t>
  </si>
  <si>
    <t>5103-036</t>
  </si>
  <si>
    <t>5200-000</t>
  </si>
  <si>
    <t>Maq/Epo Agrop Ind, Const, Electrico, De Comunicaci</t>
  </si>
  <si>
    <t>5201-000</t>
  </si>
  <si>
    <t>Maquinaria y Equipo Agropecuario</t>
  </si>
  <si>
    <t>5201-068</t>
  </si>
  <si>
    <t>5206-000</t>
  </si>
  <si>
    <t>Equipo de computacion electronico</t>
  </si>
  <si>
    <t>5206-036</t>
  </si>
  <si>
    <t>5206-083</t>
  </si>
  <si>
    <t>5500-000</t>
  </si>
  <si>
    <t>Herramientas y Refacciones</t>
  </si>
  <si>
    <t>5671-036</t>
  </si>
  <si>
    <t>Total cuentas no impresas</t>
  </si>
  <si>
    <t xml:space="preserve">Sumas Iguales: </t>
  </si>
  <si>
    <t xml:space="preserve">'1,059,044,862.14 </t>
  </si>
  <si>
    <t>Balanza de comprobación al 31/Dic/2013</t>
  </si>
  <si>
    <t>0105-080</t>
  </si>
  <si>
    <t>0105-090</t>
  </si>
  <si>
    <t>SANDOVAL LUJANO JOSE</t>
  </si>
  <si>
    <t>0105-091</t>
  </si>
  <si>
    <t>Gonzalez Nuñez Carlos Alberto</t>
  </si>
  <si>
    <t>0105-101</t>
  </si>
  <si>
    <t>Quintero Perez Salvador</t>
  </si>
  <si>
    <t>0105-211</t>
  </si>
  <si>
    <t xml:space="preserve">Flores Escobar Armando </t>
  </si>
  <si>
    <t>0105-348</t>
  </si>
  <si>
    <t>Castillon Valdez Juan</t>
  </si>
  <si>
    <t>0105-459</t>
  </si>
  <si>
    <t>0105-460</t>
  </si>
  <si>
    <t>Benavides Castillo Martha Lorena</t>
  </si>
  <si>
    <t>0105-478</t>
  </si>
  <si>
    <t>Segoviano Gutierrez Mario  Arturo</t>
  </si>
  <si>
    <t>0105-481</t>
  </si>
  <si>
    <t>0105-487</t>
  </si>
  <si>
    <t>Reyes Velazquez Salvador</t>
  </si>
  <si>
    <t>0105-488</t>
  </si>
  <si>
    <t>0105-490</t>
  </si>
  <si>
    <t>Gonzalez Huerta Jesus Alesio</t>
  </si>
  <si>
    <t>0105-494</t>
  </si>
  <si>
    <t>0105-495</t>
  </si>
  <si>
    <t>0105-500</t>
  </si>
  <si>
    <t>Guerrero Martinez J de Jesus</t>
  </si>
  <si>
    <t>0105-513</t>
  </si>
  <si>
    <t>MACA,S.A. DE C.V</t>
  </si>
  <si>
    <t>0108-009</t>
  </si>
  <si>
    <t>BBV</t>
  </si>
  <si>
    <t>0108-014</t>
  </si>
  <si>
    <t>SPA-BEA</t>
  </si>
  <si>
    <t>0108-022</t>
  </si>
  <si>
    <t>0201-003</t>
  </si>
  <si>
    <t>Aviles Mata Alberto</t>
  </si>
  <si>
    <t>0201-013</t>
  </si>
  <si>
    <t>Cortinas Y Alfombras Decorativas  SA de CV</t>
  </si>
  <si>
    <t>0201-020</t>
  </si>
  <si>
    <t>Empresas Deportivas Unidas</t>
  </si>
  <si>
    <t>0201-029</t>
  </si>
  <si>
    <t>Impre Jal. SA  de CV.</t>
  </si>
  <si>
    <t>0201-050</t>
  </si>
  <si>
    <t>Tecnoprogramacion Humana en Occidente SA de CV</t>
  </si>
  <si>
    <t>0201-061</t>
  </si>
  <si>
    <t>MORALES ARAMBULA HECTOR</t>
  </si>
  <si>
    <t>0201-073</t>
  </si>
  <si>
    <t xml:space="preserve">Flores García María Raquel </t>
  </si>
  <si>
    <t>0201-076</t>
  </si>
  <si>
    <t>Prove-Oficinas, SA de CV</t>
  </si>
  <si>
    <t>0201-111</t>
  </si>
  <si>
    <t>Servicios  Institucionales  Multiples  S.A. de C.V</t>
  </si>
  <si>
    <t>0201-112</t>
  </si>
  <si>
    <t>Paperless  Almacenaje de Cajas</t>
  </si>
  <si>
    <t>0201-233</t>
  </si>
  <si>
    <t>Metalicos Jorsid, S.A de C.V.</t>
  </si>
  <si>
    <t>0201-239</t>
  </si>
  <si>
    <t>Speed Documents, .S.A. de C.V.</t>
  </si>
  <si>
    <t>0201-241</t>
  </si>
  <si>
    <t>Sanchez  Valenzuela Ernestina</t>
  </si>
  <si>
    <t>0201-242</t>
  </si>
  <si>
    <t>Ramirez  Gómez Xochilt Margarita</t>
  </si>
  <si>
    <t>0201-280</t>
  </si>
  <si>
    <t>Capacitacion de Occidente, S.A. de C.V.</t>
  </si>
  <si>
    <t>0201-344</t>
  </si>
  <si>
    <t>LATIN ID, S.A DE C.V.</t>
  </si>
  <si>
    <t>0201-345</t>
  </si>
  <si>
    <t>ROSENDO MARTÍN AGUILAR GUTIERREZ</t>
  </si>
  <si>
    <t>0201-346</t>
  </si>
  <si>
    <t>FERREACEROS Y MATERIALES DE GUADALAJARA, SA DE CV</t>
  </si>
  <si>
    <t>0201-347</t>
  </si>
  <si>
    <t>ELECTRICA COBRA, S.A. DE C.V.</t>
  </si>
  <si>
    <t>0201-348</t>
  </si>
  <si>
    <t xml:space="preserve">GAMA SISTEMAS, SA DE CV </t>
  </si>
  <si>
    <t>0201-350</t>
  </si>
  <si>
    <t>PINTURAS GALEANA, SA DE CV</t>
  </si>
  <si>
    <t>0201-351</t>
  </si>
  <si>
    <t>ECO SEPREHISA, SA DE CV</t>
  </si>
  <si>
    <t>0201-352</t>
  </si>
  <si>
    <t xml:space="preserve">SELLOS MODERNOS DE GOMA, SA DE CV </t>
  </si>
  <si>
    <t>0201-353</t>
  </si>
  <si>
    <t>Maca, S.A. de C.V.</t>
  </si>
  <si>
    <t>0201-355</t>
  </si>
  <si>
    <t>Comercializadora de Productos Comesa</t>
  </si>
  <si>
    <t>0201-358</t>
  </si>
  <si>
    <t>Distribuidor Electrico de Guadalajara</t>
  </si>
  <si>
    <t>0201-361</t>
  </si>
  <si>
    <t>Ingenieria y Tecnogologia Asociada</t>
  </si>
  <si>
    <t>0201-363</t>
  </si>
  <si>
    <t>Innovacion &amp;Creaciones IP, S.A. de C.V.</t>
  </si>
  <si>
    <t>0201-364</t>
  </si>
  <si>
    <t>Comercializadora de Servicios Automotrices</t>
  </si>
  <si>
    <t>0201-365</t>
  </si>
  <si>
    <t>Compañia de Danza de Tequila, S.C.</t>
  </si>
  <si>
    <t>0201-367</t>
  </si>
  <si>
    <t>Mecalux Mexico, S.A. de C.V.</t>
  </si>
  <si>
    <t>0201-369</t>
  </si>
  <si>
    <t>Sanchez Valenzuela Ernestina</t>
  </si>
  <si>
    <t>0201-370</t>
  </si>
  <si>
    <t>Azaret Cortinas, S.A. de C.V</t>
  </si>
  <si>
    <t>0201-372</t>
  </si>
  <si>
    <t>Micro Access Business Solutions, SA CV</t>
  </si>
  <si>
    <t>0201-373</t>
  </si>
  <si>
    <t>Toledo Gomez Gerardo</t>
  </si>
  <si>
    <t>0201-374</t>
  </si>
  <si>
    <t>Metalicos Tlaquepaque Higaji, SA CV</t>
  </si>
  <si>
    <t>0201-376</t>
  </si>
  <si>
    <t>Escobar Gonzalez Barbara Patricia</t>
  </si>
  <si>
    <t>0201-382</t>
  </si>
  <si>
    <t>RADIAL LLANTAS, S.A. DE C.V.</t>
  </si>
  <si>
    <t>0201-383</t>
  </si>
  <si>
    <t>JASMAN AUTOMOTRIZ, S.A. DE C.V.</t>
  </si>
  <si>
    <t>0202-001</t>
  </si>
  <si>
    <t>Amparo Rios Jesus Carlos</t>
  </si>
  <si>
    <t>0202-003</t>
  </si>
  <si>
    <t>Arroyos Aguilar Rafael</t>
  </si>
  <si>
    <t>0202-028</t>
  </si>
  <si>
    <t>Mora Jauregui Alejandro A.</t>
  </si>
  <si>
    <t>0202-040</t>
  </si>
  <si>
    <t>0202-051</t>
  </si>
  <si>
    <t>Chagoya Serna José Jesus</t>
  </si>
  <si>
    <t>0202-052</t>
  </si>
  <si>
    <t>SECRETARIA DE FINANZAS</t>
  </si>
  <si>
    <t>0202-059</t>
  </si>
  <si>
    <t>Osorno Jimenez io Abigail</t>
  </si>
  <si>
    <t>0202-090</t>
  </si>
  <si>
    <t>Martinez Casillas Oscar Arturo</t>
  </si>
  <si>
    <t>0202-136</t>
  </si>
  <si>
    <t>Morales Reza  Claudia Olivia</t>
  </si>
  <si>
    <t>0202-149</t>
  </si>
  <si>
    <t>Jimenez Mercado Miriam</t>
  </si>
  <si>
    <t>0202-164</t>
  </si>
  <si>
    <t>0202-165</t>
  </si>
  <si>
    <t>Robles Nava Hector Alonso</t>
  </si>
  <si>
    <t>0202-167</t>
  </si>
  <si>
    <t>Pardo Velasco Fernando</t>
  </si>
  <si>
    <t>0202-168</t>
  </si>
  <si>
    <t>Contreras Valle Maria Fernanda</t>
  </si>
  <si>
    <t>0202-249</t>
  </si>
  <si>
    <t>Harris Leugenour Therese</t>
  </si>
  <si>
    <t>0202-252</t>
  </si>
  <si>
    <t>Paredes Limsam Esteban Eduardo</t>
  </si>
  <si>
    <t>0202-253</t>
  </si>
  <si>
    <t>Ramirez Perez Jose Antonio</t>
  </si>
  <si>
    <t>0202-442</t>
  </si>
  <si>
    <t>0202-444</t>
  </si>
  <si>
    <t>Rocha Duran Roberto</t>
  </si>
  <si>
    <t>0202-455</t>
  </si>
  <si>
    <t>Perez Gomez Enrique Francisco</t>
  </si>
  <si>
    <t>0202-465</t>
  </si>
  <si>
    <t>Ruiz Madrigal Abraham</t>
  </si>
  <si>
    <t>0202-467</t>
  </si>
  <si>
    <t>Isai Hidekel Tejeda Vallejo</t>
  </si>
  <si>
    <t>0202-470</t>
  </si>
  <si>
    <t>Lozano Limon Myriam</t>
  </si>
  <si>
    <t>0202-472</t>
  </si>
  <si>
    <t>Romo Cornejo Miguel Angel</t>
  </si>
  <si>
    <t>0206-011</t>
  </si>
  <si>
    <t>COMISION FEDERAL DE ELECTRICIDAD</t>
  </si>
  <si>
    <t>0209-000</t>
  </si>
  <si>
    <t>BECAS X PAGAR</t>
  </si>
  <si>
    <t>0209-004</t>
  </si>
  <si>
    <t>Becas  Economicas  Feb-Jul 2013</t>
  </si>
  <si>
    <t>0209-007</t>
  </si>
  <si>
    <t>Becas Aprov. Ago 12 - Ene 13</t>
  </si>
  <si>
    <t>0209-009</t>
  </si>
  <si>
    <t>BECAS APROVECHAMIENTO FEB - JUL 2013</t>
  </si>
  <si>
    <t>0209-010</t>
  </si>
  <si>
    <t>BECAS ECONOMICAS AGOSTO 13 ENERO 14</t>
  </si>
  <si>
    <t>0211-043</t>
  </si>
  <si>
    <t>Tokio Marine Compañia de Seguros</t>
  </si>
  <si>
    <t>0211-045</t>
  </si>
  <si>
    <t>Juegos Educativos Angeles SA de CV</t>
  </si>
  <si>
    <t>0457-002</t>
  </si>
  <si>
    <t>0464-002</t>
  </si>
  <si>
    <t>Adeudo Semestres Anteriores</t>
  </si>
  <si>
    <t>0457-003</t>
  </si>
  <si>
    <t>0463-003</t>
  </si>
  <si>
    <t>0464-005</t>
  </si>
  <si>
    <t>0464-008</t>
  </si>
  <si>
    <t>0458-015</t>
  </si>
  <si>
    <t>0457-016</t>
  </si>
  <si>
    <t>0457-018</t>
  </si>
  <si>
    <t>0463-018</t>
  </si>
  <si>
    <t>0459-019</t>
  </si>
  <si>
    <t>0460-021</t>
  </si>
  <si>
    <t>0461-021</t>
  </si>
  <si>
    <t>0457-028</t>
  </si>
  <si>
    <t>Extraordinario 1°Vuelta</t>
  </si>
  <si>
    <t>0461-028</t>
  </si>
  <si>
    <t>0457-032</t>
  </si>
  <si>
    <t>0456-036</t>
  </si>
  <si>
    <t>0462-036</t>
  </si>
  <si>
    <t>0458-040</t>
  </si>
  <si>
    <t>0455-041</t>
  </si>
  <si>
    <t>0461-041</t>
  </si>
  <si>
    <t>0461-042</t>
  </si>
  <si>
    <t>0458-044</t>
  </si>
  <si>
    <t>0457-050</t>
  </si>
  <si>
    <t>0463-050</t>
  </si>
  <si>
    <t>0457-051</t>
  </si>
  <si>
    <t>0463-051</t>
  </si>
  <si>
    <t>0461-052</t>
  </si>
  <si>
    <t>0465-052</t>
  </si>
  <si>
    <t>0456-053</t>
  </si>
  <si>
    <t>0452-054</t>
  </si>
  <si>
    <t>Ingresos Emsad 44</t>
  </si>
  <si>
    <t>0455-054</t>
  </si>
  <si>
    <t>0460-054</t>
  </si>
  <si>
    <t>0456-056</t>
  </si>
  <si>
    <t>0458-058</t>
  </si>
  <si>
    <t>0458-059</t>
  </si>
  <si>
    <t>0462-061</t>
  </si>
  <si>
    <t>0463-061</t>
  </si>
  <si>
    <t>0458-064</t>
  </si>
  <si>
    <t>0464-064</t>
  </si>
  <si>
    <t>0458-068</t>
  </si>
  <si>
    <t>0461-071</t>
  </si>
  <si>
    <t>0458-073</t>
  </si>
  <si>
    <t>0458-074</t>
  </si>
  <si>
    <t>0461-074</t>
  </si>
  <si>
    <t>0457-076</t>
  </si>
  <si>
    <t>0459-077</t>
  </si>
  <si>
    <t>0463-077</t>
  </si>
  <si>
    <t>0465-078</t>
  </si>
  <si>
    <t>0462-080</t>
  </si>
  <si>
    <t>0457-083</t>
  </si>
  <si>
    <t>0460-083</t>
  </si>
  <si>
    <t>0463-083</t>
  </si>
  <si>
    <t>0465-085</t>
  </si>
  <si>
    <t>0458-088</t>
  </si>
  <si>
    <t>0459-088</t>
  </si>
  <si>
    <t>0458-091</t>
  </si>
  <si>
    <t>0458-096</t>
  </si>
  <si>
    <t>0452-132</t>
  </si>
  <si>
    <t>Extension 132A</t>
  </si>
  <si>
    <t>0456-132</t>
  </si>
  <si>
    <t>Paquetes De Admisión</t>
  </si>
  <si>
    <t>0458-132</t>
  </si>
  <si>
    <t>0452-134</t>
  </si>
  <si>
    <t>Ingresos Extension 34A</t>
  </si>
  <si>
    <t>0458-134</t>
  </si>
  <si>
    <t>CONSTANCIAS</t>
  </si>
  <si>
    <t>0490-000</t>
  </si>
  <si>
    <t>INGRESOS BIS</t>
  </si>
  <si>
    <t>0490-001</t>
  </si>
  <si>
    <t>Ingresos por baja de activos</t>
  </si>
  <si>
    <t>0471-001</t>
  </si>
  <si>
    <t>Depositos en Garantia</t>
  </si>
  <si>
    <t>1101-072</t>
  </si>
  <si>
    <t>Emsad 26</t>
  </si>
  <si>
    <t>1108-072</t>
  </si>
  <si>
    <t>1101-097</t>
  </si>
  <si>
    <t>Emsad 01</t>
  </si>
  <si>
    <t>1108-097</t>
  </si>
  <si>
    <t>1108-100</t>
  </si>
  <si>
    <t>1108-101</t>
  </si>
  <si>
    <t>Sueldos Personal Docentes</t>
  </si>
  <si>
    <t>1305-072</t>
  </si>
  <si>
    <t>Com. p/material didactico E-26</t>
  </si>
  <si>
    <t>1305-097</t>
  </si>
  <si>
    <t>Com. p/material didactico E-01</t>
  </si>
  <si>
    <t>1305-099</t>
  </si>
  <si>
    <t>Com. p/material didactico AC</t>
  </si>
  <si>
    <t>1305-100</t>
  </si>
  <si>
    <t>Com. p/material didactico Bis</t>
  </si>
  <si>
    <t>1305-101</t>
  </si>
  <si>
    <t>Com. p/material didactico BVC</t>
  </si>
  <si>
    <t>1309-092</t>
  </si>
  <si>
    <t>Estimulo Docente E-6</t>
  </si>
  <si>
    <t>1311-072</t>
  </si>
  <si>
    <t>1328-072</t>
  </si>
  <si>
    <t>1329-072</t>
  </si>
  <si>
    <t>1311-097</t>
  </si>
  <si>
    <t>1328-097</t>
  </si>
  <si>
    <t>1328-100</t>
  </si>
  <si>
    <t>1328-101</t>
  </si>
  <si>
    <t>Prima vacacional Docentes</t>
  </si>
  <si>
    <t>1330-001</t>
  </si>
  <si>
    <t>1330-002</t>
  </si>
  <si>
    <t>1330-003</t>
  </si>
  <si>
    <t>1330-004</t>
  </si>
  <si>
    <t>1330-006</t>
  </si>
  <si>
    <t>1330-007</t>
  </si>
  <si>
    <t>1330-009</t>
  </si>
  <si>
    <t>1330-010</t>
  </si>
  <si>
    <t>1330-011</t>
  </si>
  <si>
    <t>1330-012</t>
  </si>
  <si>
    <t>1330-015</t>
  </si>
  <si>
    <t>1330-016</t>
  </si>
  <si>
    <t>1330-019</t>
  </si>
  <si>
    <t>1330-021</t>
  </si>
  <si>
    <t>1330-028</t>
  </si>
  <si>
    <t>Aguinaldos Personal Directivo</t>
  </si>
  <si>
    <t>1330-030</t>
  </si>
  <si>
    <t>1330-032</t>
  </si>
  <si>
    <t>1330-034</t>
  </si>
  <si>
    <t>1330-035</t>
  </si>
  <si>
    <t>1330-036</t>
  </si>
  <si>
    <t>1330-037</t>
  </si>
  <si>
    <t>1330-038</t>
  </si>
  <si>
    <t>1330-039</t>
  </si>
  <si>
    <t>1330-040</t>
  </si>
  <si>
    <t>1330-042</t>
  </si>
  <si>
    <t>1330-044</t>
  </si>
  <si>
    <t>1330-046</t>
  </si>
  <si>
    <t>1330-047</t>
  </si>
  <si>
    <t>1330-048</t>
  </si>
  <si>
    <t>1330-050</t>
  </si>
  <si>
    <t>1330-051</t>
  </si>
  <si>
    <t>1330-052</t>
  </si>
  <si>
    <t>1330-055</t>
  </si>
  <si>
    <t>1330-056</t>
  </si>
  <si>
    <t>1330-057</t>
  </si>
  <si>
    <t>1330-058</t>
  </si>
  <si>
    <t>1330-061</t>
  </si>
  <si>
    <t>1330-062</t>
  </si>
  <si>
    <t>1330-063</t>
  </si>
  <si>
    <t>1330-064</t>
  </si>
  <si>
    <t>1330-066</t>
  </si>
  <si>
    <t>1330-067</t>
  </si>
  <si>
    <t>1330-068</t>
  </si>
  <si>
    <t>1330-069</t>
  </si>
  <si>
    <t>1330-070</t>
  </si>
  <si>
    <t>1330-071</t>
  </si>
  <si>
    <t>1312-072</t>
  </si>
  <si>
    <t>1332-072</t>
  </si>
  <si>
    <t>1333-072</t>
  </si>
  <si>
    <t>1330-074</t>
  </si>
  <si>
    <t>1330-075</t>
  </si>
  <si>
    <t>1330-076</t>
  </si>
  <si>
    <t>1330-077</t>
  </si>
  <si>
    <t>1330-078</t>
  </si>
  <si>
    <t>1330-081</t>
  </si>
  <si>
    <t>1330-082</t>
  </si>
  <si>
    <t>1330-083</t>
  </si>
  <si>
    <t>1330-084</t>
  </si>
  <si>
    <t>1330-085</t>
  </si>
  <si>
    <t>1330-086</t>
  </si>
  <si>
    <t>1330-087</t>
  </si>
  <si>
    <t>1330-088</t>
  </si>
  <si>
    <t>1330-090</t>
  </si>
  <si>
    <t>1330-091</t>
  </si>
  <si>
    <t>1330-095</t>
  </si>
  <si>
    <t>1330-096</t>
  </si>
  <si>
    <t>1330-100</t>
  </si>
  <si>
    <t>1332-100</t>
  </si>
  <si>
    <t>Aguinaldo personal docente</t>
  </si>
  <si>
    <t>1332-101</t>
  </si>
  <si>
    <t>1324-004</t>
  </si>
  <si>
    <t>P04</t>
  </si>
  <si>
    <t>1324-031</t>
  </si>
  <si>
    <t>E70</t>
  </si>
  <si>
    <t>1324-033</t>
  </si>
  <si>
    <t>E65</t>
  </si>
  <si>
    <t>1324-036</t>
  </si>
  <si>
    <t>E 62</t>
  </si>
  <si>
    <t>1324-053</t>
  </si>
  <si>
    <t>e45</t>
  </si>
  <si>
    <t>1324-064</t>
  </si>
  <si>
    <t>E34</t>
  </si>
  <si>
    <t>1324-072</t>
  </si>
  <si>
    <t>1324-074</t>
  </si>
  <si>
    <t>E24</t>
  </si>
  <si>
    <t>1324-081</t>
  </si>
  <si>
    <t>e17</t>
  </si>
  <si>
    <t>1325-072</t>
  </si>
  <si>
    <t>1406-000</t>
  </si>
  <si>
    <t>Seguro de Gastos Medicos</t>
  </si>
  <si>
    <t>1501-001</t>
  </si>
  <si>
    <t>1501-002</t>
  </si>
  <si>
    <t>1501-005</t>
  </si>
  <si>
    <t>1501-007</t>
  </si>
  <si>
    <t>1501-009</t>
  </si>
  <si>
    <t>1501-010</t>
  </si>
  <si>
    <t>1501-011</t>
  </si>
  <si>
    <t>1501-012</t>
  </si>
  <si>
    <t>1501-013</t>
  </si>
  <si>
    <t>1501-016</t>
  </si>
  <si>
    <t>1501-021</t>
  </si>
  <si>
    <t>1501-037</t>
  </si>
  <si>
    <t>1501-050</t>
  </si>
  <si>
    <t>1501-056</t>
  </si>
  <si>
    <t>1501-067</t>
  </si>
  <si>
    <t>1501-078</t>
  </si>
  <si>
    <t>1501-087</t>
  </si>
  <si>
    <t>1501-090</t>
  </si>
  <si>
    <t>Emsad 8</t>
  </si>
  <si>
    <t>1501-099</t>
  </si>
  <si>
    <t>Administraciòn  Central</t>
  </si>
  <si>
    <t>1601-072</t>
  </si>
  <si>
    <t>1511-072</t>
  </si>
  <si>
    <t>1531-002</t>
  </si>
  <si>
    <t>Pago por Defuncion Plantel 2</t>
  </si>
  <si>
    <t>1517-003</t>
  </si>
  <si>
    <t>1530-003</t>
  </si>
  <si>
    <t>PLANTEL 03</t>
  </si>
  <si>
    <t>1630-004</t>
  </si>
  <si>
    <t>Pago por Renuncia P04</t>
  </si>
  <si>
    <t>1617-006</t>
  </si>
  <si>
    <t>Canastilla de Maternidad  (Doc)</t>
  </si>
  <si>
    <t>1630-006</t>
  </si>
  <si>
    <t xml:space="preserve">Pago por Renuncia Doc </t>
  </si>
  <si>
    <t>1624-007</t>
  </si>
  <si>
    <t>Pago unico extraordinario (Doc)</t>
  </si>
  <si>
    <t>1615-008</t>
  </si>
  <si>
    <t>1624-008</t>
  </si>
  <si>
    <t>1624-009</t>
  </si>
  <si>
    <t>1615-010</t>
  </si>
  <si>
    <t>1624-010</t>
  </si>
  <si>
    <t>1624-011</t>
  </si>
  <si>
    <t>1624-012</t>
  </si>
  <si>
    <t>1624-013</t>
  </si>
  <si>
    <t>1517-014</t>
  </si>
  <si>
    <t>1615-014</t>
  </si>
  <si>
    <t>1624-014</t>
  </si>
  <si>
    <t>1624-015</t>
  </si>
  <si>
    <t>1630-015</t>
  </si>
  <si>
    <t>Pago por renuncia p15</t>
  </si>
  <si>
    <t>1516-016</t>
  </si>
  <si>
    <t>1615-016</t>
  </si>
  <si>
    <t>1616-016</t>
  </si>
  <si>
    <t>1624-016</t>
  </si>
  <si>
    <t>1517-017</t>
  </si>
  <si>
    <t>1624-017</t>
  </si>
  <si>
    <t>1615-018</t>
  </si>
  <si>
    <t>1624-018</t>
  </si>
  <si>
    <t>1624-019</t>
  </si>
  <si>
    <t>1515-020</t>
  </si>
  <si>
    <t>1517-020</t>
  </si>
  <si>
    <t>1615-020</t>
  </si>
  <si>
    <t>1624-020</t>
  </si>
  <si>
    <t>1615-021</t>
  </si>
  <si>
    <t>1531-031</t>
  </si>
  <si>
    <t>Emsad No. 67</t>
  </si>
  <si>
    <t>1616-031</t>
  </si>
  <si>
    <t>1615-033</t>
  </si>
  <si>
    <t>1630-033</t>
  </si>
  <si>
    <t>1517-039</t>
  </si>
  <si>
    <t>1615-039</t>
  </si>
  <si>
    <t>1517-043</t>
  </si>
  <si>
    <t>1630-048</t>
  </si>
  <si>
    <t>Emsad No. 50</t>
  </si>
  <si>
    <t>1630-050</t>
  </si>
  <si>
    <t>Pago por Renuncia Docente e48</t>
  </si>
  <si>
    <t>1517-057</t>
  </si>
  <si>
    <t>1630-059</t>
  </si>
  <si>
    <t>E39</t>
  </si>
  <si>
    <t>1517-061</t>
  </si>
  <si>
    <t>1531-062</t>
  </si>
  <si>
    <t>1615-066</t>
  </si>
  <si>
    <t>1630-066</t>
  </si>
  <si>
    <t>Pago por Renuncia Docente e32</t>
  </si>
  <si>
    <t>1615-071</t>
  </si>
  <si>
    <t>1603-072</t>
  </si>
  <si>
    <t>1614-072</t>
  </si>
  <si>
    <t>1615-072</t>
  </si>
  <si>
    <t>1618-072</t>
  </si>
  <si>
    <t>1619-072</t>
  </si>
  <si>
    <t>1620-072</t>
  </si>
  <si>
    <t>1621-072</t>
  </si>
  <si>
    <t>1623-072</t>
  </si>
  <si>
    <t>1625-072</t>
  </si>
  <si>
    <t>1627-072</t>
  </si>
  <si>
    <t>1517-076</t>
  </si>
  <si>
    <t>1518-081</t>
  </si>
  <si>
    <t>1515-083</t>
  </si>
  <si>
    <t>1516-083</t>
  </si>
  <si>
    <t>1630-086</t>
  </si>
  <si>
    <t>Pago por Renuncia E12</t>
  </si>
  <si>
    <t>1615-087</t>
  </si>
  <si>
    <t>1515-090</t>
  </si>
  <si>
    <t>1624-095</t>
  </si>
  <si>
    <t>1603-097</t>
  </si>
  <si>
    <t>1520-097</t>
  </si>
  <si>
    <t>1619-097</t>
  </si>
  <si>
    <t>1623-097</t>
  </si>
  <si>
    <t>1624-098</t>
  </si>
  <si>
    <t>1530-099</t>
  </si>
  <si>
    <t>1526-100</t>
  </si>
  <si>
    <t>1618-100</t>
  </si>
  <si>
    <t>Dias Economicos Bis</t>
  </si>
  <si>
    <t>1515-101</t>
  </si>
  <si>
    <t>1526-101</t>
  </si>
  <si>
    <t>1618-101</t>
  </si>
  <si>
    <t>Dias Economicos Docente</t>
  </si>
  <si>
    <t>1620-101</t>
  </si>
  <si>
    <t>Estimulo puntualidad y Asistencia Doc</t>
  </si>
  <si>
    <t>1603-106</t>
  </si>
  <si>
    <t>Extension 6A</t>
  </si>
  <si>
    <t>1620-106</t>
  </si>
  <si>
    <t>1615-112</t>
  </si>
  <si>
    <t>1618-125</t>
  </si>
  <si>
    <t>1620-100</t>
  </si>
  <si>
    <t>Estuimulo de puntualidad y asistencia</t>
  </si>
  <si>
    <t>1624-021</t>
  </si>
  <si>
    <t>2101-002</t>
  </si>
  <si>
    <t>Material De Oficina P-2</t>
  </si>
  <si>
    <t>2101-005</t>
  </si>
  <si>
    <t>Material De Oficina P-5</t>
  </si>
  <si>
    <t>2101-021</t>
  </si>
  <si>
    <t>Material De Oficina P-21</t>
  </si>
  <si>
    <t>2101-031</t>
  </si>
  <si>
    <t>Material de Oficina E-70</t>
  </si>
  <si>
    <t>2101-057</t>
  </si>
  <si>
    <t>Material De Oficina  E-41</t>
  </si>
  <si>
    <t>2101-061</t>
  </si>
  <si>
    <t>Material De Oficina  E-37</t>
  </si>
  <si>
    <t>2101-071</t>
  </si>
  <si>
    <t>Material De Oficina  E-27</t>
  </si>
  <si>
    <t>2101-075</t>
  </si>
  <si>
    <t>Material De Oficina  E-23</t>
  </si>
  <si>
    <t>2101-076</t>
  </si>
  <si>
    <t>Material De Oficina  E-22</t>
  </si>
  <si>
    <t>2101-088</t>
  </si>
  <si>
    <t>Material De Oficina  E-10</t>
  </si>
  <si>
    <t>2101-090</t>
  </si>
  <si>
    <t>Material De Oficina  E- 08</t>
  </si>
  <si>
    <t>2101-092</t>
  </si>
  <si>
    <t>Material De Oficina  E-06</t>
  </si>
  <si>
    <t>2101-096</t>
  </si>
  <si>
    <t>Material De Oficina  E-02</t>
  </si>
  <si>
    <t>2101-125</t>
  </si>
  <si>
    <t>Material de Oficina  E-25a</t>
  </si>
  <si>
    <t>2101-137</t>
  </si>
  <si>
    <t>2102-002</t>
  </si>
  <si>
    <t>Material De Limpieza P-2</t>
  </si>
  <si>
    <t>2102-004</t>
  </si>
  <si>
    <t>Material De Limpieza P-4</t>
  </si>
  <si>
    <t>2102-008</t>
  </si>
  <si>
    <t>Material De Limpieza P-8</t>
  </si>
  <si>
    <t>2102-009</t>
  </si>
  <si>
    <t>Material De Limpieza P-9</t>
  </si>
  <si>
    <t>2102-011</t>
  </si>
  <si>
    <t>Material De Limpieza P-11</t>
  </si>
  <si>
    <t>2102-014</t>
  </si>
  <si>
    <t>Material De Limpieza P-14</t>
  </si>
  <si>
    <t>2102-016</t>
  </si>
  <si>
    <t>Material de limpieza P-16</t>
  </si>
  <si>
    <t>2102-017</t>
  </si>
  <si>
    <t>Material de limpieza p17</t>
  </si>
  <si>
    <t>2102-018</t>
  </si>
  <si>
    <t>Material de limpieza p18</t>
  </si>
  <si>
    <t>2102-019</t>
  </si>
  <si>
    <t>Material de limpieza</t>
  </si>
  <si>
    <t>2102-020</t>
  </si>
  <si>
    <t>Material de limpieza p20</t>
  </si>
  <si>
    <t>2102-021</t>
  </si>
  <si>
    <t>2102-028</t>
  </si>
  <si>
    <t>Material de Limpieza E66</t>
  </si>
  <si>
    <t>2102-029</t>
  </si>
  <si>
    <t>Material de Limpieza E 67</t>
  </si>
  <si>
    <t>2102-030</t>
  </si>
  <si>
    <t>Material de Limpieza E 68</t>
  </si>
  <si>
    <t>2102-031</t>
  </si>
  <si>
    <t>Material de Limpieza E 70</t>
  </si>
  <si>
    <t>2102-032</t>
  </si>
  <si>
    <t>Material de Limpieza E69</t>
  </si>
  <si>
    <t>2102-033</t>
  </si>
  <si>
    <t>2102-034</t>
  </si>
  <si>
    <t>Material de limpieza e64</t>
  </si>
  <si>
    <t>2102-035</t>
  </si>
  <si>
    <t>Emsad No. 63</t>
  </si>
  <si>
    <t>2102-036</t>
  </si>
  <si>
    <t>EMSAD  62</t>
  </si>
  <si>
    <t>2102-037</t>
  </si>
  <si>
    <t>2102-038</t>
  </si>
  <si>
    <t>Material de limpieza e60</t>
  </si>
  <si>
    <t>2102-039</t>
  </si>
  <si>
    <t>Material de limpieza e59</t>
  </si>
  <si>
    <t>2102-040</t>
  </si>
  <si>
    <t>Material de limpieza e58</t>
  </si>
  <si>
    <t>2102-041</t>
  </si>
  <si>
    <t>Material de Limpieza E-57</t>
  </si>
  <si>
    <t>2102-042</t>
  </si>
  <si>
    <t>Material De Limpieza E-56</t>
  </si>
  <si>
    <t>2102-043</t>
  </si>
  <si>
    <t>Material De Limpieza E-55</t>
  </si>
  <si>
    <t>2102-044</t>
  </si>
  <si>
    <t>Material De Limpieza E-54</t>
  </si>
  <si>
    <t>2102-045</t>
  </si>
  <si>
    <t>Material De Limpieza E-53</t>
  </si>
  <si>
    <t>2102-046</t>
  </si>
  <si>
    <t>Material De Limpieza E-52</t>
  </si>
  <si>
    <t>2102-047</t>
  </si>
  <si>
    <t>Material De Limpieza E-51</t>
  </si>
  <si>
    <t>2102-048</t>
  </si>
  <si>
    <t>Material De Limpieza E-50</t>
  </si>
  <si>
    <t>2102-049</t>
  </si>
  <si>
    <t>Material De Limpieza E-49</t>
  </si>
  <si>
    <t>2102-050</t>
  </si>
  <si>
    <t>Material De Limpieza E-48</t>
  </si>
  <si>
    <t>2102-051</t>
  </si>
  <si>
    <t>Material De Limpieza E-47</t>
  </si>
  <si>
    <t>2102-052</t>
  </si>
  <si>
    <t>Material De Limpieza E-46</t>
  </si>
  <si>
    <t>2102-053</t>
  </si>
  <si>
    <t>Material De Limpieza E-45</t>
  </si>
  <si>
    <t>2102-055</t>
  </si>
  <si>
    <t>Material De Limpieza E-43</t>
  </si>
  <si>
    <t>2102-057</t>
  </si>
  <si>
    <t>Material De Limpieza E-41</t>
  </si>
  <si>
    <t>2102-058</t>
  </si>
  <si>
    <t>Material De Limpieza E-40</t>
  </si>
  <si>
    <t>2102-059</t>
  </si>
  <si>
    <t>Material De Limpieza E-39</t>
  </si>
  <si>
    <t>2102-060</t>
  </si>
  <si>
    <t>Material De Limpieza E-38</t>
  </si>
  <si>
    <t>2102-061</t>
  </si>
  <si>
    <t>Material De Limpieza E-37</t>
  </si>
  <si>
    <t>2102-062</t>
  </si>
  <si>
    <t>Material De Limpieza E-36</t>
  </si>
  <si>
    <t>2102-063</t>
  </si>
  <si>
    <t>Material De Limpieza E-35</t>
  </si>
  <si>
    <t>2102-064</t>
  </si>
  <si>
    <t>Material De Limpieza E-34</t>
  </si>
  <si>
    <t>2102-065</t>
  </si>
  <si>
    <t>Material De Limpieza E-33</t>
  </si>
  <si>
    <t>2102-066</t>
  </si>
  <si>
    <t>Material De Limpieza E-32</t>
  </si>
  <si>
    <t>2102-067</t>
  </si>
  <si>
    <t>Material De Limpieza E-31</t>
  </si>
  <si>
    <t>2102-068</t>
  </si>
  <si>
    <t>Material De Limpieza E-30</t>
  </si>
  <si>
    <t>2102-069</t>
  </si>
  <si>
    <t>Material De Limpieza E-29</t>
  </si>
  <si>
    <t>2102-070</t>
  </si>
  <si>
    <t>Material De Limpieza E-28</t>
  </si>
  <si>
    <t>2102-071</t>
  </si>
  <si>
    <t>Material De Limpieza E-27</t>
  </si>
  <si>
    <t>2102-073</t>
  </si>
  <si>
    <t>Material De Limpieza E-25</t>
  </si>
  <si>
    <t>2102-074</t>
  </si>
  <si>
    <t>Material De Limpieza E-24</t>
  </si>
  <si>
    <t>2102-075</t>
  </si>
  <si>
    <t>Material De Limpieza E-23</t>
  </si>
  <si>
    <t>2102-076</t>
  </si>
  <si>
    <t>Material De Limpieza E-22</t>
  </si>
  <si>
    <t>2102-077</t>
  </si>
  <si>
    <t>Material De Limpieza E-21</t>
  </si>
  <si>
    <t>2102-078</t>
  </si>
  <si>
    <t>Material De Limpieza E-20</t>
  </si>
  <si>
    <t>2102-080</t>
  </si>
  <si>
    <t>Material De Limpieza E-18</t>
  </si>
  <si>
    <t>2102-081</t>
  </si>
  <si>
    <t>Material De Limpieza E-17</t>
  </si>
  <si>
    <t>2102-082</t>
  </si>
  <si>
    <t>Material De Limpieza E-16</t>
  </si>
  <si>
    <t>2102-083</t>
  </si>
  <si>
    <t>Material De Limpieza E-15</t>
  </si>
  <si>
    <t>2102-084</t>
  </si>
  <si>
    <t>Material De Limpieza E-14</t>
  </si>
  <si>
    <t>2102-085</t>
  </si>
  <si>
    <t>Material De Limpieza E-13</t>
  </si>
  <si>
    <t>2102-086</t>
  </si>
  <si>
    <t>Material De Limpieza E-12</t>
  </si>
  <si>
    <t>2102-087</t>
  </si>
  <si>
    <t>Material De Limpieza E- 11</t>
  </si>
  <si>
    <t>2102-088</t>
  </si>
  <si>
    <t>Material De Limpieza E-10</t>
  </si>
  <si>
    <t>2102-089</t>
  </si>
  <si>
    <t>Material De Limpieza E-09</t>
  </si>
  <si>
    <t>2102-090</t>
  </si>
  <si>
    <t>Material De Limpieza E-08</t>
  </si>
  <si>
    <t>2102-091</t>
  </si>
  <si>
    <t>Material De Limpieza E-07</t>
  </si>
  <si>
    <t>2102-092</t>
  </si>
  <si>
    <t>Material De Limpieza E-06</t>
  </si>
  <si>
    <t>2102-095</t>
  </si>
  <si>
    <t>Material De Limpieza E-03</t>
  </si>
  <si>
    <t>2102-096</t>
  </si>
  <si>
    <t>Material De Limpieza E-02</t>
  </si>
  <si>
    <t>2102-112</t>
  </si>
  <si>
    <t>Material De Limpieza E-12A</t>
  </si>
  <si>
    <t>2102-125</t>
  </si>
  <si>
    <t>Material de limpieza 25a</t>
  </si>
  <si>
    <t>2102-133</t>
  </si>
  <si>
    <t>Material De Limpieza E-33A</t>
  </si>
  <si>
    <t>2102-134</t>
  </si>
  <si>
    <t>Material de Limpieza E 34 A</t>
  </si>
  <si>
    <t>2102-211</t>
  </si>
  <si>
    <t>Material De Limpieza E- 11B</t>
  </si>
  <si>
    <t>2103-065</t>
  </si>
  <si>
    <t>Material Didactico E-33</t>
  </si>
  <si>
    <t>2103-068</t>
  </si>
  <si>
    <t>Material Didactico E-30</t>
  </si>
  <si>
    <t>2105-001</t>
  </si>
  <si>
    <t>Mat y Utiles de Imp y Reproducción P-1</t>
  </si>
  <si>
    <t>2105-004</t>
  </si>
  <si>
    <t>Mat y Utiles de Imp y Reproducción P-4</t>
  </si>
  <si>
    <t>2105-006</t>
  </si>
  <si>
    <t>Mat y Utiles de Imp y Reproducción P-6</t>
  </si>
  <si>
    <t>2105-011</t>
  </si>
  <si>
    <t>Mat y Utiles de Imp y Reproducción P-11</t>
  </si>
  <si>
    <t>2105-015</t>
  </si>
  <si>
    <t>Mat y Utiles de Imp y Reproducción P-15</t>
  </si>
  <si>
    <t>2105-016</t>
  </si>
  <si>
    <t>Mat y Utiles de Imp y Reproducción P-16</t>
  </si>
  <si>
    <t>2105-020</t>
  </si>
  <si>
    <t>Mat y Utiles de Imp y Reproduccion P-20</t>
  </si>
  <si>
    <t>2105-029</t>
  </si>
  <si>
    <t>Mat y Utiles de Imp y Reproducción e67</t>
  </si>
  <si>
    <t>2105-032</t>
  </si>
  <si>
    <t>Mat y Utiles de Imp y Reproducción e69</t>
  </si>
  <si>
    <t>2105-033</t>
  </si>
  <si>
    <t>Mat y Utiles de Imp y Reproducción e65</t>
  </si>
  <si>
    <t>2105-034</t>
  </si>
  <si>
    <t>2105-035</t>
  </si>
  <si>
    <t>Mat y Utiles de Imp y Reproduccion E63</t>
  </si>
  <si>
    <t>2105-036</t>
  </si>
  <si>
    <t>Materiales y utiles de impresión</t>
  </si>
  <si>
    <t>2105-039</t>
  </si>
  <si>
    <t>Mat y Utiles de Imp y Reproduccion E-59</t>
  </si>
  <si>
    <t>2105-040</t>
  </si>
  <si>
    <t>Etzatlan</t>
  </si>
  <si>
    <t>2105-041</t>
  </si>
  <si>
    <t>Villa del Mar</t>
  </si>
  <si>
    <t>2105-043</t>
  </si>
  <si>
    <t>Mat y Utiles de Imp y Reproducción E-55</t>
  </si>
  <si>
    <t>2105-044</t>
  </si>
  <si>
    <t>Mat y Utiles de Imp y Reproducción E-54</t>
  </si>
  <si>
    <t>2105-045</t>
  </si>
  <si>
    <t>Mat y Utiles de Imp y Reproducción E-53</t>
  </si>
  <si>
    <t>2105-046</t>
  </si>
  <si>
    <t>Mat y Utiles de Imp y Reproducción E-52</t>
  </si>
  <si>
    <t>2105-047</t>
  </si>
  <si>
    <t>Mat y Utiles de Imp y Reproducción E-51</t>
  </si>
  <si>
    <t>2105-048</t>
  </si>
  <si>
    <t>Mat y Utiles de Imp y Reproducción E-50</t>
  </si>
  <si>
    <t>2105-049</t>
  </si>
  <si>
    <t>Mat y Utiles de Imp y Reproducción E-49</t>
  </si>
  <si>
    <t>2105-050</t>
  </si>
  <si>
    <t>Mat y Utiles de Imp y Reproducción E-48</t>
  </si>
  <si>
    <t>2105-051</t>
  </si>
  <si>
    <t>Mat y Utiles de Imp y Reproducción E-47</t>
  </si>
  <si>
    <t>2105-052</t>
  </si>
  <si>
    <t>Mat y Utiles de Imp y Reproducción E- 46</t>
  </si>
  <si>
    <t>2105-053</t>
  </si>
  <si>
    <t>Mat y Utiles de Imp y Reproducción E-45</t>
  </si>
  <si>
    <t>2105-062</t>
  </si>
  <si>
    <t>Mat y Utiles de Imp y Reproducción E-36</t>
  </si>
  <si>
    <t>2105-063</t>
  </si>
  <si>
    <t>Mat y Utiles de Imp y Reproducción E-35</t>
  </si>
  <si>
    <t>2105-064</t>
  </si>
  <si>
    <t>Mat y Utiles de Imp y Reproducción E-34</t>
  </si>
  <si>
    <t>2105-065</t>
  </si>
  <si>
    <t>Mat y Utiles de Imp y Reproducción E-33</t>
  </si>
  <si>
    <t>2105-066</t>
  </si>
  <si>
    <t>Mat y Utiles de Imp y Reproducción E-32</t>
  </si>
  <si>
    <t>2105-067</t>
  </si>
  <si>
    <t>Mat y Utiles de Imp y Reproducción E-31</t>
  </si>
  <si>
    <t>2105-068</t>
  </si>
  <si>
    <t>Mat y Utiles de Imp y Reproducción E-30</t>
  </si>
  <si>
    <t>2105-069</t>
  </si>
  <si>
    <t>Mat y Utiles de Imp y Reproducción E-29</t>
  </si>
  <si>
    <t>2105-070</t>
  </si>
  <si>
    <t>Mat y Utiles de Imp y Reproducción E- 28</t>
  </si>
  <si>
    <t>2105-071</t>
  </si>
  <si>
    <t>Mat y Utiles de Imp y Reproducción E- 27</t>
  </si>
  <si>
    <t>2105-073</t>
  </si>
  <si>
    <t>Mat y Utiles de Imp y Reproducción E-25</t>
  </si>
  <si>
    <t>2105-074</t>
  </si>
  <si>
    <t>Mat y Utiles de Imp y Reproducción E-24</t>
  </si>
  <si>
    <t>2105-075</t>
  </si>
  <si>
    <t>Mat y Utiles de Imp y Reproducción E-23</t>
  </si>
  <si>
    <t>2105-076</t>
  </si>
  <si>
    <t>Mat y Utiles de Imp y Reproducción E-22</t>
  </si>
  <si>
    <t>2105-077</t>
  </si>
  <si>
    <t>Mat y Utiles de Imp y Reproducción E-21</t>
  </si>
  <si>
    <t>2105-078</t>
  </si>
  <si>
    <t>Mat y Utiles de Imp y Reproducción E-20</t>
  </si>
  <si>
    <t>2105-082</t>
  </si>
  <si>
    <t>Mat y Utiles de Imp y Reproducción E-16</t>
  </si>
  <si>
    <t>2105-087</t>
  </si>
  <si>
    <t>Mat y Utiles de Imp y Reproducción E-11</t>
  </si>
  <si>
    <t>2105-089</t>
  </si>
  <si>
    <t>Mat y Utiles de Imp y Reproducción E-09</t>
  </si>
  <si>
    <t>2105-090</t>
  </si>
  <si>
    <t>Mat y Utiles de Imp y Reproducción E-08</t>
  </si>
  <si>
    <t>2105-091</t>
  </si>
  <si>
    <t>Mat y Utiles de Imp y Reproducción E-07</t>
  </si>
  <si>
    <t>2105-112</t>
  </si>
  <si>
    <t>Mat y Utiles de Imp y Reproducción E-12A</t>
  </si>
  <si>
    <t>2105-125</t>
  </si>
  <si>
    <t>2106-008</t>
  </si>
  <si>
    <t>Acc. Mat. Y Utiles de Eqpo Computo P-08</t>
  </si>
  <si>
    <t>2106-009</t>
  </si>
  <si>
    <t>Acc. Mat. Y Utiles de Eqpo Computo P-09</t>
  </si>
  <si>
    <t>2106-011</t>
  </si>
  <si>
    <t>Acc. Mat. Y Utiles de Eqpo Computo P-011</t>
  </si>
  <si>
    <t>2106-014</t>
  </si>
  <si>
    <t>Acc. Mat. Y Utiles de Eqpo Computo P-14</t>
  </si>
  <si>
    <t>2106-015</t>
  </si>
  <si>
    <t>Acc. Mat. Y Utiles de Eqpo Computo P-15</t>
  </si>
  <si>
    <t>2106-030</t>
  </si>
  <si>
    <t>2106-045</t>
  </si>
  <si>
    <t>Acc. Mat. Y Utiles de Eqpo Computo E-53</t>
  </si>
  <si>
    <t>2106-051</t>
  </si>
  <si>
    <t>Acc. Mat. Y Utiles de Eqpo Computo E-47</t>
  </si>
  <si>
    <t>2106-073</t>
  </si>
  <si>
    <t>Acc. Mat. Y Utiles de Eqpo Computo E-25</t>
  </si>
  <si>
    <t>2106-086</t>
  </si>
  <si>
    <t>Acc. Mat. Y Utiles de Eqpo Computo E-12</t>
  </si>
  <si>
    <t>2106-090</t>
  </si>
  <si>
    <t>Acc. Mat. Y Utiles de Eqpo Computo E-08</t>
  </si>
  <si>
    <t>2106-100</t>
  </si>
  <si>
    <t>2106-132</t>
  </si>
  <si>
    <t>2106-134</t>
  </si>
  <si>
    <t>Acc. Mat. Y Utiles de Eqpo Computo E34A</t>
  </si>
  <si>
    <t>2201-037</t>
  </si>
  <si>
    <t>2201-038</t>
  </si>
  <si>
    <t>Alimentos para servidores públicos estatales</t>
  </si>
  <si>
    <t>2201-048</t>
  </si>
  <si>
    <t>Alimentacion P/Servidores Publicos E- 50</t>
  </si>
  <si>
    <t>2201-057</t>
  </si>
  <si>
    <t>Alimentacion P/Servidores Publicos E-41</t>
  </si>
  <si>
    <t>2201-058</t>
  </si>
  <si>
    <t>Alimentacion P/Servidores Publicos E-40</t>
  </si>
  <si>
    <t>2201-061</t>
  </si>
  <si>
    <t>Alimentacion P/Servidores Publicos E-37</t>
  </si>
  <si>
    <t>2201-085</t>
  </si>
  <si>
    <t>Alimentacion P/Servidores Publicos E-13</t>
  </si>
  <si>
    <t>2201-089</t>
  </si>
  <si>
    <t>Alimentacion P/Servidores Publicos E-09</t>
  </si>
  <si>
    <t>2201-090</t>
  </si>
  <si>
    <t>Alimentacion P/Servidores Publicos E-08</t>
  </si>
  <si>
    <t>2201-091</t>
  </si>
  <si>
    <t>Alimentacion P/Servidores Publicos E-07</t>
  </si>
  <si>
    <t>2201-098</t>
  </si>
  <si>
    <t>Alimentos para servidores Publicos</t>
  </si>
  <si>
    <t>2201-134</t>
  </si>
  <si>
    <t>2201-135</t>
  </si>
  <si>
    <t>2201-211</t>
  </si>
  <si>
    <t>Alimentacion P/Servidores Publicos E-11B</t>
  </si>
  <si>
    <t>2204-002</t>
  </si>
  <si>
    <t>2204-003</t>
  </si>
  <si>
    <t>2204-004</t>
  </si>
  <si>
    <t>2204-007</t>
  </si>
  <si>
    <t>2204-009</t>
  </si>
  <si>
    <t>2204-010</t>
  </si>
  <si>
    <t>2204-011</t>
  </si>
  <si>
    <t>2204-014</t>
  </si>
  <si>
    <t>2204-015</t>
  </si>
  <si>
    <t>2204-021</t>
  </si>
  <si>
    <t>2204-058</t>
  </si>
  <si>
    <t>2204-062</t>
  </si>
  <si>
    <t>2204-080</t>
  </si>
  <si>
    <t>2204-090</t>
  </si>
  <si>
    <t>2204-092</t>
  </si>
  <si>
    <t>2204-134</t>
  </si>
  <si>
    <t>2301-001</t>
  </si>
  <si>
    <t>2301-005</t>
  </si>
  <si>
    <t>2301-012</t>
  </si>
  <si>
    <t>2301-058</t>
  </si>
  <si>
    <t>2301-084</t>
  </si>
  <si>
    <t>2302-042</t>
  </si>
  <si>
    <t>2302-048</t>
  </si>
  <si>
    <t>2302-061</t>
  </si>
  <si>
    <t>2302-080</t>
  </si>
  <si>
    <t>2302-082</t>
  </si>
  <si>
    <t>2302-084</t>
  </si>
  <si>
    <t>2302-085</t>
  </si>
  <si>
    <t>2302-095</t>
  </si>
  <si>
    <t>2302-137</t>
  </si>
  <si>
    <t>2304-099</t>
  </si>
  <si>
    <t>ADMON CENTRAL</t>
  </si>
  <si>
    <t>2401-017</t>
  </si>
  <si>
    <t>Mat. de Contruccion y de Reparación P-17</t>
  </si>
  <si>
    <t>2401-018</t>
  </si>
  <si>
    <t>Mat. de Contruccion y de Reparación P-18</t>
  </si>
  <si>
    <t>2401-031</t>
  </si>
  <si>
    <t>2401-034</t>
  </si>
  <si>
    <t>2401-051</t>
  </si>
  <si>
    <t>2401-058</t>
  </si>
  <si>
    <t>2401-061</t>
  </si>
  <si>
    <t>2401-062</t>
  </si>
  <si>
    <t>2401-065</t>
  </si>
  <si>
    <t>2401-066</t>
  </si>
  <si>
    <t>2401-076</t>
  </si>
  <si>
    <t>2401-080</t>
  </si>
  <si>
    <t>2401-085</t>
  </si>
  <si>
    <t>2401-089</t>
  </si>
  <si>
    <t>2401-090</t>
  </si>
  <si>
    <t>2401-100</t>
  </si>
  <si>
    <t>2401-125</t>
  </si>
  <si>
    <t>Extensión 25- A</t>
  </si>
  <si>
    <t>2401-132</t>
  </si>
  <si>
    <t>2402-011</t>
  </si>
  <si>
    <t>2402-015</t>
  </si>
  <si>
    <t>2402-016</t>
  </si>
  <si>
    <t>Estructuras Y Manufacturas P-16</t>
  </si>
  <si>
    <t>2402-017</t>
  </si>
  <si>
    <t>Estructuras Y Manufacturas P-17</t>
  </si>
  <si>
    <t>2402-018</t>
  </si>
  <si>
    <t>Estructuras Y Manufacturas P-18</t>
  </si>
  <si>
    <t>2402-036</t>
  </si>
  <si>
    <t xml:space="preserve">Estructuras y Manufacturas </t>
  </si>
  <si>
    <t>2402-056</t>
  </si>
  <si>
    <t>2402-068</t>
  </si>
  <si>
    <t>2402-070</t>
  </si>
  <si>
    <t>2402-080</t>
  </si>
  <si>
    <t>2402-090</t>
  </si>
  <si>
    <t>2402-132</t>
  </si>
  <si>
    <t>2403-005</t>
  </si>
  <si>
    <t>2403-015</t>
  </si>
  <si>
    <t>2401-028</t>
  </si>
  <si>
    <t>2404-003</t>
  </si>
  <si>
    <t>2404-009</t>
  </si>
  <si>
    <t>2404-010</t>
  </si>
  <si>
    <t>2404-012</t>
  </si>
  <si>
    <t>2404-014</t>
  </si>
  <si>
    <t>2404-015</t>
  </si>
  <si>
    <t>2404-016</t>
  </si>
  <si>
    <t>2404-018</t>
  </si>
  <si>
    <t>2404-032</t>
  </si>
  <si>
    <t>2404-040</t>
  </si>
  <si>
    <t>2404-042</t>
  </si>
  <si>
    <t>2404-043</t>
  </si>
  <si>
    <t>2404-044</t>
  </si>
  <si>
    <t>2404-056</t>
  </si>
  <si>
    <t>2404-057</t>
  </si>
  <si>
    <t>2404-059</t>
  </si>
  <si>
    <t>2404-060</t>
  </si>
  <si>
    <t>2404-063</t>
  </si>
  <si>
    <t>2404-070</t>
  </si>
  <si>
    <t>2404-071</t>
  </si>
  <si>
    <t>2404-080</t>
  </si>
  <si>
    <t>2404-082</t>
  </si>
  <si>
    <t>2404-090</t>
  </si>
  <si>
    <t>2404-095</t>
  </si>
  <si>
    <t>2404-098</t>
  </si>
  <si>
    <t>2404-112</t>
  </si>
  <si>
    <t>2404-134</t>
  </si>
  <si>
    <t>E34A</t>
  </si>
  <si>
    <t>2501-002</t>
  </si>
  <si>
    <t>2501-003</t>
  </si>
  <si>
    <t>2501-005</t>
  </si>
  <si>
    <t>2501-006</t>
  </si>
  <si>
    <t>2501-007</t>
  </si>
  <si>
    <t>2501-010</t>
  </si>
  <si>
    <t>2501-015</t>
  </si>
  <si>
    <t>2501-044</t>
  </si>
  <si>
    <t>2501-052</t>
  </si>
  <si>
    <t>2501-063</t>
  </si>
  <si>
    <t>2501-076</t>
  </si>
  <si>
    <t>2501-092</t>
  </si>
  <si>
    <t>2501-099</t>
  </si>
  <si>
    <t>2503-004</t>
  </si>
  <si>
    <t>2503-011</t>
  </si>
  <si>
    <t>2503-014</t>
  </si>
  <si>
    <t>2503-015</t>
  </si>
  <si>
    <t>2601-081</t>
  </si>
  <si>
    <t>2601-086</t>
  </si>
  <si>
    <t>2601-134</t>
  </si>
  <si>
    <t>Combustibles E 34-A</t>
  </si>
  <si>
    <t>2701-051</t>
  </si>
  <si>
    <t>2701-100</t>
  </si>
  <si>
    <t>2701-211</t>
  </si>
  <si>
    <t>3101-001</t>
  </si>
  <si>
    <t>3101-030</t>
  </si>
  <si>
    <t>3101-037</t>
  </si>
  <si>
    <t>3101-051</t>
  </si>
  <si>
    <t>3101-055</t>
  </si>
  <si>
    <t>3101-060</t>
  </si>
  <si>
    <t>3101-069</t>
  </si>
  <si>
    <t>3101-077</t>
  </si>
  <si>
    <t>3101-096</t>
  </si>
  <si>
    <t>3103-072</t>
  </si>
  <si>
    <t>3103-134</t>
  </si>
  <si>
    <t>Extension 34A</t>
  </si>
  <si>
    <t>3103-206</t>
  </si>
  <si>
    <t>Extension 6B</t>
  </si>
  <si>
    <t>3104-043</t>
  </si>
  <si>
    <t>3104-098</t>
  </si>
  <si>
    <t>3105-053</t>
  </si>
  <si>
    <t>3203-017</t>
  </si>
  <si>
    <t>Plantel NO 17</t>
  </si>
  <si>
    <t>3203-027</t>
  </si>
  <si>
    <t>Plantel 27</t>
  </si>
  <si>
    <t>3203-033</t>
  </si>
  <si>
    <t>E64</t>
  </si>
  <si>
    <t>3203-034</t>
  </si>
  <si>
    <t>E63</t>
  </si>
  <si>
    <t>3203-048</t>
  </si>
  <si>
    <t>3203-069</t>
  </si>
  <si>
    <t>3203-085</t>
  </si>
  <si>
    <t>3203-088</t>
  </si>
  <si>
    <t>3203-091</t>
  </si>
  <si>
    <t>3203-098</t>
  </si>
  <si>
    <t>3205-043</t>
  </si>
  <si>
    <t>3205-045</t>
  </si>
  <si>
    <t>3205-058</t>
  </si>
  <si>
    <t>3205-077</t>
  </si>
  <si>
    <t>3205-087</t>
  </si>
  <si>
    <t>3205-088</t>
  </si>
  <si>
    <t>3205-211</t>
  </si>
  <si>
    <t>3206-000</t>
  </si>
  <si>
    <t>Arrendamientos Especiales</t>
  </si>
  <si>
    <t>3206-099</t>
  </si>
  <si>
    <t>3304-000</t>
  </si>
  <si>
    <t>Capacitacion Especializada.</t>
  </si>
  <si>
    <t>3304-099</t>
  </si>
  <si>
    <t>3401-073</t>
  </si>
  <si>
    <t>3402-000</t>
  </si>
  <si>
    <t>Fletes Y Maniobras</t>
  </si>
  <si>
    <t>3402-075</t>
  </si>
  <si>
    <t>3402-098</t>
  </si>
  <si>
    <t>Fletes y Maniobras</t>
  </si>
  <si>
    <t>3402-099</t>
  </si>
  <si>
    <t>3403-004</t>
  </si>
  <si>
    <t>3405-015</t>
  </si>
  <si>
    <t>3408-002</t>
  </si>
  <si>
    <t>3501-015</t>
  </si>
  <si>
    <t>3501-016</t>
  </si>
  <si>
    <t>Mtto y Consevacion de Mob y Eqpo de Oficina P-16</t>
  </si>
  <si>
    <t>3501-017</t>
  </si>
  <si>
    <t>Mtto y Consevacion de Mob y Eqpo de Oficina P-17</t>
  </si>
  <si>
    <t>3501-018</t>
  </si>
  <si>
    <t>Mtto y Consevacion de Mob y Eqpo de Oficina P-18</t>
  </si>
  <si>
    <t>3501-033</t>
  </si>
  <si>
    <t>3501-039</t>
  </si>
  <si>
    <t>3501-041</t>
  </si>
  <si>
    <t>3501-057</t>
  </si>
  <si>
    <t>3501-058</t>
  </si>
  <si>
    <t>3501-060</t>
  </si>
  <si>
    <t>3501-061</t>
  </si>
  <si>
    <t>3501-064</t>
  </si>
  <si>
    <t>3501-070</t>
  </si>
  <si>
    <t>3501-071</t>
  </si>
  <si>
    <t>3501-080</t>
  </si>
  <si>
    <t>3501-081</t>
  </si>
  <si>
    <t>3501-082</t>
  </si>
  <si>
    <t>3501-089</t>
  </si>
  <si>
    <t>3501-100</t>
  </si>
  <si>
    <t>3501-125</t>
  </si>
  <si>
    <t>3501-132</t>
  </si>
  <si>
    <t>3501-211</t>
  </si>
  <si>
    <t>3502-008</t>
  </si>
  <si>
    <t>3502-010</t>
  </si>
  <si>
    <t>3502-045</t>
  </si>
  <si>
    <t>3502-050</t>
  </si>
  <si>
    <t>3502-051</t>
  </si>
  <si>
    <t>3502-080</t>
  </si>
  <si>
    <t>3503-002</t>
  </si>
  <si>
    <t>3503-003</t>
  </si>
  <si>
    <t>3503-005</t>
  </si>
  <si>
    <t>3503-006</t>
  </si>
  <si>
    <t>3503-007</t>
  </si>
  <si>
    <t>3503-008</t>
  </si>
  <si>
    <t>3503-010</t>
  </si>
  <si>
    <t>3503-012</t>
  </si>
  <si>
    <t>3503-013</t>
  </si>
  <si>
    <t>3503-015</t>
  </si>
  <si>
    <t>3503-016</t>
  </si>
  <si>
    <t>3503-018</t>
  </si>
  <si>
    <t>Plantel No. 18</t>
  </si>
  <si>
    <t>3503-090</t>
  </si>
  <si>
    <t>3503-096</t>
  </si>
  <si>
    <t>3504-047</t>
  </si>
  <si>
    <t>3504-069</t>
  </si>
  <si>
    <t>3504-080</t>
  </si>
  <si>
    <t>3506-008</t>
  </si>
  <si>
    <t>3506-012</t>
  </si>
  <si>
    <t>3506-095</t>
  </si>
  <si>
    <t>3507-009</t>
  </si>
  <si>
    <t>3507-012</t>
  </si>
  <si>
    <t>3507-021</t>
  </si>
  <si>
    <t>3601-001</t>
  </si>
  <si>
    <t>3601-002</t>
  </si>
  <si>
    <t>3601-003</t>
  </si>
  <si>
    <t>3601-004</t>
  </si>
  <si>
    <t>3601-005</t>
  </si>
  <si>
    <t>3601-006</t>
  </si>
  <si>
    <t>3601-007</t>
  </si>
  <si>
    <t>3601-008</t>
  </si>
  <si>
    <t>3601-009</t>
  </si>
  <si>
    <t>3601-010</t>
  </si>
  <si>
    <t>3601-012</t>
  </si>
  <si>
    <t>3601-013</t>
  </si>
  <si>
    <t>3601-014</t>
  </si>
  <si>
    <t>3601-015</t>
  </si>
  <si>
    <t>3601-016</t>
  </si>
  <si>
    <t>Gtos de Difusion, Publicaciones Y Edicc.P16</t>
  </si>
  <si>
    <t>3601-017</t>
  </si>
  <si>
    <t>3601-018</t>
  </si>
  <si>
    <t>3601-019</t>
  </si>
  <si>
    <t>3601-020</t>
  </si>
  <si>
    <t>Plantel 26</t>
  </si>
  <si>
    <t>3601-021</t>
  </si>
  <si>
    <t>3601-028</t>
  </si>
  <si>
    <t>3601-029</t>
  </si>
  <si>
    <t>3601-030</t>
  </si>
  <si>
    <t>3601-031</t>
  </si>
  <si>
    <t>3601-032</t>
  </si>
  <si>
    <t>3601-033</t>
  </si>
  <si>
    <t>3601-034</t>
  </si>
  <si>
    <t>3601-035</t>
  </si>
  <si>
    <t>3601-036</t>
  </si>
  <si>
    <t>3601-037</t>
  </si>
  <si>
    <t>3601-038</t>
  </si>
  <si>
    <t>Emsad NO 60</t>
  </si>
  <si>
    <t>3601-039</t>
  </si>
  <si>
    <t>3601-040</t>
  </si>
  <si>
    <t>3601-041</t>
  </si>
  <si>
    <t>3601-042</t>
  </si>
  <si>
    <t>3601-043</t>
  </si>
  <si>
    <t>3601-044</t>
  </si>
  <si>
    <t>3601-045</t>
  </si>
  <si>
    <t>3601-046</t>
  </si>
  <si>
    <t>3601-047</t>
  </si>
  <si>
    <t>3601-048</t>
  </si>
  <si>
    <t>3601-049</t>
  </si>
  <si>
    <t>3601-050</t>
  </si>
  <si>
    <t>3601-051</t>
  </si>
  <si>
    <t>3601-052</t>
  </si>
  <si>
    <t>3601-053</t>
  </si>
  <si>
    <t>3601-055</t>
  </si>
  <si>
    <t>3601-056</t>
  </si>
  <si>
    <t>3601-057</t>
  </si>
  <si>
    <t>3601-058</t>
  </si>
  <si>
    <t>3601-059</t>
  </si>
  <si>
    <t>3601-060</t>
  </si>
  <si>
    <t>3601-061</t>
  </si>
  <si>
    <t>3601-062</t>
  </si>
  <si>
    <t>3601-063</t>
  </si>
  <si>
    <t>3601-064</t>
  </si>
  <si>
    <t>3601-065</t>
  </si>
  <si>
    <t>3601-066</t>
  </si>
  <si>
    <t>3601-067</t>
  </si>
  <si>
    <t>3601-068</t>
  </si>
  <si>
    <t>3601-069</t>
  </si>
  <si>
    <t>3601-070</t>
  </si>
  <si>
    <t>3601-071</t>
  </si>
  <si>
    <t>3601-073</t>
  </si>
  <si>
    <t>3601-074</t>
  </si>
  <si>
    <t>3601-075</t>
  </si>
  <si>
    <t>3601-076</t>
  </si>
  <si>
    <t>3601-077</t>
  </si>
  <si>
    <t>3601-078</t>
  </si>
  <si>
    <t>3601-080</t>
  </si>
  <si>
    <t>3601-081</t>
  </si>
  <si>
    <t>3601-082</t>
  </si>
  <si>
    <t>3601-083</t>
  </si>
  <si>
    <t>3601-084</t>
  </si>
  <si>
    <t>3601-085</t>
  </si>
  <si>
    <t>3601-086</t>
  </si>
  <si>
    <t>3601-087</t>
  </si>
  <si>
    <t>3601-088</t>
  </si>
  <si>
    <t>3601-089</t>
  </si>
  <si>
    <t>3601-090</t>
  </si>
  <si>
    <t>3601-091</t>
  </si>
  <si>
    <t>3601-092</t>
  </si>
  <si>
    <t>3601-095</t>
  </si>
  <si>
    <t>3601-096</t>
  </si>
  <si>
    <t>3601-112</t>
  </si>
  <si>
    <t>3601-125</t>
  </si>
  <si>
    <t>Emsad 25 A</t>
  </si>
  <si>
    <t>3601-133</t>
  </si>
  <si>
    <t>3601-134</t>
  </si>
  <si>
    <t>3601-211</t>
  </si>
  <si>
    <t>3602-016</t>
  </si>
  <si>
    <t>3602-021</t>
  </si>
  <si>
    <t>3603-000</t>
  </si>
  <si>
    <t>Espectaculos Culturales</t>
  </si>
  <si>
    <t>3603-001</t>
  </si>
  <si>
    <t>3603-002</t>
  </si>
  <si>
    <t>3603-003</t>
  </si>
  <si>
    <t>3603-004</t>
  </si>
  <si>
    <t>3603-005</t>
  </si>
  <si>
    <t>3603-006</t>
  </si>
  <si>
    <t>3603-007</t>
  </si>
  <si>
    <t>3603-008</t>
  </si>
  <si>
    <t>3603-009</t>
  </si>
  <si>
    <t>3603-010</t>
  </si>
  <si>
    <t>3603-011</t>
  </si>
  <si>
    <t>3603-012</t>
  </si>
  <si>
    <t>3603-013</t>
  </si>
  <si>
    <t>3603-014</t>
  </si>
  <si>
    <t>3603-015</t>
  </si>
  <si>
    <t>3603-016</t>
  </si>
  <si>
    <t>3603-017</t>
  </si>
  <si>
    <t>3603-018</t>
  </si>
  <si>
    <t>3603-019</t>
  </si>
  <si>
    <t>Cuahutla</t>
  </si>
  <si>
    <t>3603-020</t>
  </si>
  <si>
    <t>3603-021</t>
  </si>
  <si>
    <t>3603-026</t>
  </si>
  <si>
    <t>3603-032</t>
  </si>
  <si>
    <t>3603-033</t>
  </si>
  <si>
    <t>ZAPOPAN</t>
  </si>
  <si>
    <t>3603-034</t>
  </si>
  <si>
    <t>Sn. Rafael de los Morenos</t>
  </si>
  <si>
    <t>3603-036</t>
  </si>
  <si>
    <t>EMSAD 62</t>
  </si>
  <si>
    <t>3603-037</t>
  </si>
  <si>
    <t>3603-038</t>
  </si>
  <si>
    <t>Emsad  60</t>
  </si>
  <si>
    <t>3603-040</t>
  </si>
  <si>
    <t>3603-042</t>
  </si>
  <si>
    <t>3603-043</t>
  </si>
  <si>
    <t>3603-044</t>
  </si>
  <si>
    <t>3603-045</t>
  </si>
  <si>
    <t>3603-049</t>
  </si>
  <si>
    <t>3603-051</t>
  </si>
  <si>
    <t>3603-052</t>
  </si>
  <si>
    <t>3603-053</t>
  </si>
  <si>
    <t>3603-056</t>
  </si>
  <si>
    <t>3603-057</t>
  </si>
  <si>
    <t>3603-058</t>
  </si>
  <si>
    <t>3603-060</t>
  </si>
  <si>
    <t>3603-061</t>
  </si>
  <si>
    <t>3603-062</t>
  </si>
  <si>
    <t>3603-063</t>
  </si>
  <si>
    <t>3603-064</t>
  </si>
  <si>
    <t>3603-065</t>
  </si>
  <si>
    <t>3603-066</t>
  </si>
  <si>
    <t>3603-068</t>
  </si>
  <si>
    <t>3603-070</t>
  </si>
  <si>
    <t>3603-071</t>
  </si>
  <si>
    <t>3603-073</t>
  </si>
  <si>
    <t>3603-074</t>
  </si>
  <si>
    <t>3603-075</t>
  </si>
  <si>
    <t>3603-076</t>
  </si>
  <si>
    <t>3603-077</t>
  </si>
  <si>
    <t>3603-080</t>
  </si>
  <si>
    <t>3603-082</t>
  </si>
  <si>
    <t>3603-083</t>
  </si>
  <si>
    <t>3603-085</t>
  </si>
  <si>
    <t>3603-086</t>
  </si>
  <si>
    <t>3603-087</t>
  </si>
  <si>
    <t>3603-088</t>
  </si>
  <si>
    <t>3603-089</t>
  </si>
  <si>
    <t>3603-090</t>
  </si>
  <si>
    <t>3603-091</t>
  </si>
  <si>
    <t>3603-092</t>
  </si>
  <si>
    <t>3603-096</t>
  </si>
  <si>
    <t>3603-099</t>
  </si>
  <si>
    <t>3603-100</t>
  </si>
  <si>
    <t>3603-112</t>
  </si>
  <si>
    <t>3603-125</t>
  </si>
  <si>
    <t>3603-132</t>
  </si>
  <si>
    <t>Emsad 32A Ext</t>
  </si>
  <si>
    <t>3603-211</t>
  </si>
  <si>
    <t>3604-001</t>
  </si>
  <si>
    <t>3604-002</t>
  </si>
  <si>
    <t>3604-003</t>
  </si>
  <si>
    <t>3604-004</t>
  </si>
  <si>
    <t>3604-005</t>
  </si>
  <si>
    <t>3604-006</t>
  </si>
  <si>
    <t>3604-007</t>
  </si>
  <si>
    <t>3604-010</t>
  </si>
  <si>
    <t>3604-011</t>
  </si>
  <si>
    <t>3604-012</t>
  </si>
  <si>
    <t>3604-013</t>
  </si>
  <si>
    <t>3604-015</t>
  </si>
  <si>
    <t>3604-016</t>
  </si>
  <si>
    <t>3604-017</t>
  </si>
  <si>
    <t>3604-018</t>
  </si>
  <si>
    <t>3604-019</t>
  </si>
  <si>
    <t>3604-020</t>
  </si>
  <si>
    <t>3604-021</t>
  </si>
  <si>
    <t>3604-032</t>
  </si>
  <si>
    <t>3604-035</t>
  </si>
  <si>
    <t>3604-038</t>
  </si>
  <si>
    <t>3604-039</t>
  </si>
  <si>
    <t>3604-040</t>
  </si>
  <si>
    <t>3604-052</t>
  </si>
  <si>
    <t>3604-061</t>
  </si>
  <si>
    <t>3604-068</t>
  </si>
  <si>
    <t>3604-071</t>
  </si>
  <si>
    <t>3604-072</t>
  </si>
  <si>
    <t>3604-073</t>
  </si>
  <si>
    <t>3604-075</t>
  </si>
  <si>
    <t>3604-086</t>
  </si>
  <si>
    <t>3604-088</t>
  </si>
  <si>
    <t>3604-089</t>
  </si>
  <si>
    <t>3604-095</t>
  </si>
  <si>
    <t>3604-098</t>
  </si>
  <si>
    <t>Servicio de Telecomunicaciones</t>
  </si>
  <si>
    <t>3604-112</t>
  </si>
  <si>
    <t>3604-134</t>
  </si>
  <si>
    <t>3701-002</t>
  </si>
  <si>
    <t>3701-010</t>
  </si>
  <si>
    <t>3701-011</t>
  </si>
  <si>
    <t>3701-012</t>
  </si>
  <si>
    <t>3701-013</t>
  </si>
  <si>
    <t>3701-014</t>
  </si>
  <si>
    <t>3701-015</t>
  </si>
  <si>
    <t>3701-017</t>
  </si>
  <si>
    <t>3701-021</t>
  </si>
  <si>
    <t>3701-031</t>
  </si>
  <si>
    <t>3701-035</t>
  </si>
  <si>
    <t>3701-037</t>
  </si>
  <si>
    <t>3701-038</t>
  </si>
  <si>
    <t>3701-051</t>
  </si>
  <si>
    <t>3701-053</t>
  </si>
  <si>
    <t>3701-054</t>
  </si>
  <si>
    <t>Emsad 44</t>
  </si>
  <si>
    <t>3701-076</t>
  </si>
  <si>
    <t>3701-082</t>
  </si>
  <si>
    <t>3701-084</t>
  </si>
  <si>
    <t>3701-090</t>
  </si>
  <si>
    <t>3701-092</t>
  </si>
  <si>
    <t>3701-095</t>
  </si>
  <si>
    <t>3701-134</t>
  </si>
  <si>
    <t>E34-A</t>
  </si>
  <si>
    <t>3701-211</t>
  </si>
  <si>
    <t>3702-011</t>
  </si>
  <si>
    <t>3702-014</t>
  </si>
  <si>
    <t>3702-028</t>
  </si>
  <si>
    <t>Emsad No.66 Quila</t>
  </si>
  <si>
    <t>3702-031</t>
  </si>
  <si>
    <t>3702-037</t>
  </si>
  <si>
    <t>Viaticos E-61</t>
  </si>
  <si>
    <t>3702-041</t>
  </si>
  <si>
    <t>Viaticos E-57</t>
  </si>
  <si>
    <t>3702-048</t>
  </si>
  <si>
    <t>3702-052</t>
  </si>
  <si>
    <t>3702-054</t>
  </si>
  <si>
    <t>3702-062</t>
  </si>
  <si>
    <t>3702-063</t>
  </si>
  <si>
    <t>3702-066</t>
  </si>
  <si>
    <t>3702-067</t>
  </si>
  <si>
    <t>3702-069</t>
  </si>
  <si>
    <t>3702-078</t>
  </si>
  <si>
    <t>3702-095</t>
  </si>
  <si>
    <t>3702-096</t>
  </si>
  <si>
    <t>3702-134</t>
  </si>
  <si>
    <t>3702-211</t>
  </si>
  <si>
    <t>3704-000</t>
  </si>
  <si>
    <t>Traslado De Personal</t>
  </si>
  <si>
    <t>3704-015</t>
  </si>
  <si>
    <t>3801-055</t>
  </si>
  <si>
    <t>3802-007</t>
  </si>
  <si>
    <t>3802-011</t>
  </si>
  <si>
    <t>3804-000</t>
  </si>
  <si>
    <t>Gastos Menores</t>
  </si>
  <si>
    <t>3804-002</t>
  </si>
  <si>
    <t>Gastos Menores P-2</t>
  </si>
  <si>
    <t>3804-011</t>
  </si>
  <si>
    <t>Gastos Menores P11</t>
  </si>
  <si>
    <t>3804-099</t>
  </si>
  <si>
    <t>Gastos  Menores Admon Central</t>
  </si>
  <si>
    <t>3941-001</t>
  </si>
  <si>
    <t>4000-000</t>
  </si>
  <si>
    <t>TRANSFERENCIAS, SUBSIDIOS, SUBVENCIONES, PENSIONES</t>
  </si>
  <si>
    <t>4300-000</t>
  </si>
  <si>
    <t>Ayudas Sociales y Subvenciones</t>
  </si>
  <si>
    <t>4302-000</t>
  </si>
  <si>
    <t>Becas</t>
  </si>
  <si>
    <t>4302-001</t>
  </si>
  <si>
    <t>Becas de Aprovechamiento</t>
  </si>
  <si>
    <t>4801-001</t>
  </si>
  <si>
    <t>B. Aprovechamiento P-01</t>
  </si>
  <si>
    <t>4801-002</t>
  </si>
  <si>
    <t>B. Aprovechamiento P-02</t>
  </si>
  <si>
    <t>4801-003</t>
  </si>
  <si>
    <t>B. Aprovechamiento P-03</t>
  </si>
  <si>
    <t>4801-004</t>
  </si>
  <si>
    <t>B. Aprovechamiento P-04</t>
  </si>
  <si>
    <t>4801-005</t>
  </si>
  <si>
    <t>B. Aprovechamiento P-05</t>
  </si>
  <si>
    <t>4801-006</t>
  </si>
  <si>
    <t>B. Aprovechamiento P-06</t>
  </si>
  <si>
    <t>4801-007</t>
  </si>
  <si>
    <t>B. Aprovechamiento P-07</t>
  </si>
  <si>
    <t>4801-008</t>
  </si>
  <si>
    <t>B. Aprovechamiento P-08</t>
  </si>
  <si>
    <t>4801-009</t>
  </si>
  <si>
    <t>B. Aprovechamiento P-09</t>
  </si>
  <si>
    <t>4801-010</t>
  </si>
  <si>
    <t>B. Aprovechamiento P-10</t>
  </si>
  <si>
    <t>4801-011</t>
  </si>
  <si>
    <t>B. Aprovechamiento P-11</t>
  </si>
  <si>
    <t>4801-012</t>
  </si>
  <si>
    <t>B. Aprovechamiento P-12</t>
  </si>
  <si>
    <t>4801-013</t>
  </si>
  <si>
    <t>B. Aprovechamiento P-13</t>
  </si>
  <si>
    <t>4801-014</t>
  </si>
  <si>
    <t>B. Aprovechamiento P-14</t>
  </si>
  <si>
    <t>4801-015</t>
  </si>
  <si>
    <t>B. Aprovechamiento P-15</t>
  </si>
  <si>
    <t>4801-016</t>
  </si>
  <si>
    <t>B. Aprovechamiento P-16</t>
  </si>
  <si>
    <t>4801-017</t>
  </si>
  <si>
    <t>B. Aprovechamiento P-17</t>
  </si>
  <si>
    <t>4801-018</t>
  </si>
  <si>
    <t>B. Aprovechamiento P-18</t>
  </si>
  <si>
    <t>4801-019</t>
  </si>
  <si>
    <t>B. Aprovechamiento P-19</t>
  </si>
  <si>
    <t>4801-020</t>
  </si>
  <si>
    <t>B. Aprovechamiento P-20</t>
  </si>
  <si>
    <t>4801-021</t>
  </si>
  <si>
    <t>B. Aprovechamiento P-21</t>
  </si>
  <si>
    <t>4801-027</t>
  </si>
  <si>
    <t>B. Aprovechamiento E-69</t>
  </si>
  <si>
    <t>4801-028</t>
  </si>
  <si>
    <t>B. Aprovechamiento E-66</t>
  </si>
  <si>
    <t>4801-029</t>
  </si>
  <si>
    <t>B. Aprovechamiento E-67</t>
  </si>
  <si>
    <t>4801-030</t>
  </si>
  <si>
    <t>B. Aprovechamiento E-68</t>
  </si>
  <si>
    <t>4801-031</t>
  </si>
  <si>
    <t>B. Aprovechamiento E-70</t>
  </si>
  <si>
    <t>4801-033</t>
  </si>
  <si>
    <t>B. Aprovechamiento E-65</t>
  </si>
  <si>
    <t>4801-034</t>
  </si>
  <si>
    <t>B. Aprovechamiento E-64</t>
  </si>
  <si>
    <t>4801-035</t>
  </si>
  <si>
    <t>B. Aprovechamiento E-63</t>
  </si>
  <si>
    <t>4801-036</t>
  </si>
  <si>
    <t>B. Aprovechamiento E-62</t>
  </si>
  <si>
    <t>4801-037</t>
  </si>
  <si>
    <t>B. Aprovechamiento E-61</t>
  </si>
  <si>
    <t>4801-038</t>
  </si>
  <si>
    <t>B. Aprovechamiento E-60</t>
  </si>
  <si>
    <t>4801-039</t>
  </si>
  <si>
    <t>B. Aprovechamiento E-59</t>
  </si>
  <si>
    <t>4801-040</t>
  </si>
  <si>
    <t>B. Aprovechamiento E-58</t>
  </si>
  <si>
    <t>4801-041</t>
  </si>
  <si>
    <t>B. Aprovechamiento E-57</t>
  </si>
  <si>
    <t>4801-042</t>
  </si>
  <si>
    <t>B. Aprovechamiento E-56</t>
  </si>
  <si>
    <t>4801-043</t>
  </si>
  <si>
    <t>B. Aprovechamiento E-55</t>
  </si>
  <si>
    <t>4801-044</t>
  </si>
  <si>
    <t>B. Aprovechamiento E-54</t>
  </si>
  <si>
    <t>4801-045</t>
  </si>
  <si>
    <t>B. Aprovechamiento E-53</t>
  </si>
  <si>
    <t>4801-046</t>
  </si>
  <si>
    <t>B. Aprovechamiento E-52</t>
  </si>
  <si>
    <t>4801-047</t>
  </si>
  <si>
    <t>B. Aprovechamiento E-51</t>
  </si>
  <si>
    <t>4801-048</t>
  </si>
  <si>
    <t>B. Aprovechamiento E-50</t>
  </si>
  <si>
    <t>4801-049</t>
  </si>
  <si>
    <t>B. Aprovechamiento E-49</t>
  </si>
  <si>
    <t>4801-050</t>
  </si>
  <si>
    <t>B. Aprovechamiento E-48</t>
  </si>
  <si>
    <t>4801-051</t>
  </si>
  <si>
    <t>B. Aprovechamiento E-47</t>
  </si>
  <si>
    <t>4801-052</t>
  </si>
  <si>
    <t>B. Aprovechamiento E-46</t>
  </si>
  <si>
    <t>4801-053</t>
  </si>
  <si>
    <t>B. Aprovechamiento E-45</t>
  </si>
  <si>
    <t>4801-055</t>
  </si>
  <si>
    <t>B. Aprovechamiento E-43</t>
  </si>
  <si>
    <t>4801-056</t>
  </si>
  <si>
    <t>B. Aprovechamiento E-42</t>
  </si>
  <si>
    <t>4801-057</t>
  </si>
  <si>
    <t>B. Aprovechamiento E-41</t>
  </si>
  <si>
    <t>4801-058</t>
  </si>
  <si>
    <t>B. Aprovechamiento E-40</t>
  </si>
  <si>
    <t>4801-059</t>
  </si>
  <si>
    <t>B. Aprovechamiento E-39</t>
  </si>
  <si>
    <t>4801-060</t>
  </si>
  <si>
    <t>B. Aprovechamiento E-38</t>
  </si>
  <si>
    <t>4801-061</t>
  </si>
  <si>
    <t>B. Aprovechamiento E-37</t>
  </si>
  <si>
    <t>4801-062</t>
  </si>
  <si>
    <t>B. Aprovechamiento E-36</t>
  </si>
  <si>
    <t>4801-063</t>
  </si>
  <si>
    <t>B. Aprovechamiento E-35</t>
  </si>
  <si>
    <t>4801-064</t>
  </si>
  <si>
    <t>B. Aprovechamiento E-34</t>
  </si>
  <si>
    <t>4801-065</t>
  </si>
  <si>
    <t>B. Aprovechamiento E-33</t>
  </si>
  <si>
    <t>4801-066</t>
  </si>
  <si>
    <t>B. Aprovechamiento E-32</t>
  </si>
  <si>
    <t>4801-067</t>
  </si>
  <si>
    <t>B. Aprovechamiento E-31</t>
  </si>
  <si>
    <t>4801-068</t>
  </si>
  <si>
    <t>B. Aprovechamiento E-30</t>
  </si>
  <si>
    <t>4801-069</t>
  </si>
  <si>
    <t>B. Aprovechamiento E-29</t>
  </si>
  <si>
    <t>4801-070</t>
  </si>
  <si>
    <t>B. Aprovechamiento E-28</t>
  </si>
  <si>
    <t>4801-071</t>
  </si>
  <si>
    <t>B. Aprovechamiento E-27</t>
  </si>
  <si>
    <t>4801-073</t>
  </si>
  <si>
    <t>B. Aprovechamiento E-25</t>
  </si>
  <si>
    <t>4801-074</t>
  </si>
  <si>
    <t>B. Aprovechamiento E-24</t>
  </si>
  <si>
    <t>4801-075</t>
  </si>
  <si>
    <t>B. Aprovechamiento E-23</t>
  </si>
  <si>
    <t>4801-076</t>
  </si>
  <si>
    <t>B. Aprovechamiento E-22</t>
  </si>
  <si>
    <t>4801-077</t>
  </si>
  <si>
    <t>B. Aprovechamiento E-21</t>
  </si>
  <si>
    <t>4801-078</t>
  </si>
  <si>
    <t>B. Aprovechamiento E-20</t>
  </si>
  <si>
    <t>4801-080</t>
  </si>
  <si>
    <t>B. Aprovechamiento E-18</t>
  </si>
  <si>
    <t>4801-081</t>
  </si>
  <si>
    <t>B. Aprovechamiento E-17</t>
  </si>
  <si>
    <t>4801-082</t>
  </si>
  <si>
    <t>B. Aprovechamiento E-16</t>
  </si>
  <si>
    <t>4801-083</t>
  </si>
  <si>
    <t>B. Aprovechamiento E-15</t>
  </si>
  <si>
    <t>4801-084</t>
  </si>
  <si>
    <t>B. Aprovechamiento E-14</t>
  </si>
  <si>
    <t>4801-085</t>
  </si>
  <si>
    <t>B. Aprovechamiento E-13</t>
  </si>
  <si>
    <t>4801-086</t>
  </si>
  <si>
    <t>B. Aprovechamiento E-12</t>
  </si>
  <si>
    <t>4801-087</t>
  </si>
  <si>
    <t>B. Aprovechamiento E-11</t>
  </si>
  <si>
    <t>4801-088</t>
  </si>
  <si>
    <t>B. Aprovechamiento E-10</t>
  </si>
  <si>
    <t>4801-089</t>
  </si>
  <si>
    <t>B. Aprovechamiento E-09</t>
  </si>
  <si>
    <t>4801-090</t>
  </si>
  <si>
    <t>B. Aprovechamiento E-08</t>
  </si>
  <si>
    <t>4801-091</t>
  </si>
  <si>
    <t>B. Aprovechamiento E-07</t>
  </si>
  <si>
    <t>4801-092</t>
  </si>
  <si>
    <t>B. Aprovechamiento E-06</t>
  </si>
  <si>
    <t>4801-095</t>
  </si>
  <si>
    <t>B. Aprovechamiento E-03</t>
  </si>
  <si>
    <t>4801-096</t>
  </si>
  <si>
    <t>B. Aprovechamiento E-02</t>
  </si>
  <si>
    <t>4801-112</t>
  </si>
  <si>
    <t>B. Aprovechamiento E-12A</t>
  </si>
  <si>
    <t>4801-125</t>
  </si>
  <si>
    <t>B. Aprovechamiento E-25A</t>
  </si>
  <si>
    <t>4801-132</t>
  </si>
  <si>
    <t>B. Aprovechamiento E-32A</t>
  </si>
  <si>
    <t>4801-134</t>
  </si>
  <si>
    <t>B. Aprovechamiento E-34A</t>
  </si>
  <si>
    <t>4801-211</t>
  </si>
  <si>
    <t>B. Aprovechamiento E-11B</t>
  </si>
  <si>
    <t>4302-002</t>
  </si>
  <si>
    <t>Becas Economicas</t>
  </si>
  <si>
    <t>4802-001</t>
  </si>
  <si>
    <t>B. Economica P-01</t>
  </si>
  <si>
    <t>4802-002</t>
  </si>
  <si>
    <t>B. Economica P-02</t>
  </si>
  <si>
    <t>4802-003</t>
  </si>
  <si>
    <t>B. Economica P-03</t>
  </si>
  <si>
    <t>4802-004</t>
  </si>
  <si>
    <t>B. Economica P-04</t>
  </si>
  <si>
    <t>4802-005</t>
  </si>
  <si>
    <t>B. Economica P-05</t>
  </si>
  <si>
    <t>4802-006</t>
  </si>
  <si>
    <t>B. Economica P-06</t>
  </si>
  <si>
    <t>4802-007</t>
  </si>
  <si>
    <t>B. Economica P-07</t>
  </si>
  <si>
    <t>4802-008</t>
  </si>
  <si>
    <t>B. Economica P-08</t>
  </si>
  <si>
    <t>4802-009</t>
  </si>
  <si>
    <t>B. Economica P-09</t>
  </si>
  <si>
    <t>4802-010</t>
  </si>
  <si>
    <t>B. Economica P-10</t>
  </si>
  <si>
    <t>4802-011</t>
  </si>
  <si>
    <t>B. Economica P-11</t>
  </si>
  <si>
    <t>4802-012</t>
  </si>
  <si>
    <t>B. Economica P-12</t>
  </si>
  <si>
    <t>4802-013</t>
  </si>
  <si>
    <t>B. Economica P-13</t>
  </si>
  <si>
    <t>4802-014</t>
  </si>
  <si>
    <t>B. Economica P-14</t>
  </si>
  <si>
    <t>4802-015</t>
  </si>
  <si>
    <t>B. Economica P-15</t>
  </si>
  <si>
    <t>4802-016</t>
  </si>
  <si>
    <t>B. Economica P-16</t>
  </si>
  <si>
    <t>4802-017</t>
  </si>
  <si>
    <t>B. Economicas P-17</t>
  </si>
  <si>
    <t>4802-018</t>
  </si>
  <si>
    <t>B. Economicas P-18</t>
  </si>
  <si>
    <t>4802-019</t>
  </si>
  <si>
    <t>B. Economicas P-19</t>
  </si>
  <si>
    <t>4802-020</t>
  </si>
  <si>
    <t>B. Economicas P-20</t>
  </si>
  <si>
    <t>4802-021</t>
  </si>
  <si>
    <t>San Miguel Cuyutlan</t>
  </si>
  <si>
    <t>4802-028</t>
  </si>
  <si>
    <t>B. Economica E-70</t>
  </si>
  <si>
    <t>4802-029</t>
  </si>
  <si>
    <t>B. Economicas E-69</t>
  </si>
  <si>
    <t>4802-030</t>
  </si>
  <si>
    <t>B. Economicas E-68</t>
  </si>
  <si>
    <t>4802-031</t>
  </si>
  <si>
    <t>B. Economicas E-67</t>
  </si>
  <si>
    <t>4802-032</t>
  </si>
  <si>
    <t>B. Economicas E-66</t>
  </si>
  <si>
    <t>4802-033</t>
  </si>
  <si>
    <t>Zapotan</t>
  </si>
  <si>
    <t>4802-034</t>
  </si>
  <si>
    <t>San  Rafael de los Moreno</t>
  </si>
  <si>
    <t>4802-036</t>
  </si>
  <si>
    <t>B. Economicas E-62</t>
  </si>
  <si>
    <t>4802-037</t>
  </si>
  <si>
    <t>B. Economicas E-61</t>
  </si>
  <si>
    <t>4802-040</t>
  </si>
  <si>
    <t>B. Economicas E-58</t>
  </si>
  <si>
    <t>4802-041</t>
  </si>
  <si>
    <t>B. Economicas E-57</t>
  </si>
  <si>
    <t>4802-042</t>
  </si>
  <si>
    <t>B. Economicas E-56</t>
  </si>
  <si>
    <t>4802-043</t>
  </si>
  <si>
    <t>B. Economicas E-55</t>
  </si>
  <si>
    <t>4802-044</t>
  </si>
  <si>
    <t>B. Economicas E-54</t>
  </si>
  <si>
    <t>4802-045</t>
  </si>
  <si>
    <t>B. Economicas E-53</t>
  </si>
  <si>
    <t>4802-046</t>
  </si>
  <si>
    <t>B. Economicas E-52</t>
  </si>
  <si>
    <t>4802-047</t>
  </si>
  <si>
    <t>B. Economicas E-51</t>
  </si>
  <si>
    <t>4802-048</t>
  </si>
  <si>
    <t>B. Economicas E-50</t>
  </si>
  <si>
    <t>4802-049</t>
  </si>
  <si>
    <t>B. Economicas E-49</t>
  </si>
  <si>
    <t>4802-050</t>
  </si>
  <si>
    <t>B. Economicas E-48</t>
  </si>
  <si>
    <t>4802-051</t>
  </si>
  <si>
    <t>B. Economicas E-47</t>
  </si>
  <si>
    <t>4802-052</t>
  </si>
  <si>
    <t>B. Economicas E-46</t>
  </si>
  <si>
    <t>4802-053</t>
  </si>
  <si>
    <t>B. Economicas E-45</t>
  </si>
  <si>
    <t>4802-055</t>
  </si>
  <si>
    <t>B. Economicas E-43</t>
  </si>
  <si>
    <t>4802-056</t>
  </si>
  <si>
    <t>B. Economicas E-42</t>
  </si>
  <si>
    <t>4802-057</t>
  </si>
  <si>
    <t>B. Economicas E-41</t>
  </si>
  <si>
    <t>4802-058</t>
  </si>
  <si>
    <t>B. Economicas E-40</t>
  </si>
  <si>
    <t>4802-059</t>
  </si>
  <si>
    <t>B. Economicas E-39</t>
  </si>
  <si>
    <t>4802-060</t>
  </si>
  <si>
    <t>B. Economicas E-38</t>
  </si>
  <si>
    <t>4802-061</t>
  </si>
  <si>
    <t>B. Economicas E-37</t>
  </si>
  <si>
    <t>4802-062</t>
  </si>
  <si>
    <t>B. Economicas E-36</t>
  </si>
  <si>
    <t>4802-063</t>
  </si>
  <si>
    <t>B. Economicas E-35</t>
  </si>
  <si>
    <t>4802-064</t>
  </si>
  <si>
    <t>B. Economicas E-34</t>
  </si>
  <si>
    <t>4802-065</t>
  </si>
  <si>
    <t>B. Economicas E-33</t>
  </si>
  <si>
    <t>4802-066</t>
  </si>
  <si>
    <t>B. Economicas E-32</t>
  </si>
  <si>
    <t>4802-067</t>
  </si>
  <si>
    <t>B. Economicas E-31</t>
  </si>
  <si>
    <t>4802-068</t>
  </si>
  <si>
    <t>B. Economicas E-30</t>
  </si>
  <si>
    <t>4802-069</t>
  </si>
  <si>
    <t>B. Economicas E-29</t>
  </si>
  <si>
    <t>4802-070</t>
  </si>
  <si>
    <t>B. Economicas E-28</t>
  </si>
  <si>
    <t>4802-071</t>
  </si>
  <si>
    <t>B. Economicas E-27</t>
  </si>
  <si>
    <t>4802-073</t>
  </si>
  <si>
    <t>B. Economicas E-25</t>
  </si>
  <si>
    <t>4802-074</t>
  </si>
  <si>
    <t>B. Economicas E-24</t>
  </si>
  <si>
    <t>4802-075</t>
  </si>
  <si>
    <t>B. Economicas E-23</t>
  </si>
  <si>
    <t>4802-076</t>
  </si>
  <si>
    <t>B. Economicas E-22</t>
  </si>
  <si>
    <t>4802-077</t>
  </si>
  <si>
    <t>B. Economicas E-21</t>
  </si>
  <si>
    <t>4802-078</t>
  </si>
  <si>
    <t>B. Economicas E-20</t>
  </si>
  <si>
    <t>4802-080</t>
  </si>
  <si>
    <t>B. Economicas E-18</t>
  </si>
  <si>
    <t>4802-081</t>
  </si>
  <si>
    <t>B. Economicas E-17</t>
  </si>
  <si>
    <t>4802-082</t>
  </si>
  <si>
    <t>B. Economicas E-16</t>
  </si>
  <si>
    <t>4802-083</t>
  </si>
  <si>
    <t>B. Economicas E-15</t>
  </si>
  <si>
    <t>4802-084</t>
  </si>
  <si>
    <t>B. Economicas E-14</t>
  </si>
  <si>
    <t>4802-085</t>
  </si>
  <si>
    <t>B. Economicas E-13</t>
  </si>
  <si>
    <t>4802-086</t>
  </si>
  <si>
    <t>B. Economicas E-12</t>
  </si>
  <si>
    <t>4802-087</t>
  </si>
  <si>
    <t>B. Economicas E-11</t>
  </si>
  <si>
    <t>4802-088</t>
  </si>
  <si>
    <t>B. Economicas E-10</t>
  </si>
  <si>
    <t>4802-089</t>
  </si>
  <si>
    <t>B. Economicas E-09</t>
  </si>
  <si>
    <t>4802-090</t>
  </si>
  <si>
    <t>B. Economicas E-08</t>
  </si>
  <si>
    <t>4802-091</t>
  </si>
  <si>
    <t>B. Economicas E-07</t>
  </si>
  <si>
    <t>4802-092</t>
  </si>
  <si>
    <t>B. Economicas E-06</t>
  </si>
  <si>
    <t>4802-095</t>
  </si>
  <si>
    <t>B. Economicas E-03</t>
  </si>
  <si>
    <t>4802-096</t>
  </si>
  <si>
    <t>B. Economicas E-02</t>
  </si>
  <si>
    <t>4802-112</t>
  </si>
  <si>
    <t>B. Economica E-12A</t>
  </si>
  <si>
    <t>4802-125</t>
  </si>
  <si>
    <t>B. Economica E 25 A</t>
  </si>
  <si>
    <t>4802-132</t>
  </si>
  <si>
    <t>B. Economica E-32A</t>
  </si>
  <si>
    <t>4802-134</t>
  </si>
  <si>
    <t>B. Economica E-34A</t>
  </si>
  <si>
    <t>4802-211</t>
  </si>
  <si>
    <t>B. Economica E-11B</t>
  </si>
  <si>
    <t>4600-000</t>
  </si>
  <si>
    <t>Reservas de Contigencia</t>
  </si>
  <si>
    <t>4602-000</t>
  </si>
  <si>
    <t>Erogaciones Contigentes</t>
  </si>
  <si>
    <t>4602-099</t>
  </si>
  <si>
    <t>Erogaciones Contingentes AC</t>
  </si>
  <si>
    <t>4602-211</t>
  </si>
  <si>
    <t>5102-099</t>
  </si>
  <si>
    <t>5103-099</t>
  </si>
  <si>
    <t>5201-010</t>
  </si>
  <si>
    <t>5206-099</t>
  </si>
  <si>
    <t>COLEGIO DE BACHILLERES DEL ESTADO DE  JALISCO</t>
  </si>
  <si>
    <t>COLEGIO DE BACHILLERES DEL ESTADO DE JALISCO</t>
  </si>
  <si>
    <t>COLEGIO DE BACHILLERES  DEL ESTADO DE JALISCO</t>
  </si>
  <si>
    <t>COLEGIO DE BACHILLERES  DEL ESTADO  DE JALISCO</t>
  </si>
  <si>
    <t xml:space="preserve">CALENDARIZACIÓN DE METAS DE MATRIZ DE INDICADORES DE LOS PROGRAMAS PRESUPUESTARIOS </t>
  </si>
  <si>
    <t>PROGRAMA PRESUPUESTARIO</t>
  </si>
  <si>
    <t>Colegio de Bachilleres del Estado de Jalisco</t>
  </si>
  <si>
    <t>RESUMEN NARRATIVO</t>
  </si>
  <si>
    <t>UNIDAD DE MEDIDA</t>
  </si>
  <si>
    <t>META</t>
  </si>
  <si>
    <t>CALENDARIZACIÓN DE METAS</t>
  </si>
  <si>
    <t>Ene</t>
  </si>
  <si>
    <t>Avance
Ene</t>
  </si>
  <si>
    <t>Feb</t>
  </si>
  <si>
    <t>Avance
Feb</t>
  </si>
  <si>
    <t>Mzo</t>
  </si>
  <si>
    <t>Avance
Mzo</t>
  </si>
  <si>
    <t>Abr</t>
  </si>
  <si>
    <t>Avance
Abr</t>
  </si>
  <si>
    <t>May</t>
  </si>
  <si>
    <t>Avance May</t>
  </si>
  <si>
    <t>Jun</t>
  </si>
  <si>
    <t>Avance junio</t>
  </si>
  <si>
    <t>Jul</t>
  </si>
  <si>
    <t>Avance julio</t>
  </si>
  <si>
    <t>Ago</t>
  </si>
  <si>
    <t>Avance Agost.</t>
  </si>
  <si>
    <t>Sep</t>
  </si>
  <si>
    <t>Avance Sep.</t>
  </si>
  <si>
    <t>Oct</t>
  </si>
  <si>
    <t>Avance oct.</t>
  </si>
  <si>
    <t>Nov</t>
  </si>
  <si>
    <t>Avance nov.</t>
  </si>
  <si>
    <t>Dic</t>
  </si>
  <si>
    <t>Avance Dic.</t>
  </si>
  <si>
    <t>Observación</t>
  </si>
  <si>
    <t>FIN</t>
  </si>
  <si>
    <t>Contribuir al desarrollo del Estado y al de los alumnos, propiciando un espíritu de superación y compromiso personal y social</t>
  </si>
  <si>
    <t xml:space="preserve">Porcentaje de aprobación </t>
  </si>
  <si>
    <t>PROPÓSITO</t>
  </si>
  <si>
    <t>Impartir educación media superior con capacitación para el trabajo en las modalidades escolarizada, abierta y a distancia</t>
  </si>
  <si>
    <t>Porcentaje de satisfacción</t>
  </si>
  <si>
    <t>COMPONENTE 1</t>
  </si>
  <si>
    <t>Impulso a la Eficiencia Terminal</t>
  </si>
  <si>
    <t>Porcentaje de eficiencia terminal</t>
  </si>
  <si>
    <t>ACTIVIDAD 1</t>
  </si>
  <si>
    <t>Atender alumnos en el Gabinete Psicopedagógico</t>
  </si>
  <si>
    <t>Porcentaje de alumnos</t>
  </si>
  <si>
    <t>Se tienen las bitácoras del servicio prestado por los Orientadores Educativos en planteles.</t>
  </si>
  <si>
    <t>ACTIVIDAD 2</t>
  </si>
  <si>
    <t xml:space="preserve">Disponer Tutor Grupal para los alumnos </t>
  </si>
  <si>
    <t>Porcentaje de grupos</t>
  </si>
  <si>
    <t>ACTIVIDAD 3</t>
  </si>
  <si>
    <t>Otorgar becas</t>
  </si>
  <si>
    <t>Porcentaje de becas</t>
  </si>
  <si>
    <t>Por la falta de recursos propios no ha sido posible dar el apoyo económico por COBAEJ</t>
  </si>
  <si>
    <t>ACTIVIDAD 4</t>
  </si>
  <si>
    <t>Dar capacitación a responsables de Gabinete Psicopedagógico y Tutorías</t>
  </si>
  <si>
    <t>Porcentaje de capacitaciones</t>
  </si>
  <si>
    <t>Esta por concluirse este proceso</t>
  </si>
  <si>
    <t>COMPONENTE 2</t>
  </si>
  <si>
    <t>Planteles certificados en el Sistema Nacional de Bachillerato (SNB)</t>
  </si>
  <si>
    <t>Se realizó la visita del OE a 12 planteles, se está a la espera de los dictámenes emitidos por COPEEMS</t>
  </si>
  <si>
    <t xml:space="preserve">Formalizar la constitución de los cuerpos colegiados (academias) </t>
  </si>
  <si>
    <t>Estan ya formalizados al 100%</t>
  </si>
  <si>
    <t>Atender los grupos de primero a cuarto semestres con docentes acreditados en el PROFORDEMS</t>
  </si>
  <si>
    <t>Se cubrió la meta</t>
  </si>
  <si>
    <t>Regularizar la infraestructura y equipamiento de laboratorios y talleres de los Planteles</t>
  </si>
  <si>
    <t>No se alcanzó la meta debido a que no se autorizó por parte de la Subsecretaria de Educación Media Superior  de la SEP, los Proyectos Presentados para la Autorización del Recurso.</t>
  </si>
  <si>
    <t>Supervisar en el aula la implementación del Plan de Estudios emitido por la Dirección General de Bachillerato</t>
  </si>
  <si>
    <t>Se tiene programado un rol de visitas a docentes focalizados, por falta de personal no se podrá completar la meta estipulada</t>
  </si>
  <si>
    <t>COMPONENTE 3</t>
  </si>
  <si>
    <t>Actualización Pedagógica del Personal Docente</t>
  </si>
  <si>
    <t>Dar la capacitación intersemestral</t>
  </si>
  <si>
    <t>Dar apoyo a estudios de posgrado</t>
  </si>
  <si>
    <t>Evaluar el desempeño docente</t>
  </si>
  <si>
    <t>COMPONENTE 4</t>
  </si>
  <si>
    <t>Mejora de Infraestructura y Equipamiento</t>
  </si>
  <si>
    <t>Dar mantenimiento preventivo a la infraestructura tecnológica de los planteles</t>
  </si>
  <si>
    <t>Dar mantenimiento a la infraestructura física</t>
  </si>
  <si>
    <t>Equipar con herramientas tecnológicas de vanguardia las tareas académicas, administrativas y docentes</t>
  </si>
  <si>
    <t>Plataforma</t>
  </si>
  <si>
    <t>COMPONENTE 5</t>
  </si>
  <si>
    <t>Planteles certificados en el Sistema de Gestión de Calidad</t>
  </si>
  <si>
    <t>Planteles</t>
  </si>
  <si>
    <t>No se alcanzó la meta debido a que no se ajustaron los tiempos para realizar la licitación para la contratación del Organismo certificador ya que contaban con agenda llena.</t>
  </si>
  <si>
    <t>Supervisar planteles</t>
  </si>
  <si>
    <t>Supervisiones</t>
  </si>
  <si>
    <t>Dar capacitación en los centros educativos</t>
  </si>
  <si>
    <t>Capacitaciones</t>
  </si>
  <si>
    <t>Se realizaron dos capacitaciones para todos los planteles y Centros EMSaD, además de otros cursos ofertados</t>
  </si>
  <si>
    <t>Realizar auditorías internas</t>
  </si>
  <si>
    <t>Auditorías</t>
  </si>
  <si>
    <t>Gestionar auditoría Externa</t>
  </si>
  <si>
    <t>Prográmatica/1</t>
  </si>
  <si>
    <t>Cuenta puente para pagar pensiones</t>
  </si>
  <si>
    <t>BANSI</t>
  </si>
  <si>
    <t>Depositos Ingresos Propios</t>
  </si>
  <si>
    <t>BANCOMER BBVA</t>
  </si>
  <si>
    <t>Cuenta con chequera / Pagos de porveedores y nomina</t>
  </si>
  <si>
    <t>Cuenta con chequera / Depositos Ingresos Propios</t>
  </si>
  <si>
    <t xml:space="preserve">Depositos </t>
  </si>
  <si>
    <t>Depositos Ingresos Propios Telebachillerato</t>
  </si>
  <si>
    <t>Depositos Ingresos Propios Bachillerato Virtual</t>
  </si>
  <si>
    <t xml:space="preserve">Inversiones  </t>
  </si>
  <si>
    <t>Inversiones telebachillerato</t>
  </si>
  <si>
    <t>HSBC</t>
  </si>
  <si>
    <t>Cuenta con Chequera</t>
  </si>
  <si>
    <t>Cuenta con Chequera / Pago de Nomina</t>
  </si>
  <si>
    <t>Inversiones</t>
  </si>
  <si>
    <t xml:space="preserve">Cuenta con Chequera </t>
  </si>
  <si>
    <t>NO  APLICA  AL ORGANISMO</t>
  </si>
  <si>
    <t>Subsidio Federal  Planteles, EMSaD,AC</t>
  </si>
  <si>
    <t>Subsidio Federal  TBC</t>
  </si>
  <si>
    <t>Subsidio Estatal TBC</t>
  </si>
  <si>
    <t>Ingresos  Propios  Planteles,EMSaD</t>
  </si>
  <si>
    <t>Ingresos  Propios  TBC</t>
  </si>
  <si>
    <t>Ingresos  Propios  Subsistema de Preparatoria Abierta</t>
  </si>
  <si>
    <t>Ingresos  Propios  BIS</t>
  </si>
  <si>
    <t>Ingresos Propios  BVC</t>
  </si>
  <si>
    <t xml:space="preserve"> MATERIALES Y SUMINISTROS</t>
  </si>
  <si>
    <t xml:space="preserve"> TRANFERENCIAS, SUBVENCIONES, CONTINGENCIAS</t>
  </si>
  <si>
    <t>Remanente Ejercicios  Anteriores</t>
  </si>
  <si>
    <t>NO APLICA AL ORGANISMO</t>
  </si>
  <si>
    <t xml:space="preserve">ACTOR  </t>
  </si>
  <si>
    <t>Adscripcion</t>
  </si>
  <si>
    <t>Ultimo Puesto</t>
  </si>
  <si>
    <t>EXPEDIENTE</t>
  </si>
  <si>
    <t>AUTORIDAD LABORAL</t>
  </si>
  <si>
    <t>RECLAMACIÓN</t>
  </si>
  <si>
    <t>IMPORTE (diferente a sueldo)</t>
  </si>
  <si>
    <t>PRECEPCIONES BRUTAS</t>
  </si>
  <si>
    <t>INDEMNIZACION BRUTA</t>
  </si>
  <si>
    <t>RETENCIONES ISR</t>
  </si>
  <si>
    <t>APORTACION PENSIONES (empleado)</t>
  </si>
  <si>
    <t>APORTACION PENSIONES (Patron)</t>
  </si>
  <si>
    <t>OBSERVACIONES</t>
  </si>
  <si>
    <t>BASULTO CERVANTES JORGE</t>
  </si>
  <si>
    <t>ADMINISTRACION CENTRAL</t>
  </si>
  <si>
    <t>JEFE DE MATERIA "C"</t>
  </si>
  <si>
    <t>807/2014/11-E</t>
  </si>
  <si>
    <t>DECIMA PRIMERA JUNTA</t>
  </si>
  <si>
    <t>REINSTALACION EN JEFE DE MATERIA; PAGO MENSUAL DE $621.00 POR VALES DE DESPENSA, PAGO DE VALES DE DESPENSA ANUAL DE UNA QUINCENA DE SALARIOS; ENTREGA DE 15 DIAS DE SALARIO POR BONO DE SERV PCO; PAGO DE PRESTACION DE AGUINALDO (50 DIAS AL AÑO); DOS PERIODOS VACACIONALES ANUALES DE 15 DIAS C/U; PAGO DE PRIMA VACACIONAL DEL 80% CORRESPONDIENTE A LA QUINCENA VACACIONAL; PAGO DE SALARIOS VENCIDOS Y LOS QUE SE SIGAN VENCIENDO ASI COMO VACACIONES, AGUINALDO Y PRIMA VACACIONAL; AFILIACIÓN Y PAGO DE APORTACIONES PATRONALES DE MANERA RETROACTIVA AL IMSS; AFILIACION Y PAGO DE APORTACIONES PATRONALES DE MANERA RETROACTIVA AL IPEJAL; EN CASO DE NO REINSTALACION INDEMNIZACION CONSTITUCIONAL DE 90 DIAS DE SALARIO; PAGO DE AGUINALDO, VACACIONES Y PRIMA VACACIONAL EN SU PARTE PROPORCIONAL DEL ULTIMO AÑO DE LA RELACION LABORAL; PAGO DE 12 DIAS POR AÑO POR ANTIGUEDAD; PAGO DE 20 DIAS DE SALARIO INTEGRO POR CADA AÑO DE SERV PRESTADO SALARIO QUINCENAL $9,917.70 DESPIDO 20/OCT/14</t>
  </si>
  <si>
    <t>NAVA ESCALANTE FERNANDO</t>
  </si>
  <si>
    <t>PLANTEL 12 ARROYO HONDO</t>
  </si>
  <si>
    <t>DIRECTOR DE PLANTEL "B"</t>
  </si>
  <si>
    <t>796/2014/11-D</t>
  </si>
  <si>
    <t>PEREZ ORTEGA RICARDO</t>
  </si>
  <si>
    <t>PLANTEL 08 SAN MARTIN DE LAS FLORES</t>
  </si>
  <si>
    <t>SUBDIR. DE PLANTEL "C"</t>
  </si>
  <si>
    <t>705/2014/11-E</t>
  </si>
  <si>
    <t>RAMIREZ BARRERA HUMBERTO</t>
  </si>
  <si>
    <t>69 ATOTONILQUILLO</t>
  </si>
  <si>
    <t>RESPONSABLE DEL CENTRO "C"</t>
  </si>
  <si>
    <t>766/2014/11-F</t>
  </si>
  <si>
    <t>INMEDIATA REINSTALACIÓN COMO RESPONSABLE DE CENTRO E-69 ATOTONILQUILLO, PAGO DE SALARIOS VENCIDOS Y LOS QUE SE SIGAN VENCIENDO, PAGO DE VACACIONES (20 DÍAS ANUALES) AGUINALDO (50 DIAS ANUALES) PRIMA VACACIONAL (25%) MISMAS QUE SE RECLAMAN POR LA VIGENCIA DE LA RELACION LABORAL ASI COMO LAS QUE SE SIGAN GENERANDO DURANTE LA TRAMITACION DEL PRESENTE JUICIO, PAGO DE PRIMA DE ANTIGUEDAD, PAGO DE PRIMA DE ANTIGUEDAD (12 DIAS DE SALARIO POR CADA AÑO LABORADO), BONO DEL SERVIDOR PCO; PAGO DEL PORCENTAJE DEL IPEJAL Y AL SAR, PAGO DE CUTOAS DEL IPEJAL, POR QUE SE ENTERE DE LAS APORTACIONES DEL IMSS, PAGO DE 20 DIAS DE SALARIO POR CADA AÑO DE SERVICIO DESPIDO 29/OCT/14 SALARIO MENSUAL $22,700.00</t>
  </si>
  <si>
    <t>GONZALEZ GOMEZ VICTOR MANUEL</t>
  </si>
  <si>
    <t>PLANTEL 17 SAN ANTONIO DE LOS VAZQUEZ</t>
  </si>
  <si>
    <t>PROFESOR CB-I</t>
  </si>
  <si>
    <t>757/2014/11-I</t>
  </si>
  <si>
    <t xml:space="preserve">DECIMA PRIMERA JUNTA </t>
  </si>
  <si>
    <t>RESTITUCION DE CARGA HORARIA PACTADA EL 3/JUL/14 DE 23 HRS, YA QUE SOLO SE ASIGNARON 21 HRS; DEVOLUCIÓN DE HORAS DE APOYO A DOCENCIA PARA QUE SEAN TOMADAS Y PAGADAS COMO PARTE DE MI CARGA HORARIA Y NO COMO PARTE DE MI LICENCIA DE LA CUAL GOZO ACTUALMENTE; PAGO DE LAS HORAS NO PROGRAMADAS DENTRO DE LA CARGA HORARIA LA CUAL DEBE CONSIDERARSE A PARTIR DEL 11/AGO/14 HASTA QUE SE EMITA LAUDO EN VIRTUD DE MI CARGA HORARIA QUE DEBERÍA SER DE 23 Y NO DE 21 HRS FECHA DE DESCARGA 11/AGO/14</t>
  </si>
  <si>
    <t>RAMOS RAMIREZ GEORGINA</t>
  </si>
  <si>
    <t>744/2014/11-D</t>
  </si>
  <si>
    <t>REINSTALACIÓN INMEDIATA COMO JEFE DE MATERIA, PAGO DE SALARIOS CAIDOS Y LOS QUE SE SIGAN VENCIENDO, VACACIONES, AGUINALDO Y PRIMA VACACIONAL; AFILIACION Y PAGO DE APORTACIONES PATRONALES DE MANERA RETROACTIVA AL IMSS; AFILIACIÓN Y PAGO DE APORTACIONES PATRONALES DE MANERA RETROACTIVA AL IPEJAL; PAGO DE PRESTACIONES AGUINALDO (50 dias al año), VACACIONES (dos periodos de 15 dias cada uno) Y PRIMA VACACIONAL (80% del salario quincenal); RECONOCIMIENTO EN LA GENERACIÓN DE ANTIGUEDAD POR TODO EL TIEMPO QUE SE PROLONGUE EL PRESENTE JUICIO HASTA LA DEFINITIVA REINSTALACIÓN DE LA SUSCRITA; VALES DE DESPENSA POR 621.00 MENSUALES; VALES DE DESPENDA ANUAL DE UNA QUINCENA DE SALARIO; 15 DIAS DE SALARIO POR CONCEPTO DE BONO DE SERVIDOR PUBLICO;  SALARIO QUINCENAL $9,917.70 DESPIDO 10/SEPT/14</t>
  </si>
  <si>
    <t>BECERRA GONZALEZ RAMON GERARDO</t>
  </si>
  <si>
    <t>755/2014/11-E</t>
  </si>
  <si>
    <t>restitución de carga horaria de trabajo definitiva consistente en 12 hrs categoria profesor cb1, pago de las horas que no me han sido asignadas dentro de mi definitividad de 12 hrs en el semestre actual y los anteriores a partir de que obtuve esta carga horaria por el respectivo concurso</t>
  </si>
  <si>
    <t>RAMIREZ SALDAÑA ALFONSO</t>
  </si>
  <si>
    <t>COORDINADOR DE ZONA</t>
  </si>
  <si>
    <t>743/2014/11-C</t>
  </si>
  <si>
    <t>por la inmediata reinstalacion en el puesto de cz3, pago de salarios vencidos y los que se sigan venciendo, contados a partir de la fecha del injustificado despido y hasta que se cumplimente en definitiva el laudo que se dicte en el presente juicio, pago de vacaciones en la cuantia de 20 dias anuales, aguinaldo en la cuantia de 50 dias anuales y prima vacacional al 25%, pago de prima de antiguedad consistente en 12 dias de salario por cada año laborado, pago del bono correspondiente al dia del serv pco o estimulo al servicio pubilco equivalente a quince dias de salario; por que se condene al cobaej a cubrir para el accionante el porcentaje que establezca la ley que rige el ipejal por concepto del sistema estatal de ahorro para el retiro de los serv pcos; por que se condene al cobaej a cubirir al hoy ipejal, a favor del actor la cuotas correspondientes a dicho organismo en la proporcion establecida en la ley que rije dicho ente; por que se condene al cobaej para que entere las aportaciones correspondientes a nuestro poderdante al IMSS en forma retroactiva; pago de 20 dias de salario por cada uno de los años de servicios prestados  DESPIDO 21/OCT/14 SALARIO MENSUAL $59,787.95</t>
  </si>
  <si>
    <t>LUNA BALDO MANUEL</t>
  </si>
  <si>
    <t>PLANTEL 02 MIRAMAR</t>
  </si>
  <si>
    <t>651/2014/11-F</t>
  </si>
  <si>
    <t>pago reteniudo de la prima de antigüedad emanada de clausula 59 del cct , conforme a la antigüedad presentada a la fecha del 2003 al presente 2014 suman 11 de antigüedad, por consiguiente el 22% de pago quincenal me corresponderían a mi favor. Haciendo una cantidad de $464,436.72 acumulable en los 11 años retenidos y por los que transcurran hasta el termino del presente conflicto; b) pago de 15 dias de sueldo una vez ajustado el salario del trabajdor correspondientes en un evento $9,755.73 al haber superado la antiguedad minima de 10 años para docentes, teniendo el actor 11 años y como estimulo por su permanencia ininterrumpida e integracion ante el cobaej; c) pago de salario correcto como se tiene reconocido en el docto de fecha marzo 2014, firmado por el director es un deducible de impuestos donde se declara el salario mensual del trabajador por $15,993.00, no incluyendo aun su prima de antiguedad del 22% pesos por sus 30 hrs/sem/mes ya que se me paga unicamente la cantidad mensual de $9,446.40 por hr/sem/mes, sin prima de antiguedad por no ser reconocida, como consta en recibo de nomina del trabajador, sin prima de antiguedad y nunca el pago completo existiendo una diferencia mensual en perjuicio del trabajador por $10,065.06 pesos hrs. y que se me ha dejado de pagar desde el 22/oct/13 fecha en que fue celebrada la reinstalacion al serv del cobaej y hasta que se resuelva el presente juicio, acumulandose a la fecha de la presente demanda $120,780.72</t>
  </si>
  <si>
    <t>La cantidad ya esta mencionada en la reclamacion</t>
  </si>
  <si>
    <t>PEREZ IÑIGUEZ GUSTAVO DAVID</t>
  </si>
  <si>
    <t>PLANTEL 15 SAN GONZALO</t>
  </si>
  <si>
    <t>TECNICO ESPECIALIZADO</t>
  </si>
  <si>
    <t>575/2014/11-F</t>
  </si>
  <si>
    <t>reinstalación y basificación inmediata, pago de salarios vencidos y los que se sigan venciendo, prima de antigüedad, prima vacacional y vacaciones, aguinaldo exhibición de cuotas obrero patronal. DESPIDO 18/JUN/14 NO SEÑALA SALARIO NI PUESTO DESEMPEÑADO</t>
  </si>
  <si>
    <t>AHUMADA GONZALEZ JUAN ALBERTO</t>
  </si>
  <si>
    <t>28 JOSEFINO DE ALLENDE</t>
  </si>
  <si>
    <t>421/2014/11-I</t>
  </si>
  <si>
    <t>PAGO DE 3 MESES DE SALARIO POR CONCEPTO DE INDEMNIZACIÓN POR EL DESPIDO, PAGO DE SALARIOS VENCIDOS E INCREMENTOS SALARIALES, PAGO DE AGUINALDOS, PAGO DE VACACIONES Y PRIMA VACACIONAL A RAZON DE 20 DIAS ANUALES Y 50 DIAS ANUALES RESPECTIVAMENTE, PAGO DE 12 DIAS POR CONCEPTO DE PRIMA DE ANTIGUEDAD, PAGO DE LAS APORTACIONES QUE HAGA LA DEMANDADA A SU FAVOR AL IMSS, PAGO DE LAS APORTACIONES QUE HAGA LA DEMANDADA AL IPEJAL, PAGO DE 20 DIAS DE SALARIO INTEGRADO POR CADA AÑO DE SERVICIO, PAGO DE SALARIOS RETENIDOS DEL 1/MAY/14 AL 21/MAY/14 DESPIDO 21/MAY/2014 SALARIO INTEGRADO MENSUAL $22,031.00</t>
  </si>
  <si>
    <t>DIAZ TREJO JOSEFINA</t>
  </si>
  <si>
    <t>63 DIGPRES</t>
  </si>
  <si>
    <t>290/2014/11-F</t>
  </si>
  <si>
    <t>PAGO DE 3 MESES DE SALARIO COMO INDEMNIZACION; PAGO DE SALARIOS VENCIDOS HASTA LA TOTAL SOLUCION  DEL PRESENTE JUICIO, PAGO DE VACACIONES (25 DIAS POR AÑO) PRIMA VACACIONAL (20 DIAS POR AÑO) AUINALDO (50 DIAS DE SALARIO AL AÑO), PRIMA DE ANTIGÜEDAD, DIAS FESTIVOS, DIAS DE DESCANSO OBLIATORIO, SEPTIMOS DIAS, PRIMA DOMINICAL; PAGO O EN SU CASO LA COMPROBACION DE HABER CUBIERTO LAS CUOTAS AL INFONAVIT, IMSS Y SAR DESPIDO18/FEBRERO/2014 SALARIO QUINCENAL $9,762.00</t>
  </si>
  <si>
    <t>OLIVA RAMIREZ OSCAR</t>
  </si>
  <si>
    <t>VIGILANTE</t>
  </si>
  <si>
    <t>203/2014/11-E</t>
  </si>
  <si>
    <t xml:space="preserve">REINSTALACION COMO VIGILANTE, PAGO DE SALARIOS VENCIDOS HASTA LA REINSTALACION, PAGO DE VACACIONES (20 dias por año), PAGO DE PRIMA VACACIONAL, AGUINALDO (50 dias por año) DESPIDO 07/MARZO/2014 SALARIO MENSUAL $6,200 </t>
  </si>
  <si>
    <t>215/2014/11-I</t>
  </si>
  <si>
    <t>REINSTALACIÓN RESPONSABLE CEMSAD 69 ATOTONILQUILLO, PAGO DE SALARIOS VENCIDOS Y LOS QUE SE SIGAN VENCIENDO, VACACIONES (20 dias al año) AGUINALDO (50 dias anuales) PRIMA VACACIONAL (25%) PAGO DE TIEMPO EXTRA, BONO DEL SERV PCO EQUIVALENTE A 15 DÍAS DE SALARIO UNA VEZ AL AÑO, QUE ENTERE LA APORTACIONES AL IMSS, Y CUBRIR EL PORCENTAJE AL ACTOR DEL IPEJAL y SAR, CUBRIR AL IPEJAL EN FAVOR DEL ACTOR LAS APORTACIONES QUE ESTABLECE LA LEY, PAGO DE MEDIA HORA PARA ALIMENTOS, PAGO DE DIAS DE DESCANSO OBLIGATORIO , PAGO DE VALES DE DESPENSA MENSUAL $771.00, PAGO DE UNA QUINCENA DE SUELDO EN VALES DE DESPENSA ADICIONAL AL AÑO, DESPIDO 27/FEBRERO/2014 SALARIO MENSUAL $20,261.00</t>
  </si>
  <si>
    <t>RODRIGUEZ MARTINEZ SERGIO</t>
  </si>
  <si>
    <t>07 CRUZ DE LORETO</t>
  </si>
  <si>
    <t>165/2014/11-I</t>
  </si>
  <si>
    <t>REINSTALACION INMEDIATA EN PUESTO DE RESPONSABLE DE E-7; PAGO DE SALARIOS VENCIDOS Y NO PAGADOS; RECONOCIMIENTO DE LA DEMANDADA COMO TIEMPO EFECTIVAMENTE TRABAJADO DESDE EL DESPIDO 14/FEB/14 HASTA CUMPLIMIENTO DE RESOLUCION; PAGO DE VACACIONES Y PRIMA VACACIONAL; PARTE PROPORCIONAL DE AGUINALDO; PAGO DE ESTIMULO AL SERV PCO DE UNA 15NA POR AÑO; PAGO DE VALES DE DESPENSA DE $771.00 MENSUALES; PAGO DE APORTACIONES AL IMSS, PENSIONES DEL ESTADO Y SEDAR; DESPIDO 14/FEB/2014 SALARIO DIARIO $857.40</t>
  </si>
  <si>
    <t>JUAREZ TELLO MIGUEL ANGEL</t>
  </si>
  <si>
    <t>166/2014/11-C</t>
  </si>
  <si>
    <t>REINSTALACION INMEDIATA EN PUESTO DE COORDINADOR DE ZONA I; PAGO DE SALARIOS VENCIDOS Y NO PAGADOS; RECONOCIMIENTO QUE HAGA LA DEMANDADA COMO TIEMPO EFECTIVAMENTE TRABAJADO DESDE EL 27/FEB/14; POR EL PAGO DE VACACIONES Y PRIMA VACACIONAL; PARTE PROPORCIONAL DE AGUINALDO; PAGO DE ESTIMULO AL SERV PCO CORRESPONDIENTE A UNA QUINCENA POR AÑO; PAGO DE VALES DE DESPENSA DE $621.00 MENSUALES; PAGO DE APORTACIONES AL IMSS PENSIONES DEL ESTADO, SEDAR; EN CASO DE NO REINSTALACION PAGO DE INDEMNIZACION DE CONFORMIDAD ART 50 Y 162 DE LA LFT, DESPIDO 27/FEB/2014, SALARIO DIARIO $1,466.50</t>
  </si>
  <si>
    <t>BECERRA ZEPEDA SERGIO ANTONIO</t>
  </si>
  <si>
    <t>PLANTEL 03 GOMEZ FARIAS</t>
  </si>
  <si>
    <t>SUBDIR. DE PLANTEL "B"</t>
  </si>
  <si>
    <t>737/2014/11-I</t>
  </si>
  <si>
    <t xml:space="preserve">REINSTALACION SUBDIR P-3, PAGO DE SALARIOS CAIDOS CONFORME A LOS AUMENTOS DECRETADOS Y SE DECRETEN AL PUESTO Y HASTA EL TOTAL CUMPLIMIENTO DE LA EJECUCION DE LAUDO CORRESPONDIENTE MAS LOS INTERESES GENERADOS; PAGO DE LA PARTE PROPORCIONAL DE AGUINALDO DURANTE EL 2013 Y HASTA EL TOTAL COMPLIMIENTO DE LA EJECUCION DEL LAUDO; PAGO PROPORCIONAL A LAS VACACIONES Y PAGO DE LA PRIMA VACACIONAL DEL 2013 HASTA EL TOTAL CUMPLIMIENTO DE LA EJECUCION DEL LAUDO; PAGO DE CUOTAS QUE DEJÉ DE CUBRIR AL IPEJAL HASTA EL CUMPLIMIENTO DE LA EJECUCION DEL LAUDO; REINSTALACION COMO SERVIDOR PCO DE BASE EN EL PUESTO DE INGENIERO EN SISTEMAS DEL P-3, CON UNA JORNADA DE TRABAJO DE 40 HRS DESPIDO 06/JUL/2013 SALARIO </t>
  </si>
  <si>
    <t>41/2014/11-F</t>
  </si>
  <si>
    <t>REINSTALACION, PAGO DE $9,256.52 POR CONCEPTO DE SALARIOS DE LA 15NA DEL 16 AL 29/AGOS/13, AFILIACION Y PAGO DE IMSS, AFILIACION Y PAGO DE IPEJAL, en caso de negacion a reinstalacion, INDEMNIZACION CONSTITUCIONAL, AGUINALDO, VACACIONES, PRIMA VACACIONAL, 12 DIAS POR AÑO POR CONCEPTO DE ANTIGUEDAD, PAGO DE 20 DIAS DE SALARIO POR CADA AÑO DE SERVICIO PRESTADO SALARIO QUINCENAL  $9,917.70 DESPIDO 30/AGOSTO/2013                                                  NUEVA DEMANDA NOTIFICADA EL 07/FEB/14, REINSTALACION INMEDIATA jefe de materia con funciones de subdir, PAGO DE SALARIOS VENCIDOS Y LOS QUE SE SIGAN VENCIENDO, VACACIONES, AGUINALDO Y PRIMA VACACIONAL, AFILIACIÓN Y PAGO DE APORTACIONES PATRONALES DE MANERA RETROACTIVA AL IMSS, AFILIACION Y PAGO DE APORTACIONES PATRONALES RETROACTIVAS A IPEJAL, PAGO DE PRESTACIONES DE AGUINALDO, VACACIONES, PRIMA VACACIONAL POR EL TIEMPO QUE DURE EL JUICIO, RECONOCIMIENTO EN LA GENERACION DE ANTIGUEDAD POR TODO EL TIEMPO QUE SE PROLONGUE EL PRESENTE JUICIO, ENTREGA MENSUAL DE 621.00 VALES DE DESPENSA Y LOS INCREMENTOS QUE CORRESPONDAN, PAGO ANUAL DE UNA QUINCEA DE SALARIOS POR VALES DE DESPENSA QUE SE ENTREGAN EN DIC DE CADA AÑO, ENTREGA DE 15 DIAS DE SALARIO BONO DE SERVIDOR PCO DE LA ULTIMA QUINCENA DE SEPT, AGUINALDO A RAZÓN DE 50 DIAS AL AÑO, DOS PERIODOS VACACIONALES AL AÑO DE 15 DIAS CADA UNO, PRIMA VACACIONAL A RAZON DEL 80% DEL SALARIO QUINCENAL, SALARIO QUINCENAL $9,917.70 DESPIDO 29/NOV/13</t>
  </si>
  <si>
    <t>946/2013/11-I</t>
  </si>
  <si>
    <t>REINSTALACIÓN INMEDIATA EN PUESTO DE JEFE DE MATERIA, PAGO DE SALARIOS CAIDOS Y LO QUE SE SIGAN VENCIENDO, VACACIONES, AGUINALDO, PRIMA VACACIONAL , PAGO DE 5,950.62 POR CONCEPTO DE SALARIOS DEL 01 AL 09/OCT/13, AFILIACION Y PAGO DE APORTACIONES PATRONALES AL IMSS, AFILIACIÓN Y PAGO DE POARTACIONES PATRONALES AL IPEJAL, EN CASO DE NO REINSTALACION, INDEMNIZACION CONSTITUCIONAL 90 DIAS DE SALARIOS, AGUINALDO, VACACIONES, PRIMA VACACIONAL, PAGO DE 12 DIAS POR AÑO PRIMA DE ANTIGUEDAD, 20 DIAS DE SALARIO POR CADA AÑO DE SERVICIO, SALARIO QUINCENAL $9,917.70 DESPIDO 08/OCT/13</t>
  </si>
  <si>
    <t>954/2013/11-E</t>
  </si>
  <si>
    <t>REINSTALACIÓN INMEDIATA A DIRECTOR DE PLANTEL; PAGO DE SALARIOS VENCIDOS A PARTIR DEL 21/OCT/13; PAGO DE AGUINALDO PROPORCIONAL AL AÑO 2013 Y LOS QUE SE SIGAN GENERANDO; PAGO DE VACACIONES, PRIMA VACACIONAL, DEL AÑO 2013 Y LOS QUE SE SIGAN GENERANDO; PAGO DEL BONO DEL SERV PCO QUE SE GENERE DURANTE EL JUICIO Y PAGO DE VALES DE DESPENSA DE $621.00; PAGO DE LAS DIFERENCIAS QUE RESULTEN DE LOS AUMENTOS QUE SE GENEREN DURANTE LA TRAMITACIÓN DE ESTE JUICIO EN CUANTO AL SALARIO Y RESPECTO DE LAS VACACIONES, PRIMA VACACIONAL Y AGUINALDO Y DEMAS PRESTACIONES A PARTIR DEL DESPIDO; DESPIDO 21/OCT/2013; SALARIO QUINCENAL $17,221.20</t>
  </si>
  <si>
    <t>SE LE PAGO TODO EL MES DE NOV</t>
  </si>
  <si>
    <t>937/2013/11-C</t>
  </si>
  <si>
    <t>REINSTALACION EN PUESTO DE SUBDIRECTOR P-2 MIRAMAR; PAGO DE SALARIOS CAIDOS GENERADOS CON LOS INCREMENTOS SALARIALES DEL 3.9% DIRECTO AL SALARIO; PAGO DE INCREMENTOS SALARIALES DEL 3.9% RETROACTIVOS AL 01/FEB/2013; PARA EL CASO DE NEGACION A REINSTALAR, PAGO DE INDEMNIZACIÓN EQUIVALENTE A 20 DIAS POR CADA AÑO DE SERVICIOS PRESTADOS, MAS 3 MESES DE SALARIO Y LOS SALARIOS VENCIDOS DESDE LA FECHA DEL DESPIDO; PAGO DE PARTES PROPORCIONALES DE AGUINALDO, VACACIONES, PRIMA VACACIONAL, BONO DE PRODUCTIVIDAD Y VALES DE DESPENSA; PAGO DE APORTACIONES A IPEJAL; POR LA EXHIBICION Y ENTREGA DE CONSTANCIAS QUE ACREDITEN EL PAGO DE LAS CUOTAS AL IMSS Y SAR; SALARIO DIARIO INTEGRADO $1,183.00 EL CUAL HA SIDO INCREMENTADO A RAZON DE 3.9% DIRECTO AL SALARIO DESPIDO 21/AGOS/2013</t>
  </si>
  <si>
    <t>Se Descontaba el 30% por pension alimenticia</t>
  </si>
  <si>
    <t>HERNANDEZ RICO MARTIN</t>
  </si>
  <si>
    <t>09 SAN SEBASTIAN DEL OESTE</t>
  </si>
  <si>
    <t>915/2013/11-F</t>
  </si>
  <si>
    <t>REINSTALCION EN EL PUESTO DE RESPONSABLE DE E-9 SAN SEBASTIAN DEL OESTE; PAGO DE SALARIOS VENCIDOS Y QUE SE SIGAN VENCIENDO; PAGO DE VACACIONES (20 dias anuales), AGUINALDO (50 dias anuales), PRIMA VACACIONAL (25%) RECLAMADAS PROPORCIONALMENTE AL TIEMPO QUE EXISITIÓ LA RELACION LABORAL HASTA EL DESPIDO INJUSTIFICADO ASÍ COMO LAS QUE SE SIGAN GENERANDO DURANTE EL PRESENTE JUICIO; PAGO DE TIEMPO EXTRAORDINARIO DE LUN A VIER; PAGO DEL BONO DEL SERV PCO EQUIVALENTE A 15 DIAS DE SALARIO POR TODO EL TIEMPO QUE DURE EL PRESETNE JUICIO Y LOS QUE SE VAYAN GENERANDO HASTA EL TOTAL CUMPLIMIENTO DEL LAUDO; PORQUE EL COBAEJ ENTERE LAS APORTACIONES AL IMSS; QUE EL COBAEJ PAGUE EL PORCENTAJE QUE ESTABLEZCA LA LEY DEL IPEJAL Y AL SAR POR EL TIEMPO QUE DURE EL PRESENTE; QUE EL COBAEJ CUBRA AL IPEJAL LAS APORTACIONES QUE DICTE LA LEY; PAGO DE MEDIA HORA PARA TOMA DE ALIMENTOS; PAGO DE DIAS DE DESCANSO OBLIGATORIO ESTABLECIDOS EN ART 74 LFT POR EL TIEMPO LABORADO Y LOS QUE SE GENEREN DURANTE LA TRAMITACION DEL PRESENTE; PAGO DE VALE DE DESPENSA MENSUAL POR $621.00 POR TODO EL TIEMPO QUE DURE EL PRESENTE JUICIO HASTA QUE SE CUMPLIMENTE EL LAUDO; PAGO DE UNA QUINCENA DE SUELDO QUE EN VALES DE DESPENSA ADICIONAL A LA MENCIONADA ANTERIORMENTE: SALARIO MENSUAL $20,462.00 DESPIDO 15/AGOS/2013</t>
  </si>
  <si>
    <t>MARTINEZ CHAVEZ PATRICIA</t>
  </si>
  <si>
    <t>JEFE DE DEPARTAMENTO</t>
  </si>
  <si>
    <t>914/2013/11-E</t>
  </si>
  <si>
    <t>REINSTALCION EN EL PUESTO DE JEFE DE DEPTO DE ADMON ESCOLAR; PAGO DE SALARIOS VENCIDOS Y QUE SE SIGAN VENCIENDO; PAGO DE VACACIONES (20 dias anuales), AGUINALDO (50 dias anuales), PRIMA VACACIONAL (25%) RECLAMADAS POR EL TIEMPO QUE EXISITIÓ LA RELACION LABORAL Y LAS QUE SE SIGAN GENERANDO DURANTE EL PRESENTE JUICIO; PAGO DE TIEMPO EXTRAORDINARIO DE LUN A VIER; PAGO DEL BONO DEL SERV PCO EQUIVALENTE A 15 DIAS DE SALARIO RECLAMADO POR LA ANUALIDAD 2013 Y LOS QUE SE VAYAN GENERANDO POR LA TRAMITACION DEL PRESETNE JUICIO Y HASTA EL TOTAL CUMPLIMIENTO DEL LAUDO; PORQUE EL COBAEJ ENTERE LAS APORTACIONES AL IMSS; QUE EL COBAEJ PAGUE EL PORCENTAJE QUE ESTABLEZCA LA LEY DEL IPEJAL Y AL SAR POR EL TIEMPO QUE DURE EL PRESENTE; QUE EL COBAEJ CUBRA AL IPEJAL LAS APORTACIONES QUE DICTE LA LEY; PAGO DE MEDIA HORA PARA TOMA DE ALIMENTOS POR TODO EL TIEMPO QUE DURÓ LA RELACIÓN LABORAL; PAGO DE DIAS DE DESCANSO OBLIGATORIO ESTABLECIDOS EN ART 74 LFT LOS CUALES DEBERAN CUBRIRSE AL DOBLE DEL SALARIO DEL ACTOR; PAGO DEL SUELDO CORRESPONDIENTE AL 16/AGO/2013 QUE FUE LABORADO POR EL ACTOR Y NO CUBIERTO POR LA DEMANDADAA: SALARIO MENSUAL $28,638.60 DESPIDO 16/AGOS/2013</t>
  </si>
  <si>
    <t>MONTIEL MENA YESICA</t>
  </si>
  <si>
    <t>873/2013/11-C</t>
  </si>
  <si>
    <t>INMEDIATA REINSTALACIÓN COMO JEFE DE DEPTO DE RH; PAGO DE SALARIOS VENCIDOS Y LOS QUE SE SIGAN VENCIENDO, CON INCREMENTOS SALARIALES; PAGO DE VACACIONES (20 dias anuales), AGUINALDO (50 dias anuales), PRIMA VACACIONAL (25%); PAGO DE BONO DEL SERV PCO (equivalente a 15 dias de salario, otogardo en la 2da 15na de sept por el año 2013 y los que se vayan generando); DEMANDADO ENTERE LAS APORTACIONES AL IMSS en forma retroactiva por la vigencia de la relacion laboral y hasta que se cumplimente el laudo; CUBRIR EL DEMANDADO EL PORCENTAJE AL IPEJAL, SAR; PAGO DE MEDIA HORA PARA INGERIR ALIMENTOS POR EL ULTMO AÑO LABORADO; PAGO DE UNA QUINCENA DE SUELDO EN VALES ADICONAL AL VALE DE DESPENSA ORDINARIO QUINCENAL, QUE ERA ENTREGADO EN DICIEMBRE DE CADA AÑO; DESPIDO 02/AGOSTO/2013, SALARIO MENSUAL $28,638.60</t>
  </si>
  <si>
    <t>SANDOVAL RIOS PABLO</t>
  </si>
  <si>
    <t>871/2013/11-I</t>
  </si>
  <si>
    <t>INDEMNIZACIÓN CONSTITUCIONAL (3 MESES); SALARIOS VENCIDOS; PAGO DE AGUINALDO (50 días), VACACIONES Y PRIMA VACACIONAL A RAZÓN DE 24 DÍAS DE VACACIONES AL AÑO; INSCRIPCION AL IMSS, INFONAVIT; PAGO DE 12 DIAS DE SALARIO POR PRIMA DE ANTIGÜEDAD; PAGO DE VALES DE GASOLINA POR $1,600.00 MENSUALES; PAGO DE INTERESES POR FALTA DE PAGO POR PARTE DE LA DEMANDADA SE HAN GENERADO DE LOS CREDITOS OTORGADOS POR IPEJAL (PH) POR $517,000.00 CON PAGO 15NAL DE $7,144.00, CREDITO COMPLEMENTARIO DE VIVIENDA (PVC) POR $96,937.50 CON PAGO 15NAL DE $785.93, CREDITO A CORTO PLAZO (PCP) POR $257,184.00 CONPAGO 15NAL DE $2,437.89; PAGO DE ESTIMULO POR EL DIA DEL SERV PCO (15 días laborados); DESPIDO 31/JUL/2013 SALARIO DIARIO $1,466.50</t>
  </si>
  <si>
    <t>869/2013/11-I</t>
  </si>
  <si>
    <t>REINSTALACIÓN (CZ1); PAGO DE SALARIOS VENCIDOS Y NO PAGADOS (con incrmentos salariales y/o prestaciones legales y/o contractuales que otorga el cobaej);RECONOCIMIENTO COMO TIEMPO TRABAJADO DESDE EL DESPIDO HASTA CUMPLIMIENTO DE RESOLUCIÓN; RECONOCIMIENTO DE ANTIGUEDAD DE FECHA DE INGRESO 1/ENE/1998; PAGO POR VACACIONES; PRIMA VACACIONAL 25%; PARTE PROPORCIONAL DE AGUINALDO; PAGO DE PRIMA DE ANTIGUEDAD; TIEMPO EXTRAORIDNARIO ($200,174.52 por el ultimo año laborado); PAGO DE ESTIMULO AL SERV PCO (una quincena por año); PAGO DE VALES DE DESPENSA $621.00 MENSUALES (pagaderos en la 2da 15na de cada mes) PAGO DE APORTACIONES AL IMSS, IPEJAL, SEDAR; DESPIDO 31/JUL/2013; SALARIO DIARIO $1,466.50</t>
  </si>
  <si>
    <t>JIMENEZ GONZALEZ OSCAR</t>
  </si>
  <si>
    <t>861/2013/11-I</t>
  </si>
  <si>
    <t>REINSTALACION COMO SUBDIRECTOR P-5; PAGO DE SALARIOS CAIDOS; PAGO DE $33,448.68 POR CONCEPTO DE VACACIONES 2012 Y PROPORCIONAL AL AÑO 2013 (de enero al 16/ago/13); PAGO DE $8,362.17 POR PRIMA VACACIONAL 2012 Y LO PROPORCIONAL AL AÑO 2013 (de enero al 16/ago/13); PAGO DE $76,013.80 POR AGUINALDO 2012 Y LO PROPORCIONAL AL AÑO 2013 (de enero al 16/ago/13); PAGO DE $370,770.70 POR DIFERENCIA SALARIAL (fue nombrado subdir p-5 16/jun/10 y se le siguió pagando con jefe de materia); PAGO DE 10 HORAS EXTRAS LABORADAS CADA UNA DE LAS SEMANAS DEL ULTIMO AÑO DE SERVICIOS (del 15/ago/12 al 15/ago/13); EN CASO DE NO REINSTALACIÓN: INDEMNIZACIÓN CONSTITUCIONAL (3 meses de salario) POR LA CANTIDAD DE $84,066.00; SALARIOS CAIDOS POR $14,011.00 QUINCENALES; PAGO DE PRIMA DE ANTIGUEDAD POR TODO EL TIEMPO QUE DURÓ LA RELACION DE TRABAJO DEL 13/MAY/02 AL 16/AGO/13, ES DECIR 11 AÑOS, 3 MESES Y 3 DÍAS; PAGO DE $33,448.68 POR VACACIONES 2012 Y LO PROPORCIONAL AL AÑO 2013 (de enero al 16/ago/13) (22 días de vacaciones por año); PAGO DE $8,362.17 POR PRIMA VACACIONAL 2012 Y LO PROPORCIONAL AL AÑO 2013 (enero al 16/ago/2013); PAGO DE $76,013.80 POR AGUINALDO 2012 Y LO PROPORCIONAL AL AÑO 2013 (de enero al 16/ago/13); PAGO DE $370,770.70 POR DIFERENCIA SALARIAL; PAGO DE $210,312.94 POR 20 DIAS DE CADA UNO DE LOS AÑOS DE SERVICIO; PAGO DE $210,312.94 POR 20 DIAS POR CADA AÑO DE SERVICIO; PAGO DE 10 HORAS EXTRAS SEMANALES SALARIO $28,022.00 MENSUALES DESPIDO 16/AGO/2013</t>
  </si>
  <si>
    <t>807/2013/11-I</t>
  </si>
  <si>
    <t>GONZALEZ AYALA GABRIELA</t>
  </si>
  <si>
    <t>806/2013/11-I</t>
  </si>
  <si>
    <t>REINSTALACION; SALARIOS VENCIDOS Y LOS QUE SE SIGAN VENCIENDO; VACACIONES(20 dias anuales), AGUINALDO (50 días anuales), PRIMA VACACIONAL (25%) POR EL 2013 Y LAS GENERADAS DURANTE EL JUICIO; PAGO DE TIEMPO EXTRA DE LUN A VIER; PAGO DE BONO DEL SERV PCO; PAGO DE MEDIA HORA (art 63 y 64 LFT); PAGO DE VALES EQUIVALENTE A UNA QUINCENA, ADICIONAL AL VALE DE DESPENSA ORDINARIO QUINCENAL. SALARIO QUINCENAL $14,632.05 DESPIDO 12/JUL/2013</t>
  </si>
  <si>
    <t>779/2013/11-I</t>
  </si>
  <si>
    <t>INMEDIATA REINSTALACIÓN; PAGO DE SALARIOS VENCIDOS Y LOS QUE SE SIGAN VENCIENDO; PAGO DE BONO DE SERV PCO; PAGO DE 2 HORAS EXTRAORIDNARIAS DE LUN A VIER POR EL ULTIMO AÑO LABORADO; PAGO DE MEDIA HORA (alimentos art 63 y 64 lft); PAGO DE VACACIONES (20 días por año), AGUINALDO (50 dias anuales), PRIMA VACACIONAL (25%); EN CASO DE NO REINSTALACION PAGO DE 20 DÍAS DE SALARIO POR CADA UNO DE LOS AÑOS DE SERVICIO SALARIO MENSUAL $59,787.95; DESPIDO 31/JULIO/2013</t>
  </si>
  <si>
    <t>GARCIA DIAZ OLIVA</t>
  </si>
  <si>
    <t>PLANTEL 11 GUADALAJARA</t>
  </si>
  <si>
    <t>758/2013/11-I</t>
  </si>
  <si>
    <t>INMEDIATA REINSTALACIÓN; PAGO DE SALARIOS VENCIDOS Y LOS QUE SE SIGAN VENCIENDO; PAGO DE VACACIONES (20 días anuales), AGUINALDO (50 días anuales), PRIMA VACACIONAL (25%); PAGO DE UNA HORA EXTRAORDINARIA DE LUN A VIER POR EL ULTIMO AÑO LABORADO; PAGO DE BONO DE SERV PCO; PAGO DE MEDIA HORA (alimentos art 63 y 64 lft); SALARIO QUINCENAL $14,759.87; DESPIDO 04/JULIO/2013</t>
  </si>
  <si>
    <t>CEBALLOS MADRUEÑO MARIA ELENA</t>
  </si>
  <si>
    <t>PLANTEL 01 BASILIO VADILLO</t>
  </si>
  <si>
    <t>757/2013/11-I</t>
  </si>
  <si>
    <t>INMEDIATA REINSTALACIÓN; PAGO DE SALARIOS VENCIDOS Y LOS QUE SE SIGAN VENCIENDO; PAGO DE VACACIONES (20 días anuales), AGUINALDO (50 días anuales), PRIMA VACACIONAL (25%); PAGO DE UNA HORA EXTRAORDINARIA POR EL ULTIMO AÑO LABORADO; PAGO DE BONO DE SERV. PCO; PAGO DE MEDIA HORA (alimentos art 63 y 64 lft); SALARIO QUINCENAL $14,879.54; DESPIDO 27/JUNIO/2013</t>
  </si>
  <si>
    <t>VELASCO PALOMERA OSIAS</t>
  </si>
  <si>
    <t>DIRECTOR DE PLANTEL "C"</t>
  </si>
  <si>
    <t>594/2013/11-C</t>
  </si>
  <si>
    <t>INMEDIATA REINSTALACIÓN; PAGO DE SALARIOS VENCIDOS Y LOS QUE S SIGAN VENCIENDO; PAGO DE VACACIONES (20 dias anuales) más 10 días de descanso del receso intersemestral; AGUINALDO (50 días anuales); PRIMA VACACIONAL (25%); PAGO DE TIEMPO EXTRAORDINARIO DE LUN A VIER POR EL ULTIMO AÑO LABORADO; PAGO DE BONO DE SERV PCO (15 dias de salario); PAGO DE 1/2 HORA A QUE SE REFIERE EL ART 63 Y 64 DE LA LFT (toma de alimentos) POR TODO EL TIEMPO LABORADO; PAGO DE DIAS DE DESCANSO OBLIGATORIO ART 74 LFT (al doble del salario del accionante por el tiempo laborado y por los que se generen durante la tramitacion del juicio); PAGO DE VALE DE DESPENSA MENSUAL ($621.00 por el tiempo que dure el juicio); PAGO DE UNA QUINCENA DE SUELDO EN VALES DE DESPENSA ADICIONAL A LA MENCIONADA ANTERIORMENTE; SALARIO $38,122.20; DESPIDO 27/MAYO/2013</t>
  </si>
  <si>
    <t>ALVAREZ OROZCO ROSA LYDIA</t>
  </si>
  <si>
    <t>623/2013/11-F</t>
  </si>
  <si>
    <t>INMEDIATA REINSTALACION; PAGO DE SALARIOS VENCIDOS; PAGO DE VACACIONES (20 dias anuales) AGUINALDO (50 días anuales) PRIMA VACACIONAL (25%); PAGO DE UNA HORA EXTRA LABORADA DE LUN A VIER; BONO DEL SERV PCO (15 dias de salario); PAGO DE LA MEDIA HORA ARTS 63 Y 64 LFT (para toma de alimentos); PAGO DE LOS DIAS DE DESCANSO OBLIGATORIO ART 74 LFT; PAGO DE LA DIFERENCIA SALARIAL DEL 01/ENE/2010 AL 31/DIC/2012 COMO ENCARGADA DE DIRECCIÓN DE PLANTEL; SALARIO $15,000.00 DESPIDO 05/JUL/2013</t>
  </si>
  <si>
    <t>JUAREZ ACEVEDO MARIA DE LOS DOLORES</t>
  </si>
  <si>
    <t>PLANTEL 20 TALPA DE ALLENDE</t>
  </si>
  <si>
    <t>DIRECTOR DE PLANTEL "A"</t>
  </si>
  <si>
    <t>598/2013/11-I</t>
  </si>
  <si>
    <t>INMEDIATA REINSTALACION; PAGO DE SALARIOS VENCIDOS Y LOS QUE SE SIGAN VENCIENDO; PAGO DE VACACIONES (20 dias anuales), PRIMA VACACIONAL (equivalente al 25%), AGUINALDO (50 dias anuales); PAGO DE TIEMPO EXTRAordinario de lun a vier; PAGO DE BONOS (dia del serv pco); PAGO DELA MEDIA HRA A QUE SE REFIEREN LOS ARTS 63 Y 64 DE LA LFT (30 min para toma de alimentos); PAGO DE VALES DE DESPENSA QUINCENAL $703.80; PAGO DE UNA QUINCENA DE SUELDO EN VALES ADICIONAL AL ANTERIOR PAGADERO EN LA 1ER 15NA DE DIC DE CADA AÑO DESPIDO 28/MAYO/2013, SALARIO $14,412.90</t>
  </si>
  <si>
    <t>CORONA SANCHEZ OSCAR ARTURO</t>
  </si>
  <si>
    <t>PLANTEL 06 PIHUAMO</t>
  </si>
  <si>
    <t>596/2013/11-E</t>
  </si>
  <si>
    <t>INMEDIATA REINSTALACION; PAGO DE SALARIOS VENCIDOS Y LOS QUE SE SIGAN VENCIENDO; PAGO DE VACACIONES (20 dias anuales), PRIMA VACACIONAL (equivalente al 25%), AGUINALDO (50 dias anuales); PAGO DE TIEMPO EXTRAordinario de lun a vier; PAGO DE BONOS (dia del serv pco); PAGO DELA MEDIA HRA A QUE SE REFIEREN LOS ARTS 63 Y 64 DE LA LFT (30 min para toma de alimentos); PAGO DE LOS DIAS DE DESCANSO OBLIGATORIOS (art. 74 lft); PAGO DE VALES DE DESPENSA QUINCENAL $621.00; PAGO DE UNA QUINCENA DE SUELDO EN VALES ADICIONAL AL ANTERIOR PAGADERO EN LA 1ER 15NA DE DIC DE CADA AÑO; DESPIDO 28/MAYO/2012, SALARIO $27,505.50</t>
  </si>
  <si>
    <t>IGLESIAS MEZA RAFAEL</t>
  </si>
  <si>
    <t>595/2013/11-D</t>
  </si>
  <si>
    <t>INMEDIATA REINSTALACION; PAGO DE SALARIOS VENCIDOS Y LOS QUE SE SIGAN VENCIENDO; PAGO DE VACACIONES (20 dias anuales), PRIMA VACACIONAL (equivalente al 25%), AGUINALDO (50 dias anuales); PAGO DE TIEMPO EXTRAordinario de lun a vier; PAGO DE BONOS (dia del serv pco); PAGO DE LA MEDIA HRA A QUE SE REFIEREN LOS ARTS 63 Y 64 DE LA LFT (30 min para toma de alimentos); PAGO DE LOS DIAS DE DESCANSO OBLIGATORIOS (art 74 lft); PAGO DE VALES DE DESPENSA MENSUAL $621.00; PAGO DE UNA QUINCENA DE SUELDO EN VALES ADICIONAL AL ANTERIOR PAGADERO EN LA 1ER 15NA DE DIC DE CADA AÑO DESPIDO 28/MAYO/2013, SALARIO $26,519.76</t>
  </si>
  <si>
    <t>RUBIO CASTRO JOSE LUIS</t>
  </si>
  <si>
    <t>PLANTEL 18 ATEMAJAC DE BRIZUELA</t>
  </si>
  <si>
    <t>593/2013/11-I</t>
  </si>
  <si>
    <t>INMEDIATA REINSTALACION; PAGO DE SALARIOS VENCIDOS Y LOS QUE SE SIGAN VENCIENDO; PAGO DE VACACIONES (20 dias anuales), PRIMA VACACIONAL (equivalente al 25%), AGUINALDO (50 dias anuales); PAGO DE TIEMPO EXTRAordinario de lun a vier; PAGO DE BONOS (dia del serv pco); PAGO DE LA MEDIA HRA A QUE SE REFIEREN LOS ARTS 63 Y 64 DE LA LFT (30 min para toma de alimentos); PAGO DE LOS DIAS DE DESCANSO OBLIGATORIOS (art 74 lft); PAGO DE VALES DE DESPENSA MENSUAL $621.00; PAGO DE UNA QUINCENA DE SUELDO EN VALES ADICIONAL AL ANTERIOR PAGADERO EN LA 1ER 15NA DE DIC DE CADA AÑO DESPIDO 28/MAYO/2013, SALARIO $28,825.80</t>
  </si>
  <si>
    <t>LOPEZ HERNANDEZ SUSANA</t>
  </si>
  <si>
    <t>536/2013/11-E</t>
  </si>
  <si>
    <t xml:space="preserve">INMEDIATA REINSTALACION; PAGO DE SALARIOS VENCIDOS Y LOS QUE SE SIGAN VENCIENDO; PAGO DE VACACIONES (20 dias anuales), PRIMA VACACIONAL (equivalente al 25%), AGUINALDO (50 dias anuales); 1 HORA EXTRAordinaria de lun a vier; PAGO DE BONOS (dia del serv pco) por el año 2012 correspondiente a 15 días de salario; PAGO DE MEDIA HORA ya que la accionante no disfrutaba de la media hora para descansar o ingerir alimentos; PAGO DE DIAS DE DESCANSO OBLIGATORIOS señalados en el art 74 de la LFT el 3er lunes de nov de 2012, 25/dic/12, 1/ene/13, el 1er lun feb/13, el 3er lun/mar/13 y el 1/may/13; PUESTO JEFE DE DEPTO, SALARIO $15,276.89 QUINCENALES; DESPIDO 19 DE JUNIO DE 2013 </t>
  </si>
  <si>
    <t>ACEVES DAVILA LUIS GABRIEL</t>
  </si>
  <si>
    <t>414/2013/11-D</t>
  </si>
  <si>
    <t>INDEMNIZACIÓN CONSTITUCIONAL (3 MESES); VACACIONES (24 días anuales), PRIMA VACACIONAL Y AGUINALDO (50 días al año); PRIMA DE ANTIGÜEDAD (12 días por año), SALARIOS VENCIDOS, SALARIO SEÑALADO POR EL ACTOR $30,100.80 MENSUAL; DESPIDO 16 DE MAYO DE 2013; PUESTO: JEFE DE DEPARTAMENTO</t>
  </si>
  <si>
    <t>LOPEZ PALOMINO GUSTAVO</t>
  </si>
  <si>
    <t>PROFESOR CB-III</t>
  </si>
  <si>
    <t>215/2013/11-E</t>
  </si>
  <si>
    <t>ASIGNACIÓN DE 6 HORAS CLASE DE INGLÉS POR SEMANA A MI CARGA HORARIA QUE TENGO ACTUALMENTE A PARTIR DEL INICIO DE SEMESTRE FEB-JUL/2012</t>
  </si>
  <si>
    <t>VILLANUEVA MALDONADO MAYRA SELENE</t>
  </si>
  <si>
    <t>PLANTEL 10  SAN SEBASTIAN EL GRANDE</t>
  </si>
  <si>
    <t>140/2013/11-F</t>
  </si>
  <si>
    <t>REINSTALACION INMEDIATA DE 5 HORAS CLASE, PAGO DE SALARIOS VENCIDOS QUE DEBERAN COMPUTARSE DE ACUERDO A $4,352.32 POR HORA/SEMANA/MES, QUE PERCIBIA POR CONCEPTO DE PAGO DE LA HORA DISMINUIDA A PARTIR DEL 05/FEB/2013</t>
  </si>
  <si>
    <t>ENRIQUEZ CONTRERAS ELENA DE LA CRUZ</t>
  </si>
  <si>
    <t>PLANTEL 09  PORTEZUELO</t>
  </si>
  <si>
    <t>139/2013/11-E</t>
  </si>
  <si>
    <t>REINSTALACION INMEDIATA DE 2 HORAS CLASE, PAGO DE LOS SALARIOS VENCIDOS QUE DEBERÁN COMPUTARSE DE ACUERDO A LA CANTIDAD POR HORA/SEMANA/MES QUE PERCIBIA POR PAGO DE LAS HORAS DISMINUIDAS A PARTIR DEL 05/FEB/2013</t>
  </si>
  <si>
    <t>PIZANO CASTRO LETICIA</t>
  </si>
  <si>
    <t>138/2013/11-D</t>
  </si>
  <si>
    <t>REINSTALACION INMEDIATA DE LA HORA CLASE, PAGO DE SALARIOS VENCIDOS QUE DEBERÁN COMPUTARSE DE ACUERDO A LA CANTIDAD DE $5,252.80 POR HORA/SEMANA/MES QUE PERCIBIA POR CONCEPTO DE PAGO DE LA HORA QUE FUE DISMINUIDA A PARTIR DEL 05/FEB/13</t>
  </si>
  <si>
    <t>SE desconoce cuantas horas son las que reclama (el calculo esta por una hora)</t>
  </si>
  <si>
    <t>ZARCO FLORES GERARDO</t>
  </si>
  <si>
    <t>PROFESOR CB-II</t>
  </si>
  <si>
    <t>136/2013/11-F</t>
  </si>
  <si>
    <t>POR LAS HORAS CLASE DE LA MATERIA DE LENGUA EXTRANJERA QUE PERTENECEN A LA MAESTRA NORA CARINA CHAVEZ PEREZ QUE SOLICITÓ LICENCIA DEJANDO LAS REFERIDAS HORAS LIBRES PARA ESTE SEMESTRE, PAGO DE SALARIOS VENCIDOS POR LAS HORAS DE LA MATERIA QUE DEBERÁN COMPUTARSE DE ACUERDO A HORA/SEMANA/MES A PARTIR DEL 05/FEB/2013</t>
  </si>
  <si>
    <t>SE desconoce cuantas horas son las que reclama (el calculo esta por tres horas)</t>
  </si>
  <si>
    <t>SANTANA ALCALA ALDO OMAR</t>
  </si>
  <si>
    <t>314/2012/11-F</t>
  </si>
  <si>
    <t>REINSTALACION, PAGO DE SALARIOS CAIDOS, VACACIONES SOBRES LA BASE DE 50 DÍAS, PRIMA VACACIONAL SOBRE EL 100% DEL TOTAL DE VACACIONES, AGUINALDO ESTE ULTIMO A RAZÓN DE 50 DÍASPOR AÑO, TAL COMO SE DESPRENDE DEL CCT, BONO ANUAL DEL DIA DEL MAESTRO SALARIO $385.54 DIARIOS, DESPIDO 2 DE ABRIL DE 2012</t>
  </si>
  <si>
    <t>68/2012/11-D</t>
  </si>
  <si>
    <t>PAGO DE TRES MESES DE SALARIO COMO INDEMNIZACIÓN POR DESPIDO INJUSTIFICADO, PAGO DE SALARIOS VENCIDOS, PAGO DE VACACIONES, POR EL PAGO O COMPROBACION DE LAS CUOTAS QUE DEBIÓ HABER HECHO LOS DEMANDADOS AL INFONAVIT, IMSS Y SAR, PAGO DE 6 DÍAS DE SALARIO POR LOS DIAS 31/ENE, 31/MZO, 31/MAY, 31/JUL, 31/AGO, 31/OCT11</t>
  </si>
  <si>
    <t>GUTIERREZ TORRES RODOLFO</t>
  </si>
  <si>
    <t>PLANTEL 12  ARROYO HONDO</t>
  </si>
  <si>
    <t>189/2011/11-C</t>
  </si>
  <si>
    <t>PRIMA VACACIONAL, AGUINALDO ASIGNACION DEFINITIVA DE 3 HRS/SEM/MES, PAGO DE ESTIMULO AL DESEMPEÑO DOCENTE 2010, RECLAMANDO DESDE EL 13/FEB/2011</t>
  </si>
  <si>
    <t>CORTES FUENTES JOSE DE JESUS</t>
  </si>
  <si>
    <t>PLANTEL 10 SAN SEBASTIAN EL GRANDE</t>
  </si>
  <si>
    <t>85/2011-F</t>
  </si>
  <si>
    <t xml:space="preserve">INMEDIATA REINSTALACION, PAGO DE SALARIOS VENCIDOS Y LOS QUE SE SIGAN VENCIENDO, PAGO DE VACACIONES, PRIMA VACACIONAL, AGUINALDO , PRIMA DE ANTIGÜEDAD Y PAGO DE BONOS, HORAS EXTRAS, SALARIO $9,467.95 QUINCENALES, DESPIDO 16 DE DICIEMBRE DE 2012 </t>
  </si>
  <si>
    <t>El despido fue en 2010</t>
  </si>
  <si>
    <t>ANGUIANO APODACA GUILLERMO ANTONIO</t>
  </si>
  <si>
    <t>688/2010-C</t>
  </si>
  <si>
    <t>REINSTALACIÓN, HORAS EXTRAS POR EL ULTIMO AÑO LABORADO, SALARIOS CAIDOS, PRIMA VACACIONAL, AGUINALDO, SALARIO DEL DIRECTOR GENERAL, DESPIDO AGOSTO DEL 2010</t>
  </si>
  <si>
    <t>ROBLES SANCHEZ ROSA MARIA</t>
  </si>
  <si>
    <t>640/2010-E ó 855/2010-F</t>
  </si>
  <si>
    <t>RECONOCIMIENTO DE LESIONES POR RIESGO DE TRABAJO</t>
  </si>
  <si>
    <t>357/2009-D</t>
  </si>
  <si>
    <t>ASIGNACION DEFINITIVA DE 10 HORAS/SEMANA/MES, PAGO DE SALARIOS CAIDOS Y ACCESORIOS QUE DEJO DE PERCIBIR POR LA PRIVACIÓN DE LAS HORAS DEFINITIVAS, PARTE PROPORCIONAL DE VACACIONES Y AGUINALDO, PAGO DE ESTIMULOS ECONOMICOS AL PERSONAL DOCENTE 2009, RECLAMA PRESTACIONES DESDE EL 17/AGO/2009</t>
  </si>
  <si>
    <t>119/2009-C</t>
  </si>
  <si>
    <t>ASIGNACION Y REINSTALACIÓN DE HRS. 12 A 20 DEFINITIVAS, PAGO DE SALARIOS CAIDOS Y ACCESORIOS QUE DEJÓ DE PERCIBIR POR LA PRIVACION DE HORAS DEFINITIVAS, PAGO DE ESTIMULOS ECONOMICOS AL PERSONAL DOCENTE 2008</t>
  </si>
  <si>
    <t>411/2007-D</t>
  </si>
  <si>
    <t>ASIGNACION DE 8 HRS, 15 HRS DE FÍSICA, 6 HRS DE INGLES, SALARIOS CAIDOS A PARTIR DEL 01 DE AGOSTO DE 2006 EN QUE LE FUERON CANCELADAS AL ACTOR 6 HORAS Y A PARTIR DEL 01 DE FEBRERO DEL 2007 2 HORAS MAS SUMANDO LAS 8 HORAS, RECLAMO QUE FORMULA DESDE EL 01/AGO/2006 A RAZON DE LA BASE SALARIAL DE LA HORA/SEMANA/MES VIGENTE EN DICHA FECHA</t>
  </si>
  <si>
    <t>GARCIA ALVAREZ NOE</t>
  </si>
  <si>
    <t>PLANTEL 3  GOMEZ FARIAS</t>
  </si>
  <si>
    <t>165/2007-D</t>
  </si>
  <si>
    <t>DEMANDA 23/MARZO/2007, REINSTALACIÓN A HORAS DOCENTE, CARGA HORARIA DE 12 HORAS/SEMANA/MES, SALARIO NO ESTABLECIDO</t>
  </si>
  <si>
    <t>MONROY LUNA FRANCISCO ALBERTO</t>
  </si>
  <si>
    <t>837/2002-F</t>
  </si>
  <si>
    <t>QUINTA</t>
  </si>
  <si>
    <t>REINSTALACIÓN SOLICITANDO PRORROGA DEL CONTRATO EN EL PUESTO DE DOCENTE, PAGO DE PRIMA DE ANTIGÜEDAD, PAGO DE 20 DÍAS POR CADA AÑO DE SERVICIO PRESTADO, PAGO DE SALARIOS VENCIDOS, PAGO DEL FONDO DE PENSIONES Y PAGO DE DAÑOS Y PERJUICIOS SIN QUE ESPECIFIQUE EL ACTOR LA BASE SALARIAL SOBRE LA QUE HA DE FUNDARSE SU RECLAMO POR LO QUE ANTE UN EVENTUAL LAUDO CONDENATORIO A DE CEÑIRSE A LAS CONDICIONES LABORALES CONSIGNADAS EN EL ULTIMO DE SUS NOMBRAMIENTOS Y/O CONTRATOS</t>
  </si>
  <si>
    <t xml:space="preserve">No se tiene expediente, se necesita las horas que reclama y desde que fecha </t>
  </si>
  <si>
    <t>TOTALES</t>
  </si>
  <si>
    <t>No.  Caro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</si>
</sst>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General_)"/>
    <numFmt numFmtId="165" formatCode="0_ ;\-0\ "/>
    <numFmt numFmtId="166" formatCode="#,##0_ ;\-#,##0\ "/>
    <numFmt numFmtId="167" formatCode="_-* #,##0_-;\-* #,##0_-;_-* &quot;-&quot;??_-;_-@_-"/>
    <numFmt numFmtId="168" formatCode="_(* #,##0.00_);_(* \(#,##0.00\);_(* &quot;-&quot;??_);_(@_)"/>
    <numFmt numFmtId="169" formatCode="_(* #,##0_);_(* \(#,##0\);_(* &quot;-&quot;??_);_(@_)"/>
    <numFmt numFmtId="170" formatCode="_-* #,##0.000_-;\-* #,##0.000_-;_-* &quot;-&quot;??_-;_-@_-"/>
  </numFmts>
  <fonts count="57">
    <font>
      <sz val="11"/>
      <color theme="1"/>
      <name val="Calibri"/>
      <family val="2"/>
      <scheme val="minor"/>
    </font>
    <font>
      <sz val="11"/>
      <color theme="1"/>
      <name val="Calibri"/>
      <family val="2"/>
      <scheme val="minor"/>
    </font>
    <font>
      <sz val="9"/>
      <color theme="1"/>
      <name val="Arial"/>
      <family val="2"/>
    </font>
    <font>
      <b/>
      <sz val="9"/>
      <name val="Arial"/>
      <family val="2"/>
    </font>
    <font>
      <sz val="10"/>
      <name val="Arial"/>
      <family val="2"/>
    </font>
    <font>
      <sz val="9"/>
      <color theme="0"/>
      <name val="Arial"/>
      <family val="2"/>
    </font>
    <font>
      <b/>
      <sz val="9"/>
      <color theme="0"/>
      <name val="Arial"/>
      <family val="2"/>
    </font>
    <font>
      <sz val="9"/>
      <name val="Arial"/>
      <family val="2"/>
    </font>
    <font>
      <b/>
      <i/>
      <sz val="9"/>
      <name val="Arial"/>
      <family val="2"/>
    </font>
    <font>
      <b/>
      <sz val="9"/>
      <color theme="1"/>
      <name val="Arial"/>
      <family val="2"/>
    </font>
    <font>
      <i/>
      <sz val="9"/>
      <name val="Arial"/>
      <family val="2"/>
    </font>
    <font>
      <i/>
      <sz val="9"/>
      <color theme="1"/>
      <name val="Arial"/>
      <family val="2"/>
    </font>
    <font>
      <b/>
      <sz val="9"/>
      <color theme="1" tint="0.34998626667073579"/>
      <name val="Arial"/>
      <family val="2"/>
    </font>
    <font>
      <b/>
      <i/>
      <sz val="9"/>
      <color theme="1"/>
      <name val="Arial"/>
      <family val="2"/>
    </font>
    <font>
      <b/>
      <sz val="9"/>
      <color theme="0" tint="-0.499984740745262"/>
      <name val="Arial"/>
      <family val="2"/>
    </font>
    <font>
      <sz val="9"/>
      <color rgb="FFFF0000"/>
      <name val="Arial"/>
      <family val="2"/>
    </font>
    <font>
      <b/>
      <sz val="8"/>
      <color theme="1"/>
      <name val="Arial"/>
      <family val="2"/>
    </font>
    <font>
      <sz val="8"/>
      <color theme="1"/>
      <name val="Arial"/>
      <family val="2"/>
    </font>
    <font>
      <sz val="9"/>
      <color indexed="8"/>
      <name val="Arial"/>
      <family val="2"/>
    </font>
    <font>
      <sz val="9"/>
      <color rgb="FF000000"/>
      <name val="Arial"/>
      <family val="2"/>
    </font>
    <font>
      <sz val="11"/>
      <color indexed="8"/>
      <name val="Calibri"/>
      <family val="2"/>
    </font>
    <font>
      <b/>
      <sz val="9"/>
      <color indexed="8"/>
      <name val="Arial"/>
      <family val="2"/>
    </font>
    <font>
      <sz val="9"/>
      <color theme="1"/>
      <name val="Calibri"/>
      <family val="2"/>
      <scheme val="minor"/>
    </font>
    <font>
      <b/>
      <sz val="9"/>
      <name val="Calibri"/>
      <family val="2"/>
    </font>
    <font>
      <sz val="8"/>
      <color indexed="8"/>
      <name val="Arial"/>
      <family val="2"/>
    </font>
    <font>
      <b/>
      <sz val="8"/>
      <color indexed="8"/>
      <name val="Arial"/>
      <family val="2"/>
    </font>
    <font>
      <sz val="8"/>
      <color rgb="FF000000"/>
      <name val="Arial"/>
      <family val="2"/>
    </font>
    <font>
      <b/>
      <sz val="8"/>
      <color rgb="FF000000"/>
      <name val="Arial"/>
      <family val="2"/>
    </font>
    <font>
      <sz val="8"/>
      <name val="Arial"/>
      <family val="2"/>
    </font>
    <font>
      <b/>
      <sz val="8"/>
      <name val="Arial"/>
      <family val="2"/>
    </font>
    <font>
      <b/>
      <sz val="8"/>
      <name val="Calibri"/>
      <family val="2"/>
    </font>
    <font>
      <sz val="8"/>
      <color theme="1"/>
      <name val="Calibri"/>
      <family val="2"/>
    </font>
    <font>
      <b/>
      <sz val="9"/>
      <color rgb="FF000000"/>
      <name val="Arial"/>
      <family val="2"/>
    </font>
    <font>
      <b/>
      <sz val="11"/>
      <color theme="0"/>
      <name val="Arial"/>
      <family val="2"/>
    </font>
    <font>
      <sz val="11"/>
      <color theme="1"/>
      <name val="Arial"/>
      <family val="2"/>
    </font>
    <font>
      <sz val="11"/>
      <color theme="0"/>
      <name val="Arial"/>
      <family val="2"/>
    </font>
    <font>
      <b/>
      <vertAlign val="superscript"/>
      <sz val="9"/>
      <color indexed="8"/>
      <name val="Arial"/>
      <family val="2"/>
    </font>
    <font>
      <b/>
      <sz val="9"/>
      <color indexed="9"/>
      <name val="Arial"/>
      <family val="2"/>
    </font>
    <font>
      <sz val="9"/>
      <name val="Soberana Sans"/>
      <family val="3"/>
    </font>
    <font>
      <i/>
      <sz val="12"/>
      <color indexed="12"/>
      <name val="Arial"/>
      <family val="2"/>
    </font>
    <font>
      <sz val="12"/>
      <color indexed="8"/>
      <name val="Arial"/>
      <family val="2"/>
    </font>
    <font>
      <b/>
      <sz val="10"/>
      <color indexed="8"/>
      <name val="Arial"/>
      <family val="2"/>
    </font>
    <font>
      <sz val="10"/>
      <color indexed="8"/>
      <name val="Arial"/>
      <family val="2"/>
    </font>
    <font>
      <sz val="10"/>
      <color indexed="10"/>
      <name val="Arial"/>
      <family val="2"/>
    </font>
    <font>
      <b/>
      <sz val="10"/>
      <color indexed="10"/>
      <name val="Arial"/>
      <family val="2"/>
    </font>
    <font>
      <sz val="10"/>
      <name val="Arial"/>
      <family val="2"/>
    </font>
    <font>
      <sz val="10"/>
      <color indexed="8"/>
      <name val="Arial"/>
      <family val="2"/>
    </font>
    <font>
      <b/>
      <sz val="8"/>
      <color indexed="8"/>
      <name val="Arial"/>
      <family val="2"/>
    </font>
    <font>
      <sz val="8"/>
      <color indexed="8"/>
      <name val="Arial"/>
      <family val="2"/>
    </font>
    <font>
      <b/>
      <sz val="12"/>
      <color theme="1"/>
      <name val="Arial"/>
      <family val="2"/>
    </font>
    <font>
      <sz val="10"/>
      <color theme="1"/>
      <name val="Arial"/>
      <family val="2"/>
    </font>
    <font>
      <sz val="11"/>
      <name val="Arial"/>
      <family val="2"/>
    </font>
    <font>
      <b/>
      <sz val="11"/>
      <name val="Arial"/>
      <family val="2"/>
    </font>
    <font>
      <b/>
      <sz val="10"/>
      <color theme="1"/>
      <name val="Calibri"/>
      <family val="2"/>
      <scheme val="minor"/>
    </font>
    <font>
      <sz val="10"/>
      <color theme="1"/>
      <name val="Calibri"/>
      <family val="2"/>
      <scheme val="minor"/>
    </font>
    <font>
      <sz val="8"/>
      <color theme="1"/>
      <name val="Calibri"/>
      <family val="2"/>
      <scheme val="minor"/>
    </font>
    <font>
      <i/>
      <sz val="11"/>
      <color theme="1"/>
      <name val="Arial"/>
      <family val="2"/>
    </font>
  </fonts>
  <fills count="12">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339933"/>
        <bgColor indexed="64"/>
      </patternFill>
    </fill>
    <fill>
      <patternFill patternType="solid">
        <fgColor rgb="FFFFFFFF"/>
        <bgColor indexed="64"/>
      </patternFill>
    </fill>
    <fill>
      <patternFill patternType="solid">
        <fgColor indexed="9"/>
      </patternFill>
    </fill>
    <fill>
      <patternFill patternType="solid">
        <fgColor rgb="FFFFFF00"/>
        <bgColor indexed="64"/>
      </patternFill>
    </fill>
    <fill>
      <patternFill patternType="solid">
        <fgColor theme="0" tint="-0.249977111117893"/>
        <bgColor indexed="64"/>
      </patternFill>
    </fill>
    <fill>
      <patternFill patternType="solid">
        <fgColor rgb="FFFFFFCC"/>
        <bgColor indexed="64"/>
      </patternFill>
    </fill>
    <fill>
      <patternFill patternType="solid">
        <fgColor theme="8" tint="0.79998168889431442"/>
        <bgColor indexed="64"/>
      </patternFill>
    </fill>
    <fill>
      <patternFill patternType="solid">
        <fgColor theme="0" tint="-0.14999847407452621"/>
        <bgColor indexed="64"/>
      </patternFill>
    </fill>
  </fills>
  <borders count="5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bottom style="thin">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bottom/>
      <diagonal/>
    </border>
    <border>
      <left/>
      <right style="thin">
        <color indexed="0"/>
      </right>
      <top/>
      <bottom/>
      <diagonal/>
    </border>
    <border>
      <left style="thin">
        <color indexed="0"/>
      </left>
      <right style="thin">
        <color indexed="0"/>
      </right>
      <top/>
      <bottom/>
      <diagonal/>
    </border>
    <border>
      <left style="thin">
        <color indexed="0"/>
      </left>
      <right/>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4"/>
      </top>
      <bottom style="double">
        <color indexed="64"/>
      </bottom>
      <diagonal/>
    </border>
  </borders>
  <cellStyleXfs count="10">
    <xf numFmtId="0" fontId="0" fillId="0" borderId="0"/>
    <xf numFmtId="43" fontId="1" fillId="0" borderId="0" applyFont="0" applyFill="0" applyBorder="0" applyAlignment="0" applyProtection="0"/>
    <xf numFmtId="164" fontId="4" fillId="0" borderId="0"/>
    <xf numFmtId="0" fontId="4" fillId="0" borderId="0"/>
    <xf numFmtId="0" fontId="1" fillId="0" borderId="0"/>
    <xf numFmtId="43" fontId="20" fillId="0" borderId="0" applyFont="0" applyFill="0" applyBorder="0" applyAlignment="0" applyProtection="0"/>
    <xf numFmtId="9" fontId="1" fillId="0" borderId="0" applyFont="0" applyFill="0" applyBorder="0" applyAlignment="0" applyProtection="0"/>
    <xf numFmtId="0" fontId="45" fillId="0" borderId="0"/>
    <xf numFmtId="168" fontId="45" fillId="0" borderId="0" applyFont="0" applyFill="0" applyBorder="0" applyAlignment="0" applyProtection="0"/>
    <xf numFmtId="44" fontId="1" fillId="0" borderId="0" applyFont="0" applyFill="0" applyBorder="0" applyAlignment="0" applyProtection="0"/>
  </cellStyleXfs>
  <cellXfs count="818">
    <xf numFmtId="0" fontId="0" fillId="0" borderId="0" xfId="0"/>
    <xf numFmtId="0" fontId="2" fillId="0" borderId="0" xfId="0" applyFont="1" applyProtection="1"/>
    <xf numFmtId="0" fontId="2" fillId="2" borderId="0" xfId="0" applyFont="1" applyFill="1" applyProtection="1"/>
    <xf numFmtId="0" fontId="2" fillId="2" borderId="0" xfId="0" applyFont="1" applyFill="1" applyAlignment="1" applyProtection="1">
      <alignment vertical="top"/>
    </xf>
    <xf numFmtId="0" fontId="2" fillId="2" borderId="0" xfId="0" applyFont="1" applyFill="1" applyAlignment="1" applyProtection="1"/>
    <xf numFmtId="0" fontId="2" fillId="2" borderId="0" xfId="0" applyFont="1" applyFill="1" applyAlignment="1" applyProtection="1">
      <alignment horizontal="right" vertical="top"/>
    </xf>
    <xf numFmtId="0" fontId="2" fillId="2" borderId="0" xfId="0" applyFont="1" applyFill="1" applyBorder="1" applyProtection="1"/>
    <xf numFmtId="0" fontId="3" fillId="2" borderId="0" xfId="0" applyFont="1" applyFill="1" applyBorder="1" applyAlignment="1" applyProtection="1"/>
    <xf numFmtId="0" fontId="3" fillId="2" borderId="0" xfId="2" applyNumberFormat="1" applyFont="1" applyFill="1" applyBorder="1" applyAlignment="1" applyProtection="1">
      <alignment vertical="center"/>
    </xf>
    <xf numFmtId="0" fontId="3" fillId="2" borderId="0" xfId="2" applyNumberFormat="1" applyFont="1" applyFill="1" applyBorder="1" applyAlignment="1" applyProtection="1">
      <alignment horizontal="centerContinuous" vertical="center"/>
    </xf>
    <xf numFmtId="0" fontId="3" fillId="2" borderId="0" xfId="0" applyFont="1" applyFill="1" applyBorder="1" applyAlignment="1" applyProtection="1">
      <alignment horizontal="right"/>
    </xf>
    <xf numFmtId="0" fontId="3" fillId="2" borderId="1" xfId="0" applyNumberFormat="1" applyFont="1" applyFill="1" applyBorder="1" applyAlignment="1" applyProtection="1"/>
    <xf numFmtId="0" fontId="3" fillId="2" borderId="0" xfId="2" applyNumberFormat="1" applyFont="1" applyFill="1" applyBorder="1" applyAlignment="1" applyProtection="1">
      <alignment horizontal="right" vertical="top"/>
    </xf>
    <xf numFmtId="0" fontId="3" fillId="2" borderId="5" xfId="2" applyNumberFormat="1" applyFont="1" applyFill="1" applyBorder="1" applyAlignment="1" applyProtection="1">
      <alignment vertical="center"/>
    </xf>
    <xf numFmtId="0" fontId="2" fillId="2" borderId="6" xfId="0" applyFont="1" applyFill="1" applyBorder="1" applyProtection="1"/>
    <xf numFmtId="0" fontId="2" fillId="2" borderId="5" xfId="0" applyFont="1" applyFill="1" applyBorder="1" applyAlignment="1" applyProtection="1">
      <alignment vertical="top"/>
    </xf>
    <xf numFmtId="0" fontId="7" fillId="2" borderId="0" xfId="0" applyFont="1" applyFill="1" applyBorder="1" applyAlignment="1" applyProtection="1">
      <alignment vertical="top"/>
    </xf>
    <xf numFmtId="0" fontId="2" fillId="2" borderId="0" xfId="0" applyFont="1" applyFill="1" applyBorder="1" applyAlignment="1" applyProtection="1">
      <alignment horizontal="right" vertical="top"/>
    </xf>
    <xf numFmtId="0" fontId="3" fillId="2" borderId="0" xfId="0" applyFont="1" applyFill="1" applyBorder="1" applyAlignment="1" applyProtection="1">
      <alignment vertical="top"/>
    </xf>
    <xf numFmtId="0" fontId="3" fillId="2" borderId="0" xfId="0" applyFont="1" applyFill="1" applyBorder="1" applyAlignment="1" applyProtection="1">
      <alignment vertical="top" wrapText="1"/>
    </xf>
    <xf numFmtId="3" fontId="3" fillId="2" borderId="0" xfId="0" applyNumberFormat="1" applyFont="1" applyFill="1" applyBorder="1" applyAlignment="1" applyProtection="1">
      <alignment vertical="top"/>
    </xf>
    <xf numFmtId="0" fontId="8" fillId="2" borderId="0" xfId="0" applyFont="1" applyFill="1" applyBorder="1" applyAlignment="1" applyProtection="1">
      <alignment vertical="top" wrapText="1"/>
    </xf>
    <xf numFmtId="0" fontId="8" fillId="2" borderId="0" xfId="0" applyFont="1" applyFill="1" applyBorder="1" applyAlignment="1" applyProtection="1">
      <alignment vertical="top"/>
    </xf>
    <xf numFmtId="3" fontId="7" fillId="2" borderId="0" xfId="0" applyNumberFormat="1" applyFont="1" applyFill="1" applyBorder="1" applyAlignment="1" applyProtection="1">
      <alignment vertical="top"/>
      <protection locked="0"/>
    </xf>
    <xf numFmtId="0" fontId="7" fillId="2" borderId="0" xfId="0" applyFont="1" applyFill="1" applyBorder="1" applyAlignment="1" applyProtection="1">
      <alignment vertical="top" wrapText="1"/>
    </xf>
    <xf numFmtId="0" fontId="7" fillId="2" borderId="0" xfId="0" applyFont="1" applyFill="1" applyBorder="1" applyAlignment="1" applyProtection="1">
      <alignment horizontal="left" vertical="top" wrapText="1"/>
    </xf>
    <xf numFmtId="0" fontId="9" fillId="2" borderId="5" xfId="0" applyFont="1" applyFill="1" applyBorder="1" applyAlignment="1" applyProtection="1">
      <alignment vertical="top"/>
    </xf>
    <xf numFmtId="0" fontId="9" fillId="2" borderId="0" xfId="0" applyFont="1" applyFill="1" applyBorder="1" applyAlignment="1" applyProtection="1">
      <alignment horizontal="right" vertical="top"/>
    </xf>
    <xf numFmtId="3" fontId="3" fillId="2" borderId="0" xfId="1" applyNumberFormat="1" applyFont="1" applyFill="1" applyBorder="1" applyAlignment="1" applyProtection="1">
      <alignment vertical="top"/>
    </xf>
    <xf numFmtId="0" fontId="3" fillId="2" borderId="0" xfId="0" applyFont="1" applyFill="1" applyBorder="1" applyAlignment="1" applyProtection="1">
      <alignment horizontal="left" vertical="top" wrapText="1"/>
    </xf>
    <xf numFmtId="0" fontId="2" fillId="2" borderId="0" xfId="0" applyFont="1" applyFill="1" applyBorder="1" applyAlignment="1" applyProtection="1">
      <alignment vertical="top" wrapText="1"/>
    </xf>
    <xf numFmtId="0" fontId="3" fillId="2" borderId="0" xfId="0" applyFont="1" applyFill="1" applyBorder="1" applyAlignment="1" applyProtection="1">
      <alignment horizontal="left" vertical="top"/>
    </xf>
    <xf numFmtId="0" fontId="5" fillId="2" borderId="0" xfId="0" applyFont="1" applyFill="1" applyBorder="1" applyAlignment="1" applyProtection="1">
      <alignment vertical="center" wrapText="1"/>
    </xf>
    <xf numFmtId="0" fontId="7" fillId="2" borderId="0" xfId="0" applyFont="1" applyFill="1" applyBorder="1" applyAlignment="1" applyProtection="1">
      <alignment horizontal="left" vertical="top"/>
    </xf>
    <xf numFmtId="0" fontId="2" fillId="2" borderId="7" xfId="0" applyFont="1" applyFill="1" applyBorder="1" applyAlignment="1" applyProtection="1">
      <alignment vertical="top"/>
    </xf>
    <xf numFmtId="0" fontId="2" fillId="2" borderId="1" xfId="0" applyFont="1" applyFill="1" applyBorder="1" applyAlignment="1" applyProtection="1">
      <alignment vertical="top"/>
    </xf>
    <xf numFmtId="0" fontId="2" fillId="2" borderId="1" xfId="0" applyFont="1" applyFill="1" applyBorder="1" applyAlignment="1" applyProtection="1">
      <alignment horizontal="right" vertical="top"/>
    </xf>
    <xf numFmtId="0" fontId="2" fillId="2" borderId="8" xfId="0" applyFont="1" applyFill="1" applyBorder="1" applyProtection="1"/>
    <xf numFmtId="0" fontId="7" fillId="2" borderId="0" xfId="0" applyFont="1" applyFill="1" applyBorder="1" applyProtection="1"/>
    <xf numFmtId="43" fontId="7" fillId="2" borderId="0" xfId="1" applyFont="1" applyFill="1" applyBorder="1" applyProtection="1"/>
    <xf numFmtId="0" fontId="7" fillId="2" borderId="0" xfId="0" applyFont="1" applyFill="1" applyBorder="1" applyAlignment="1" applyProtection="1">
      <alignment vertical="center"/>
    </xf>
    <xf numFmtId="0" fontId="7" fillId="2" borderId="0" xfId="0" applyFont="1" applyFill="1" applyBorder="1" applyAlignment="1" applyProtection="1">
      <alignment wrapText="1"/>
    </xf>
    <xf numFmtId="0" fontId="3" fillId="2" borderId="0" xfId="0" applyFont="1" applyFill="1" applyBorder="1" applyAlignment="1" applyProtection="1">
      <alignment horizontal="right" vertical="top"/>
    </xf>
    <xf numFmtId="0" fontId="7" fillId="2" borderId="0" xfId="0" applyFont="1" applyFill="1" applyBorder="1" applyAlignment="1" applyProtection="1">
      <alignment horizontal="right"/>
    </xf>
    <xf numFmtId="43" fontId="7" fillId="2" borderId="0" xfId="1" applyFont="1" applyFill="1" applyBorder="1" applyAlignment="1" applyProtection="1">
      <alignment vertical="top"/>
    </xf>
    <xf numFmtId="0" fontId="5" fillId="3" borderId="4" xfId="0" applyFont="1" applyFill="1" applyBorder="1" applyProtection="1"/>
    <xf numFmtId="0" fontId="5" fillId="3" borderId="6" xfId="0" applyFont="1" applyFill="1" applyBorder="1" applyProtection="1"/>
    <xf numFmtId="0" fontId="2" fillId="2" borderId="0" xfId="0" applyFont="1" applyFill="1" applyBorder="1"/>
    <xf numFmtId="0" fontId="3" fillId="2" borderId="0" xfId="3" applyFont="1" applyFill="1" applyBorder="1" applyAlignment="1"/>
    <xf numFmtId="0" fontId="9" fillId="2" borderId="0" xfId="0" applyFont="1" applyFill="1" applyBorder="1" applyAlignment="1"/>
    <xf numFmtId="0" fontId="3" fillId="2" borderId="0" xfId="3" applyFont="1" applyFill="1" applyBorder="1" applyAlignment="1">
      <alignment horizontal="center"/>
    </xf>
    <xf numFmtId="0" fontId="9" fillId="2" borderId="0" xfId="0" applyFont="1" applyFill="1" applyBorder="1" applyAlignment="1">
      <alignment horizontal="center"/>
    </xf>
    <xf numFmtId="0" fontId="3" fillId="2" borderId="0" xfId="0" applyFont="1" applyFill="1" applyBorder="1" applyAlignment="1">
      <alignment horizontal="right"/>
    </xf>
    <xf numFmtId="0" fontId="2" fillId="2" borderId="0" xfId="0" applyFont="1" applyFill="1" applyBorder="1" applyAlignment="1"/>
    <xf numFmtId="0" fontId="7" fillId="2" borderId="0" xfId="3" applyFont="1" applyFill="1" applyBorder="1" applyAlignment="1">
      <alignment horizontal="center" vertical="center"/>
    </xf>
    <xf numFmtId="0" fontId="7" fillId="2" borderId="0" xfId="3" applyFont="1" applyFill="1" applyBorder="1" applyAlignment="1">
      <alignment horizontal="center"/>
    </xf>
    <xf numFmtId="0" fontId="2" fillId="2" borderId="0" xfId="0" applyFont="1" applyFill="1" applyBorder="1" applyAlignment="1">
      <alignment horizontal="center"/>
    </xf>
    <xf numFmtId="0" fontId="2" fillId="2" borderId="5" xfId="0" applyFont="1" applyFill="1" applyBorder="1" applyAlignment="1"/>
    <xf numFmtId="0" fontId="3" fillId="2" borderId="0" xfId="3" applyFont="1" applyFill="1" applyBorder="1" applyAlignment="1">
      <alignment vertical="center"/>
    </xf>
    <xf numFmtId="0" fontId="7" fillId="2" borderId="0" xfId="3" applyFont="1" applyFill="1" applyBorder="1" applyAlignment="1"/>
    <xf numFmtId="0" fontId="2" fillId="2" borderId="6" xfId="0" applyFont="1" applyFill="1" applyBorder="1"/>
    <xf numFmtId="0" fontId="3" fillId="2" borderId="5" xfId="0" applyFont="1" applyFill="1" applyBorder="1" applyAlignment="1"/>
    <xf numFmtId="3" fontId="7" fillId="2" borderId="0" xfId="0" applyNumberFormat="1" applyFont="1" applyFill="1" applyBorder="1" applyAlignment="1">
      <alignment vertical="top"/>
    </xf>
    <xf numFmtId="0" fontId="2" fillId="2" borderId="0" xfId="0" applyFont="1" applyFill="1" applyBorder="1" applyAlignment="1">
      <alignment vertical="top"/>
    </xf>
    <xf numFmtId="0" fontId="2" fillId="2" borderId="6" xfId="0" applyFont="1" applyFill="1" applyBorder="1" applyAlignment="1"/>
    <xf numFmtId="0" fontId="3" fillId="2" borderId="5" xfId="0" applyFont="1" applyFill="1" applyBorder="1" applyAlignment="1">
      <alignment horizontal="left" vertical="top"/>
    </xf>
    <xf numFmtId="0" fontId="2" fillId="2" borderId="6" xfId="0" applyFont="1" applyFill="1" applyBorder="1" applyAlignment="1">
      <alignment vertical="top"/>
    </xf>
    <xf numFmtId="0" fontId="7" fillId="2" borderId="5" xfId="0" applyFont="1" applyFill="1" applyBorder="1" applyAlignment="1">
      <alignment horizontal="left" vertical="top"/>
    </xf>
    <xf numFmtId="3" fontId="7" fillId="2" borderId="0" xfId="1" applyNumberFormat="1" applyFont="1" applyFill="1" applyBorder="1" applyAlignment="1" applyProtection="1">
      <alignment vertical="top"/>
      <protection locked="0"/>
    </xf>
    <xf numFmtId="0" fontId="3" fillId="2" borderId="0" xfId="0" applyFont="1" applyFill="1" applyBorder="1" applyAlignment="1">
      <alignment vertical="top" wrapText="1"/>
    </xf>
    <xf numFmtId="0" fontId="7" fillId="2" borderId="0" xfId="0" applyFont="1" applyFill="1" applyBorder="1" applyAlignment="1">
      <alignment vertical="top"/>
    </xf>
    <xf numFmtId="3" fontId="10" fillId="2" borderId="0" xfId="0" applyNumberFormat="1" applyFont="1" applyFill="1" applyBorder="1" applyAlignment="1">
      <alignment vertical="top"/>
    </xf>
    <xf numFmtId="0" fontId="8" fillId="2" borderId="0" xfId="0" applyFont="1" applyFill="1" applyBorder="1" applyAlignment="1">
      <alignment vertical="top"/>
    </xf>
    <xf numFmtId="0" fontId="8" fillId="2" borderId="5" xfId="0" applyFont="1" applyFill="1" applyBorder="1" applyAlignment="1">
      <alignment horizontal="left" vertical="top"/>
    </xf>
    <xf numFmtId="3" fontId="8" fillId="2" borderId="0" xfId="0" applyNumberFormat="1" applyFont="1" applyFill="1" applyBorder="1" applyAlignment="1" applyProtection="1">
      <alignment vertical="top"/>
    </xf>
    <xf numFmtId="0" fontId="11" fillId="2" borderId="0" xfId="0" applyFont="1" applyFill="1" applyBorder="1" applyAlignment="1">
      <alignment vertical="top"/>
    </xf>
    <xf numFmtId="0" fontId="2" fillId="2" borderId="5" xfId="0" applyFont="1" applyFill="1" applyBorder="1"/>
    <xf numFmtId="3" fontId="8" fillId="2" borderId="0" xfId="1" applyNumberFormat="1" applyFont="1" applyFill="1" applyBorder="1" applyAlignment="1" applyProtection="1">
      <alignment vertical="top"/>
    </xf>
    <xf numFmtId="0" fontId="11" fillId="2" borderId="6" xfId="0" applyFont="1" applyFill="1" applyBorder="1" applyAlignment="1">
      <alignment vertical="top"/>
    </xf>
    <xf numFmtId="0" fontId="8" fillId="2" borderId="0" xfId="0" applyFont="1" applyFill="1" applyBorder="1" applyAlignment="1">
      <alignment vertical="top" wrapText="1"/>
    </xf>
    <xf numFmtId="0" fontId="2" fillId="2" borderId="7" xfId="0" applyFont="1" applyFill="1" applyBorder="1"/>
    <xf numFmtId="0" fontId="2" fillId="2" borderId="1" xfId="0" applyFont="1" applyFill="1" applyBorder="1"/>
    <xf numFmtId="0" fontId="2" fillId="2" borderId="1" xfId="0" applyFont="1" applyFill="1" applyBorder="1" applyAlignment="1"/>
    <xf numFmtId="0" fontId="2" fillId="2" borderId="8" xfId="0" applyFont="1" applyFill="1" applyBorder="1"/>
    <xf numFmtId="0" fontId="7" fillId="2" borderId="1" xfId="0" applyFont="1" applyFill="1" applyBorder="1" applyAlignment="1">
      <alignment vertical="top"/>
    </xf>
    <xf numFmtId="0" fontId="7" fillId="2" borderId="1" xfId="0" applyFont="1" applyFill="1" applyBorder="1"/>
    <xf numFmtId="43" fontId="7" fillId="2" borderId="1" xfId="1" applyFont="1" applyFill="1" applyBorder="1"/>
    <xf numFmtId="0" fontId="7" fillId="2" borderId="1" xfId="0" applyFont="1" applyFill="1" applyBorder="1" applyAlignment="1">
      <alignment vertical="center"/>
    </xf>
    <xf numFmtId="0" fontId="7" fillId="2" borderId="1" xfId="0" applyFont="1" applyFill="1" applyBorder="1" applyAlignment="1"/>
    <xf numFmtId="0" fontId="7" fillId="2" borderId="0" xfId="0" applyFont="1" applyFill="1" applyBorder="1"/>
    <xf numFmtId="43" fontId="7" fillId="2" borderId="0" xfId="1" applyFont="1" applyFill="1" applyBorder="1"/>
    <xf numFmtId="0" fontId="7" fillId="2" borderId="0" xfId="0" applyFont="1" applyFill="1" applyBorder="1" applyAlignment="1">
      <alignment vertical="center"/>
    </xf>
    <xf numFmtId="0" fontId="7" fillId="2" borderId="0" xfId="0" applyFont="1" applyFill="1" applyBorder="1" applyAlignment="1"/>
    <xf numFmtId="0" fontId="3" fillId="2" borderId="0" xfId="0" applyFont="1" applyFill="1" applyBorder="1" applyAlignment="1">
      <alignment horizontal="right" vertical="top"/>
    </xf>
    <xf numFmtId="0" fontId="3" fillId="2" borderId="0" xfId="0" applyFont="1" applyFill="1" applyBorder="1" applyAlignment="1">
      <alignment vertical="top"/>
    </xf>
    <xf numFmtId="0" fontId="7" fillId="2" borderId="0" xfId="0" applyFont="1" applyFill="1" applyBorder="1" applyAlignment="1">
      <alignment horizontal="right"/>
    </xf>
    <xf numFmtId="43" fontId="7" fillId="2" borderId="0" xfId="1" applyFont="1" applyFill="1" applyBorder="1" applyAlignment="1">
      <alignment vertical="top"/>
    </xf>
    <xf numFmtId="0" fontId="7" fillId="2" borderId="0" xfId="0" applyFont="1" applyFill="1" applyBorder="1" applyAlignment="1" applyProtection="1">
      <alignment vertical="top" wrapText="1"/>
      <protection locked="0"/>
    </xf>
    <xf numFmtId="0" fontId="5" fillId="3" borderId="9" xfId="0" applyFont="1" applyFill="1" applyBorder="1" applyAlignment="1">
      <alignment horizontal="center" vertical="center"/>
    </xf>
    <xf numFmtId="165" fontId="6" fillId="3" borderId="10" xfId="1" applyNumberFormat="1" applyFont="1" applyFill="1" applyBorder="1" applyAlignment="1">
      <alignment horizontal="center" vertical="center"/>
    </xf>
    <xf numFmtId="0" fontId="6" fillId="3" borderId="10" xfId="3" applyFont="1" applyFill="1" applyBorder="1" applyAlignment="1">
      <alignment horizontal="center" vertical="center"/>
    </xf>
    <xf numFmtId="0" fontId="6" fillId="3" borderId="11" xfId="3" applyFont="1" applyFill="1" applyBorder="1" applyAlignment="1">
      <alignment horizontal="center" vertical="center"/>
    </xf>
    <xf numFmtId="0" fontId="3" fillId="2" borderId="0" xfId="0" applyFont="1" applyFill="1" applyBorder="1" applyAlignment="1"/>
    <xf numFmtId="0" fontId="3" fillId="2" borderId="0" xfId="2" applyNumberFormat="1" applyFont="1" applyFill="1" applyBorder="1" applyAlignment="1">
      <alignment horizontal="centerContinuous" vertical="center"/>
    </xf>
    <xf numFmtId="0" fontId="7" fillId="2" borderId="1" xfId="0" applyNumberFormat="1" applyFont="1" applyFill="1" applyBorder="1" applyAlignment="1" applyProtection="1"/>
    <xf numFmtId="0" fontId="3" fillId="2" borderId="5" xfId="2" applyNumberFormat="1" applyFont="1" applyFill="1" applyBorder="1" applyAlignment="1">
      <alignment horizontal="centerContinuous" vertical="center"/>
    </xf>
    <xf numFmtId="0" fontId="3" fillId="2" borderId="6" xfId="2" applyNumberFormat="1" applyFont="1" applyFill="1" applyBorder="1" applyAlignment="1">
      <alignment horizontal="centerContinuous" vertical="center"/>
    </xf>
    <xf numFmtId="0" fontId="2" fillId="2" borderId="5" xfId="0" applyFont="1" applyFill="1" applyBorder="1" applyAlignment="1">
      <alignment vertical="top"/>
    </xf>
    <xf numFmtId="0" fontId="12" fillId="2" borderId="0" xfId="0" applyFont="1" applyFill="1" applyBorder="1" applyAlignment="1">
      <alignment horizontal="left" vertical="top"/>
    </xf>
    <xf numFmtId="166" fontId="7" fillId="2" borderId="0" xfId="1" applyNumberFormat="1" applyFont="1" applyFill="1" applyBorder="1" applyAlignment="1">
      <alignment vertical="top"/>
    </xf>
    <xf numFmtId="0" fontId="3" fillId="2" borderId="6" xfId="0" applyFont="1" applyFill="1" applyBorder="1" applyAlignment="1">
      <alignment vertical="top" wrapText="1"/>
    </xf>
    <xf numFmtId="0" fontId="9" fillId="2" borderId="5" xfId="0" applyFont="1" applyFill="1" applyBorder="1" applyAlignment="1">
      <alignment vertical="top"/>
    </xf>
    <xf numFmtId="3" fontId="9" fillId="2" borderId="0" xfId="0" applyNumberFormat="1" applyFont="1" applyFill="1" applyBorder="1" applyAlignment="1" applyProtection="1">
      <alignment horizontal="right" vertical="top"/>
      <protection locked="0"/>
    </xf>
    <xf numFmtId="3" fontId="9" fillId="2" borderId="0" xfId="0" applyNumberFormat="1" applyFont="1" applyFill="1" applyBorder="1" applyAlignment="1" applyProtection="1">
      <alignment horizontal="right" vertical="top"/>
    </xf>
    <xf numFmtId="0" fontId="9" fillId="2" borderId="0" xfId="0" applyFont="1" applyFill="1" applyBorder="1" applyAlignment="1">
      <alignment horizontal="left" vertical="top" wrapText="1"/>
    </xf>
    <xf numFmtId="3" fontId="2" fillId="2" borderId="0" xfId="0" applyNumberFormat="1" applyFont="1" applyFill="1" applyBorder="1" applyAlignment="1">
      <alignment horizontal="right" vertical="top"/>
    </xf>
    <xf numFmtId="3" fontId="9" fillId="2" borderId="0" xfId="0" applyNumberFormat="1" applyFont="1" applyFill="1" applyBorder="1" applyAlignment="1">
      <alignment horizontal="right" vertical="top"/>
    </xf>
    <xf numFmtId="3" fontId="2" fillId="2" borderId="0" xfId="0" applyNumberFormat="1" applyFont="1" applyFill="1" applyBorder="1" applyAlignment="1" applyProtection="1">
      <alignment horizontal="right" vertical="top"/>
      <protection locked="0"/>
    </xf>
    <xf numFmtId="3" fontId="9" fillId="2" borderId="12" xfId="0" applyNumberFormat="1" applyFont="1" applyFill="1" applyBorder="1" applyAlignment="1">
      <alignment horizontal="right" vertical="top"/>
    </xf>
    <xf numFmtId="0" fontId="9" fillId="2" borderId="7" xfId="0" applyFont="1" applyFill="1" applyBorder="1" applyAlignment="1">
      <alignment vertical="top"/>
    </xf>
    <xf numFmtId="3" fontId="9" fillId="2" borderId="1" xfId="0" applyNumberFormat="1" applyFont="1" applyFill="1" applyBorder="1" applyAlignment="1">
      <alignment horizontal="right" vertical="top"/>
    </xf>
    <xf numFmtId="0" fontId="3" fillId="2" borderId="8" xfId="0" applyFont="1" applyFill="1" applyBorder="1" applyAlignment="1">
      <alignment vertical="top" wrapText="1"/>
    </xf>
    <xf numFmtId="0" fontId="2" fillId="2" borderId="10" xfId="0" applyFont="1" applyFill="1" applyBorder="1" applyAlignment="1">
      <alignment vertical="top"/>
    </xf>
    <xf numFmtId="0" fontId="3" fillId="2" borderId="10" xfId="0" applyFont="1" applyFill="1" applyBorder="1" applyAlignment="1">
      <alignment vertical="top" wrapText="1"/>
    </xf>
    <xf numFmtId="0" fontId="7" fillId="2" borderId="0" xfId="0" applyFont="1" applyFill="1" applyAlignment="1">
      <alignment wrapText="1"/>
    </xf>
    <xf numFmtId="165" fontId="6" fillId="3" borderId="9" xfId="1" applyNumberFormat="1" applyFont="1" applyFill="1" applyBorder="1" applyAlignment="1">
      <alignment horizontal="center" vertical="center" wrapText="1"/>
    </xf>
    <xf numFmtId="165" fontId="6" fillId="3" borderId="10" xfId="1" applyNumberFormat="1" applyFont="1" applyFill="1" applyBorder="1" applyAlignment="1">
      <alignment horizontal="center" vertical="center" wrapText="1"/>
    </xf>
    <xf numFmtId="165" fontId="6" fillId="3" borderId="11" xfId="1" applyNumberFormat="1" applyFont="1" applyFill="1" applyBorder="1" applyAlignment="1">
      <alignment horizontal="center" vertical="center" wrapText="1"/>
    </xf>
    <xf numFmtId="0" fontId="2" fillId="2" borderId="0" xfId="0" applyFont="1" applyFill="1"/>
    <xf numFmtId="0" fontId="3" fillId="2" borderId="0" xfId="3" applyFont="1" applyFill="1" applyBorder="1" applyAlignment="1">
      <alignment horizontal="centerContinuous"/>
    </xf>
    <xf numFmtId="0" fontId="2" fillId="2" borderId="0" xfId="0" applyFont="1" applyFill="1" applyBorder="1" applyAlignment="1">
      <alignment horizontal="centerContinuous"/>
    </xf>
    <xf numFmtId="0" fontId="7" fillId="2" borderId="1" xfId="0" applyNumberFormat="1" applyFont="1" applyFill="1" applyBorder="1" applyAlignment="1" applyProtection="1">
      <protection locked="0"/>
    </xf>
    <xf numFmtId="0" fontId="3" fillId="2" borderId="0" xfId="3" applyFont="1" applyFill="1" applyBorder="1" applyAlignment="1">
      <alignment horizontal="center" vertical="top"/>
    </xf>
    <xf numFmtId="0" fontId="7" fillId="2" borderId="0" xfId="3" applyFont="1" applyFill="1" applyBorder="1" applyAlignment="1">
      <alignment horizontal="centerContinuous" vertical="center"/>
    </xf>
    <xf numFmtId="0" fontId="7" fillId="2" borderId="0" xfId="3" applyFont="1" applyFill="1" applyBorder="1" applyAlignment="1">
      <alignment horizontal="center" vertical="top"/>
    </xf>
    <xf numFmtId="0" fontId="5" fillId="2" borderId="0" xfId="0" applyFont="1" applyFill="1" applyBorder="1" applyAlignment="1">
      <alignment vertical="center"/>
    </xf>
    <xf numFmtId="0" fontId="7" fillId="2" borderId="0" xfId="3" applyFont="1" applyFill="1" applyBorder="1" applyAlignment="1">
      <alignment vertical="top"/>
    </xf>
    <xf numFmtId="0" fontId="3" fillId="2" borderId="0" xfId="3" applyFont="1" applyFill="1" applyBorder="1" applyAlignment="1">
      <alignment vertical="top"/>
    </xf>
    <xf numFmtId="3" fontId="7" fillId="2" borderId="0" xfId="3" applyNumberFormat="1" applyFont="1" applyFill="1" applyBorder="1" applyAlignment="1">
      <alignment vertical="top"/>
    </xf>
    <xf numFmtId="3" fontId="3" fillId="2" borderId="0" xfId="3" applyNumberFormat="1" applyFont="1" applyFill="1" applyBorder="1" applyAlignment="1">
      <alignment vertical="top"/>
    </xf>
    <xf numFmtId="3" fontId="7" fillId="2" borderId="0" xfId="3" applyNumberFormat="1" applyFont="1" applyFill="1" applyBorder="1" applyAlignment="1" applyProtection="1">
      <alignment vertical="top"/>
      <protection locked="0"/>
    </xf>
    <xf numFmtId="0" fontId="7" fillId="2" borderId="0" xfId="3" applyFont="1" applyFill="1" applyBorder="1" applyAlignment="1">
      <alignment horizontal="left" vertical="top"/>
    </xf>
    <xf numFmtId="0" fontId="2" fillId="2" borderId="0" xfId="0" applyFont="1" applyFill="1" applyBorder="1" applyAlignment="1">
      <alignment horizontal="left" vertical="top"/>
    </xf>
    <xf numFmtId="0" fontId="3" fillId="2" borderId="0" xfId="3" applyFont="1" applyFill="1" applyBorder="1" applyAlignment="1">
      <alignment horizontal="left" vertical="top"/>
    </xf>
    <xf numFmtId="0" fontId="2" fillId="2" borderId="0" xfId="0" applyFont="1" applyFill="1" applyBorder="1" applyAlignment="1">
      <alignment horizontal="left" vertical="top" wrapText="1"/>
    </xf>
    <xf numFmtId="0" fontId="2" fillId="2" borderId="5" xfId="0" applyFont="1" applyFill="1" applyBorder="1" applyAlignment="1">
      <alignment horizontal="left" vertical="top" wrapText="1"/>
    </xf>
    <xf numFmtId="3" fontId="3" fillId="2" borderId="0" xfId="3" applyNumberFormat="1" applyFont="1" applyFill="1" applyBorder="1" applyAlignment="1">
      <alignment horizontal="right" vertical="top" wrapText="1"/>
    </xf>
    <xf numFmtId="0" fontId="2" fillId="2" borderId="6" xfId="0" applyFont="1" applyFill="1" applyBorder="1" applyAlignment="1">
      <alignment horizontal="left" wrapText="1"/>
    </xf>
    <xf numFmtId="0" fontId="2" fillId="2" borderId="0" xfId="0" applyFont="1" applyFill="1" applyAlignment="1">
      <alignment horizontal="left" wrapText="1"/>
    </xf>
    <xf numFmtId="0" fontId="3" fillId="2" borderId="0" xfId="3" applyFont="1" applyFill="1" applyBorder="1" applyAlignment="1">
      <alignment horizontal="left" vertical="top" wrapText="1"/>
    </xf>
    <xf numFmtId="3" fontId="3" fillId="2" borderId="0" xfId="3" applyNumberFormat="1" applyFont="1" applyFill="1" applyBorder="1" applyAlignment="1" applyProtection="1">
      <alignment horizontal="right" vertical="top" wrapText="1"/>
      <protection locked="0"/>
    </xf>
    <xf numFmtId="3" fontId="3" fillId="2" borderId="0" xfId="3" applyNumberFormat="1" applyFont="1" applyFill="1" applyBorder="1" applyAlignment="1" applyProtection="1">
      <alignment horizontal="right" vertical="top" wrapText="1"/>
    </xf>
    <xf numFmtId="0" fontId="2" fillId="2" borderId="7" xfId="0" applyFont="1" applyFill="1" applyBorder="1" applyAlignment="1">
      <alignment vertical="top"/>
    </xf>
    <xf numFmtId="0" fontId="3" fillId="2" borderId="1" xfId="3" applyFont="1" applyFill="1" applyBorder="1" applyAlignment="1">
      <alignment vertical="top"/>
    </xf>
    <xf numFmtId="3" fontId="7" fillId="2" borderId="1" xfId="3" applyNumberFormat="1" applyFont="1" applyFill="1" applyBorder="1" applyAlignment="1">
      <alignment vertical="top"/>
    </xf>
    <xf numFmtId="0" fontId="2" fillId="2" borderId="1" xfId="0" applyFont="1" applyFill="1" applyBorder="1" applyAlignment="1">
      <alignment vertical="top"/>
    </xf>
    <xf numFmtId="0" fontId="5" fillId="3" borderId="10" xfId="0" applyFont="1" applyFill="1" applyBorder="1" applyAlignment="1">
      <alignment vertical="center"/>
    </xf>
    <xf numFmtId="0" fontId="5" fillId="3" borderId="11" xfId="0" applyFont="1" applyFill="1" applyBorder="1"/>
    <xf numFmtId="0" fontId="2" fillId="2" borderId="0" xfId="0" applyFont="1" applyFill="1" applyBorder="1" applyAlignment="1">
      <alignment horizontal="right"/>
    </xf>
    <xf numFmtId="0" fontId="7" fillId="2" borderId="0" xfId="0" applyNumberFormat="1" applyFont="1" applyFill="1" applyBorder="1" applyAlignment="1" applyProtection="1">
      <alignment horizontal="left"/>
    </xf>
    <xf numFmtId="0" fontId="6" fillId="2" borderId="0" xfId="0" applyFont="1" applyFill="1" applyBorder="1"/>
    <xf numFmtId="3" fontId="9" fillId="2" borderId="0" xfId="0" applyNumberFormat="1" applyFont="1" applyFill="1" applyBorder="1" applyAlignment="1">
      <alignment vertical="top"/>
    </xf>
    <xf numFmtId="0" fontId="9" fillId="2" borderId="6" xfId="0" applyFont="1" applyFill="1" applyBorder="1" applyAlignment="1">
      <alignment vertical="top"/>
    </xf>
    <xf numFmtId="0" fontId="9" fillId="2" borderId="0" xfId="0" applyFont="1" applyFill="1" applyBorder="1" applyAlignment="1">
      <alignment vertical="top"/>
    </xf>
    <xf numFmtId="0" fontId="13" fillId="2" borderId="5" xfId="0" applyFont="1" applyFill="1" applyBorder="1" applyAlignment="1">
      <alignment vertical="top"/>
    </xf>
    <xf numFmtId="3" fontId="9" fillId="2" borderId="0" xfId="1" applyNumberFormat="1" applyFont="1" applyFill="1" applyBorder="1" applyAlignment="1">
      <alignment vertical="top"/>
    </xf>
    <xf numFmtId="0" fontId="13" fillId="2" borderId="6" xfId="0" applyFont="1" applyFill="1" applyBorder="1" applyAlignment="1">
      <alignment vertical="top"/>
    </xf>
    <xf numFmtId="3" fontId="2" fillId="2" borderId="0" xfId="0" applyNumberFormat="1" applyFont="1" applyFill="1" applyBorder="1" applyAlignment="1">
      <alignment vertical="top"/>
    </xf>
    <xf numFmtId="3" fontId="7" fillId="2" borderId="0" xfId="1" applyNumberFormat="1" applyFont="1" applyFill="1" applyBorder="1" applyAlignment="1">
      <alignment vertical="top"/>
    </xf>
    <xf numFmtId="3" fontId="2" fillId="2" borderId="0" xfId="1" applyNumberFormat="1" applyFont="1" applyFill="1" applyBorder="1" applyAlignment="1">
      <alignment vertical="top"/>
    </xf>
    <xf numFmtId="0" fontId="2" fillId="2" borderId="0" xfId="0" applyFont="1" applyFill="1" applyAlignment="1"/>
    <xf numFmtId="0" fontId="2" fillId="2" borderId="0" xfId="0" applyFont="1" applyFill="1" applyAlignment="1">
      <alignment horizontal="left"/>
    </xf>
    <xf numFmtId="0" fontId="2" fillId="2" borderId="0" xfId="0" applyFont="1" applyFill="1" applyAlignment="1">
      <alignment vertical="center"/>
    </xf>
    <xf numFmtId="0" fontId="7" fillId="2" borderId="0" xfId="0" applyFont="1" applyFill="1" applyBorder="1" applyAlignment="1">
      <alignment vertical="top" wrapText="1"/>
    </xf>
    <xf numFmtId="0" fontId="6" fillId="3" borderId="2" xfId="3"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3" xfId="3" applyFont="1" applyFill="1" applyBorder="1" applyAlignment="1">
      <alignment horizontal="center" vertical="center" wrapText="1"/>
    </xf>
    <xf numFmtId="0" fontId="6" fillId="3" borderId="4"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3" fillId="2" borderId="0" xfId="3" applyFont="1" applyFill="1" applyBorder="1" applyAlignment="1" applyProtection="1"/>
    <xf numFmtId="0" fontId="3" fillId="2" borderId="0" xfId="0" applyFont="1" applyFill="1" applyBorder="1" applyAlignment="1" applyProtection="1">
      <alignment horizontal="centerContinuous"/>
    </xf>
    <xf numFmtId="164" fontId="7" fillId="2" borderId="0" xfId="2" applyFont="1" applyFill="1" applyBorder="1" applyProtection="1"/>
    <xf numFmtId="0" fontId="3" fillId="2" borderId="5" xfId="2" applyNumberFormat="1" applyFont="1" applyFill="1" applyBorder="1" applyAlignment="1" applyProtection="1">
      <alignment horizontal="centerContinuous" vertical="center"/>
    </xf>
    <xf numFmtId="0" fontId="3" fillId="2" borderId="0" xfId="2" applyNumberFormat="1" applyFont="1" applyFill="1" applyBorder="1" applyAlignment="1" applyProtection="1">
      <alignment vertical="top"/>
    </xf>
    <xf numFmtId="0" fontId="3" fillId="2" borderId="6" xfId="2" applyNumberFormat="1" applyFont="1" applyFill="1" applyBorder="1" applyAlignment="1" applyProtection="1">
      <alignment vertical="top"/>
    </xf>
    <xf numFmtId="0" fontId="9" fillId="2" borderId="5" xfId="0" applyFont="1" applyFill="1" applyBorder="1" applyAlignment="1" applyProtection="1"/>
    <xf numFmtId="0" fontId="3" fillId="2" borderId="6" xfId="0" applyFont="1" applyFill="1" applyBorder="1" applyAlignment="1" applyProtection="1">
      <alignment vertical="top"/>
    </xf>
    <xf numFmtId="3" fontId="3" fillId="2" borderId="0" xfId="0" applyNumberFormat="1" applyFont="1" applyFill="1" applyBorder="1" applyAlignment="1" applyProtection="1">
      <alignment horizontal="center" vertical="top"/>
      <protection locked="0"/>
    </xf>
    <xf numFmtId="3" fontId="3" fillId="2" borderId="0" xfId="0" applyNumberFormat="1" applyFont="1" applyFill="1" applyBorder="1" applyAlignment="1" applyProtection="1">
      <alignment horizontal="right" vertical="top"/>
    </xf>
    <xf numFmtId="0" fontId="9" fillId="2" borderId="6" xfId="0" applyFont="1" applyFill="1" applyBorder="1" applyAlignment="1" applyProtection="1">
      <alignment vertical="top"/>
    </xf>
    <xf numFmtId="0" fontId="2" fillId="2" borderId="5" xfId="0" applyFont="1" applyFill="1" applyBorder="1" applyAlignment="1" applyProtection="1"/>
    <xf numFmtId="0" fontId="14" fillId="2" borderId="0" xfId="0" applyFont="1" applyFill="1" applyBorder="1" applyAlignment="1" applyProtection="1">
      <alignment vertical="top"/>
    </xf>
    <xf numFmtId="3" fontId="7" fillId="2" borderId="0" xfId="0" applyNumberFormat="1" applyFont="1" applyFill="1" applyBorder="1" applyAlignment="1" applyProtection="1">
      <alignment horizontal="center" vertical="top"/>
      <protection locked="0"/>
    </xf>
    <xf numFmtId="3" fontId="7" fillId="2" borderId="0" xfId="0" applyNumberFormat="1" applyFont="1" applyFill="1" applyBorder="1" applyAlignment="1" applyProtection="1">
      <alignment horizontal="right" vertical="top"/>
      <protection locked="0"/>
    </xf>
    <xf numFmtId="0" fontId="2" fillId="2" borderId="6" xfId="0" applyFont="1" applyFill="1" applyBorder="1" applyAlignment="1" applyProtection="1">
      <alignment vertical="top"/>
    </xf>
    <xf numFmtId="0" fontId="3" fillId="2" borderId="0" xfId="0" applyFont="1" applyFill="1" applyBorder="1" applyAlignment="1" applyProtection="1">
      <alignment horizontal="center" vertical="top"/>
      <protection locked="0"/>
    </xf>
    <xf numFmtId="0" fontId="3" fillId="2" borderId="0" xfId="0" applyFont="1" applyFill="1" applyBorder="1" applyAlignment="1" applyProtection="1">
      <alignment horizontal="right" vertical="top"/>
      <protection locked="0"/>
    </xf>
    <xf numFmtId="0" fontId="2" fillId="2" borderId="0" xfId="0" applyFont="1" applyFill="1" applyBorder="1" applyAlignment="1" applyProtection="1">
      <alignment vertical="top"/>
    </xf>
    <xf numFmtId="0" fontId="7" fillId="2" borderId="0" xfId="0" applyNumberFormat="1" applyFont="1" applyFill="1" applyBorder="1" applyAlignment="1" applyProtection="1">
      <alignment horizontal="right" vertical="top"/>
      <protection locked="0"/>
    </xf>
    <xf numFmtId="0" fontId="3" fillId="2" borderId="0" xfId="0" applyFont="1" applyFill="1" applyBorder="1" applyAlignment="1" applyProtection="1">
      <alignment horizontal="center" vertical="top"/>
    </xf>
    <xf numFmtId="0" fontId="13" fillId="2" borderId="5" xfId="0" applyFont="1" applyFill="1" applyBorder="1" applyAlignment="1" applyProtection="1"/>
    <xf numFmtId="3" fontId="8" fillId="2" borderId="0" xfId="0" applyNumberFormat="1" applyFont="1" applyFill="1" applyBorder="1" applyAlignment="1" applyProtection="1">
      <alignment horizontal="center" vertical="top"/>
      <protection locked="0"/>
    </xf>
    <xf numFmtId="3" fontId="8" fillId="2" borderId="0" xfId="0" applyNumberFormat="1" applyFont="1" applyFill="1" applyBorder="1" applyAlignment="1" applyProtection="1">
      <alignment horizontal="right" vertical="top"/>
    </xf>
    <xf numFmtId="0" fontId="13" fillId="2" borderId="6" xfId="0" applyFont="1" applyFill="1" applyBorder="1" applyAlignment="1" applyProtection="1">
      <alignment vertical="top"/>
    </xf>
    <xf numFmtId="0" fontId="2" fillId="2" borderId="0" xfId="0" applyFont="1" applyFill="1" applyBorder="1" applyAlignment="1" applyProtection="1">
      <alignment horizontal="center" vertical="top"/>
      <protection locked="0"/>
    </xf>
    <xf numFmtId="3" fontId="8" fillId="2" borderId="0" xfId="0" applyNumberFormat="1" applyFont="1" applyFill="1" applyBorder="1" applyAlignment="1" applyProtection="1">
      <alignment horizontal="center" vertical="top"/>
    </xf>
    <xf numFmtId="3" fontId="3" fillId="2" borderId="0" xfId="0" applyNumberFormat="1" applyFont="1" applyFill="1" applyBorder="1" applyAlignment="1" applyProtection="1">
      <alignment horizontal="right" vertical="top"/>
      <protection locked="0"/>
    </xf>
    <xf numFmtId="0" fontId="13" fillId="2" borderId="7" xfId="0" applyFont="1" applyFill="1" applyBorder="1" applyAlignment="1" applyProtection="1"/>
    <xf numFmtId="0" fontId="8" fillId="2" borderId="1" xfId="0" applyFont="1" applyFill="1" applyBorder="1" applyAlignment="1" applyProtection="1">
      <alignment vertical="top"/>
    </xf>
    <xf numFmtId="3" fontId="8" fillId="2" borderId="1" xfId="0" applyNumberFormat="1" applyFont="1" applyFill="1" applyBorder="1" applyAlignment="1" applyProtection="1">
      <alignment horizontal="center" vertical="top"/>
    </xf>
    <xf numFmtId="3" fontId="8" fillId="2" borderId="1" xfId="0" applyNumberFormat="1" applyFont="1" applyFill="1" applyBorder="1" applyAlignment="1" applyProtection="1">
      <alignment horizontal="right" vertical="top"/>
    </xf>
    <xf numFmtId="0" fontId="13" fillId="2" borderId="8" xfId="0" applyFont="1" applyFill="1" applyBorder="1" applyAlignment="1" applyProtection="1">
      <alignment vertical="top"/>
    </xf>
    <xf numFmtId="3" fontId="3" fillId="2" borderId="0" xfId="0" applyNumberFormat="1" applyFont="1" applyFill="1" applyBorder="1" applyAlignment="1" applyProtection="1">
      <alignment horizontal="center" vertical="center"/>
    </xf>
    <xf numFmtId="3" fontId="3" fillId="2" borderId="0" xfId="0" applyNumberFormat="1" applyFont="1" applyFill="1" applyBorder="1" applyAlignment="1" applyProtection="1">
      <alignment vertical="center"/>
    </xf>
    <xf numFmtId="0" fontId="7" fillId="2" borderId="0" xfId="0" applyFont="1" applyFill="1" applyBorder="1" applyAlignment="1" applyProtection="1"/>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6" fillId="3" borderId="11" xfId="3" applyFont="1" applyFill="1" applyBorder="1" applyAlignment="1" applyProtection="1">
      <alignment horizontal="center" vertical="center" wrapText="1"/>
    </xf>
    <xf numFmtId="0" fontId="2" fillId="2" borderId="0" xfId="0" applyFont="1" applyFill="1" applyBorder="1" applyProtection="1">
      <protection locked="0"/>
    </xf>
    <xf numFmtId="0" fontId="2" fillId="2" borderId="0" xfId="0" applyFont="1" applyFill="1" applyProtection="1">
      <protection locked="0"/>
    </xf>
    <xf numFmtId="0" fontId="2" fillId="2" borderId="0" xfId="0" applyFont="1" applyFill="1" applyAlignment="1" applyProtection="1">
      <alignment horizontal="right"/>
      <protection locked="0"/>
    </xf>
    <xf numFmtId="0" fontId="2" fillId="2" borderId="0" xfId="0" applyFont="1" applyFill="1" applyAlignment="1" applyProtection="1">
      <protection locked="0"/>
    </xf>
    <xf numFmtId="0" fontId="2" fillId="2" borderId="0" xfId="0" applyFont="1" applyFill="1" applyAlignment="1" applyProtection="1">
      <alignment wrapText="1"/>
      <protection locked="0"/>
    </xf>
    <xf numFmtId="0" fontId="2" fillId="2" borderId="0" xfId="0" applyFont="1" applyFill="1" applyBorder="1" applyAlignment="1">
      <alignment wrapText="1"/>
    </xf>
    <xf numFmtId="0" fontId="14" fillId="2" borderId="0" xfId="3" applyFont="1" applyFill="1" applyBorder="1" applyAlignment="1">
      <alignment horizontal="center"/>
    </xf>
    <xf numFmtId="3" fontId="7" fillId="2" borderId="0" xfId="0" applyNumberFormat="1" applyFont="1" applyFill="1" applyBorder="1" applyAlignment="1" applyProtection="1">
      <alignment horizontal="right" vertical="top"/>
    </xf>
    <xf numFmtId="3" fontId="7" fillId="2" borderId="0" xfId="1" applyNumberFormat="1" applyFont="1" applyFill="1" applyBorder="1" applyAlignment="1" applyProtection="1">
      <alignment horizontal="right" vertical="top" wrapText="1"/>
      <protection locked="0"/>
    </xf>
    <xf numFmtId="0" fontId="14" fillId="2" borderId="0" xfId="3" applyFont="1" applyFill="1" applyBorder="1" applyAlignment="1" applyProtection="1">
      <alignment horizontal="center"/>
    </xf>
    <xf numFmtId="0" fontId="7" fillId="2" borderId="7" xfId="0" applyFont="1" applyFill="1" applyBorder="1" applyAlignment="1">
      <alignment horizontal="left" vertical="top"/>
    </xf>
    <xf numFmtId="3" fontId="7" fillId="2" borderId="1" xfId="1" applyNumberFormat="1" applyFont="1" applyFill="1" applyBorder="1" applyAlignment="1" applyProtection="1">
      <alignment horizontal="right" vertical="top" wrapText="1"/>
      <protection locked="0"/>
    </xf>
    <xf numFmtId="0" fontId="2" fillId="2" borderId="10" xfId="0" applyFont="1" applyFill="1" applyBorder="1"/>
    <xf numFmtId="0" fontId="7" fillId="2" borderId="1" xfId="0" applyFont="1" applyFill="1" applyBorder="1" applyAlignment="1">
      <alignment vertical="center" wrapText="1"/>
    </xf>
    <xf numFmtId="0" fontId="7" fillId="2" borderId="0" xfId="0" applyFont="1" applyFill="1" applyBorder="1" applyAlignment="1">
      <alignment wrapText="1"/>
    </xf>
    <xf numFmtId="0" fontId="7" fillId="2" borderId="0" xfId="0" applyFont="1" applyFill="1" applyBorder="1" applyAlignment="1">
      <alignment horizontal="left" vertical="top"/>
    </xf>
    <xf numFmtId="0" fontId="15" fillId="3" borderId="9" xfId="0" applyFont="1" applyFill="1" applyBorder="1" applyAlignment="1">
      <alignment horizontal="center" vertical="center"/>
    </xf>
    <xf numFmtId="0" fontId="16" fillId="2" borderId="0" xfId="4" applyFont="1" applyFill="1"/>
    <xf numFmtId="0" fontId="17" fillId="2" borderId="0" xfId="0" applyFont="1" applyFill="1"/>
    <xf numFmtId="0" fontId="16" fillId="2" borderId="0" xfId="4" applyFont="1" applyFill="1" applyAlignment="1">
      <alignment horizontal="center"/>
    </xf>
    <xf numFmtId="37" fontId="6" fillId="3" borderId="13" xfId="1" applyNumberFormat="1" applyFont="1" applyFill="1" applyBorder="1" applyAlignment="1" applyProtection="1">
      <alignment horizontal="center" vertical="center"/>
    </xf>
    <xf numFmtId="37" fontId="6" fillId="3" borderId="13" xfId="1" applyNumberFormat="1" applyFont="1" applyFill="1" applyBorder="1" applyAlignment="1" applyProtection="1">
      <alignment horizontal="center" wrapText="1"/>
    </xf>
    <xf numFmtId="37" fontId="6" fillId="3" borderId="13" xfId="1" applyNumberFormat="1" applyFont="1" applyFill="1" applyBorder="1" applyAlignment="1" applyProtection="1">
      <alignment horizontal="center"/>
    </xf>
    <xf numFmtId="0" fontId="18" fillId="2" borderId="2" xfId="4" applyFont="1" applyFill="1" applyBorder="1"/>
    <xf numFmtId="0" fontId="18" fillId="2" borderId="3" xfId="4" applyFont="1" applyFill="1" applyBorder="1"/>
    <xf numFmtId="0" fontId="18" fillId="2" borderId="4" xfId="4" applyFont="1" applyFill="1" applyBorder="1"/>
    <xf numFmtId="0" fontId="18" fillId="2" borderId="4" xfId="4" applyFont="1" applyFill="1" applyBorder="1" applyAlignment="1">
      <alignment horizontal="center"/>
    </xf>
    <xf numFmtId="0" fontId="18" fillId="2" borderId="14" xfId="4" applyFont="1" applyFill="1" applyBorder="1" applyAlignment="1">
      <alignment horizontal="center"/>
    </xf>
    <xf numFmtId="1" fontId="18" fillId="2" borderId="6" xfId="5" applyNumberFormat="1" applyFont="1" applyFill="1" applyBorder="1" applyAlignment="1" applyProtection="1">
      <alignment horizontal="right"/>
      <protection locked="0"/>
    </xf>
    <xf numFmtId="1" fontId="18" fillId="2" borderId="6" xfId="5" applyNumberFormat="1" applyFont="1" applyFill="1" applyBorder="1" applyAlignment="1" applyProtection="1">
      <alignment horizontal="right"/>
    </xf>
    <xf numFmtId="0" fontId="18" fillId="2" borderId="5" xfId="4" applyFont="1" applyFill="1" applyBorder="1" applyAlignment="1">
      <alignment horizontal="center" vertical="center"/>
    </xf>
    <xf numFmtId="0" fontId="18" fillId="2" borderId="7" xfId="4" applyFont="1" applyFill="1" applyBorder="1" applyAlignment="1">
      <alignment horizontal="center" vertical="center"/>
    </xf>
    <xf numFmtId="0" fontId="18" fillId="2" borderId="1" xfId="4" applyFont="1" applyFill="1" applyBorder="1" applyAlignment="1">
      <alignment horizontal="center" vertical="center"/>
    </xf>
    <xf numFmtId="0" fontId="18" fillId="2" borderId="8" xfId="4" applyFont="1" applyFill="1" applyBorder="1" applyAlignment="1">
      <alignment wrapText="1"/>
    </xf>
    <xf numFmtId="167" fontId="18" fillId="2" borderId="8" xfId="5" applyNumberFormat="1" applyFont="1" applyFill="1" applyBorder="1" applyAlignment="1">
      <alignment horizontal="center"/>
    </xf>
    <xf numFmtId="0" fontId="21" fillId="2" borderId="9" xfId="4" applyFont="1" applyFill="1" applyBorder="1" applyAlignment="1">
      <alignment horizontal="centerContinuous"/>
    </xf>
    <xf numFmtId="0" fontId="21" fillId="2" borderId="10" xfId="4" applyFont="1" applyFill="1" applyBorder="1" applyAlignment="1">
      <alignment horizontal="centerContinuous"/>
    </xf>
    <xf numFmtId="0" fontId="21" fillId="2" borderId="11" xfId="4" applyFont="1" applyFill="1" applyBorder="1" applyAlignment="1">
      <alignment horizontal="left" wrapText="1"/>
    </xf>
    <xf numFmtId="1" fontId="21" fillId="2" borderId="13" xfId="4" applyNumberFormat="1" applyFont="1" applyFill="1" applyBorder="1" applyAlignment="1" applyProtection="1">
      <alignment horizontal="right"/>
    </xf>
    <xf numFmtId="0" fontId="22" fillId="0" borderId="0" xfId="0" applyFont="1"/>
    <xf numFmtId="0" fontId="24" fillId="2" borderId="2" xfId="4" applyFont="1" applyFill="1" applyBorder="1"/>
    <xf numFmtId="0" fontId="24" fillId="2" borderId="3" xfId="4" applyFont="1" applyFill="1" applyBorder="1"/>
    <xf numFmtId="0" fontId="24" fillId="2" borderId="4" xfId="4" applyFont="1" applyFill="1" applyBorder="1"/>
    <xf numFmtId="0" fontId="24" fillId="2" borderId="14" xfId="4" applyFont="1" applyFill="1" applyBorder="1" applyAlignment="1">
      <alignment horizontal="center"/>
    </xf>
    <xf numFmtId="0" fontId="25" fillId="2" borderId="5" xfId="4" applyFont="1" applyFill="1" applyBorder="1" applyAlignment="1">
      <alignment horizontal="left"/>
    </xf>
    <xf numFmtId="0" fontId="25" fillId="2" borderId="0" xfId="4" applyFont="1" applyFill="1" applyBorder="1" applyAlignment="1">
      <alignment horizontal="left"/>
    </xf>
    <xf numFmtId="0" fontId="17" fillId="0" borderId="6" xfId="0" applyFont="1" applyBorder="1"/>
    <xf numFmtId="1" fontId="25" fillId="2" borderId="16" xfId="4" applyNumberFormat="1" applyFont="1" applyFill="1" applyBorder="1" applyAlignment="1">
      <alignment horizontal="right"/>
    </xf>
    <xf numFmtId="0" fontId="24" fillId="2" borderId="5" xfId="4" applyFont="1" applyFill="1" applyBorder="1" applyAlignment="1">
      <alignment horizontal="center" vertical="center"/>
    </xf>
    <xf numFmtId="1" fontId="26" fillId="2" borderId="16" xfId="0" applyNumberFormat="1" applyFont="1" applyFill="1" applyBorder="1" applyAlignment="1" applyProtection="1">
      <alignment horizontal="right" vertical="center" wrapText="1"/>
      <protection locked="0"/>
    </xf>
    <xf numFmtId="1" fontId="26" fillId="2" borderId="16" xfId="0" applyNumberFormat="1" applyFont="1" applyFill="1" applyBorder="1" applyAlignment="1">
      <alignment horizontal="right" vertical="center" wrapText="1"/>
    </xf>
    <xf numFmtId="0" fontId="17" fillId="0" borderId="0" xfId="0" applyFont="1" applyBorder="1"/>
    <xf numFmtId="0" fontId="26" fillId="2" borderId="6" xfId="0" applyFont="1" applyFill="1" applyBorder="1" applyAlignment="1">
      <alignment vertical="center" wrapText="1"/>
    </xf>
    <xf numFmtId="1" fontId="27" fillId="2" borderId="16" xfId="0" applyNumberFormat="1" applyFont="1" applyFill="1" applyBorder="1" applyAlignment="1">
      <alignment horizontal="right" vertical="center" wrapText="1"/>
    </xf>
    <xf numFmtId="0" fontId="25" fillId="2" borderId="5" xfId="4" applyFont="1" applyFill="1" applyBorder="1" applyAlignment="1">
      <alignment horizontal="center" vertical="center"/>
    </xf>
    <xf numFmtId="0" fontId="16" fillId="0" borderId="0" xfId="0" applyFont="1" applyBorder="1"/>
    <xf numFmtId="0" fontId="16" fillId="0" borderId="6" xfId="0" applyFont="1" applyBorder="1"/>
    <xf numFmtId="1" fontId="25" fillId="2" borderId="16" xfId="5" applyNumberFormat="1" applyFont="1" applyFill="1" applyBorder="1" applyAlignment="1">
      <alignment horizontal="right"/>
    </xf>
    <xf numFmtId="0" fontId="24" fillId="2" borderId="0" xfId="4" applyFont="1" applyFill="1" applyBorder="1" applyAlignment="1">
      <alignment horizontal="center" vertical="center"/>
    </xf>
    <xf numFmtId="0" fontId="24" fillId="2" borderId="7" xfId="4" applyFont="1" applyFill="1" applyBorder="1" applyAlignment="1">
      <alignment horizontal="center" vertical="center"/>
    </xf>
    <xf numFmtId="0" fontId="24" fillId="2" borderId="1" xfId="4" applyFont="1" applyFill="1" applyBorder="1" applyAlignment="1">
      <alignment horizontal="center" vertical="center"/>
    </xf>
    <xf numFmtId="0" fontId="24" fillId="2" borderId="8" xfId="4" applyFont="1" applyFill="1" applyBorder="1" applyAlignment="1">
      <alignment wrapText="1"/>
    </xf>
    <xf numFmtId="1" fontId="24" fillId="2" borderId="15" xfId="5" applyNumberFormat="1" applyFont="1" applyFill="1" applyBorder="1" applyAlignment="1">
      <alignment horizontal="right"/>
    </xf>
    <xf numFmtId="0" fontId="25" fillId="2" borderId="9" xfId="4" applyFont="1" applyFill="1" applyBorder="1" applyAlignment="1">
      <alignment horizontal="centerContinuous"/>
    </xf>
    <xf numFmtId="0" fontId="25" fillId="2" borderId="10" xfId="4" applyFont="1" applyFill="1" applyBorder="1" applyAlignment="1">
      <alignment horizontal="centerContinuous"/>
    </xf>
    <xf numFmtId="0" fontId="25" fillId="2" borderId="11" xfId="4" applyFont="1" applyFill="1" applyBorder="1" applyAlignment="1">
      <alignment horizontal="left" wrapText="1" indent="1"/>
    </xf>
    <xf numFmtId="0" fontId="28" fillId="2" borderId="3" xfId="0" applyFont="1" applyFill="1" applyBorder="1" applyAlignment="1">
      <alignment vertical="top" wrapText="1"/>
    </xf>
    <xf numFmtId="0" fontId="31" fillId="2" borderId="0" xfId="0" applyFont="1" applyFill="1"/>
    <xf numFmtId="0" fontId="17" fillId="2" borderId="5" xfId="0" applyFont="1" applyFill="1" applyBorder="1" applyAlignment="1">
      <alignment horizontal="justify" vertical="center" wrapText="1"/>
    </xf>
    <xf numFmtId="0" fontId="17" fillId="2" borderId="6" xfId="0" applyFont="1" applyFill="1" applyBorder="1" applyAlignment="1">
      <alignment horizontal="justify" vertical="center" wrapText="1"/>
    </xf>
    <xf numFmtId="0" fontId="17" fillId="2" borderId="16" xfId="0" applyFont="1" applyFill="1" applyBorder="1" applyAlignment="1">
      <alignment horizontal="justify" vertical="center" wrapText="1"/>
    </xf>
    <xf numFmtId="0" fontId="17" fillId="2" borderId="5" xfId="0" applyFont="1" applyFill="1" applyBorder="1" applyAlignment="1">
      <alignment horizontal="justify" vertical="top" wrapText="1"/>
    </xf>
    <xf numFmtId="0" fontId="2" fillId="2" borderId="6" xfId="0" applyFont="1" applyFill="1" applyBorder="1" applyAlignment="1" applyProtection="1">
      <alignment horizontal="justify" vertical="top" wrapText="1"/>
      <protection locked="0"/>
    </xf>
    <xf numFmtId="0" fontId="17" fillId="2" borderId="7" xfId="0" applyFont="1" applyFill="1" applyBorder="1" applyAlignment="1">
      <alignment horizontal="justify" vertical="top" wrapText="1"/>
    </xf>
    <xf numFmtId="0" fontId="2" fillId="2" borderId="8" xfId="0" applyFont="1" applyFill="1" applyBorder="1" applyAlignment="1">
      <alignment horizontal="justify" vertical="top" wrapText="1"/>
    </xf>
    <xf numFmtId="165" fontId="6" fillId="3" borderId="11" xfId="1" applyNumberFormat="1" applyFont="1" applyFill="1" applyBorder="1" applyAlignment="1" applyProtection="1">
      <alignment horizontal="center" vertical="center"/>
    </xf>
    <xf numFmtId="165" fontId="6" fillId="3" borderId="11" xfId="1" applyNumberFormat="1" applyFont="1" applyFill="1" applyBorder="1" applyAlignment="1" applyProtection="1">
      <alignment horizontal="center" vertical="center" wrapText="1"/>
    </xf>
    <xf numFmtId="0" fontId="17" fillId="2" borderId="2" xfId="0" applyFont="1" applyFill="1" applyBorder="1" applyAlignment="1">
      <alignment horizontal="justify" vertical="center" wrapText="1"/>
    </xf>
    <xf numFmtId="0" fontId="17" fillId="2" borderId="4" xfId="0" applyFont="1" applyFill="1" applyBorder="1" applyAlignment="1">
      <alignment horizontal="justify" vertical="center" wrapText="1"/>
    </xf>
    <xf numFmtId="3" fontId="17" fillId="2" borderId="14" xfId="0" applyNumberFormat="1" applyFont="1" applyFill="1" applyBorder="1" applyAlignment="1">
      <alignment horizontal="right" vertical="center" wrapText="1"/>
    </xf>
    <xf numFmtId="3" fontId="17" fillId="2" borderId="16" xfId="0" applyNumberFormat="1" applyFont="1" applyFill="1" applyBorder="1" applyAlignment="1" applyProtection="1">
      <alignment horizontal="right" vertical="center" wrapText="1"/>
      <protection locked="0"/>
    </xf>
    <xf numFmtId="3" fontId="17" fillId="2" borderId="16" xfId="0" applyNumberFormat="1" applyFont="1" applyFill="1" applyBorder="1" applyAlignment="1">
      <alignment horizontal="right" vertical="center" wrapText="1"/>
    </xf>
    <xf numFmtId="0" fontId="16" fillId="2" borderId="7" xfId="0" applyFont="1" applyFill="1" applyBorder="1" applyAlignment="1">
      <alignment horizontal="justify" vertical="center" wrapText="1"/>
    </xf>
    <xf numFmtId="0" fontId="16" fillId="2" borderId="8" xfId="0" applyFont="1" applyFill="1" applyBorder="1" applyAlignment="1">
      <alignment horizontal="justify" vertical="center" wrapText="1"/>
    </xf>
    <xf numFmtId="3" fontId="17" fillId="2" borderId="15" xfId="0" applyNumberFormat="1" applyFont="1" applyFill="1" applyBorder="1" applyAlignment="1">
      <alignment horizontal="right" vertical="center" wrapText="1"/>
    </xf>
    <xf numFmtId="3" fontId="16" fillId="2" borderId="15" xfId="0" applyNumberFormat="1" applyFont="1" applyFill="1" applyBorder="1" applyAlignment="1" applyProtection="1">
      <alignment horizontal="right" vertical="center" wrapText="1"/>
    </xf>
    <xf numFmtId="0" fontId="16" fillId="2" borderId="0" xfId="0" applyFont="1" applyFill="1" applyBorder="1" applyAlignment="1">
      <alignment horizontal="justify" vertical="center" wrapText="1"/>
    </xf>
    <xf numFmtId="3" fontId="16" fillId="2" borderId="0" xfId="0" applyNumberFormat="1" applyFont="1" applyFill="1" applyBorder="1" applyAlignment="1" applyProtection="1">
      <alignment horizontal="right" vertical="center" wrapText="1"/>
    </xf>
    <xf numFmtId="1" fontId="21" fillId="2" borderId="16" xfId="5" applyNumberFormat="1" applyFont="1" applyFill="1" applyBorder="1" applyAlignment="1">
      <alignment horizontal="right"/>
    </xf>
    <xf numFmtId="0" fontId="19" fillId="0" borderId="5" xfId="0" applyFont="1" applyBorder="1" applyAlignment="1">
      <alignment horizontal="center" vertical="center" wrapText="1"/>
    </xf>
    <xf numFmtId="0" fontId="19" fillId="0" borderId="0" xfId="0" applyFont="1" applyBorder="1" applyAlignment="1">
      <alignment vertical="center" wrapText="1"/>
    </xf>
    <xf numFmtId="1" fontId="18" fillId="2" borderId="16" xfId="5" applyNumberFormat="1" applyFont="1" applyFill="1" applyBorder="1" applyAlignment="1" applyProtection="1">
      <alignment horizontal="right"/>
      <protection locked="0"/>
    </xf>
    <xf numFmtId="1" fontId="18" fillId="2" borderId="16" xfId="5" applyNumberFormat="1" applyFont="1" applyFill="1" applyBorder="1" applyAlignment="1">
      <alignment horizontal="right"/>
    </xf>
    <xf numFmtId="1" fontId="18" fillId="2" borderId="15" xfId="5" applyNumberFormat="1" applyFont="1" applyFill="1" applyBorder="1" applyAlignment="1" applyProtection="1">
      <alignment horizontal="right"/>
      <protection locked="0"/>
    </xf>
    <xf numFmtId="1" fontId="18" fillId="2" borderId="15" xfId="5" applyNumberFormat="1" applyFont="1" applyFill="1" applyBorder="1" applyAlignment="1">
      <alignment horizontal="right"/>
    </xf>
    <xf numFmtId="0" fontId="34" fillId="0" borderId="0" xfId="0" applyFont="1"/>
    <xf numFmtId="165" fontId="6" fillId="3" borderId="9" xfId="1" applyNumberFormat="1" applyFont="1" applyFill="1" applyBorder="1" applyAlignment="1" applyProtection="1">
      <alignment horizontal="center" vertical="center"/>
    </xf>
    <xf numFmtId="165" fontId="6" fillId="3" borderId="9" xfId="1" applyNumberFormat="1" applyFont="1" applyFill="1" applyBorder="1" applyAlignment="1" applyProtection="1">
      <alignment horizontal="center" vertical="center" wrapText="1"/>
    </xf>
    <xf numFmtId="165" fontId="6" fillId="3" borderId="13" xfId="1" applyNumberFormat="1" applyFont="1" applyFill="1" applyBorder="1" applyAlignment="1" applyProtection="1">
      <alignment horizontal="center" vertical="center"/>
    </xf>
    <xf numFmtId="0" fontId="2" fillId="2" borderId="2" xfId="0" applyFont="1" applyFill="1" applyBorder="1" applyAlignment="1">
      <alignment horizontal="left" vertical="center" wrapText="1"/>
    </xf>
    <xf numFmtId="0" fontId="2" fillId="2" borderId="4" xfId="0" applyFont="1" applyFill="1" applyBorder="1" applyAlignment="1">
      <alignment horizontal="justify" vertical="center" wrapText="1"/>
    </xf>
    <xf numFmtId="3" fontId="2" fillId="2" borderId="14" xfId="0" applyNumberFormat="1" applyFont="1" applyFill="1" applyBorder="1" applyAlignment="1">
      <alignment horizontal="justify" vertical="center" wrapText="1"/>
    </xf>
    <xf numFmtId="3" fontId="9" fillId="2" borderId="16" xfId="0" applyNumberFormat="1" applyFont="1" applyFill="1" applyBorder="1" applyAlignment="1">
      <alignment horizontal="right" vertical="top" wrapText="1"/>
    </xf>
    <xf numFmtId="3" fontId="2" fillId="2" borderId="16" xfId="0" applyNumberFormat="1" applyFont="1" applyFill="1" applyBorder="1" applyAlignment="1" applyProtection="1">
      <alignment horizontal="right" vertical="top" wrapText="1"/>
      <protection locked="0"/>
    </xf>
    <xf numFmtId="3" fontId="2" fillId="2" borderId="16" xfId="0" applyNumberFormat="1" applyFont="1" applyFill="1" applyBorder="1" applyAlignment="1">
      <alignment horizontal="right" vertical="top" wrapText="1"/>
    </xf>
    <xf numFmtId="0" fontId="2" fillId="2" borderId="5" xfId="0" applyFont="1" applyFill="1" applyBorder="1" applyAlignment="1">
      <alignment horizontal="left" vertical="top"/>
    </xf>
    <xf numFmtId="0" fontId="2" fillId="2" borderId="6" xfId="0" applyFont="1" applyFill="1" applyBorder="1" applyAlignment="1">
      <alignment horizontal="justify" vertical="top"/>
    </xf>
    <xf numFmtId="3" fontId="2" fillId="2" borderId="16" xfId="0" applyNumberFormat="1" applyFont="1" applyFill="1" applyBorder="1" applyAlignment="1" applyProtection="1">
      <alignment horizontal="right" vertical="top" wrapText="1"/>
    </xf>
    <xf numFmtId="3" fontId="2" fillId="2" borderId="16" xfId="0" applyNumberFormat="1" applyFont="1" applyFill="1" applyBorder="1" applyAlignment="1" applyProtection="1">
      <alignment horizontal="right" vertical="top"/>
      <protection locked="0"/>
    </xf>
    <xf numFmtId="3" fontId="2" fillId="2" borderId="16" xfId="0" applyNumberFormat="1" applyFont="1" applyFill="1" applyBorder="1" applyAlignment="1" applyProtection="1">
      <alignment horizontal="right" vertical="top"/>
    </xf>
    <xf numFmtId="3" fontId="9" fillId="2" borderId="16" xfId="0" applyNumberFormat="1" applyFont="1" applyFill="1" applyBorder="1" applyAlignment="1">
      <alignment horizontal="right" vertical="top"/>
    </xf>
    <xf numFmtId="3" fontId="9" fillId="2" borderId="16" xfId="0" applyNumberFormat="1" applyFont="1" applyFill="1" applyBorder="1" applyAlignment="1" applyProtection="1">
      <alignment horizontal="right" vertical="top"/>
    </xf>
    <xf numFmtId="0" fontId="2" fillId="2" borderId="7" xfId="0" applyFont="1" applyFill="1" applyBorder="1" applyAlignment="1">
      <alignment horizontal="left" vertical="top"/>
    </xf>
    <xf numFmtId="0" fontId="2" fillId="2" borderId="8" xfId="0" applyFont="1" applyFill="1" applyBorder="1" applyAlignment="1">
      <alignment vertical="top"/>
    </xf>
    <xf numFmtId="3" fontId="2" fillId="2" borderId="15" xfId="0" applyNumberFormat="1" applyFont="1" applyFill="1" applyBorder="1" applyAlignment="1" applyProtection="1">
      <alignment horizontal="right" vertical="top"/>
    </xf>
    <xf numFmtId="0" fontId="9" fillId="2" borderId="7" xfId="0" applyFont="1" applyFill="1" applyBorder="1" applyAlignment="1">
      <alignment horizontal="left" vertical="top"/>
    </xf>
    <xf numFmtId="0" fontId="9" fillId="2" borderId="8" xfId="0" applyFont="1" applyFill="1" applyBorder="1" applyAlignment="1">
      <alignment vertical="top"/>
    </xf>
    <xf numFmtId="3" fontId="9" fillId="2" borderId="15" xfId="0" applyNumberFormat="1" applyFont="1" applyFill="1" applyBorder="1" applyAlignment="1">
      <alignment horizontal="right" vertical="top"/>
    </xf>
    <xf numFmtId="0" fontId="34" fillId="2" borderId="0" xfId="0" applyFont="1" applyFill="1"/>
    <xf numFmtId="165" fontId="6" fillId="4" borderId="0" xfId="1" applyNumberFormat="1" applyFont="1" applyFill="1" applyBorder="1" applyAlignment="1" applyProtection="1">
      <alignment vertical="center"/>
    </xf>
    <xf numFmtId="0" fontId="35" fillId="2" borderId="0" xfId="0" applyFont="1" applyFill="1"/>
    <xf numFmtId="0" fontId="2" fillId="0" borderId="0" xfId="0" applyFont="1"/>
    <xf numFmtId="165" fontId="6" fillId="3" borderId="14" xfId="1" applyNumberFormat="1" applyFont="1" applyFill="1" applyBorder="1" applyAlignment="1" applyProtection="1">
      <alignment horizontal="center"/>
    </xf>
    <xf numFmtId="0" fontId="2" fillId="2" borderId="2" xfId="0" applyFont="1" applyFill="1" applyBorder="1" applyAlignment="1" applyProtection="1">
      <alignment horizontal="justify" vertical="center" wrapText="1"/>
    </xf>
    <xf numFmtId="0" fontId="2" fillId="2" borderId="4" xfId="0" applyFont="1" applyFill="1" applyBorder="1" applyAlignment="1" applyProtection="1">
      <alignment horizontal="justify" vertical="center" wrapText="1"/>
    </xf>
    <xf numFmtId="0" fontId="2" fillId="2" borderId="14" xfId="0" applyFont="1" applyFill="1" applyBorder="1" applyAlignment="1" applyProtection="1">
      <alignment horizontal="justify" vertical="center" wrapText="1"/>
    </xf>
    <xf numFmtId="0" fontId="2" fillId="2" borderId="18" xfId="0" applyFont="1" applyFill="1" applyBorder="1" applyAlignment="1" applyProtection="1">
      <alignment horizontal="right" vertical="center" wrapText="1"/>
    </xf>
    <xf numFmtId="0" fontId="2" fillId="0" borderId="7" xfId="0" applyFont="1" applyBorder="1"/>
    <xf numFmtId="0" fontId="9" fillId="2" borderId="8" xfId="0" applyFont="1" applyFill="1" applyBorder="1" applyAlignment="1">
      <alignment vertical="center" wrapText="1"/>
    </xf>
    <xf numFmtId="0" fontId="2" fillId="2" borderId="15" xfId="0" applyFont="1" applyFill="1" applyBorder="1" applyAlignment="1" applyProtection="1">
      <alignment horizontal="right" vertical="center" wrapText="1"/>
      <protection locked="0"/>
    </xf>
    <xf numFmtId="0" fontId="2" fillId="0" borderId="9" xfId="0" applyFont="1" applyBorder="1"/>
    <xf numFmtId="0" fontId="9" fillId="2" borderId="11" xfId="0" applyFont="1" applyFill="1" applyBorder="1" applyAlignment="1">
      <alignment vertical="center" wrapText="1"/>
    </xf>
    <xf numFmtId="0" fontId="2" fillId="2" borderId="2" xfId="0" applyFont="1" applyFill="1" applyBorder="1" applyAlignment="1">
      <alignment horizontal="justify" vertical="center" wrapText="1"/>
    </xf>
    <xf numFmtId="0" fontId="2" fillId="2" borderId="14" xfId="0" applyFont="1" applyFill="1" applyBorder="1" applyAlignment="1">
      <alignment horizontal="right" vertical="center" wrapText="1"/>
    </xf>
    <xf numFmtId="0" fontId="2" fillId="2" borderId="18" xfId="0" applyFont="1" applyFill="1" applyBorder="1" applyAlignment="1">
      <alignment horizontal="right" vertical="center" wrapText="1"/>
    </xf>
    <xf numFmtId="0" fontId="9" fillId="2" borderId="2" xfId="0" applyFont="1" applyFill="1" applyBorder="1" applyAlignment="1">
      <alignment horizontal="justify" vertical="center" wrapText="1"/>
    </xf>
    <xf numFmtId="0" fontId="9" fillId="2" borderId="4" xfId="0" applyFont="1" applyFill="1" applyBorder="1" applyAlignment="1">
      <alignment horizontal="justify" vertical="center" wrapText="1"/>
    </xf>
    <xf numFmtId="0" fontId="2" fillId="2" borderId="14" xfId="0" applyFont="1" applyFill="1" applyBorder="1" applyAlignment="1" applyProtection="1">
      <alignment horizontal="right" vertical="center" wrapText="1"/>
      <protection locked="0"/>
    </xf>
    <xf numFmtId="0" fontId="2" fillId="2" borderId="5" xfId="0" applyFont="1" applyFill="1" applyBorder="1" applyAlignment="1">
      <alignment horizontal="justify" vertical="center" wrapText="1"/>
    </xf>
    <xf numFmtId="0" fontId="2" fillId="2" borderId="6" xfId="0" applyFont="1" applyFill="1" applyBorder="1" applyAlignment="1">
      <alignment horizontal="justify" vertical="center" wrapText="1"/>
    </xf>
    <xf numFmtId="0" fontId="2" fillId="2" borderId="16" xfId="0" applyFont="1" applyFill="1" applyBorder="1" applyAlignment="1">
      <alignment horizontal="right" vertical="center" wrapText="1"/>
    </xf>
    <xf numFmtId="0" fontId="2" fillId="2" borderId="18" xfId="0" applyFont="1" applyFill="1" applyBorder="1" applyAlignment="1" applyProtection="1">
      <alignment horizontal="right" vertical="center" wrapText="1"/>
      <protection locked="0"/>
    </xf>
    <xf numFmtId="0" fontId="2" fillId="2" borderId="19" xfId="0" applyFont="1" applyFill="1" applyBorder="1" applyAlignment="1" applyProtection="1">
      <alignment horizontal="right" vertical="center" wrapText="1"/>
      <protection locked="0"/>
    </xf>
    <xf numFmtId="0" fontId="9" fillId="2" borderId="5" xfId="0" applyFont="1" applyFill="1" applyBorder="1" applyAlignment="1">
      <alignment horizontal="justify" vertical="center" wrapText="1"/>
    </xf>
    <xf numFmtId="0" fontId="9" fillId="2" borderId="6" xfId="0" applyFont="1" applyFill="1" applyBorder="1" applyAlignment="1">
      <alignment horizontal="justify" vertical="center" wrapText="1"/>
    </xf>
    <xf numFmtId="0" fontId="9" fillId="2" borderId="18" xfId="0" applyFont="1" applyFill="1" applyBorder="1" applyAlignment="1">
      <alignment horizontal="right" vertical="center" wrapText="1"/>
    </xf>
    <xf numFmtId="0" fontId="2" fillId="2" borderId="14" xfId="0" applyFont="1" applyFill="1" applyBorder="1" applyAlignment="1">
      <alignment horizontal="justify" vertical="center" wrapText="1"/>
    </xf>
    <xf numFmtId="0" fontId="2" fillId="2" borderId="16" xfId="0" applyFont="1" applyFill="1" applyBorder="1" applyAlignment="1" applyProtection="1">
      <alignment horizontal="right" vertical="center" wrapText="1"/>
      <protection locked="0"/>
    </xf>
    <xf numFmtId="0" fontId="2" fillId="0" borderId="0" xfId="0" applyFont="1" applyAlignment="1">
      <alignment wrapText="1"/>
    </xf>
    <xf numFmtId="165" fontId="33" fillId="3" borderId="25" xfId="1" applyNumberFormat="1" applyFont="1" applyFill="1" applyBorder="1" applyAlignment="1" applyProtection="1">
      <alignment horizontal="right"/>
    </xf>
    <xf numFmtId="165" fontId="33" fillId="3" borderId="26" xfId="1" applyNumberFormat="1" applyFont="1" applyFill="1" applyBorder="1" applyAlignment="1" applyProtection="1">
      <alignment horizontal="right"/>
    </xf>
    <xf numFmtId="165" fontId="33" fillId="3" borderId="26" xfId="1" applyNumberFormat="1" applyFont="1" applyFill="1" applyBorder="1" applyAlignment="1" applyProtection="1">
      <alignment horizontal="center"/>
    </xf>
    <xf numFmtId="165" fontId="33" fillId="3" borderId="27" xfId="1" applyNumberFormat="1" applyFont="1" applyFill="1" applyBorder="1" applyAlignment="1" applyProtection="1"/>
    <xf numFmtId="165" fontId="6" fillId="3" borderId="14" xfId="1" applyNumberFormat="1" applyFont="1" applyFill="1" applyBorder="1" applyAlignment="1" applyProtection="1">
      <alignment horizontal="center" vertical="center"/>
    </xf>
    <xf numFmtId="165" fontId="6" fillId="3" borderId="2" xfId="1" applyNumberFormat="1" applyFont="1" applyFill="1" applyBorder="1" applyAlignment="1" applyProtection="1">
      <alignment horizontal="center" vertical="center"/>
    </xf>
    <xf numFmtId="165" fontId="6" fillId="3" borderId="15" xfId="1" applyNumberFormat="1" applyFont="1" applyFill="1" applyBorder="1" applyAlignment="1" applyProtection="1">
      <alignment horizontal="center"/>
    </xf>
    <xf numFmtId="165" fontId="6" fillId="3" borderId="7" xfId="1" applyNumberFormat="1" applyFont="1" applyFill="1" applyBorder="1" applyAlignment="1" applyProtection="1">
      <alignment horizontal="center"/>
    </xf>
    <xf numFmtId="0" fontId="34" fillId="0" borderId="0" xfId="0" applyFont="1" applyFill="1"/>
    <xf numFmtId="0" fontId="2" fillId="0" borderId="5"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2" fillId="0" borderId="6" xfId="0" applyFont="1" applyFill="1" applyBorder="1" applyAlignment="1">
      <alignment horizontal="justify" vertical="center" wrapText="1"/>
    </xf>
    <xf numFmtId="0" fontId="2" fillId="0" borderId="7"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2" fillId="0" borderId="8" xfId="0" applyFont="1" applyFill="1" applyBorder="1" applyAlignment="1">
      <alignment horizontal="justify" vertical="center" wrapText="1"/>
    </xf>
    <xf numFmtId="0" fontId="9" fillId="0" borderId="9" xfId="0" applyFont="1" applyFill="1" applyBorder="1" applyAlignment="1">
      <alignment horizontal="justify" vertical="center" wrapText="1"/>
    </xf>
    <xf numFmtId="0" fontId="18" fillId="5" borderId="0" xfId="0" applyNumberFormat="1" applyFont="1" applyFill="1" applyBorder="1" applyAlignment="1" applyProtection="1"/>
    <xf numFmtId="0" fontId="3" fillId="5" borderId="0" xfId="0" applyNumberFormat="1" applyFont="1" applyFill="1" applyBorder="1" applyAlignment="1" applyProtection="1">
      <alignment horizontal="center"/>
      <protection locked="0"/>
    </xf>
    <xf numFmtId="0" fontId="3" fillId="5" borderId="0" xfId="0" applyNumberFormat="1" applyFont="1" applyFill="1" applyBorder="1" applyAlignment="1" applyProtection="1">
      <alignment horizontal="right"/>
    </xf>
    <xf numFmtId="0" fontId="7" fillId="5" borderId="28" xfId="0" applyNumberFormat="1" applyFont="1" applyFill="1" applyBorder="1" applyAlignment="1" applyProtection="1">
      <protection locked="0"/>
    </xf>
    <xf numFmtId="0" fontId="3" fillId="5" borderId="0" xfId="0" applyNumberFormat="1" applyFont="1" applyFill="1" applyBorder="1" applyAlignment="1" applyProtection="1">
      <alignment horizontal="center"/>
    </xf>
    <xf numFmtId="0" fontId="21" fillId="5" borderId="0" xfId="0" applyNumberFormat="1" applyFont="1" applyFill="1" applyBorder="1" applyAlignment="1" applyProtection="1">
      <alignment horizontal="centerContinuous"/>
    </xf>
    <xf numFmtId="0" fontId="3" fillId="5" borderId="0" xfId="0" applyNumberFormat="1" applyFont="1" applyFill="1" applyBorder="1" applyAlignment="1" applyProtection="1">
      <alignment horizontal="centerContinuous"/>
    </xf>
    <xf numFmtId="0" fontId="21" fillId="5" borderId="0" xfId="0" applyNumberFormat="1" applyFont="1" applyFill="1" applyBorder="1" applyAlignment="1" applyProtection="1">
      <alignment horizontal="center"/>
    </xf>
    <xf numFmtId="0" fontId="0" fillId="0" borderId="0" xfId="0" applyProtection="1"/>
    <xf numFmtId="0" fontId="7" fillId="5" borderId="0" xfId="0" applyNumberFormat="1" applyFont="1" applyFill="1" applyBorder="1" applyAlignment="1" applyProtection="1">
      <alignment horizontal="center" vertical="center"/>
    </xf>
    <xf numFmtId="0" fontId="18" fillId="5" borderId="0" xfId="0" applyNumberFormat="1" applyFont="1" applyFill="1" applyBorder="1" applyAlignment="1" applyProtection="1">
      <alignment horizontal="center"/>
    </xf>
    <xf numFmtId="0" fontId="37" fillId="3" borderId="30" xfId="0" applyNumberFormat="1" applyFont="1" applyFill="1" applyBorder="1" applyAlignment="1" applyProtection="1">
      <alignment horizontal="center" vertical="center"/>
    </xf>
    <xf numFmtId="0" fontId="37" fillId="3" borderId="31" xfId="0" applyNumberFormat="1" applyFont="1" applyFill="1" applyBorder="1" applyAlignment="1" applyProtection="1">
      <alignment horizontal="center" vertical="center"/>
    </xf>
    <xf numFmtId="0" fontId="18" fillId="5" borderId="32" xfId="0" applyNumberFormat="1" applyFont="1" applyFill="1" applyBorder="1" applyAlignment="1" applyProtection="1">
      <protection locked="0"/>
    </xf>
    <xf numFmtId="0" fontId="3" fillId="5" borderId="0" xfId="0" applyNumberFormat="1" applyFont="1" applyFill="1" applyBorder="1" applyAlignment="1" applyProtection="1">
      <alignment vertical="center"/>
      <protection locked="0"/>
    </xf>
    <xf numFmtId="0" fontId="18" fillId="0" borderId="33" xfId="0" applyNumberFormat="1" applyFont="1" applyFill="1" applyBorder="1" applyAlignment="1" applyProtection="1">
      <protection locked="0"/>
    </xf>
    <xf numFmtId="0" fontId="7" fillId="5" borderId="32" xfId="0" applyNumberFormat="1" applyFont="1" applyFill="1" applyBorder="1" applyAlignment="1" applyProtection="1">
      <alignment vertical="top"/>
      <protection locked="0"/>
    </xf>
    <xf numFmtId="0" fontId="7" fillId="5" borderId="0" xfId="0" applyNumberFormat="1" applyFont="1" applyFill="1" applyBorder="1" applyAlignment="1" applyProtection="1">
      <alignment vertical="top"/>
      <protection locked="0"/>
    </xf>
    <xf numFmtId="0" fontId="7" fillId="5" borderId="34" xfId="0" applyNumberFormat="1" applyFont="1" applyFill="1" applyBorder="1" applyAlignment="1" applyProtection="1">
      <alignment horizontal="left" vertical="top" wrapText="1"/>
      <protection locked="0"/>
    </xf>
    <xf numFmtId="3" fontId="7" fillId="5" borderId="0" xfId="0" applyNumberFormat="1" applyFont="1" applyFill="1" applyBorder="1" applyAlignment="1" applyProtection="1">
      <alignment horizontal="right" vertical="top"/>
      <protection locked="0"/>
    </xf>
    <xf numFmtId="0" fontId="18" fillId="5" borderId="33" xfId="0" applyNumberFormat="1" applyFont="1" applyFill="1" applyBorder="1" applyAlignment="1" applyProtection="1">
      <alignment vertical="top"/>
      <protection locked="0"/>
    </xf>
    <xf numFmtId="0" fontId="7" fillId="5" borderId="32" xfId="0" applyNumberFormat="1" applyFont="1" applyFill="1" applyBorder="1" applyAlignment="1" applyProtection="1">
      <alignment horizontal="center" vertical="top"/>
      <protection locked="0"/>
    </xf>
    <xf numFmtId="0" fontId="7" fillId="5" borderId="0" xfId="0" applyNumberFormat="1" applyFont="1" applyFill="1" applyBorder="1" applyAlignment="1" applyProtection="1">
      <alignment horizontal="center" vertical="top"/>
      <protection locked="0"/>
    </xf>
    <xf numFmtId="0" fontId="3" fillId="5" borderId="35" xfId="0" applyNumberFormat="1" applyFont="1" applyFill="1" applyBorder="1" applyAlignment="1" applyProtection="1">
      <alignment vertical="top"/>
      <protection locked="0"/>
    </xf>
    <xf numFmtId="0" fontId="3" fillId="5" borderId="28" xfId="0" applyNumberFormat="1" applyFont="1" applyFill="1" applyBorder="1" applyAlignment="1" applyProtection="1">
      <alignment vertical="top"/>
      <protection locked="0"/>
    </xf>
    <xf numFmtId="0" fontId="3" fillId="5" borderId="36" xfId="0" applyNumberFormat="1" applyFont="1" applyFill="1" applyBorder="1" applyAlignment="1" applyProtection="1">
      <alignment horizontal="left" vertical="top"/>
      <protection locked="0"/>
    </xf>
    <xf numFmtId="3" fontId="3" fillId="5" borderId="28" xfId="0" applyNumberFormat="1" applyFont="1" applyFill="1" applyBorder="1" applyAlignment="1" applyProtection="1">
      <alignment horizontal="right" vertical="top"/>
      <protection locked="0"/>
    </xf>
    <xf numFmtId="3" fontId="7" fillId="5" borderId="37" xfId="0" applyNumberFormat="1" applyFont="1" applyFill="1" applyBorder="1" applyAlignment="1" applyProtection="1">
      <alignment vertical="top"/>
      <protection locked="0"/>
    </xf>
    <xf numFmtId="0" fontId="38" fillId="5" borderId="0" xfId="0" applyNumberFormat="1" applyFont="1" applyFill="1" applyBorder="1" applyAlignment="1" applyProtection="1">
      <alignment vertical="center"/>
      <protection locked="0"/>
    </xf>
    <xf numFmtId="0" fontId="38" fillId="5" borderId="0" xfId="0" applyNumberFormat="1" applyFont="1" applyFill="1" applyBorder="1" applyAlignment="1" applyProtection="1">
      <alignment horizontal="right" vertical="top"/>
      <protection locked="0"/>
    </xf>
    <xf numFmtId="0" fontId="0" fillId="3" borderId="0" xfId="0" applyFill="1" applyProtection="1"/>
    <xf numFmtId="0" fontId="2" fillId="0" borderId="45" xfId="0" applyFont="1" applyBorder="1" applyAlignment="1">
      <alignment horizontal="center" vertical="center" wrapText="1"/>
    </xf>
    <xf numFmtId="0" fontId="2" fillId="0" borderId="49" xfId="0" applyFont="1" applyBorder="1" applyAlignment="1" applyProtection="1">
      <alignment horizontal="justify" vertical="center" wrapText="1"/>
      <protection locked="0"/>
    </xf>
    <xf numFmtId="0" fontId="2" fillId="0" borderId="45" xfId="0" applyFont="1" applyBorder="1" applyAlignment="1" applyProtection="1">
      <alignment horizontal="center" vertical="center" wrapText="1"/>
      <protection locked="0"/>
    </xf>
    <xf numFmtId="0" fontId="2" fillId="0" borderId="45" xfId="0" applyFont="1" applyBorder="1" applyAlignment="1" applyProtection="1">
      <alignment horizontal="left" vertical="center" wrapText="1"/>
      <protection locked="0"/>
    </xf>
    <xf numFmtId="0" fontId="3" fillId="2" borderId="0" xfId="2" applyNumberFormat="1" applyFont="1" applyFill="1" applyBorder="1" applyAlignment="1" applyProtection="1">
      <alignment horizontal="center" vertical="top"/>
    </xf>
    <xf numFmtId="0" fontId="3" fillId="2" borderId="6" xfId="2" applyNumberFormat="1" applyFont="1" applyFill="1" applyBorder="1" applyAlignment="1" applyProtection="1">
      <alignment horizontal="center" vertical="top"/>
    </xf>
    <xf numFmtId="43" fontId="4" fillId="0" borderId="0" xfId="1" applyFont="1"/>
    <xf numFmtId="0" fontId="4" fillId="0" borderId="0" xfId="3"/>
    <xf numFmtId="49" fontId="39" fillId="6" borderId="50" xfId="3" applyNumberFormat="1" applyFont="1" applyFill="1" applyBorder="1" applyAlignment="1">
      <alignment horizontal="left" vertical="top"/>
    </xf>
    <xf numFmtId="49" fontId="40" fillId="6" borderId="50" xfId="3" applyNumberFormat="1" applyFont="1" applyFill="1" applyBorder="1" applyAlignment="1">
      <alignment horizontal="center" vertical="top"/>
    </xf>
    <xf numFmtId="0" fontId="4" fillId="6" borderId="50" xfId="3" applyFill="1" applyBorder="1" applyAlignment="1"/>
    <xf numFmtId="49" fontId="41" fillId="6" borderId="50" xfId="3" applyNumberFormat="1" applyFont="1" applyFill="1" applyBorder="1" applyAlignment="1">
      <alignment horizontal="left" vertical="top"/>
    </xf>
    <xf numFmtId="49" fontId="42" fillId="6" borderId="50" xfId="3" applyNumberFormat="1" applyFont="1" applyFill="1" applyBorder="1" applyAlignment="1">
      <alignment horizontal="left" vertical="top"/>
    </xf>
    <xf numFmtId="3" fontId="42" fillId="6" borderId="50" xfId="3" applyNumberFormat="1" applyFont="1" applyFill="1" applyBorder="1" applyAlignment="1">
      <alignment horizontal="left" vertical="top"/>
    </xf>
    <xf numFmtId="43" fontId="40" fillId="6" borderId="50" xfId="1" applyFont="1" applyFill="1" applyBorder="1" applyAlignment="1">
      <alignment horizontal="center" vertical="top"/>
    </xf>
    <xf numFmtId="43" fontId="40" fillId="6" borderId="50" xfId="1" applyFont="1" applyFill="1" applyBorder="1" applyAlignment="1">
      <alignment horizontal="right" vertical="top"/>
    </xf>
    <xf numFmtId="43" fontId="0" fillId="0" borderId="0" xfId="1" applyFont="1"/>
    <xf numFmtId="43" fontId="4" fillId="6" borderId="50" xfId="1" applyFont="1" applyFill="1" applyBorder="1" applyAlignment="1"/>
    <xf numFmtId="43" fontId="41" fillId="6" borderId="50" xfId="1" applyFont="1" applyFill="1" applyBorder="1" applyAlignment="1">
      <alignment horizontal="right" vertical="top"/>
    </xf>
    <xf numFmtId="43" fontId="41" fillId="6" borderId="50" xfId="1" applyFont="1" applyFill="1" applyBorder="1" applyAlignment="1">
      <alignment horizontal="left" vertical="top"/>
    </xf>
    <xf numFmtId="43" fontId="42" fillId="6" borderId="50" xfId="1" applyFont="1" applyFill="1" applyBorder="1" applyAlignment="1">
      <alignment horizontal="left" vertical="top"/>
    </xf>
    <xf numFmtId="43" fontId="41" fillId="6" borderId="50" xfId="1" applyFont="1" applyFill="1" applyBorder="1" applyAlignment="1">
      <alignment horizontal="center" vertical="top"/>
    </xf>
    <xf numFmtId="43" fontId="42" fillId="6" borderId="50" xfId="1" applyFont="1" applyFill="1" applyBorder="1" applyAlignment="1">
      <alignment horizontal="right" vertical="top"/>
    </xf>
    <xf numFmtId="43" fontId="43" fillId="6" borderId="50" xfId="1" applyFont="1" applyFill="1" applyBorder="1" applyAlignment="1">
      <alignment horizontal="right" vertical="top"/>
    </xf>
    <xf numFmtId="43" fontId="44" fillId="6" borderId="50" xfId="1" applyFont="1" applyFill="1" applyBorder="1" applyAlignment="1">
      <alignment horizontal="right" vertical="top"/>
    </xf>
    <xf numFmtId="0" fontId="4" fillId="0" borderId="0" xfId="3"/>
    <xf numFmtId="49" fontId="39" fillId="6" borderId="50" xfId="3" applyNumberFormat="1" applyFont="1" applyFill="1" applyBorder="1" applyAlignment="1">
      <alignment horizontal="left" vertical="top"/>
    </xf>
    <xf numFmtId="49" fontId="40" fillId="6" borderId="50" xfId="3" applyNumberFormat="1" applyFont="1" applyFill="1" applyBorder="1" applyAlignment="1">
      <alignment horizontal="center" vertical="top"/>
    </xf>
    <xf numFmtId="0" fontId="4" fillId="6" borderId="50" xfId="3" applyFill="1" applyBorder="1" applyAlignment="1"/>
    <xf numFmtId="49" fontId="41" fillId="6" borderId="50" xfId="3" applyNumberFormat="1" applyFont="1" applyFill="1" applyBorder="1" applyAlignment="1">
      <alignment horizontal="left" vertical="top"/>
    </xf>
    <xf numFmtId="49" fontId="42" fillId="6" borderId="50" xfId="3" applyNumberFormat="1" applyFont="1" applyFill="1" applyBorder="1" applyAlignment="1">
      <alignment horizontal="left" vertical="top"/>
    </xf>
    <xf numFmtId="3" fontId="7" fillId="0" borderId="0" xfId="1" applyNumberFormat="1" applyFont="1" applyFill="1" applyBorder="1" applyAlignment="1" applyProtection="1">
      <alignment vertical="top"/>
      <protection locked="0"/>
    </xf>
    <xf numFmtId="169" fontId="48" fillId="0" borderId="0" xfId="8" applyNumberFormat="1" applyFont="1" applyFill="1" applyBorder="1" applyAlignment="1">
      <alignment horizontal="right" vertical="top"/>
    </xf>
    <xf numFmtId="169" fontId="47" fillId="0" borderId="0" xfId="8" applyNumberFormat="1" applyFont="1" applyFill="1" applyBorder="1" applyAlignment="1">
      <alignment horizontal="right" vertical="top"/>
    </xf>
    <xf numFmtId="0" fontId="29" fillId="2" borderId="0" xfId="2" applyNumberFormat="1" applyFont="1" applyFill="1" applyBorder="1" applyAlignment="1" applyProtection="1">
      <alignment vertical="top"/>
    </xf>
    <xf numFmtId="0" fontId="29" fillId="2" borderId="0" xfId="2" applyNumberFormat="1" applyFont="1" applyFill="1" applyBorder="1" applyAlignment="1" applyProtection="1">
      <alignment vertical="top" wrapText="1"/>
    </xf>
    <xf numFmtId="0" fontId="3" fillId="2" borderId="0" xfId="2" applyNumberFormat="1" applyFont="1" applyFill="1" applyBorder="1" applyAlignment="1" applyProtection="1">
      <alignment vertical="top" wrapText="1"/>
    </xf>
    <xf numFmtId="0" fontId="2" fillId="0" borderId="0" xfId="0" applyFont="1" applyBorder="1" applyProtection="1"/>
    <xf numFmtId="43" fontId="18" fillId="2" borderId="6" xfId="1" applyFont="1" applyFill="1" applyBorder="1" applyAlignment="1" applyProtection="1">
      <alignment horizontal="right"/>
      <protection locked="0"/>
    </xf>
    <xf numFmtId="43" fontId="18" fillId="2" borderId="6" xfId="1" applyFont="1" applyFill="1" applyBorder="1" applyAlignment="1" applyProtection="1">
      <alignment horizontal="right"/>
    </xf>
    <xf numFmtId="43" fontId="19" fillId="2" borderId="16" xfId="1" applyFont="1" applyFill="1" applyBorder="1" applyAlignment="1" applyProtection="1">
      <alignment vertical="center" wrapText="1"/>
      <protection locked="0"/>
    </xf>
    <xf numFmtId="43" fontId="19" fillId="2" borderId="16" xfId="1" applyFont="1" applyFill="1" applyBorder="1" applyAlignment="1" applyProtection="1">
      <alignment vertical="center" wrapText="1"/>
    </xf>
    <xf numFmtId="43" fontId="2" fillId="2" borderId="15" xfId="1" applyFont="1" applyFill="1" applyBorder="1" applyAlignment="1">
      <alignment horizontal="justify" vertical="top" wrapText="1"/>
    </xf>
    <xf numFmtId="43" fontId="9" fillId="0" borderId="6" xfId="1" applyFont="1" applyFill="1" applyBorder="1" applyAlignment="1">
      <alignment vertical="center" wrapText="1"/>
    </xf>
    <xf numFmtId="43" fontId="9" fillId="0" borderId="6" xfId="1" applyFont="1" applyFill="1" applyBorder="1" applyAlignment="1" applyProtection="1">
      <alignment horizontal="right" vertical="center" wrapText="1"/>
    </xf>
    <xf numFmtId="43" fontId="2" fillId="0" borderId="6" xfId="1" applyFont="1" applyFill="1" applyBorder="1" applyAlignment="1" applyProtection="1">
      <alignment horizontal="right" vertical="center" wrapText="1"/>
      <protection locked="0"/>
    </xf>
    <xf numFmtId="43" fontId="2" fillId="0" borderId="16" xfId="1" applyFont="1" applyFill="1" applyBorder="1" applyAlignment="1" applyProtection="1">
      <alignment horizontal="right" vertical="center" wrapText="1"/>
      <protection locked="0"/>
    </xf>
    <xf numFmtId="43" fontId="7" fillId="2" borderId="16" xfId="1" applyFont="1" applyFill="1" applyBorder="1" applyAlignment="1" applyProtection="1">
      <alignment horizontal="right" vertical="center" wrapText="1"/>
    </xf>
    <xf numFmtId="43" fontId="2" fillId="2" borderId="16" xfId="1" applyFont="1" applyFill="1" applyBorder="1" applyAlignment="1" applyProtection="1">
      <alignment horizontal="right" vertical="center" wrapText="1"/>
    </xf>
    <xf numFmtId="43" fontId="2" fillId="0" borderId="8" xfId="1" applyFont="1" applyFill="1" applyBorder="1" applyAlignment="1">
      <alignment horizontal="right" vertical="center" wrapText="1"/>
    </xf>
    <xf numFmtId="43" fontId="2" fillId="0" borderId="15" xfId="1" applyFont="1" applyFill="1" applyBorder="1" applyAlignment="1">
      <alignment horizontal="right" vertical="center" wrapText="1"/>
    </xf>
    <xf numFmtId="0" fontId="50" fillId="0" borderId="0" xfId="0" applyFont="1" applyAlignment="1">
      <alignment vertical="center"/>
    </xf>
    <xf numFmtId="0" fontId="50" fillId="0" borderId="0" xfId="0" applyFont="1" applyAlignment="1">
      <alignment vertical="center" wrapText="1"/>
    </xf>
    <xf numFmtId="0" fontId="50" fillId="0" borderId="0" xfId="0" applyFont="1" applyAlignment="1">
      <alignment horizontal="center" vertical="center"/>
    </xf>
    <xf numFmtId="0" fontId="50" fillId="0" borderId="0" xfId="0" applyFont="1" applyAlignment="1">
      <alignment horizontal="center" vertical="center" wrapText="1"/>
    </xf>
    <xf numFmtId="0" fontId="50" fillId="0" borderId="0" xfId="0" applyFont="1" applyFill="1" applyBorder="1" applyAlignment="1">
      <alignment vertical="center"/>
    </xf>
    <xf numFmtId="9" fontId="2" fillId="0" borderId="0" xfId="0" applyNumberFormat="1" applyFont="1" applyAlignment="1">
      <alignment vertical="center"/>
    </xf>
    <xf numFmtId="0" fontId="2" fillId="0" borderId="0" xfId="0" applyFont="1" applyAlignment="1">
      <alignment vertical="center"/>
    </xf>
    <xf numFmtId="0" fontId="26" fillId="2" borderId="0" xfId="0" applyFont="1" applyFill="1" applyBorder="1" applyAlignment="1">
      <alignment horizontal="left" vertical="center" wrapText="1"/>
    </xf>
    <xf numFmtId="0" fontId="26" fillId="2" borderId="6" xfId="0" applyFont="1" applyFill="1" applyBorder="1" applyAlignment="1">
      <alignment horizontal="left" vertical="center" wrapText="1"/>
    </xf>
    <xf numFmtId="167" fontId="18" fillId="2" borderId="6" xfId="1" applyNumberFormat="1" applyFont="1" applyFill="1" applyBorder="1" applyAlignment="1" applyProtection="1">
      <alignment horizontal="right"/>
      <protection locked="0"/>
    </xf>
    <xf numFmtId="167" fontId="18" fillId="2" borderId="6" xfId="1" applyNumberFormat="1" applyFont="1" applyFill="1" applyBorder="1" applyAlignment="1" applyProtection="1">
      <alignment horizontal="right"/>
    </xf>
    <xf numFmtId="167" fontId="18" fillId="2" borderId="6" xfId="5" applyNumberFormat="1" applyFont="1" applyFill="1" applyBorder="1" applyAlignment="1" applyProtection="1">
      <alignment horizontal="right"/>
    </xf>
    <xf numFmtId="167" fontId="18" fillId="2" borderId="8" xfId="1" applyNumberFormat="1" applyFont="1" applyFill="1" applyBorder="1" applyAlignment="1">
      <alignment horizontal="center"/>
    </xf>
    <xf numFmtId="167" fontId="21" fillId="2" borderId="13" xfId="1" applyNumberFormat="1" applyFont="1" applyFill="1" applyBorder="1" applyAlignment="1" applyProtection="1">
      <alignment horizontal="right"/>
    </xf>
    <xf numFmtId="167" fontId="21" fillId="2" borderId="13" xfId="4" applyNumberFormat="1" applyFont="1" applyFill="1" applyBorder="1" applyAlignment="1" applyProtection="1">
      <alignment horizontal="right"/>
    </xf>
    <xf numFmtId="167" fontId="26" fillId="2" borderId="16" xfId="1" applyNumberFormat="1" applyFont="1" applyFill="1" applyBorder="1" applyAlignment="1" applyProtection="1">
      <alignment horizontal="right" vertical="center" wrapText="1"/>
      <protection locked="0"/>
    </xf>
    <xf numFmtId="167" fontId="27" fillId="2" borderId="16" xfId="1" applyNumberFormat="1" applyFont="1" applyFill="1" applyBorder="1" applyAlignment="1">
      <alignment horizontal="right" vertical="center" wrapText="1"/>
    </xf>
    <xf numFmtId="167" fontId="25" fillId="2" borderId="13" xfId="1" applyNumberFormat="1" applyFont="1" applyFill="1" applyBorder="1" applyAlignment="1">
      <alignment horizontal="right"/>
    </xf>
    <xf numFmtId="167" fontId="26" fillId="2" borderId="16" xfId="1" applyNumberFormat="1" applyFont="1" applyFill="1" applyBorder="1" applyAlignment="1">
      <alignment horizontal="right" vertical="center" wrapText="1"/>
    </xf>
    <xf numFmtId="167" fontId="17" fillId="2" borderId="0" xfId="0" applyNumberFormat="1" applyFont="1" applyFill="1"/>
    <xf numFmtId="167" fontId="25" fillId="2" borderId="16" xfId="1" applyNumberFormat="1" applyFont="1" applyFill="1" applyBorder="1" applyAlignment="1">
      <alignment horizontal="right"/>
    </xf>
    <xf numFmtId="167" fontId="24" fillId="2" borderId="15" xfId="1" applyNumberFormat="1" applyFont="1" applyFill="1" applyBorder="1" applyAlignment="1">
      <alignment horizontal="right"/>
    </xf>
    <xf numFmtId="0" fontId="2" fillId="2" borderId="6" xfId="0" applyFont="1" applyFill="1" applyBorder="1" applyAlignment="1" applyProtection="1">
      <alignment horizontal="left" vertical="top" wrapText="1"/>
      <protection locked="0"/>
    </xf>
    <xf numFmtId="0" fontId="2" fillId="2" borderId="5" xfId="0" applyFont="1" applyFill="1" applyBorder="1" applyAlignment="1">
      <alignment horizontal="justify" vertical="top" wrapText="1"/>
    </xf>
    <xf numFmtId="167" fontId="19" fillId="2" borderId="16" xfId="1" applyNumberFormat="1" applyFont="1" applyFill="1" applyBorder="1" applyAlignment="1" applyProtection="1">
      <alignment vertical="center" wrapText="1"/>
      <protection locked="0"/>
    </xf>
    <xf numFmtId="167" fontId="2" fillId="2" borderId="16" xfId="1" applyNumberFormat="1" applyFont="1" applyFill="1" applyBorder="1" applyAlignment="1">
      <alignment horizontal="justify" vertical="center" wrapText="1"/>
    </xf>
    <xf numFmtId="167" fontId="0" fillId="0" borderId="0" xfId="0" applyNumberFormat="1"/>
    <xf numFmtId="167" fontId="19" fillId="2" borderId="16" xfId="1" applyNumberFormat="1" applyFont="1" applyFill="1" applyBorder="1" applyAlignment="1" applyProtection="1">
      <alignment vertical="center" wrapText="1"/>
    </xf>
    <xf numFmtId="167" fontId="22" fillId="0" borderId="0" xfId="0" applyNumberFormat="1" applyFont="1"/>
    <xf numFmtId="167" fontId="16" fillId="2" borderId="7" xfId="1" applyNumberFormat="1" applyFont="1" applyFill="1" applyBorder="1" applyAlignment="1">
      <alignment horizontal="justify" vertical="top" wrapText="1"/>
    </xf>
    <xf numFmtId="167" fontId="9" fillId="2" borderId="8" xfId="1" applyNumberFormat="1" applyFont="1" applyFill="1" applyBorder="1" applyAlignment="1">
      <alignment horizontal="justify" vertical="top" wrapText="1"/>
    </xf>
    <xf numFmtId="167" fontId="32" fillId="2" borderId="13" xfId="1" applyNumberFormat="1" applyFont="1" applyFill="1" applyBorder="1" applyAlignment="1">
      <alignment vertical="center" wrapText="1"/>
    </xf>
    <xf numFmtId="167" fontId="0" fillId="0" borderId="0" xfId="1" applyNumberFormat="1" applyFont="1"/>
    <xf numFmtId="167" fontId="2" fillId="2" borderId="13" xfId="1" applyNumberFormat="1" applyFont="1" applyFill="1" applyBorder="1" applyAlignment="1" applyProtection="1">
      <alignment horizontal="right" vertical="center" wrapText="1"/>
      <protection locked="0"/>
    </xf>
    <xf numFmtId="167" fontId="2" fillId="2" borderId="18" xfId="1" applyNumberFormat="1" applyFont="1" applyFill="1" applyBorder="1" applyAlignment="1">
      <alignment horizontal="right" vertical="center" wrapText="1"/>
    </xf>
    <xf numFmtId="167" fontId="2" fillId="2" borderId="14" xfId="1" applyNumberFormat="1" applyFont="1" applyFill="1" applyBorder="1" applyAlignment="1">
      <alignment horizontal="right" vertical="center" wrapText="1"/>
    </xf>
    <xf numFmtId="167" fontId="2" fillId="2" borderId="16" xfId="1" applyNumberFormat="1" applyFont="1" applyFill="1" applyBorder="1" applyAlignment="1">
      <alignment horizontal="right" vertical="center" wrapText="1"/>
    </xf>
    <xf numFmtId="167" fontId="2" fillId="2" borderId="18" xfId="1" applyNumberFormat="1" applyFont="1" applyFill="1" applyBorder="1" applyAlignment="1" applyProtection="1">
      <alignment horizontal="right" vertical="center" wrapText="1"/>
      <protection locked="0"/>
    </xf>
    <xf numFmtId="167" fontId="2" fillId="2" borderId="19" xfId="1" applyNumberFormat="1" applyFont="1" applyFill="1" applyBorder="1" applyAlignment="1" applyProtection="1">
      <alignment horizontal="right" vertical="center" wrapText="1"/>
      <protection locked="0"/>
    </xf>
    <xf numFmtId="167" fontId="9" fillId="2" borderId="18" xfId="1" applyNumberFormat="1" applyFont="1" applyFill="1" applyBorder="1" applyAlignment="1">
      <alignment horizontal="right" vertical="center" wrapText="1"/>
    </xf>
    <xf numFmtId="167" fontId="2" fillId="0" borderId="6" xfId="1" applyNumberFormat="1" applyFont="1" applyFill="1" applyBorder="1" applyAlignment="1" applyProtection="1">
      <alignment horizontal="right" vertical="center" wrapText="1"/>
      <protection locked="0"/>
    </xf>
    <xf numFmtId="167" fontId="2" fillId="0" borderId="16" xfId="1" applyNumberFormat="1" applyFont="1" applyFill="1" applyBorder="1" applyAlignment="1" applyProtection="1">
      <alignment horizontal="right" vertical="center" wrapText="1"/>
      <protection locked="0"/>
    </xf>
    <xf numFmtId="167" fontId="7" fillId="2" borderId="16" xfId="1" applyNumberFormat="1" applyFont="1" applyFill="1" applyBorder="1" applyAlignment="1" applyProtection="1">
      <alignment horizontal="right" vertical="center" wrapText="1"/>
    </xf>
    <xf numFmtId="167" fontId="9" fillId="0" borderId="15" xfId="1" applyNumberFormat="1" applyFont="1" applyFill="1" applyBorder="1" applyAlignment="1" applyProtection="1">
      <alignment horizontal="right" vertical="center" wrapText="1"/>
    </xf>
    <xf numFmtId="167" fontId="34" fillId="0" borderId="0" xfId="1" applyNumberFormat="1" applyFont="1" applyFill="1"/>
    <xf numFmtId="167" fontId="2" fillId="0" borderId="16" xfId="1" applyNumberFormat="1" applyFont="1" applyFill="1" applyBorder="1" applyAlignment="1">
      <alignment horizontal="justify" vertical="center" wrapText="1"/>
    </xf>
    <xf numFmtId="167" fontId="2" fillId="2" borderId="0" xfId="0" applyNumberFormat="1" applyFont="1" applyFill="1" applyAlignment="1" applyProtection="1"/>
    <xf numFmtId="167" fontId="3" fillId="2" borderId="0" xfId="2" applyNumberFormat="1" applyFont="1" applyFill="1" applyBorder="1" applyAlignment="1" applyProtection="1">
      <alignment vertical="center"/>
    </xf>
    <xf numFmtId="167" fontId="6" fillId="3" borderId="3" xfId="0" applyNumberFormat="1" applyFont="1" applyFill="1" applyBorder="1" applyAlignment="1" applyProtection="1">
      <alignment horizontal="centerContinuous"/>
    </xf>
    <xf numFmtId="167" fontId="6" fillId="3" borderId="0" xfId="1" applyNumberFormat="1" applyFont="1" applyFill="1" applyBorder="1" applyAlignment="1" applyProtection="1">
      <alignment horizontal="center"/>
    </xf>
    <xf numFmtId="167" fontId="7" fillId="2" borderId="0" xfId="1" applyNumberFormat="1" applyFont="1" applyFill="1" applyBorder="1" applyAlignment="1" applyProtection="1">
      <alignment vertical="top"/>
    </xf>
    <xf numFmtId="167" fontId="7" fillId="2" borderId="0" xfId="0" applyNumberFormat="1" applyFont="1" applyFill="1" applyBorder="1" applyAlignment="1" applyProtection="1">
      <alignment vertical="top"/>
    </xf>
    <xf numFmtId="167" fontId="7" fillId="2" borderId="0" xfId="1" applyNumberFormat="1" applyFont="1" applyFill="1" applyBorder="1" applyAlignment="1" applyProtection="1">
      <alignment vertical="top"/>
      <protection locked="0"/>
    </xf>
    <xf numFmtId="167" fontId="3" fillId="2" borderId="0" xfId="1" applyNumberFormat="1" applyFont="1" applyFill="1" applyBorder="1" applyAlignment="1" applyProtection="1">
      <alignment vertical="top"/>
    </xf>
    <xf numFmtId="167" fontId="5" fillId="2" borderId="0" xfId="0" applyNumberFormat="1" applyFont="1" applyFill="1" applyBorder="1" applyAlignment="1" applyProtection="1">
      <alignment vertical="center" wrapText="1"/>
    </xf>
    <xf numFmtId="167" fontId="2" fillId="2" borderId="1" xfId="0" applyNumberFormat="1" applyFont="1" applyFill="1" applyBorder="1" applyAlignment="1" applyProtection="1">
      <alignment vertical="top"/>
    </xf>
    <xf numFmtId="167" fontId="7" fillId="2" borderId="0" xfId="1" applyNumberFormat="1" applyFont="1" applyFill="1" applyBorder="1" applyProtection="1"/>
    <xf numFmtId="167" fontId="2" fillId="0" borderId="0" xfId="0" applyNumberFormat="1" applyFont="1" applyBorder="1" applyProtection="1"/>
    <xf numFmtId="167" fontId="3" fillId="2" borderId="0" xfId="0" applyNumberFormat="1" applyFont="1" applyFill="1" applyBorder="1" applyAlignment="1" applyProtection="1">
      <alignment vertical="top"/>
    </xf>
    <xf numFmtId="167" fontId="46" fillId="6" borderId="0" xfId="8" applyNumberFormat="1" applyFont="1" applyFill="1" applyBorder="1" applyAlignment="1">
      <alignment horizontal="right" vertical="top"/>
    </xf>
    <xf numFmtId="167" fontId="10" fillId="2" borderId="0" xfId="1" applyNumberFormat="1" applyFont="1" applyFill="1" applyBorder="1" applyAlignment="1" applyProtection="1">
      <alignment vertical="top"/>
    </xf>
    <xf numFmtId="167" fontId="2" fillId="2" borderId="1" xfId="1" applyNumberFormat="1" applyFont="1" applyFill="1" applyBorder="1" applyAlignment="1" applyProtection="1">
      <alignment vertical="top"/>
    </xf>
    <xf numFmtId="167" fontId="2" fillId="0" borderId="0" xfId="0" applyNumberFormat="1" applyFont="1" applyProtection="1"/>
    <xf numFmtId="167" fontId="2" fillId="2" borderId="0" xfId="0" applyNumberFormat="1" applyFont="1" applyFill="1" applyProtection="1"/>
    <xf numFmtId="167" fontId="3" fillId="2" borderId="0" xfId="0" applyNumberFormat="1" applyFont="1" applyFill="1" applyBorder="1" applyAlignment="1" applyProtection="1"/>
    <xf numFmtId="167" fontId="3" fillId="2" borderId="1" xfId="0" applyNumberFormat="1" applyFont="1" applyFill="1" applyBorder="1" applyAlignment="1" applyProtection="1"/>
    <xf numFmtId="170" fontId="41" fillId="6" borderId="50" xfId="1" applyNumberFormat="1" applyFont="1" applyFill="1" applyBorder="1" applyAlignment="1">
      <alignment horizontal="left" vertical="top"/>
    </xf>
    <xf numFmtId="170" fontId="0" fillId="0" borderId="0" xfId="1" applyNumberFormat="1" applyFont="1"/>
    <xf numFmtId="167" fontId="19" fillId="0" borderId="16" xfId="1" applyNumberFormat="1" applyFont="1" applyFill="1" applyBorder="1" applyAlignment="1" applyProtection="1">
      <alignment vertical="center" wrapText="1"/>
      <protection locked="0"/>
    </xf>
    <xf numFmtId="0" fontId="53" fillId="11" borderId="13" xfId="0" applyFont="1" applyFill="1" applyBorder="1" applyAlignment="1">
      <alignment horizontal="center" vertical="center" wrapText="1"/>
    </xf>
    <xf numFmtId="44" fontId="53" fillId="11" borderId="13" xfId="9" applyFont="1" applyFill="1" applyBorder="1" applyAlignment="1">
      <alignment horizontal="center" vertical="center" wrapText="1"/>
    </xf>
    <xf numFmtId="0" fontId="53" fillId="0" borderId="13" xfId="0" applyFont="1" applyBorder="1" applyAlignment="1">
      <alignment vertical="center"/>
    </xf>
    <xf numFmtId="0" fontId="54" fillId="0" borderId="13" xfId="0" applyFont="1" applyBorder="1" applyAlignment="1">
      <alignment vertical="center"/>
    </xf>
    <xf numFmtId="0" fontId="55" fillId="0" borderId="13" xfId="0" applyFont="1" applyBorder="1" applyAlignment="1">
      <alignment vertical="center" wrapText="1"/>
    </xf>
    <xf numFmtId="0" fontId="54" fillId="0" borderId="13" xfId="0" applyFont="1" applyBorder="1" applyAlignment="1">
      <alignment vertical="center" wrapText="1"/>
    </xf>
    <xf numFmtId="0" fontId="53" fillId="0" borderId="52" xfId="0" applyFont="1" applyBorder="1" applyAlignment="1">
      <alignment vertical="center"/>
    </xf>
    <xf numFmtId="0" fontId="54" fillId="0" borderId="52" xfId="0" applyFont="1" applyBorder="1" applyAlignment="1">
      <alignment vertical="center"/>
    </xf>
    <xf numFmtId="0" fontId="55" fillId="0" borderId="52" xfId="0" applyFont="1" applyBorder="1" applyAlignment="1">
      <alignment vertical="center" wrapText="1"/>
    </xf>
    <xf numFmtId="44" fontId="53" fillId="0" borderId="52" xfId="9" applyFont="1" applyBorder="1" applyAlignment="1">
      <alignment vertical="center"/>
    </xf>
    <xf numFmtId="43" fontId="53" fillId="11" borderId="13" xfId="1" applyFont="1" applyFill="1" applyBorder="1" applyAlignment="1">
      <alignment horizontal="center" vertical="center" wrapText="1"/>
    </xf>
    <xf numFmtId="43" fontId="53" fillId="0" borderId="52" xfId="1" applyFont="1" applyBorder="1" applyAlignment="1">
      <alignment vertical="center"/>
    </xf>
    <xf numFmtId="167" fontId="54" fillId="0" borderId="13" xfId="1" applyNumberFormat="1" applyFont="1" applyBorder="1" applyAlignment="1">
      <alignment vertical="center"/>
    </xf>
    <xf numFmtId="0" fontId="7" fillId="2" borderId="0" xfId="0" applyFont="1" applyFill="1" applyBorder="1" applyAlignment="1" applyProtection="1">
      <protection locked="0"/>
    </xf>
    <xf numFmtId="0" fontId="2" fillId="2" borderId="0" xfId="0" applyFont="1" applyFill="1" applyBorder="1" applyAlignment="1" applyProtection="1">
      <protection locked="0"/>
    </xf>
    <xf numFmtId="0" fontId="0" fillId="0" borderId="0" xfId="0" applyBorder="1"/>
    <xf numFmtId="167" fontId="21" fillId="2" borderId="15" xfId="1" applyNumberFormat="1" applyFont="1" applyFill="1" applyBorder="1" applyAlignment="1">
      <alignment horizontal="right"/>
    </xf>
    <xf numFmtId="167" fontId="7" fillId="2" borderId="0" xfId="1" applyNumberFormat="1" applyFont="1" applyFill="1" applyBorder="1" applyAlignment="1" applyProtection="1">
      <alignment horizontal="center"/>
    </xf>
    <xf numFmtId="43" fontId="0" fillId="0" borderId="0" xfId="0" applyNumberFormat="1"/>
    <xf numFmtId="167" fontId="21" fillId="2" borderId="16" xfId="1" applyNumberFormat="1" applyFont="1" applyFill="1" applyBorder="1" applyAlignment="1">
      <alignment horizontal="right"/>
    </xf>
    <xf numFmtId="167" fontId="18" fillId="2" borderId="16" xfId="1" applyNumberFormat="1" applyFont="1" applyFill="1" applyBorder="1" applyAlignment="1" applyProtection="1">
      <alignment horizontal="right"/>
      <protection locked="0"/>
    </xf>
    <xf numFmtId="167" fontId="18" fillId="2" borderId="16" xfId="1" applyNumberFormat="1" applyFont="1" applyFill="1" applyBorder="1" applyAlignment="1">
      <alignment horizontal="right"/>
    </xf>
    <xf numFmtId="167" fontId="9" fillId="0" borderId="9" xfId="1" applyNumberFormat="1" applyFont="1" applyBorder="1" applyAlignment="1">
      <alignment horizontal="justify" vertical="center" wrapText="1"/>
    </xf>
    <xf numFmtId="167" fontId="9" fillId="0" borderId="11" xfId="1" applyNumberFormat="1" applyFont="1" applyBorder="1" applyAlignment="1">
      <alignment horizontal="justify" vertical="center" wrapText="1"/>
    </xf>
    <xf numFmtId="3" fontId="3" fillId="2" borderId="0" xfId="0" applyNumberFormat="1" applyFont="1" applyFill="1" applyBorder="1" applyAlignment="1"/>
    <xf numFmtId="169" fontId="24" fillId="6" borderId="0" xfId="8" applyNumberFormat="1" applyFont="1" applyFill="1" applyBorder="1" applyAlignment="1">
      <alignment horizontal="right" vertical="top"/>
    </xf>
    <xf numFmtId="0" fontId="56" fillId="2" borderId="0" xfId="0" applyFont="1" applyFill="1" applyBorder="1" applyProtection="1"/>
    <xf numFmtId="167" fontId="56" fillId="2" borderId="0" xfId="0" applyNumberFormat="1" applyFont="1" applyFill="1" applyBorder="1" applyProtection="1"/>
    <xf numFmtId="3" fontId="34" fillId="0" borderId="0" xfId="0" applyNumberFormat="1" applyFont="1"/>
    <xf numFmtId="0" fontId="16" fillId="8" borderId="13" xfId="0" applyFont="1" applyFill="1" applyBorder="1" applyAlignment="1">
      <alignment vertical="center"/>
    </xf>
    <xf numFmtId="0" fontId="17" fillId="0" borderId="13" xfId="0" applyFont="1" applyBorder="1" applyAlignment="1">
      <alignment vertical="center" wrapText="1"/>
    </xf>
    <xf numFmtId="9" fontId="28" fillId="0" borderId="13" xfId="6" applyFont="1" applyFill="1" applyBorder="1" applyAlignment="1">
      <alignment horizontal="center" vertical="center" wrapText="1"/>
    </xf>
    <xf numFmtId="9" fontId="28" fillId="0" borderId="13" xfId="0" applyNumberFormat="1" applyFont="1" applyFill="1" applyBorder="1" applyAlignment="1">
      <alignment horizontal="center" vertical="center"/>
    </xf>
    <xf numFmtId="9" fontId="28" fillId="9" borderId="13" xfId="0" applyNumberFormat="1" applyFont="1" applyFill="1" applyBorder="1" applyAlignment="1">
      <alignment horizontal="center" vertical="center"/>
    </xf>
    <xf numFmtId="9" fontId="28" fillId="7" borderId="13" xfId="0" applyNumberFormat="1" applyFont="1" applyFill="1" applyBorder="1" applyAlignment="1">
      <alignment horizontal="center" vertical="center"/>
    </xf>
    <xf numFmtId="0" fontId="17" fillId="0" borderId="13" xfId="0" applyFont="1" applyBorder="1" applyAlignment="1">
      <alignment vertical="center"/>
    </xf>
    <xf numFmtId="0" fontId="28" fillId="0" borderId="13" xfId="0" applyFont="1" applyFill="1" applyBorder="1" applyAlignment="1">
      <alignment horizontal="center" vertical="center"/>
    </xf>
    <xf numFmtId="0" fontId="28" fillId="9" borderId="13" xfId="0" applyFont="1" applyFill="1" applyBorder="1" applyAlignment="1">
      <alignment horizontal="center" vertical="center"/>
    </xf>
    <xf numFmtId="0" fontId="28" fillId="7" borderId="13" xfId="0" applyFont="1" applyFill="1" applyBorder="1" applyAlignment="1">
      <alignment horizontal="center" vertical="center"/>
    </xf>
    <xf numFmtId="0" fontId="17" fillId="10" borderId="13" xfId="0" applyFont="1" applyFill="1" applyBorder="1" applyAlignment="1">
      <alignment vertical="center"/>
    </xf>
    <xf numFmtId="4" fontId="17" fillId="10" borderId="13" xfId="0" applyNumberFormat="1" applyFont="1" applyFill="1" applyBorder="1" applyAlignment="1">
      <alignment horizontal="center" vertical="center"/>
    </xf>
    <xf numFmtId="0" fontId="28" fillId="10" borderId="13" xfId="0" applyFont="1" applyFill="1" applyBorder="1" applyAlignment="1">
      <alignment horizontal="center" vertical="center"/>
    </xf>
    <xf numFmtId="0" fontId="28" fillId="0" borderId="13" xfId="0" applyFont="1" applyFill="1" applyBorder="1" applyAlignment="1" applyProtection="1">
      <alignment horizontal="left" vertical="center" wrapText="1"/>
    </xf>
    <xf numFmtId="9" fontId="28" fillId="0" borderId="13" xfId="6" applyFont="1" applyFill="1" applyBorder="1" applyAlignment="1" applyProtection="1">
      <alignment horizontal="center" vertical="center" wrapText="1"/>
    </xf>
    <xf numFmtId="9" fontId="17" fillId="0" borderId="13" xfId="0" applyNumberFormat="1" applyFont="1" applyBorder="1" applyAlignment="1">
      <alignment horizontal="center" vertical="center"/>
    </xf>
    <xf numFmtId="0" fontId="17" fillId="0" borderId="13" xfId="0" applyFont="1" applyBorder="1" applyAlignment="1">
      <alignment horizontal="center" vertical="center"/>
    </xf>
    <xf numFmtId="0" fontId="17" fillId="9" borderId="13" xfId="0" applyFont="1" applyFill="1" applyBorder="1" applyAlignment="1">
      <alignment horizontal="center" vertical="center"/>
    </xf>
    <xf numFmtId="9" fontId="17" fillId="7" borderId="13" xfId="0" applyNumberFormat="1" applyFont="1" applyFill="1" applyBorder="1" applyAlignment="1">
      <alignment horizontal="center" vertical="center"/>
    </xf>
    <xf numFmtId="0" fontId="17" fillId="7" borderId="13" xfId="0" applyFont="1" applyFill="1" applyBorder="1" applyAlignment="1">
      <alignment horizontal="center" vertical="center"/>
    </xf>
    <xf numFmtId="0" fontId="17" fillId="0" borderId="0" xfId="0" applyFont="1" applyAlignment="1">
      <alignment vertical="center"/>
    </xf>
    <xf numFmtId="0" fontId="17" fillId="0" borderId="0" xfId="0" applyFont="1" applyAlignment="1">
      <alignment vertical="center" wrapText="1"/>
    </xf>
    <xf numFmtId="0" fontId="16" fillId="8" borderId="13" xfId="0" applyFont="1" applyFill="1" applyBorder="1" applyAlignment="1">
      <alignment horizontal="center" vertical="center"/>
    </xf>
    <xf numFmtId="0" fontId="16" fillId="9" borderId="13" xfId="0" applyFont="1" applyFill="1" applyBorder="1" applyAlignment="1">
      <alignment horizontal="center" vertical="center" wrapText="1"/>
    </xf>
    <xf numFmtId="0" fontId="16" fillId="7" borderId="13" xfId="0" applyFont="1" applyFill="1" applyBorder="1" applyAlignment="1">
      <alignment horizontal="center" vertical="center" wrapText="1"/>
    </xf>
    <xf numFmtId="0" fontId="16" fillId="0" borderId="13" xfId="0" applyFont="1" applyBorder="1" applyAlignment="1">
      <alignment horizontal="center" vertical="center" wrapText="1"/>
    </xf>
    <xf numFmtId="0" fontId="17" fillId="0" borderId="0" xfId="0" applyFont="1" applyAlignment="1">
      <alignment horizontal="center" vertical="center"/>
    </xf>
    <xf numFmtId="0" fontId="7"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7" fillId="2" borderId="0" xfId="0" applyFont="1" applyFill="1" applyBorder="1" applyAlignment="1" applyProtection="1">
      <alignment horizontal="left" vertical="top"/>
    </xf>
    <xf numFmtId="0" fontId="2" fillId="2" borderId="0" xfId="0" applyFont="1" applyFill="1" applyBorder="1" applyAlignment="1" applyProtection="1">
      <alignment horizontal="center"/>
      <protection locked="0"/>
    </xf>
    <xf numFmtId="0" fontId="3" fillId="2" borderId="0" xfId="0" applyFont="1" applyFill="1" applyBorder="1" applyAlignment="1" applyProtection="1">
      <alignment horizontal="left" vertical="top" wrapText="1"/>
    </xf>
    <xf numFmtId="0" fontId="5" fillId="3" borderId="2" xfId="3" applyFont="1" applyFill="1" applyBorder="1" applyAlignment="1" applyProtection="1">
      <alignment horizontal="center" vertical="center"/>
    </xf>
    <xf numFmtId="0" fontId="5" fillId="3" borderId="5" xfId="3" applyFont="1" applyFill="1" applyBorder="1" applyAlignment="1" applyProtection="1">
      <alignment horizontal="center" vertical="center"/>
    </xf>
    <xf numFmtId="0" fontId="6" fillId="3" borderId="3" xfId="3" applyFont="1" applyFill="1" applyBorder="1" applyAlignment="1" applyProtection="1">
      <alignment horizontal="center" vertical="center"/>
    </xf>
    <xf numFmtId="0" fontId="6" fillId="3" borderId="0" xfId="3" applyFont="1" applyFill="1" applyBorder="1" applyAlignment="1" applyProtection="1">
      <alignment horizontal="center" vertical="center"/>
    </xf>
    <xf numFmtId="0" fontId="6" fillId="3" borderId="3" xfId="3" applyFont="1" applyFill="1" applyBorder="1" applyAlignment="1" applyProtection="1">
      <alignment horizontal="right" vertical="top"/>
    </xf>
    <xf numFmtId="0" fontId="6" fillId="3" borderId="0" xfId="3" applyFont="1" applyFill="1" applyBorder="1" applyAlignment="1" applyProtection="1">
      <alignment horizontal="right" vertical="top"/>
    </xf>
    <xf numFmtId="0" fontId="3" fillId="2" borderId="0" xfId="0" applyFont="1" applyFill="1" applyBorder="1" applyAlignment="1" applyProtection="1">
      <alignment horizontal="center"/>
    </xf>
    <xf numFmtId="0" fontId="3" fillId="2" borderId="0" xfId="2" applyNumberFormat="1" applyFont="1" applyFill="1" applyBorder="1" applyAlignment="1" applyProtection="1">
      <alignment horizontal="center" vertical="center"/>
    </xf>
    <xf numFmtId="0" fontId="3" fillId="2" borderId="1" xfId="0" applyNumberFormat="1" applyFont="1" applyFill="1" applyBorder="1" applyAlignment="1" applyProtection="1">
      <alignment horizontal="center"/>
      <protection locked="0"/>
    </xf>
    <xf numFmtId="0" fontId="8" fillId="2" borderId="0" xfId="0" applyFont="1" applyFill="1" applyBorder="1" applyAlignment="1">
      <alignment vertical="top" wrapText="1"/>
    </xf>
    <xf numFmtId="0" fontId="7" fillId="2" borderId="0" xfId="0" applyFont="1" applyFill="1" applyBorder="1" applyAlignment="1">
      <alignment horizontal="left" vertical="top"/>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7" fillId="2" borderId="0"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0" xfId="0" applyFont="1" applyFill="1" applyBorder="1" applyAlignment="1">
      <alignment vertical="top" wrapText="1"/>
    </xf>
    <xf numFmtId="0" fontId="6" fillId="3" borderId="10" xfId="3" applyFont="1" applyFill="1" applyBorder="1" applyAlignment="1">
      <alignment horizontal="center" vertical="center"/>
    </xf>
    <xf numFmtId="0" fontId="3" fillId="2" borderId="0" xfId="3" applyFont="1" applyFill="1" applyBorder="1" applyAlignment="1">
      <alignment horizontal="center"/>
    </xf>
    <xf numFmtId="0" fontId="3" fillId="2" borderId="1" xfId="0" applyFont="1" applyFill="1" applyBorder="1" applyAlignment="1">
      <alignment horizontal="left" vertical="top"/>
    </xf>
    <xf numFmtId="0" fontId="7" fillId="2" borderId="0" xfId="0" applyFont="1" applyFill="1" applyBorder="1" applyAlignment="1" applyProtection="1">
      <alignment horizontal="center"/>
      <protection locked="0"/>
    </xf>
    <xf numFmtId="0" fontId="9" fillId="2" borderId="0" xfId="0" applyFont="1" applyFill="1" applyBorder="1" applyAlignment="1">
      <alignment horizontal="left" vertical="top" wrapText="1"/>
    </xf>
    <xf numFmtId="0" fontId="3" fillId="2" borderId="12" xfId="0" applyFont="1" applyFill="1" applyBorder="1" applyAlignment="1">
      <alignment horizontal="left" vertical="top"/>
    </xf>
    <xf numFmtId="0" fontId="3" fillId="2" borderId="0" xfId="0" applyFont="1" applyFill="1" applyBorder="1" applyAlignment="1">
      <alignment horizontal="center"/>
    </xf>
    <xf numFmtId="3" fontId="7" fillId="2" borderId="0" xfId="0" applyNumberFormat="1" applyFont="1" applyFill="1" applyBorder="1" applyAlignment="1" applyProtection="1">
      <alignment horizontal="left"/>
    </xf>
    <xf numFmtId="0" fontId="7" fillId="2" borderId="0" xfId="0" applyNumberFormat="1" applyFont="1" applyFill="1" applyBorder="1" applyAlignment="1" applyProtection="1">
      <alignment horizontal="left"/>
    </xf>
    <xf numFmtId="0" fontId="3" fillId="2" borderId="0" xfId="3" applyFont="1" applyFill="1" applyBorder="1" applyAlignment="1">
      <alignment horizontal="left" vertical="top" wrapText="1"/>
    </xf>
    <xf numFmtId="43" fontId="7" fillId="2" borderId="0" xfId="1" applyFont="1" applyFill="1" applyBorder="1" applyAlignment="1" applyProtection="1">
      <alignment horizontal="center"/>
      <protection locked="0"/>
    </xf>
    <xf numFmtId="0" fontId="3" fillId="2" borderId="0" xfId="3" applyFont="1" applyFill="1" applyBorder="1" applyAlignment="1">
      <alignment horizontal="left" vertical="top"/>
    </xf>
    <xf numFmtId="0" fontId="7" fillId="2" borderId="0" xfId="3" applyFont="1" applyFill="1" applyBorder="1" applyAlignment="1">
      <alignment horizontal="left" vertical="top" wrapText="1"/>
    </xf>
    <xf numFmtId="0" fontId="7" fillId="2" borderId="0" xfId="3" applyFont="1" applyFill="1" applyBorder="1" applyAlignment="1">
      <alignment horizontal="left" vertical="top"/>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3" fillId="2" borderId="5" xfId="3" applyFont="1" applyFill="1" applyBorder="1" applyAlignment="1">
      <alignment horizontal="left" vertical="top"/>
    </xf>
    <xf numFmtId="0" fontId="2" fillId="2" borderId="0" xfId="0" applyFont="1" applyFill="1" applyBorder="1" applyAlignment="1">
      <alignment horizontal="left" vertical="top"/>
    </xf>
    <xf numFmtId="0" fontId="9" fillId="2" borderId="0" xfId="0" applyFont="1" applyFill="1" applyBorder="1" applyAlignment="1">
      <alignment horizontal="left" vertical="top"/>
    </xf>
    <xf numFmtId="0" fontId="2" fillId="2" borderId="7" xfId="0" applyFont="1" applyFill="1" applyBorder="1" applyAlignment="1">
      <alignment horizontal="center" vertical="top"/>
    </xf>
    <xf numFmtId="0" fontId="2" fillId="2" borderId="1" xfId="0" applyFont="1" applyFill="1" applyBorder="1" applyAlignment="1">
      <alignment horizontal="center" vertical="top"/>
    </xf>
    <xf numFmtId="0" fontId="2" fillId="2" borderId="8" xfId="0" applyFont="1" applyFill="1" applyBorder="1" applyAlignment="1">
      <alignment horizontal="center" vertical="top"/>
    </xf>
    <xf numFmtId="0" fontId="7" fillId="2" borderId="0" xfId="0" applyFont="1" applyFill="1" applyBorder="1" applyAlignment="1" applyProtection="1">
      <alignment horizontal="center" vertical="top"/>
      <protection locked="0"/>
    </xf>
    <xf numFmtId="0" fontId="3" fillId="2" borderId="0" xfId="2" applyNumberFormat="1" applyFont="1" applyFill="1" applyBorder="1" applyAlignment="1">
      <alignment horizontal="center" vertical="center"/>
    </xf>
    <xf numFmtId="0" fontId="6" fillId="3" borderId="3" xfId="3" applyFont="1" applyFill="1" applyBorder="1" applyAlignment="1">
      <alignment horizontal="center" vertical="center" wrapText="1"/>
    </xf>
    <xf numFmtId="0" fontId="6" fillId="3" borderId="1" xfId="3" applyFont="1" applyFill="1" applyBorder="1" applyAlignment="1">
      <alignment horizontal="center" vertical="center" wrapText="1"/>
    </xf>
    <xf numFmtId="0" fontId="3" fillId="2" borderId="5" xfId="2" applyNumberFormat="1" applyFont="1" applyFill="1" applyBorder="1" applyAlignment="1">
      <alignment horizontal="center" vertical="center"/>
    </xf>
    <xf numFmtId="0" fontId="3" fillId="2" borderId="6" xfId="2" applyNumberFormat="1" applyFont="1" applyFill="1" applyBorder="1" applyAlignment="1">
      <alignment horizontal="center" vertical="center"/>
    </xf>
    <xf numFmtId="0" fontId="3" fillId="2" borderId="5" xfId="2" applyNumberFormat="1" applyFont="1" applyFill="1" applyBorder="1" applyAlignment="1">
      <alignment horizontal="center" vertical="top"/>
    </xf>
    <xf numFmtId="0" fontId="3" fillId="2" borderId="0" xfId="2" applyNumberFormat="1" applyFont="1" applyFill="1" applyBorder="1" applyAlignment="1">
      <alignment horizontal="center" vertical="top"/>
    </xf>
    <xf numFmtId="0" fontId="3" fillId="2" borderId="6" xfId="2" applyNumberFormat="1" applyFont="1" applyFill="1" applyBorder="1" applyAlignment="1">
      <alignment horizontal="center" vertical="top"/>
    </xf>
    <xf numFmtId="0" fontId="2" fillId="2" borderId="0" xfId="0" applyFont="1" applyFill="1" applyBorder="1" applyAlignment="1">
      <alignment horizontal="right"/>
    </xf>
    <xf numFmtId="0" fontId="2" fillId="2" borderId="0" xfId="0" applyFont="1" applyFill="1" applyBorder="1" applyAlignment="1">
      <alignment horizontal="left"/>
    </xf>
    <xf numFmtId="0" fontId="8" fillId="2" borderId="0" xfId="0" applyFont="1" applyFill="1" applyBorder="1" applyAlignment="1" applyProtection="1">
      <alignment horizontal="left" vertical="top"/>
    </xf>
    <xf numFmtId="0" fontId="3" fillId="2" borderId="0" xfId="0" applyFont="1" applyFill="1" applyBorder="1" applyAlignment="1" applyProtection="1">
      <alignment horizontal="left" vertical="top"/>
    </xf>
    <xf numFmtId="0" fontId="8" fillId="2" borderId="1" xfId="0" applyFont="1" applyFill="1" applyBorder="1" applyAlignment="1" applyProtection="1">
      <alignment horizontal="left" vertical="top"/>
    </xf>
    <xf numFmtId="0" fontId="3" fillId="2" borderId="0" xfId="0" applyFont="1" applyFill="1" applyBorder="1" applyAlignment="1" applyProtection="1">
      <alignment horizontal="center" vertical="top"/>
    </xf>
    <xf numFmtId="0" fontId="6" fillId="3" borderId="10" xfId="3" applyFont="1" applyFill="1" applyBorder="1" applyAlignment="1" applyProtection="1">
      <alignment horizontal="center" vertical="center"/>
    </xf>
    <xf numFmtId="0" fontId="3" fillId="2" borderId="6" xfId="2" applyNumberFormat="1" applyFont="1" applyFill="1" applyBorder="1" applyAlignment="1" applyProtection="1">
      <alignment horizontal="center" vertical="center"/>
    </xf>
    <xf numFmtId="0" fontId="52" fillId="2" borderId="0" xfId="2" applyNumberFormat="1" applyFont="1" applyFill="1" applyBorder="1" applyAlignment="1" applyProtection="1">
      <alignment horizontal="center" vertical="top"/>
    </xf>
    <xf numFmtId="0" fontId="3" fillId="2" borderId="0" xfId="3" applyFont="1" applyFill="1" applyBorder="1" applyAlignment="1" applyProtection="1">
      <alignment horizontal="center"/>
    </xf>
    <xf numFmtId="0" fontId="7" fillId="2" borderId="1" xfId="0" applyFont="1" applyFill="1" applyBorder="1" applyAlignment="1">
      <alignment horizontal="left" vertical="top" wrapText="1"/>
    </xf>
    <xf numFmtId="0" fontId="28" fillId="2" borderId="0" xfId="0" applyFont="1" applyFill="1" applyAlignment="1">
      <alignment horizontal="left" vertical="top" wrapText="1"/>
    </xf>
    <xf numFmtId="0" fontId="26" fillId="2" borderId="0" xfId="0" applyFont="1" applyFill="1" applyBorder="1" applyAlignment="1">
      <alignment horizontal="left" vertical="center" wrapText="1"/>
    </xf>
    <xf numFmtId="0" fontId="26" fillId="2" borderId="6" xfId="0" applyFont="1" applyFill="1" applyBorder="1" applyAlignment="1">
      <alignment horizontal="left" vertical="center" wrapText="1"/>
    </xf>
    <xf numFmtId="167" fontId="25" fillId="2" borderId="14" xfId="1" applyNumberFormat="1" applyFont="1" applyFill="1" applyBorder="1" applyAlignment="1"/>
    <xf numFmtId="167" fontId="25" fillId="2" borderId="15" xfId="1" applyNumberFormat="1" applyFont="1" applyFill="1" applyBorder="1" applyAlignment="1"/>
    <xf numFmtId="0" fontId="29" fillId="0" borderId="9" xfId="0" applyFont="1" applyBorder="1" applyAlignment="1">
      <alignment horizontal="center" vertical="top" wrapText="1"/>
    </xf>
    <xf numFmtId="0" fontId="29" fillId="0" borderId="11" xfId="0" applyFont="1" applyBorder="1" applyAlignment="1">
      <alignment horizontal="center" vertical="top" wrapText="1"/>
    </xf>
    <xf numFmtId="0" fontId="19" fillId="2" borderId="5"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19" fillId="2" borderId="6" xfId="0" applyFont="1" applyFill="1" applyBorder="1" applyAlignment="1">
      <alignment horizontal="left" vertical="center" wrapText="1"/>
    </xf>
    <xf numFmtId="167" fontId="21" fillId="2" borderId="14" xfId="1" applyNumberFormat="1" applyFont="1" applyFill="1" applyBorder="1" applyAlignment="1">
      <alignment horizontal="right"/>
    </xf>
    <xf numFmtId="167" fontId="21" fillId="2" borderId="15" xfId="1" applyNumberFormat="1" applyFont="1" applyFill="1" applyBorder="1" applyAlignment="1">
      <alignment horizontal="right"/>
    </xf>
    <xf numFmtId="0" fontId="3" fillId="0" borderId="9" xfId="0" applyFont="1" applyBorder="1" applyAlignment="1">
      <alignment horizontal="center" vertical="top" wrapText="1"/>
    </xf>
    <xf numFmtId="0" fontId="3" fillId="0" borderId="11" xfId="0" applyFont="1" applyBorder="1" applyAlignment="1">
      <alignment horizontal="center" vertical="top" wrapText="1"/>
    </xf>
    <xf numFmtId="37" fontId="6" fillId="3" borderId="0" xfId="1" applyNumberFormat="1" applyFont="1" applyFill="1" applyBorder="1" applyAlignment="1" applyProtection="1">
      <alignment horizontal="center" vertical="center" wrapText="1"/>
    </xf>
    <xf numFmtId="37" fontId="6" fillId="3" borderId="0" xfId="1" applyNumberFormat="1" applyFont="1" applyFill="1" applyBorder="1" applyAlignment="1" applyProtection="1">
      <alignment horizontal="center" vertical="center"/>
    </xf>
    <xf numFmtId="37" fontId="6" fillId="3" borderId="1" xfId="1" applyNumberFormat="1" applyFont="1" applyFill="1" applyBorder="1" applyAlignment="1" applyProtection="1">
      <alignment horizontal="center" vertical="center"/>
    </xf>
    <xf numFmtId="37" fontId="6" fillId="3" borderId="9" xfId="1" applyNumberFormat="1" applyFont="1" applyFill="1" applyBorder="1" applyAlignment="1" applyProtection="1">
      <alignment horizontal="center"/>
    </xf>
    <xf numFmtId="37" fontId="6" fillId="3" borderId="10" xfId="1" applyNumberFormat="1" applyFont="1" applyFill="1" applyBorder="1" applyAlignment="1" applyProtection="1">
      <alignment horizontal="center"/>
    </xf>
    <xf numFmtId="37" fontId="6" fillId="3" borderId="11" xfId="1" applyNumberFormat="1" applyFont="1" applyFill="1" applyBorder="1" applyAlignment="1" applyProtection="1">
      <alignment horizontal="center"/>
    </xf>
    <xf numFmtId="37" fontId="6" fillId="3" borderId="13" xfId="1" applyNumberFormat="1" applyFont="1" applyFill="1" applyBorder="1" applyAlignment="1" applyProtection="1">
      <alignment horizontal="center" vertical="center" wrapText="1"/>
    </xf>
    <xf numFmtId="37" fontId="6" fillId="3" borderId="2" xfId="1" applyNumberFormat="1" applyFont="1" applyFill="1" applyBorder="1" applyAlignment="1" applyProtection="1">
      <alignment horizontal="center"/>
    </xf>
    <xf numFmtId="37" fontId="6" fillId="3" borderId="3" xfId="1" applyNumberFormat="1" applyFont="1" applyFill="1" applyBorder="1" applyAlignment="1" applyProtection="1">
      <alignment horizontal="center"/>
    </xf>
    <xf numFmtId="37" fontId="6" fillId="3" borderId="4" xfId="1" applyNumberFormat="1" applyFont="1" applyFill="1" applyBorder="1" applyAlignment="1" applyProtection="1">
      <alignment horizontal="center"/>
    </xf>
    <xf numFmtId="37" fontId="6" fillId="3" borderId="5" xfId="1" applyNumberFormat="1" applyFont="1" applyFill="1" applyBorder="1" applyAlignment="1" applyProtection="1">
      <alignment horizontal="center"/>
      <protection locked="0"/>
    </xf>
    <xf numFmtId="37" fontId="6" fillId="3" borderId="0" xfId="1" applyNumberFormat="1" applyFont="1" applyFill="1" applyBorder="1" applyAlignment="1" applyProtection="1">
      <alignment horizontal="center"/>
      <protection locked="0"/>
    </xf>
    <xf numFmtId="37" fontId="6" fillId="3" borderId="6" xfId="1" applyNumberFormat="1" applyFont="1" applyFill="1" applyBorder="1" applyAlignment="1" applyProtection="1">
      <alignment horizontal="center"/>
      <protection locked="0"/>
    </xf>
    <xf numFmtId="37" fontId="6" fillId="3" borderId="5" xfId="1" applyNumberFormat="1" applyFont="1" applyFill="1" applyBorder="1" applyAlignment="1" applyProtection="1">
      <alignment horizontal="center"/>
    </xf>
    <xf numFmtId="37" fontId="6" fillId="3" borderId="0" xfId="1" applyNumberFormat="1" applyFont="1" applyFill="1" applyBorder="1" applyAlignment="1" applyProtection="1">
      <alignment horizontal="center"/>
    </xf>
    <xf numFmtId="37" fontId="6" fillId="3" borderId="6" xfId="1" applyNumberFormat="1" applyFont="1" applyFill="1" applyBorder="1" applyAlignment="1" applyProtection="1">
      <alignment horizontal="center"/>
    </xf>
    <xf numFmtId="37" fontId="6" fillId="3" borderId="7" xfId="1" applyNumberFormat="1" applyFont="1" applyFill="1" applyBorder="1" applyAlignment="1" applyProtection="1">
      <alignment horizontal="center"/>
    </xf>
    <xf numFmtId="37" fontId="6" fillId="3" borderId="1" xfId="1" applyNumberFormat="1" applyFont="1" applyFill="1" applyBorder="1" applyAlignment="1" applyProtection="1">
      <alignment horizontal="center"/>
    </xf>
    <xf numFmtId="37" fontId="6" fillId="3" borderId="8" xfId="1" applyNumberFormat="1" applyFont="1" applyFill="1" applyBorder="1" applyAlignment="1" applyProtection="1">
      <alignment horizontal="center"/>
    </xf>
    <xf numFmtId="37" fontId="6" fillId="3" borderId="2" xfId="1" applyNumberFormat="1" applyFont="1" applyFill="1" applyBorder="1" applyAlignment="1" applyProtection="1">
      <alignment horizontal="center" vertical="center" wrapText="1"/>
    </xf>
    <xf numFmtId="37" fontId="6" fillId="3" borderId="4" xfId="1" applyNumberFormat="1" applyFont="1" applyFill="1" applyBorder="1" applyAlignment="1" applyProtection="1">
      <alignment horizontal="center" vertical="center"/>
    </xf>
    <xf numFmtId="37" fontId="6" fillId="3" borderId="5" xfId="1" applyNumberFormat="1" applyFont="1" applyFill="1" applyBorder="1" applyAlignment="1" applyProtection="1">
      <alignment horizontal="center" vertical="center"/>
    </xf>
    <xf numFmtId="37" fontId="6" fillId="3" borderId="6" xfId="1" applyNumberFormat="1" applyFont="1" applyFill="1" applyBorder="1" applyAlignment="1" applyProtection="1">
      <alignment horizontal="center" vertical="center"/>
    </xf>
    <xf numFmtId="37" fontId="6" fillId="3" borderId="7" xfId="1" applyNumberFormat="1" applyFont="1" applyFill="1" applyBorder="1" applyAlignment="1" applyProtection="1">
      <alignment horizontal="center" vertical="center"/>
    </xf>
    <xf numFmtId="37" fontId="6" fillId="3" borderId="8" xfId="1" applyNumberFormat="1" applyFont="1" applyFill="1" applyBorder="1" applyAlignment="1" applyProtection="1">
      <alignment horizontal="center" vertical="center"/>
    </xf>
    <xf numFmtId="0" fontId="16" fillId="2" borderId="5" xfId="0" applyFont="1" applyFill="1" applyBorder="1" applyAlignment="1">
      <alignment horizontal="left" vertical="center" wrapText="1" indent="1"/>
    </xf>
    <xf numFmtId="0" fontId="16" fillId="2" borderId="6" xfId="0" applyFont="1" applyFill="1" applyBorder="1" applyAlignment="1">
      <alignment horizontal="left" vertical="center" wrapText="1" indent="1"/>
    </xf>
    <xf numFmtId="165" fontId="33" fillId="3" borderId="2" xfId="1" applyNumberFormat="1" applyFont="1" applyFill="1" applyBorder="1" applyAlignment="1" applyProtection="1">
      <alignment horizontal="center" vertical="center"/>
    </xf>
    <xf numFmtId="165" fontId="33" fillId="3" borderId="3" xfId="1" applyNumberFormat="1" applyFont="1" applyFill="1" applyBorder="1" applyAlignment="1" applyProtection="1">
      <alignment horizontal="center" vertical="center"/>
    </xf>
    <xf numFmtId="165" fontId="33" fillId="3" borderId="4" xfId="1" applyNumberFormat="1" applyFont="1" applyFill="1" applyBorder="1" applyAlignment="1" applyProtection="1">
      <alignment horizontal="center" vertical="center"/>
    </xf>
    <xf numFmtId="165" fontId="33" fillId="3" borderId="5" xfId="1" applyNumberFormat="1" applyFont="1" applyFill="1" applyBorder="1" applyAlignment="1" applyProtection="1">
      <alignment horizontal="center" vertical="center"/>
      <protection locked="0"/>
    </xf>
    <xf numFmtId="165" fontId="33" fillId="3" borderId="0" xfId="1" applyNumberFormat="1" applyFont="1" applyFill="1" applyBorder="1" applyAlignment="1" applyProtection="1">
      <alignment horizontal="center" vertical="center"/>
      <protection locked="0"/>
    </xf>
    <xf numFmtId="165" fontId="33" fillId="3" borderId="6" xfId="1" applyNumberFormat="1" applyFont="1" applyFill="1" applyBorder="1" applyAlignment="1" applyProtection="1">
      <alignment horizontal="center" vertical="center"/>
      <protection locked="0"/>
    </xf>
    <xf numFmtId="165" fontId="33" fillId="3" borderId="5" xfId="1" applyNumberFormat="1" applyFont="1" applyFill="1" applyBorder="1" applyAlignment="1" applyProtection="1">
      <alignment horizontal="center" vertical="center"/>
    </xf>
    <xf numFmtId="165" fontId="33" fillId="3" borderId="0" xfId="1" applyNumberFormat="1" applyFont="1" applyFill="1" applyBorder="1" applyAlignment="1" applyProtection="1">
      <alignment horizontal="center" vertical="center"/>
    </xf>
    <xf numFmtId="165" fontId="33" fillId="3" borderId="6" xfId="1" applyNumberFormat="1" applyFont="1" applyFill="1" applyBorder="1" applyAlignment="1" applyProtection="1">
      <alignment horizontal="center" vertical="center"/>
    </xf>
    <xf numFmtId="165" fontId="33" fillId="3" borderId="7" xfId="1" applyNumberFormat="1" applyFont="1" applyFill="1" applyBorder="1" applyAlignment="1" applyProtection="1">
      <alignment horizontal="center" vertical="center"/>
    </xf>
    <xf numFmtId="165" fontId="33" fillId="3" borderId="1" xfId="1" applyNumberFormat="1" applyFont="1" applyFill="1" applyBorder="1" applyAlignment="1" applyProtection="1">
      <alignment horizontal="center" vertical="center"/>
    </xf>
    <xf numFmtId="165" fontId="33" fillId="3" borderId="8" xfId="1" applyNumberFormat="1" applyFont="1" applyFill="1" applyBorder="1" applyAlignment="1" applyProtection="1">
      <alignment horizontal="center" vertical="center"/>
    </xf>
    <xf numFmtId="165" fontId="6" fillId="3" borderId="2" xfId="1" applyNumberFormat="1" applyFont="1" applyFill="1" applyBorder="1" applyAlignment="1" applyProtection="1">
      <alignment horizontal="left" vertical="center"/>
    </xf>
    <xf numFmtId="165" fontId="6" fillId="3" borderId="4" xfId="1" applyNumberFormat="1" applyFont="1" applyFill="1" applyBorder="1" applyAlignment="1" applyProtection="1">
      <alignment horizontal="left" vertical="center"/>
    </xf>
    <xf numFmtId="165" fontId="6" fillId="3" borderId="5" xfId="1" applyNumberFormat="1" applyFont="1" applyFill="1" applyBorder="1" applyAlignment="1" applyProtection="1">
      <alignment horizontal="left" vertical="center"/>
    </xf>
    <xf numFmtId="165" fontId="6" fillId="3" borderId="6" xfId="1" applyNumberFormat="1" applyFont="1" applyFill="1" applyBorder="1" applyAlignment="1" applyProtection="1">
      <alignment horizontal="left" vertical="center"/>
    </xf>
    <xf numFmtId="165" fontId="6" fillId="3" borderId="7" xfId="1" applyNumberFormat="1" applyFont="1" applyFill="1" applyBorder="1" applyAlignment="1" applyProtection="1">
      <alignment horizontal="left" vertical="center"/>
    </xf>
    <xf numFmtId="165" fontId="6" fillId="3" borderId="8" xfId="1" applyNumberFormat="1" applyFont="1" applyFill="1" applyBorder="1" applyAlignment="1" applyProtection="1">
      <alignment horizontal="left" vertical="center"/>
    </xf>
    <xf numFmtId="165" fontId="6" fillId="3" borderId="9" xfId="1" applyNumberFormat="1" applyFont="1" applyFill="1" applyBorder="1" applyAlignment="1" applyProtection="1">
      <alignment horizontal="center" vertical="center"/>
    </xf>
    <xf numFmtId="165" fontId="6" fillId="3" borderId="10" xfId="1" applyNumberFormat="1" applyFont="1" applyFill="1" applyBorder="1" applyAlignment="1" applyProtection="1">
      <alignment horizontal="center" vertical="center"/>
    </xf>
    <xf numFmtId="165" fontId="6" fillId="3" borderId="11" xfId="1" applyNumberFormat="1" applyFont="1" applyFill="1" applyBorder="1" applyAlignment="1" applyProtection="1">
      <alignment horizontal="center" vertical="center"/>
    </xf>
    <xf numFmtId="165" fontId="6" fillId="3" borderId="2" xfId="1" applyNumberFormat="1" applyFont="1" applyFill="1" applyBorder="1" applyAlignment="1" applyProtection="1">
      <alignment horizontal="center" vertical="center"/>
    </xf>
    <xf numFmtId="165" fontId="6" fillId="3" borderId="7" xfId="1" applyNumberFormat="1" applyFont="1" applyFill="1" applyBorder="1" applyAlignment="1" applyProtection="1">
      <alignment horizontal="center" vertical="center"/>
    </xf>
    <xf numFmtId="0" fontId="32" fillId="0" borderId="5" xfId="0" applyFont="1" applyBorder="1" applyAlignment="1">
      <alignment horizontal="left" vertical="center" wrapText="1"/>
    </xf>
    <xf numFmtId="0" fontId="32" fillId="0" borderId="0" xfId="0" applyFont="1" applyBorder="1" applyAlignment="1">
      <alignment horizontal="left" vertical="center" wrapText="1"/>
    </xf>
    <xf numFmtId="0" fontId="2" fillId="2" borderId="5" xfId="0" applyFont="1" applyFill="1" applyBorder="1" applyAlignment="1">
      <alignment horizontal="left" vertical="top"/>
    </xf>
    <xf numFmtId="0" fontId="2" fillId="2" borderId="6" xfId="0" applyFont="1" applyFill="1" applyBorder="1" applyAlignment="1">
      <alignment horizontal="left" vertical="top"/>
    </xf>
    <xf numFmtId="0" fontId="9" fillId="2" borderId="5" xfId="0" applyFont="1" applyFill="1" applyBorder="1" applyAlignment="1">
      <alignment horizontal="left" vertical="top" wrapText="1"/>
    </xf>
    <xf numFmtId="0" fontId="9" fillId="2" borderId="6" xfId="0" applyFont="1" applyFill="1" applyBorder="1" applyAlignment="1">
      <alignment horizontal="left" vertical="top" wrapText="1"/>
    </xf>
    <xf numFmtId="165" fontId="6" fillId="3" borderId="4" xfId="1" applyNumberFormat="1" applyFont="1" applyFill="1" applyBorder="1" applyAlignment="1" applyProtection="1">
      <alignment horizontal="center" vertical="center"/>
    </xf>
    <xf numFmtId="165" fontId="6" fillId="3" borderId="5" xfId="1" applyNumberFormat="1" applyFont="1" applyFill="1" applyBorder="1" applyAlignment="1" applyProtection="1">
      <alignment horizontal="center" vertical="center"/>
    </xf>
    <xf numFmtId="165" fontId="6" fillId="3" borderId="6" xfId="1" applyNumberFormat="1" applyFont="1" applyFill="1" applyBorder="1" applyAlignment="1" applyProtection="1">
      <alignment horizontal="center" vertical="center"/>
    </xf>
    <xf numFmtId="165" fontId="6" fillId="3" borderId="8" xfId="1" applyNumberFormat="1" applyFont="1" applyFill="1" applyBorder="1" applyAlignment="1" applyProtection="1">
      <alignment horizontal="center" vertical="center"/>
    </xf>
    <xf numFmtId="165" fontId="6" fillId="3" borderId="14" xfId="1" applyNumberFormat="1" applyFont="1" applyFill="1" applyBorder="1" applyAlignment="1" applyProtection="1">
      <alignment horizontal="center" vertical="center"/>
    </xf>
    <xf numFmtId="165" fontId="6" fillId="3" borderId="15" xfId="1" applyNumberFormat="1" applyFont="1" applyFill="1" applyBorder="1" applyAlignment="1" applyProtection="1">
      <alignment horizontal="center" vertical="center"/>
    </xf>
    <xf numFmtId="0" fontId="2" fillId="0" borderId="0" xfId="0" applyFont="1" applyBorder="1" applyAlignment="1">
      <alignment horizontal="center"/>
    </xf>
    <xf numFmtId="3" fontId="2" fillId="0" borderId="0" xfId="0" applyNumberFormat="1" applyFont="1" applyBorder="1" applyAlignment="1">
      <alignment horizontal="right"/>
    </xf>
    <xf numFmtId="0" fontId="9" fillId="0" borderId="13" xfId="0" applyFont="1" applyBorder="1" applyAlignment="1">
      <alignment horizontal="center"/>
    </xf>
    <xf numFmtId="3" fontId="9" fillId="0" borderId="13" xfId="0" applyNumberFormat="1" applyFont="1" applyBorder="1" applyAlignment="1">
      <alignment horizontal="right"/>
    </xf>
    <xf numFmtId="0" fontId="2" fillId="0" borderId="13" xfId="0" applyFont="1" applyBorder="1" applyAlignment="1" applyProtection="1">
      <alignment horizontal="left"/>
      <protection locked="0"/>
    </xf>
    <xf numFmtId="3" fontId="2" fillId="0" borderId="13" xfId="0" applyNumberFormat="1" applyFont="1" applyBorder="1" applyAlignment="1" applyProtection="1">
      <alignment horizontal="right"/>
      <protection locked="0"/>
    </xf>
    <xf numFmtId="3" fontId="2" fillId="0" borderId="13" xfId="0" applyNumberFormat="1" applyFont="1" applyBorder="1" applyAlignment="1" applyProtection="1">
      <alignment horizontal="right"/>
    </xf>
    <xf numFmtId="0" fontId="9" fillId="0" borderId="13" xfId="0" applyFont="1" applyBorder="1" applyAlignment="1">
      <alignment horizontal="right"/>
    </xf>
    <xf numFmtId="3" fontId="9" fillId="0" borderId="13" xfId="0" applyNumberFormat="1" applyFont="1" applyBorder="1" applyAlignment="1" applyProtection="1">
      <alignment horizontal="right"/>
    </xf>
    <xf numFmtId="0" fontId="2" fillId="0" borderId="9"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34" fillId="2" borderId="10" xfId="0" applyFont="1" applyFill="1" applyBorder="1" applyAlignment="1">
      <alignment horizontal="center"/>
    </xf>
    <xf numFmtId="165" fontId="6" fillId="3" borderId="13" xfId="1" applyNumberFormat="1" applyFont="1" applyFill="1" applyBorder="1" applyAlignment="1" applyProtection="1">
      <alignment horizontal="center" vertical="center"/>
    </xf>
    <xf numFmtId="0" fontId="51" fillId="2" borderId="1" xfId="0" applyFont="1" applyFill="1" applyBorder="1" applyAlignment="1">
      <alignment horizontal="center"/>
    </xf>
    <xf numFmtId="0" fontId="35" fillId="2" borderId="1" xfId="0" applyFont="1" applyFill="1" applyBorder="1" applyAlignment="1">
      <alignment horizontal="center"/>
    </xf>
    <xf numFmtId="0" fontId="17" fillId="0" borderId="0" xfId="0" applyFont="1" applyAlignment="1">
      <alignment horizontal="justify" vertical="center" wrapText="1"/>
    </xf>
    <xf numFmtId="0" fontId="9" fillId="2" borderId="17" xfId="0" applyFont="1" applyFill="1" applyBorder="1" applyAlignment="1">
      <alignment horizontal="left" vertical="center" wrapText="1"/>
    </xf>
    <xf numFmtId="0" fontId="9" fillId="2" borderId="18" xfId="0" applyFont="1" applyFill="1" applyBorder="1" applyAlignment="1">
      <alignment horizontal="left" vertical="center" wrapText="1"/>
    </xf>
    <xf numFmtId="165" fontId="6" fillId="3" borderId="9" xfId="1" applyNumberFormat="1" applyFont="1" applyFill="1" applyBorder="1" applyAlignment="1" applyProtection="1">
      <alignment horizontal="center"/>
    </xf>
    <xf numFmtId="165" fontId="6" fillId="3" borderId="11" xfId="1" applyNumberFormat="1" applyFont="1" applyFill="1" applyBorder="1" applyAlignment="1" applyProtection="1">
      <alignment horizontal="center"/>
    </xf>
    <xf numFmtId="49" fontId="6" fillId="3" borderId="0" xfId="1" applyNumberFormat="1" applyFont="1" applyFill="1" applyBorder="1" applyAlignment="1" applyProtection="1">
      <alignment horizontal="center"/>
      <protection locked="0"/>
    </xf>
    <xf numFmtId="165" fontId="6" fillId="3" borderId="0" xfId="1" applyNumberFormat="1" applyFont="1" applyFill="1" applyBorder="1" applyAlignment="1" applyProtection="1">
      <alignment horizontal="center"/>
    </xf>
    <xf numFmtId="0" fontId="9" fillId="2" borderId="17" xfId="0" applyFont="1" applyFill="1" applyBorder="1" applyAlignment="1" applyProtection="1">
      <alignment horizontal="left" vertical="center" wrapText="1"/>
    </xf>
    <xf numFmtId="0" fontId="9" fillId="2" borderId="18" xfId="0" applyFont="1" applyFill="1" applyBorder="1" applyAlignment="1" applyProtection="1">
      <alignment horizontal="left" vertical="center" wrapText="1"/>
    </xf>
    <xf numFmtId="0" fontId="2" fillId="0" borderId="0" xfId="0" applyFont="1" applyFill="1" applyBorder="1" applyAlignment="1">
      <alignment horizontal="justify" vertical="center" wrapText="1"/>
    </xf>
    <xf numFmtId="0" fontId="2" fillId="0" borderId="6" xfId="0" applyFont="1" applyFill="1" applyBorder="1" applyAlignment="1">
      <alignment horizontal="justify" vertical="center" wrapText="1"/>
    </xf>
    <xf numFmtId="0" fontId="2" fillId="0" borderId="5"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 xfId="0" applyFont="1" applyFill="1" applyBorder="1" applyAlignment="1">
      <alignment horizontal="left" vertical="center" wrapText="1"/>
    </xf>
    <xf numFmtId="0" fontId="9" fillId="0" borderId="10" xfId="0" applyFont="1" applyFill="1" applyBorder="1" applyAlignment="1">
      <alignment horizontal="left" vertical="center" wrapText="1" indent="3"/>
    </xf>
    <xf numFmtId="0" fontId="9" fillId="0" borderId="11" xfId="0" applyFont="1" applyFill="1" applyBorder="1" applyAlignment="1">
      <alignment horizontal="left" vertical="center" wrapText="1" indent="3"/>
    </xf>
    <xf numFmtId="165" fontId="33" fillId="3" borderId="20" xfId="1" applyNumberFormat="1" applyFont="1" applyFill="1" applyBorder="1" applyAlignment="1" applyProtection="1">
      <alignment horizontal="center"/>
    </xf>
    <xf numFmtId="165" fontId="33" fillId="3" borderId="21" xfId="1" applyNumberFormat="1" applyFont="1" applyFill="1" applyBorder="1" applyAlignment="1" applyProtection="1">
      <alignment horizontal="center"/>
    </xf>
    <xf numFmtId="165" fontId="33" fillId="3" borderId="22" xfId="1" applyNumberFormat="1" applyFont="1" applyFill="1" applyBorder="1" applyAlignment="1" applyProtection="1">
      <alignment horizontal="center"/>
    </xf>
    <xf numFmtId="165" fontId="33" fillId="3" borderId="23" xfId="1" applyNumberFormat="1" applyFont="1" applyFill="1" applyBorder="1" applyAlignment="1" applyProtection="1">
      <alignment horizontal="center"/>
      <protection locked="0"/>
    </xf>
    <xf numFmtId="165" fontId="33" fillId="3" borderId="0" xfId="1" applyNumberFormat="1" applyFont="1" applyFill="1" applyBorder="1" applyAlignment="1" applyProtection="1">
      <alignment horizontal="center"/>
      <protection locked="0"/>
    </xf>
    <xf numFmtId="165" fontId="33" fillId="3" borderId="24" xfId="1" applyNumberFormat="1" applyFont="1" applyFill="1" applyBorder="1" applyAlignment="1" applyProtection="1">
      <alignment horizontal="center"/>
      <protection locked="0"/>
    </xf>
    <xf numFmtId="165" fontId="33" fillId="3" borderId="23" xfId="1" applyNumberFormat="1" applyFont="1" applyFill="1" applyBorder="1" applyAlignment="1" applyProtection="1">
      <alignment horizontal="center"/>
    </xf>
    <xf numFmtId="165" fontId="33" fillId="3" borderId="0" xfId="1" applyNumberFormat="1" applyFont="1" applyFill="1" applyBorder="1" applyAlignment="1" applyProtection="1">
      <alignment horizontal="center"/>
    </xf>
    <xf numFmtId="165" fontId="33" fillId="3" borderId="24" xfId="1" applyNumberFormat="1" applyFont="1" applyFill="1" applyBorder="1" applyAlignment="1" applyProtection="1">
      <alignment horizontal="center"/>
    </xf>
    <xf numFmtId="165" fontId="6" fillId="3" borderId="3" xfId="1" applyNumberFormat="1" applyFont="1" applyFill="1" applyBorder="1" applyAlignment="1" applyProtection="1">
      <alignment horizontal="center" vertical="center"/>
    </xf>
    <xf numFmtId="165" fontId="6" fillId="3" borderId="0" xfId="1" applyNumberFormat="1" applyFont="1" applyFill="1" applyBorder="1" applyAlignment="1" applyProtection="1">
      <alignment horizontal="center" vertical="center"/>
    </xf>
    <xf numFmtId="165" fontId="6" fillId="3" borderId="1" xfId="1" applyNumberFormat="1" applyFont="1" applyFill="1" applyBorder="1" applyAlignment="1" applyProtection="1">
      <alignment horizontal="center" vertical="center"/>
    </xf>
    <xf numFmtId="165" fontId="6" fillId="3" borderId="10" xfId="1" applyNumberFormat="1" applyFont="1" applyFill="1" applyBorder="1" applyAlignment="1" applyProtection="1">
      <alignment horizontal="center"/>
    </xf>
    <xf numFmtId="165" fontId="6" fillId="3" borderId="16" xfId="1" applyNumberFormat="1" applyFont="1" applyFill="1" applyBorder="1" applyAlignment="1" applyProtection="1">
      <alignment horizontal="center" vertical="center"/>
    </xf>
    <xf numFmtId="0" fontId="28" fillId="0" borderId="9" xfId="0" applyFont="1" applyFill="1" applyBorder="1" applyAlignment="1" applyProtection="1">
      <alignment horizontal="justify" vertical="center" wrapText="1"/>
    </xf>
    <xf numFmtId="0" fontId="28" fillId="0" borderId="11" xfId="0" applyFont="1" applyFill="1" applyBorder="1" applyAlignment="1" applyProtection="1">
      <alignment horizontal="justify" vertical="center" wrapText="1"/>
    </xf>
    <xf numFmtId="0" fontId="49" fillId="0" borderId="0" xfId="0" applyFont="1" applyAlignment="1">
      <alignment horizontal="center" vertical="center" wrapText="1"/>
    </xf>
    <xf numFmtId="0" fontId="49" fillId="0" borderId="0" xfId="0" applyFont="1" applyAlignment="1">
      <alignment horizontal="left" vertical="center"/>
    </xf>
    <xf numFmtId="0" fontId="49" fillId="0" borderId="47" xfId="0" applyFont="1" applyBorder="1" applyAlignment="1">
      <alignment horizontal="center" vertical="center"/>
    </xf>
    <xf numFmtId="0" fontId="49" fillId="0" borderId="51" xfId="0" applyFont="1" applyBorder="1" applyAlignment="1">
      <alignment horizontal="center" vertical="center"/>
    </xf>
    <xf numFmtId="0" fontId="49" fillId="0" borderId="48" xfId="0" applyFont="1" applyBorder="1" applyAlignment="1">
      <alignment horizontal="center" vertical="center"/>
    </xf>
    <xf numFmtId="0" fontId="16" fillId="8" borderId="2"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8" borderId="7" xfId="0" applyFont="1" applyFill="1" applyBorder="1" applyAlignment="1">
      <alignment horizontal="center" vertical="center" wrapText="1"/>
    </xf>
    <xf numFmtId="0" fontId="16" fillId="8" borderId="8" xfId="0" applyFont="1" applyFill="1" applyBorder="1" applyAlignment="1">
      <alignment horizontal="center" vertical="center" wrapText="1"/>
    </xf>
    <xf numFmtId="0" fontId="16" fillId="8" borderId="13" xfId="0" applyFont="1" applyFill="1" applyBorder="1" applyAlignment="1">
      <alignment horizontal="center" vertical="center"/>
    </xf>
    <xf numFmtId="0" fontId="17" fillId="0" borderId="9" xfId="0" applyFont="1" applyBorder="1" applyAlignment="1">
      <alignment horizontal="justify" vertical="center" wrapText="1"/>
    </xf>
    <xf numFmtId="0" fontId="17" fillId="0" borderId="11" xfId="0" applyFont="1" applyBorder="1" applyAlignment="1">
      <alignment horizontal="justify" vertical="center" wrapText="1"/>
    </xf>
    <xf numFmtId="0" fontId="17" fillId="10" borderId="9" xfId="0" applyFont="1" applyFill="1" applyBorder="1" applyAlignment="1">
      <alignment horizontal="justify" vertical="center" wrapText="1"/>
    </xf>
    <xf numFmtId="0" fontId="17" fillId="10" borderId="11" xfId="0" applyFont="1" applyFill="1" applyBorder="1" applyAlignment="1">
      <alignment horizontal="justify" vertical="center" wrapText="1"/>
    </xf>
    <xf numFmtId="0" fontId="17" fillId="2" borderId="9" xfId="0" applyFont="1" applyFill="1" applyBorder="1" applyAlignment="1">
      <alignment horizontal="justify" vertical="center" wrapText="1"/>
    </xf>
    <xf numFmtId="0" fontId="17" fillId="2" borderId="11" xfId="0" applyFont="1" applyFill="1" applyBorder="1" applyAlignment="1">
      <alignment horizontal="justify" vertical="center" wrapText="1"/>
    </xf>
    <xf numFmtId="0" fontId="17" fillId="0" borderId="0" xfId="0" applyFont="1" applyBorder="1" applyAlignment="1">
      <alignment horizontal="center" vertical="center"/>
    </xf>
    <xf numFmtId="0" fontId="16" fillId="0" borderId="0" xfId="0" applyFont="1" applyBorder="1" applyAlignment="1">
      <alignment horizontal="center" vertical="center"/>
    </xf>
    <xf numFmtId="0" fontId="16" fillId="0" borderId="3" xfId="0" applyFont="1" applyFill="1" applyBorder="1" applyAlignment="1">
      <alignment horizontal="center" vertical="center"/>
    </xf>
    <xf numFmtId="0" fontId="38" fillId="5" borderId="0" xfId="0" applyNumberFormat="1" applyFont="1" applyFill="1" applyBorder="1" applyAlignment="1" applyProtection="1">
      <alignment vertical="center" wrapText="1"/>
      <protection locked="0"/>
    </xf>
    <xf numFmtId="0" fontId="21" fillId="5" borderId="0" xfId="0" applyNumberFormat="1" applyFont="1" applyFill="1" applyBorder="1" applyAlignment="1" applyProtection="1">
      <alignment horizontal="center" vertical="center"/>
    </xf>
    <xf numFmtId="49" fontId="3" fillId="5" borderId="28" xfId="0" applyNumberFormat="1" applyFont="1" applyFill="1" applyBorder="1" applyAlignment="1" applyProtection="1">
      <alignment horizontal="center"/>
      <protection locked="0"/>
    </xf>
    <xf numFmtId="0" fontId="37" fillId="3" borderId="29" xfId="0" applyNumberFormat="1" applyFont="1" applyFill="1" applyBorder="1" applyAlignment="1" applyProtection="1">
      <alignment horizontal="center" vertical="center"/>
    </xf>
    <xf numFmtId="0" fontId="37" fillId="3" borderId="30" xfId="0" applyNumberFormat="1" applyFont="1" applyFill="1" applyBorder="1" applyAlignment="1" applyProtection="1">
      <alignment horizontal="center" vertical="center"/>
    </xf>
    <xf numFmtId="0" fontId="6" fillId="3" borderId="38" xfId="0" applyFont="1" applyFill="1" applyBorder="1" applyAlignment="1">
      <alignment horizontal="center" vertical="center"/>
    </xf>
    <xf numFmtId="0" fontId="6" fillId="3" borderId="39" xfId="0" applyFont="1" applyFill="1" applyBorder="1" applyAlignment="1">
      <alignment horizontal="center" vertical="center"/>
    </xf>
    <xf numFmtId="0" fontId="6" fillId="3" borderId="40" xfId="0" applyFont="1" applyFill="1" applyBorder="1" applyAlignment="1">
      <alignment horizontal="center" vertical="center"/>
    </xf>
    <xf numFmtId="0" fontId="6" fillId="3" borderId="41" xfId="0" applyFont="1" applyFill="1" applyBorder="1" applyAlignment="1" applyProtection="1">
      <alignment horizontal="center" vertical="center"/>
      <protection locked="0"/>
    </xf>
    <xf numFmtId="0" fontId="6" fillId="3" borderId="0" xfId="0" applyFont="1" applyFill="1" applyBorder="1" applyAlignment="1" applyProtection="1">
      <alignment horizontal="center" vertical="center"/>
      <protection locked="0"/>
    </xf>
    <xf numFmtId="0" fontId="6" fillId="3" borderId="42" xfId="0" applyFont="1" applyFill="1" applyBorder="1" applyAlignment="1" applyProtection="1">
      <alignment horizontal="center" vertical="center"/>
      <protection locked="0"/>
    </xf>
    <xf numFmtId="0" fontId="6" fillId="3" borderId="43" xfId="0" applyFont="1" applyFill="1" applyBorder="1" applyAlignment="1">
      <alignment horizontal="center" vertical="center"/>
    </xf>
    <xf numFmtId="0" fontId="6" fillId="3" borderId="44" xfId="0" applyFont="1" applyFill="1" applyBorder="1" applyAlignment="1">
      <alignment horizontal="center" vertical="center"/>
    </xf>
    <xf numFmtId="0" fontId="6" fillId="3" borderId="45" xfId="0" applyFont="1" applyFill="1" applyBorder="1" applyAlignment="1">
      <alignment horizontal="center" vertical="center"/>
    </xf>
    <xf numFmtId="0" fontId="2" fillId="0" borderId="46"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8" xfId="0" applyFont="1" applyBorder="1" applyAlignment="1">
      <alignment horizontal="center" vertical="center" wrapText="1"/>
    </xf>
  </cellXfs>
  <cellStyles count="10">
    <cellStyle name="=C:\WINNT\SYSTEM32\COMMAND.COM" xfId="2"/>
    <cellStyle name="Millares" xfId="1" builtinId="3"/>
    <cellStyle name="Millares 2" xfId="5"/>
    <cellStyle name="Millares 3" xfId="8"/>
    <cellStyle name="Moneda" xfId="9" builtinId="4"/>
    <cellStyle name="Normal" xfId="0" builtinId="0"/>
    <cellStyle name="Normal 2" xfId="3"/>
    <cellStyle name="Normal 3" xfId="7"/>
    <cellStyle name="Normal 9" xfId="4"/>
    <cellStyle name="Porcentaje" xfId="6"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8.png"/><Relationship Id="rId1" Type="http://schemas.openxmlformats.org/officeDocument/2006/relationships/image" Target="../media/image4.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793751</xdr:colOff>
      <xdr:row>29</xdr:row>
      <xdr:rowOff>150813</xdr:rowOff>
    </xdr:to>
    <xdr:pic>
      <xdr:nvPicPr>
        <xdr:cNvPr id="1025" name="Picture 1"/>
        <xdr:cNvPicPr>
          <a:picLocks noChangeAspect="1" noChangeArrowheads="1"/>
        </xdr:cNvPicPr>
      </xdr:nvPicPr>
      <xdr:blipFill>
        <a:blip xmlns:r="http://schemas.openxmlformats.org/officeDocument/2006/relationships" r:embed="rId1" cstate="print"/>
        <a:srcRect l="21328" t="22375" r="20938" b="7000"/>
        <a:stretch>
          <a:fillRect/>
        </a:stretch>
      </xdr:blipFill>
      <xdr:spPr bwMode="auto">
        <a:xfrm>
          <a:off x="1" y="0"/>
          <a:ext cx="7651750" cy="5675313"/>
        </a:xfrm>
        <a:prstGeom prst="rect">
          <a:avLst/>
        </a:prstGeom>
        <a:noFill/>
        <a:ln w="1">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miter lim="800000"/>
          <a:headEnd/>
          <a:tailEnd type="none" w="med" len="med"/>
        </a:ln>
        <a:effectLst/>
      </xdr:spPr>
    </xdr:pic>
    <xdr:clientData/>
  </xdr:twoCellAnchor>
  <xdr:twoCellAnchor editAs="oneCell">
    <xdr:from>
      <xdr:col>0</xdr:col>
      <xdr:colOff>509588</xdr:colOff>
      <xdr:row>21</xdr:row>
      <xdr:rowOff>142875</xdr:rowOff>
    </xdr:from>
    <xdr:to>
      <xdr:col>9</xdr:col>
      <xdr:colOff>244412</xdr:colOff>
      <xdr:row>24</xdr:row>
      <xdr:rowOff>92583</xdr:rowOff>
    </xdr:to>
    <xdr:pic>
      <xdr:nvPicPr>
        <xdr:cNvPr id="2" name="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588" y="4143375"/>
          <a:ext cx="6592824" cy="521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666750</xdr:colOff>
      <xdr:row>27</xdr:row>
      <xdr:rowOff>24780</xdr:rowOff>
    </xdr:to>
    <xdr:pic>
      <xdr:nvPicPr>
        <xdr:cNvPr id="2" name="Picture 1"/>
        <xdr:cNvPicPr>
          <a:picLocks noChangeAspect="1" noChangeArrowheads="1"/>
        </xdr:cNvPicPr>
      </xdr:nvPicPr>
      <xdr:blipFill>
        <a:blip xmlns:r="http://schemas.openxmlformats.org/officeDocument/2006/relationships" r:embed="rId1" cstate="print"/>
        <a:srcRect l="21328" t="22375" r="21016" b="7125"/>
        <a:stretch>
          <a:fillRect/>
        </a:stretch>
      </xdr:blipFill>
      <xdr:spPr bwMode="auto">
        <a:xfrm>
          <a:off x="0" y="0"/>
          <a:ext cx="6762750" cy="5168280"/>
        </a:xfrm>
        <a:prstGeom prst="rect">
          <a:avLst/>
        </a:prstGeom>
        <a:noFill/>
        <a:ln w="1">
          <a:noFill/>
          <a:miter lim="800000"/>
          <a:headEnd/>
          <a:tailEnd type="none" w="med" len="med"/>
        </a:ln>
        <a:effectLst/>
      </xdr:spPr>
    </xdr:pic>
    <xdr:clientData/>
  </xdr:twoCellAnchor>
  <xdr:twoCellAnchor editAs="oneCell">
    <xdr:from>
      <xdr:col>0</xdr:col>
      <xdr:colOff>104775</xdr:colOff>
      <xdr:row>17</xdr:row>
      <xdr:rowOff>171450</xdr:rowOff>
    </xdr:from>
    <xdr:to>
      <xdr:col>8</xdr:col>
      <xdr:colOff>601599</xdr:colOff>
      <xdr:row>20</xdr:row>
      <xdr:rowOff>121158</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3409950"/>
          <a:ext cx="6592824" cy="5212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28</xdr:row>
      <xdr:rowOff>66675</xdr:rowOff>
    </xdr:to>
    <xdr:pic>
      <xdr:nvPicPr>
        <xdr:cNvPr id="2" name="Picture 1"/>
        <xdr:cNvPicPr>
          <a:picLocks noChangeAspect="1" noChangeArrowheads="1"/>
        </xdr:cNvPicPr>
      </xdr:nvPicPr>
      <xdr:blipFill>
        <a:blip xmlns:r="http://schemas.openxmlformats.org/officeDocument/2006/relationships" r:embed="rId1" cstate="print"/>
        <a:srcRect l="21406" t="22125" r="20859" b="7000"/>
        <a:stretch>
          <a:fillRect/>
        </a:stretch>
      </xdr:blipFill>
      <xdr:spPr bwMode="auto">
        <a:xfrm>
          <a:off x="0" y="0"/>
          <a:ext cx="7038975" cy="5400675"/>
        </a:xfrm>
        <a:prstGeom prst="rect">
          <a:avLst/>
        </a:prstGeom>
        <a:noFill/>
        <a:ln w="1">
          <a:noFill/>
          <a:miter lim="800000"/>
          <a:headEnd/>
          <a:tailEnd type="none" w="med" len="med"/>
        </a:ln>
        <a:effectLst/>
      </xdr:spPr>
    </xdr:pic>
    <xdr:clientData/>
  </xdr:twoCellAnchor>
  <xdr:twoCellAnchor editAs="oneCell">
    <xdr:from>
      <xdr:col>0</xdr:col>
      <xdr:colOff>228600</xdr:colOff>
      <xdr:row>18</xdr:row>
      <xdr:rowOff>47625</xdr:rowOff>
    </xdr:from>
    <xdr:to>
      <xdr:col>8</xdr:col>
      <xdr:colOff>725424</xdr:colOff>
      <xdr:row>20</xdr:row>
      <xdr:rowOff>187833</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3476625"/>
          <a:ext cx="6592824" cy="5212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0</xdr:row>
      <xdr:rowOff>133351</xdr:rowOff>
    </xdr:from>
    <xdr:to>
      <xdr:col>8</xdr:col>
      <xdr:colOff>613045</xdr:colOff>
      <xdr:row>27</xdr:row>
      <xdr:rowOff>95251</xdr:rowOff>
    </xdr:to>
    <xdr:pic>
      <xdr:nvPicPr>
        <xdr:cNvPr id="2" name="Picture 1"/>
        <xdr:cNvPicPr>
          <a:picLocks noChangeAspect="1" noChangeArrowheads="1"/>
        </xdr:cNvPicPr>
      </xdr:nvPicPr>
      <xdr:blipFill>
        <a:blip xmlns:r="http://schemas.openxmlformats.org/officeDocument/2006/relationships" r:embed="rId1" cstate="print"/>
        <a:srcRect l="21406" t="22375" r="20938" b="7125"/>
        <a:stretch>
          <a:fillRect/>
        </a:stretch>
      </xdr:blipFill>
      <xdr:spPr bwMode="auto">
        <a:xfrm>
          <a:off x="28575" y="133351"/>
          <a:ext cx="6680470" cy="5105400"/>
        </a:xfrm>
        <a:prstGeom prst="rect">
          <a:avLst/>
        </a:prstGeom>
        <a:noFill/>
        <a:ln w="1">
          <a:noFill/>
          <a:miter lim="800000"/>
          <a:headEnd/>
          <a:tailEnd type="none" w="med" len="med"/>
        </a:ln>
        <a:effectLst/>
      </xdr:spPr>
    </xdr:pic>
    <xdr:clientData/>
  </xdr:twoCellAnchor>
  <xdr:twoCellAnchor>
    <xdr:from>
      <xdr:col>1</xdr:col>
      <xdr:colOff>209550</xdr:colOff>
      <xdr:row>5</xdr:row>
      <xdr:rowOff>133351</xdr:rowOff>
    </xdr:from>
    <xdr:to>
      <xdr:col>8</xdr:col>
      <xdr:colOff>438150</xdr:colOff>
      <xdr:row>9</xdr:row>
      <xdr:rowOff>19051</xdr:rowOff>
    </xdr:to>
    <xdr:sp macro="" textlink="">
      <xdr:nvSpPr>
        <xdr:cNvPr id="4" name="3 CuadroTexto"/>
        <xdr:cNvSpPr txBox="1"/>
      </xdr:nvSpPr>
      <xdr:spPr>
        <a:xfrm>
          <a:off x="971550" y="1085851"/>
          <a:ext cx="556260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t>Nota:</a:t>
          </a:r>
        </a:p>
        <a:p>
          <a:r>
            <a:rPr lang="es-MX" sz="1100"/>
            <a:t>De</a:t>
          </a:r>
          <a:r>
            <a:rPr lang="es-MX" sz="1100" baseline="0"/>
            <a:t> acuerdo  al Marco Normativo  del Colegio  de Bachilleres , no aplica la ejecución de  programas  y proyectos  de inversión</a:t>
          </a:r>
          <a:endParaRPr lang="es-MX"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28576</xdr:colOff>
      <xdr:row>0</xdr:row>
      <xdr:rowOff>1</xdr:rowOff>
    </xdr:from>
    <xdr:to>
      <xdr:col>8</xdr:col>
      <xdr:colOff>600075</xdr:colOff>
      <xdr:row>26</xdr:row>
      <xdr:rowOff>167495</xdr:rowOff>
    </xdr:to>
    <xdr:pic>
      <xdr:nvPicPr>
        <xdr:cNvPr id="2" name="Picture 1"/>
        <xdr:cNvPicPr>
          <a:picLocks noChangeAspect="1" noChangeArrowheads="1"/>
        </xdr:cNvPicPr>
      </xdr:nvPicPr>
      <xdr:blipFill>
        <a:blip xmlns:r="http://schemas.openxmlformats.org/officeDocument/2006/relationships" r:embed="rId1" cstate="print"/>
        <a:srcRect l="21484" t="22250" r="20938" b="7000"/>
        <a:stretch>
          <a:fillRect/>
        </a:stretch>
      </xdr:blipFill>
      <xdr:spPr bwMode="auto">
        <a:xfrm>
          <a:off x="28576" y="1"/>
          <a:ext cx="6667499" cy="5120494"/>
        </a:xfrm>
        <a:prstGeom prst="rect">
          <a:avLst/>
        </a:prstGeom>
        <a:noFill/>
        <a:ln w="1">
          <a:noFill/>
          <a:miter lim="800000"/>
          <a:headEnd/>
          <a:tailEnd type="none" w="med" len="med"/>
        </a:ln>
        <a:effectLst/>
      </xdr:spPr>
    </xdr:pic>
    <xdr:clientData/>
  </xdr:twoCellAnchor>
  <xdr:twoCellAnchor editAs="oneCell">
    <xdr:from>
      <xdr:col>0</xdr:col>
      <xdr:colOff>85725</xdr:colOff>
      <xdr:row>17</xdr:row>
      <xdr:rowOff>57150</xdr:rowOff>
    </xdr:from>
    <xdr:to>
      <xdr:col>8</xdr:col>
      <xdr:colOff>582549</xdr:colOff>
      <xdr:row>20</xdr:row>
      <xdr:rowOff>6858</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5" y="3295650"/>
          <a:ext cx="6592824" cy="52120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9" sqref="D19"/>
    </sheetView>
  </sheetViews>
  <sheetFormatPr baseColWidth="10"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T52"/>
  <sheetViews>
    <sheetView showGridLines="0" view="pageBreakPreview" zoomScale="60" zoomScaleNormal="80" zoomScalePageLayoutView="80" workbookViewId="0">
      <selection activeCell="J4" sqref="J4"/>
    </sheetView>
  </sheetViews>
  <sheetFormatPr baseColWidth="10" defaultColWidth="0" defaultRowHeight="15" customHeight="1" zeroHeight="1"/>
  <cols>
    <col min="1" max="1" width="2.42578125" customWidth="1"/>
    <col min="2" max="2" width="3" customWidth="1"/>
    <col min="3" max="3" width="14" customWidth="1"/>
    <col min="4" max="4" width="11.42578125" customWidth="1"/>
    <col min="5" max="5" width="24.28515625" customWidth="1"/>
    <col min="6" max="6" width="2.85546875" customWidth="1"/>
    <col min="7" max="10" width="21" customWidth="1"/>
    <col min="11" max="11" width="2.7109375" customWidth="1"/>
    <col min="12" max="12" width="3.7109375" customWidth="1"/>
    <col min="19" max="256" width="11.42578125" hidden="1"/>
    <col min="257" max="257" width="2.42578125" customWidth="1"/>
    <col min="258" max="258" width="3" customWidth="1"/>
    <col min="259" max="260" width="11.42578125" customWidth="1"/>
    <col min="261" max="261" width="23.5703125" customWidth="1"/>
    <col min="262" max="262" width="2.85546875" customWidth="1"/>
    <col min="263" max="266" width="21" customWidth="1"/>
    <col min="267" max="267" width="2.7109375" customWidth="1"/>
    <col min="268" max="268" width="3.7109375" customWidth="1"/>
    <col min="269" max="512" width="11.42578125" hidden="1"/>
    <col min="513" max="513" width="2.42578125" customWidth="1"/>
    <col min="514" max="514" width="3" customWidth="1"/>
    <col min="515" max="516" width="11.42578125" customWidth="1"/>
    <col min="517" max="517" width="23.5703125" customWidth="1"/>
    <col min="518" max="518" width="2.85546875" customWidth="1"/>
    <col min="519" max="522" width="21" customWidth="1"/>
    <col min="523" max="523" width="2.7109375" customWidth="1"/>
    <col min="524" max="524" width="3.7109375" customWidth="1"/>
    <col min="525" max="768" width="11.42578125" hidden="1"/>
    <col min="769" max="769" width="2.42578125" customWidth="1"/>
    <col min="770" max="770" width="3" customWidth="1"/>
    <col min="771" max="772" width="11.42578125" customWidth="1"/>
    <col min="773" max="773" width="23.5703125" customWidth="1"/>
    <col min="774" max="774" width="2.85546875" customWidth="1"/>
    <col min="775" max="778" width="21" customWidth="1"/>
    <col min="779" max="779" width="2.7109375" customWidth="1"/>
    <col min="780" max="780" width="3.7109375" customWidth="1"/>
    <col min="781" max="1024" width="11.42578125" hidden="1"/>
    <col min="1025" max="1025" width="2.42578125" customWidth="1"/>
    <col min="1026" max="1026" width="3" customWidth="1"/>
    <col min="1027" max="1028" width="11.42578125" customWidth="1"/>
    <col min="1029" max="1029" width="23.5703125" customWidth="1"/>
    <col min="1030" max="1030" width="2.85546875" customWidth="1"/>
    <col min="1031" max="1034" width="21" customWidth="1"/>
    <col min="1035" max="1035" width="2.7109375" customWidth="1"/>
    <col min="1036" max="1036" width="3.7109375" customWidth="1"/>
    <col min="1037" max="1280" width="11.42578125" hidden="1"/>
    <col min="1281" max="1281" width="2.42578125" customWidth="1"/>
    <col min="1282" max="1282" width="3" customWidth="1"/>
    <col min="1283" max="1284" width="11.42578125" customWidth="1"/>
    <col min="1285" max="1285" width="23.5703125" customWidth="1"/>
    <col min="1286" max="1286" width="2.85546875" customWidth="1"/>
    <col min="1287" max="1290" width="21" customWidth="1"/>
    <col min="1291" max="1291" width="2.7109375" customWidth="1"/>
    <col min="1292" max="1292" width="3.7109375" customWidth="1"/>
    <col min="1293" max="1536" width="11.42578125" hidden="1"/>
    <col min="1537" max="1537" width="2.42578125" customWidth="1"/>
    <col min="1538" max="1538" width="3" customWidth="1"/>
    <col min="1539" max="1540" width="11.42578125" customWidth="1"/>
    <col min="1541" max="1541" width="23.5703125" customWidth="1"/>
    <col min="1542" max="1542" width="2.85546875" customWidth="1"/>
    <col min="1543" max="1546" width="21" customWidth="1"/>
    <col min="1547" max="1547" width="2.7109375" customWidth="1"/>
    <col min="1548" max="1548" width="3.7109375" customWidth="1"/>
    <col min="1549" max="1792" width="11.42578125" hidden="1"/>
    <col min="1793" max="1793" width="2.42578125" customWidth="1"/>
    <col min="1794" max="1794" width="3" customWidth="1"/>
    <col min="1795" max="1796" width="11.42578125" customWidth="1"/>
    <col min="1797" max="1797" width="23.5703125" customWidth="1"/>
    <col min="1798" max="1798" width="2.85546875" customWidth="1"/>
    <col min="1799" max="1802" width="21" customWidth="1"/>
    <col min="1803" max="1803" width="2.7109375" customWidth="1"/>
    <col min="1804" max="1804" width="3.7109375" customWidth="1"/>
    <col min="1805" max="2048" width="11.42578125" hidden="1"/>
    <col min="2049" max="2049" width="2.42578125" customWidth="1"/>
    <col min="2050" max="2050" width="3" customWidth="1"/>
    <col min="2051" max="2052" width="11.42578125" customWidth="1"/>
    <col min="2053" max="2053" width="23.5703125" customWidth="1"/>
    <col min="2054" max="2054" width="2.85546875" customWidth="1"/>
    <col min="2055" max="2058" width="21" customWidth="1"/>
    <col min="2059" max="2059" width="2.7109375" customWidth="1"/>
    <col min="2060" max="2060" width="3.7109375" customWidth="1"/>
    <col min="2061" max="2304" width="11.42578125" hidden="1"/>
    <col min="2305" max="2305" width="2.42578125" customWidth="1"/>
    <col min="2306" max="2306" width="3" customWidth="1"/>
    <col min="2307" max="2308" width="11.42578125" customWidth="1"/>
    <col min="2309" max="2309" width="23.5703125" customWidth="1"/>
    <col min="2310" max="2310" width="2.85546875" customWidth="1"/>
    <col min="2311" max="2314" width="21" customWidth="1"/>
    <col min="2315" max="2315" width="2.7109375" customWidth="1"/>
    <col min="2316" max="2316" width="3.7109375" customWidth="1"/>
    <col min="2317" max="2560" width="11.42578125" hidden="1"/>
    <col min="2561" max="2561" width="2.42578125" customWidth="1"/>
    <col min="2562" max="2562" width="3" customWidth="1"/>
    <col min="2563" max="2564" width="11.42578125" customWidth="1"/>
    <col min="2565" max="2565" width="23.5703125" customWidth="1"/>
    <col min="2566" max="2566" width="2.85546875" customWidth="1"/>
    <col min="2567" max="2570" width="21" customWidth="1"/>
    <col min="2571" max="2571" width="2.7109375" customWidth="1"/>
    <col min="2572" max="2572" width="3.7109375" customWidth="1"/>
    <col min="2573" max="2816" width="11.42578125" hidden="1"/>
    <col min="2817" max="2817" width="2.42578125" customWidth="1"/>
    <col min="2818" max="2818" width="3" customWidth="1"/>
    <col min="2819" max="2820" width="11.42578125" customWidth="1"/>
    <col min="2821" max="2821" width="23.5703125" customWidth="1"/>
    <col min="2822" max="2822" width="2.85546875" customWidth="1"/>
    <col min="2823" max="2826" width="21" customWidth="1"/>
    <col min="2827" max="2827" width="2.7109375" customWidth="1"/>
    <col min="2828" max="2828" width="3.7109375" customWidth="1"/>
    <col min="2829" max="3072" width="11.42578125" hidden="1"/>
    <col min="3073" max="3073" width="2.42578125" customWidth="1"/>
    <col min="3074" max="3074" width="3" customWidth="1"/>
    <col min="3075" max="3076" width="11.42578125" customWidth="1"/>
    <col min="3077" max="3077" width="23.5703125" customWidth="1"/>
    <col min="3078" max="3078" width="2.85546875" customWidth="1"/>
    <col min="3079" max="3082" width="21" customWidth="1"/>
    <col min="3083" max="3083" width="2.7109375" customWidth="1"/>
    <col min="3084" max="3084" width="3.7109375" customWidth="1"/>
    <col min="3085" max="3328" width="11.42578125" hidden="1"/>
    <col min="3329" max="3329" width="2.42578125" customWidth="1"/>
    <col min="3330" max="3330" width="3" customWidth="1"/>
    <col min="3331" max="3332" width="11.42578125" customWidth="1"/>
    <col min="3333" max="3333" width="23.5703125" customWidth="1"/>
    <col min="3334" max="3334" width="2.85546875" customWidth="1"/>
    <col min="3335" max="3338" width="21" customWidth="1"/>
    <col min="3339" max="3339" width="2.7109375" customWidth="1"/>
    <col min="3340" max="3340" width="3.7109375" customWidth="1"/>
    <col min="3341" max="3584" width="11.42578125" hidden="1"/>
    <col min="3585" max="3585" width="2.42578125" customWidth="1"/>
    <col min="3586" max="3586" width="3" customWidth="1"/>
    <col min="3587" max="3588" width="11.42578125" customWidth="1"/>
    <col min="3589" max="3589" width="23.5703125" customWidth="1"/>
    <col min="3590" max="3590" width="2.85546875" customWidth="1"/>
    <col min="3591" max="3594" width="21" customWidth="1"/>
    <col min="3595" max="3595" width="2.7109375" customWidth="1"/>
    <col min="3596" max="3596" width="3.7109375" customWidth="1"/>
    <col min="3597" max="3840" width="11.42578125" hidden="1"/>
    <col min="3841" max="3841" width="2.42578125" customWidth="1"/>
    <col min="3842" max="3842" width="3" customWidth="1"/>
    <col min="3843" max="3844" width="11.42578125" customWidth="1"/>
    <col min="3845" max="3845" width="23.5703125" customWidth="1"/>
    <col min="3846" max="3846" width="2.85546875" customWidth="1"/>
    <col min="3847" max="3850" width="21" customWidth="1"/>
    <col min="3851" max="3851" width="2.7109375" customWidth="1"/>
    <col min="3852" max="3852" width="3.7109375" customWidth="1"/>
    <col min="3853" max="4096" width="11.42578125" hidden="1"/>
    <col min="4097" max="4097" width="2.42578125" customWidth="1"/>
    <col min="4098" max="4098" width="3" customWidth="1"/>
    <col min="4099" max="4100" width="11.42578125" customWidth="1"/>
    <col min="4101" max="4101" width="23.5703125" customWidth="1"/>
    <col min="4102" max="4102" width="2.85546875" customWidth="1"/>
    <col min="4103" max="4106" width="21" customWidth="1"/>
    <col min="4107" max="4107" width="2.7109375" customWidth="1"/>
    <col min="4108" max="4108" width="3.7109375" customWidth="1"/>
    <col min="4109" max="4352" width="11.42578125" hidden="1"/>
    <col min="4353" max="4353" width="2.42578125" customWidth="1"/>
    <col min="4354" max="4354" width="3" customWidth="1"/>
    <col min="4355" max="4356" width="11.42578125" customWidth="1"/>
    <col min="4357" max="4357" width="23.5703125" customWidth="1"/>
    <col min="4358" max="4358" width="2.85546875" customWidth="1"/>
    <col min="4359" max="4362" width="21" customWidth="1"/>
    <col min="4363" max="4363" width="2.7109375" customWidth="1"/>
    <col min="4364" max="4364" width="3.7109375" customWidth="1"/>
    <col min="4365" max="4608" width="11.42578125" hidden="1"/>
    <col min="4609" max="4609" width="2.42578125" customWidth="1"/>
    <col min="4610" max="4610" width="3" customWidth="1"/>
    <col min="4611" max="4612" width="11.42578125" customWidth="1"/>
    <col min="4613" max="4613" width="23.5703125" customWidth="1"/>
    <col min="4614" max="4614" width="2.85546875" customWidth="1"/>
    <col min="4615" max="4618" width="21" customWidth="1"/>
    <col min="4619" max="4619" width="2.7109375" customWidth="1"/>
    <col min="4620" max="4620" width="3.7109375" customWidth="1"/>
    <col min="4621" max="4864" width="11.42578125" hidden="1"/>
    <col min="4865" max="4865" width="2.42578125" customWidth="1"/>
    <col min="4866" max="4866" width="3" customWidth="1"/>
    <col min="4867" max="4868" width="11.42578125" customWidth="1"/>
    <col min="4869" max="4869" width="23.5703125" customWidth="1"/>
    <col min="4870" max="4870" width="2.85546875" customWidth="1"/>
    <col min="4871" max="4874" width="21" customWidth="1"/>
    <col min="4875" max="4875" width="2.7109375" customWidth="1"/>
    <col min="4876" max="4876" width="3.7109375" customWidth="1"/>
    <col min="4877" max="5120" width="11.42578125" hidden="1"/>
    <col min="5121" max="5121" width="2.42578125" customWidth="1"/>
    <col min="5122" max="5122" width="3" customWidth="1"/>
    <col min="5123" max="5124" width="11.42578125" customWidth="1"/>
    <col min="5125" max="5125" width="23.5703125" customWidth="1"/>
    <col min="5126" max="5126" width="2.85546875" customWidth="1"/>
    <col min="5127" max="5130" width="21" customWidth="1"/>
    <col min="5131" max="5131" width="2.7109375" customWidth="1"/>
    <col min="5132" max="5132" width="3.7109375" customWidth="1"/>
    <col min="5133" max="5376" width="11.42578125" hidden="1"/>
    <col min="5377" max="5377" width="2.42578125" customWidth="1"/>
    <col min="5378" max="5378" width="3" customWidth="1"/>
    <col min="5379" max="5380" width="11.42578125" customWidth="1"/>
    <col min="5381" max="5381" width="23.5703125" customWidth="1"/>
    <col min="5382" max="5382" width="2.85546875" customWidth="1"/>
    <col min="5383" max="5386" width="21" customWidth="1"/>
    <col min="5387" max="5387" width="2.7109375" customWidth="1"/>
    <col min="5388" max="5388" width="3.7109375" customWidth="1"/>
    <col min="5389" max="5632" width="11.42578125" hidden="1"/>
    <col min="5633" max="5633" width="2.42578125" customWidth="1"/>
    <col min="5634" max="5634" width="3" customWidth="1"/>
    <col min="5635" max="5636" width="11.42578125" customWidth="1"/>
    <col min="5637" max="5637" width="23.5703125" customWidth="1"/>
    <col min="5638" max="5638" width="2.85546875" customWidth="1"/>
    <col min="5639" max="5642" width="21" customWidth="1"/>
    <col min="5643" max="5643" width="2.7109375" customWidth="1"/>
    <col min="5644" max="5644" width="3.7109375" customWidth="1"/>
    <col min="5645" max="5888" width="11.42578125" hidden="1"/>
    <col min="5889" max="5889" width="2.42578125" customWidth="1"/>
    <col min="5890" max="5890" width="3" customWidth="1"/>
    <col min="5891" max="5892" width="11.42578125" customWidth="1"/>
    <col min="5893" max="5893" width="23.5703125" customWidth="1"/>
    <col min="5894" max="5894" width="2.85546875" customWidth="1"/>
    <col min="5895" max="5898" width="21" customWidth="1"/>
    <col min="5899" max="5899" width="2.7109375" customWidth="1"/>
    <col min="5900" max="5900" width="3.7109375" customWidth="1"/>
    <col min="5901" max="6144" width="11.42578125" hidden="1"/>
    <col min="6145" max="6145" width="2.42578125" customWidth="1"/>
    <col min="6146" max="6146" width="3" customWidth="1"/>
    <col min="6147" max="6148" width="11.42578125" customWidth="1"/>
    <col min="6149" max="6149" width="23.5703125" customWidth="1"/>
    <col min="6150" max="6150" width="2.85546875" customWidth="1"/>
    <col min="6151" max="6154" width="21" customWidth="1"/>
    <col min="6155" max="6155" width="2.7109375" customWidth="1"/>
    <col min="6156" max="6156" width="3.7109375" customWidth="1"/>
    <col min="6157" max="6400" width="11.42578125" hidden="1"/>
    <col min="6401" max="6401" width="2.42578125" customWidth="1"/>
    <col min="6402" max="6402" width="3" customWidth="1"/>
    <col min="6403" max="6404" width="11.42578125" customWidth="1"/>
    <col min="6405" max="6405" width="23.5703125" customWidth="1"/>
    <col min="6406" max="6406" width="2.85546875" customWidth="1"/>
    <col min="6407" max="6410" width="21" customWidth="1"/>
    <col min="6411" max="6411" width="2.7109375" customWidth="1"/>
    <col min="6412" max="6412" width="3.7109375" customWidth="1"/>
    <col min="6413" max="6656" width="11.42578125" hidden="1"/>
    <col min="6657" max="6657" width="2.42578125" customWidth="1"/>
    <col min="6658" max="6658" width="3" customWidth="1"/>
    <col min="6659" max="6660" width="11.42578125" customWidth="1"/>
    <col min="6661" max="6661" width="23.5703125" customWidth="1"/>
    <col min="6662" max="6662" width="2.85546875" customWidth="1"/>
    <col min="6663" max="6666" width="21" customWidth="1"/>
    <col min="6667" max="6667" width="2.7109375" customWidth="1"/>
    <col min="6668" max="6668" width="3.7109375" customWidth="1"/>
    <col min="6669" max="6912" width="11.42578125" hidden="1"/>
    <col min="6913" max="6913" width="2.42578125" customWidth="1"/>
    <col min="6914" max="6914" width="3" customWidth="1"/>
    <col min="6915" max="6916" width="11.42578125" customWidth="1"/>
    <col min="6917" max="6917" width="23.5703125" customWidth="1"/>
    <col min="6918" max="6918" width="2.85546875" customWidth="1"/>
    <col min="6919" max="6922" width="21" customWidth="1"/>
    <col min="6923" max="6923" width="2.7109375" customWidth="1"/>
    <col min="6924" max="6924" width="3.7109375" customWidth="1"/>
    <col min="6925" max="7168" width="11.42578125" hidden="1"/>
    <col min="7169" max="7169" width="2.42578125" customWidth="1"/>
    <col min="7170" max="7170" width="3" customWidth="1"/>
    <col min="7171" max="7172" width="11.42578125" customWidth="1"/>
    <col min="7173" max="7173" width="23.5703125" customWidth="1"/>
    <col min="7174" max="7174" width="2.85546875" customWidth="1"/>
    <col min="7175" max="7178" width="21" customWidth="1"/>
    <col min="7179" max="7179" width="2.7109375" customWidth="1"/>
    <col min="7180" max="7180" width="3.7109375" customWidth="1"/>
    <col min="7181" max="7424" width="11.42578125" hidden="1"/>
    <col min="7425" max="7425" width="2.42578125" customWidth="1"/>
    <col min="7426" max="7426" width="3" customWidth="1"/>
    <col min="7427" max="7428" width="11.42578125" customWidth="1"/>
    <col min="7429" max="7429" width="23.5703125" customWidth="1"/>
    <col min="7430" max="7430" width="2.85546875" customWidth="1"/>
    <col min="7431" max="7434" width="21" customWidth="1"/>
    <col min="7435" max="7435" width="2.7109375" customWidth="1"/>
    <col min="7436" max="7436" width="3.7109375" customWidth="1"/>
    <col min="7437" max="7680" width="11.42578125" hidden="1"/>
    <col min="7681" max="7681" width="2.42578125" customWidth="1"/>
    <col min="7682" max="7682" width="3" customWidth="1"/>
    <col min="7683" max="7684" width="11.42578125" customWidth="1"/>
    <col min="7685" max="7685" width="23.5703125" customWidth="1"/>
    <col min="7686" max="7686" width="2.85546875" customWidth="1"/>
    <col min="7687" max="7690" width="21" customWidth="1"/>
    <col min="7691" max="7691" width="2.7109375" customWidth="1"/>
    <col min="7692" max="7692" width="3.7109375" customWidth="1"/>
    <col min="7693" max="7936" width="11.42578125" hidden="1"/>
    <col min="7937" max="7937" width="2.42578125" customWidth="1"/>
    <col min="7938" max="7938" width="3" customWidth="1"/>
    <col min="7939" max="7940" width="11.42578125" customWidth="1"/>
    <col min="7941" max="7941" width="23.5703125" customWidth="1"/>
    <col min="7942" max="7942" width="2.85546875" customWidth="1"/>
    <col min="7943" max="7946" width="21" customWidth="1"/>
    <col min="7947" max="7947" width="2.7109375" customWidth="1"/>
    <col min="7948" max="7948" width="3.7109375" customWidth="1"/>
    <col min="7949" max="8192" width="11.42578125" hidden="1"/>
    <col min="8193" max="8193" width="2.42578125" customWidth="1"/>
    <col min="8194" max="8194" width="3" customWidth="1"/>
    <col min="8195" max="8196" width="11.42578125" customWidth="1"/>
    <col min="8197" max="8197" width="23.5703125" customWidth="1"/>
    <col min="8198" max="8198" width="2.85546875" customWidth="1"/>
    <col min="8199" max="8202" width="21" customWidth="1"/>
    <col min="8203" max="8203" width="2.7109375" customWidth="1"/>
    <col min="8204" max="8204" width="3.7109375" customWidth="1"/>
    <col min="8205" max="8448" width="11.42578125" hidden="1"/>
    <col min="8449" max="8449" width="2.42578125" customWidth="1"/>
    <col min="8450" max="8450" width="3" customWidth="1"/>
    <col min="8451" max="8452" width="11.42578125" customWidth="1"/>
    <col min="8453" max="8453" width="23.5703125" customWidth="1"/>
    <col min="8454" max="8454" width="2.85546875" customWidth="1"/>
    <col min="8455" max="8458" width="21" customWidth="1"/>
    <col min="8459" max="8459" width="2.7109375" customWidth="1"/>
    <col min="8460" max="8460" width="3.7109375" customWidth="1"/>
    <col min="8461" max="8704" width="11.42578125" hidden="1"/>
    <col min="8705" max="8705" width="2.42578125" customWidth="1"/>
    <col min="8706" max="8706" width="3" customWidth="1"/>
    <col min="8707" max="8708" width="11.42578125" customWidth="1"/>
    <col min="8709" max="8709" width="23.5703125" customWidth="1"/>
    <col min="8710" max="8710" width="2.85546875" customWidth="1"/>
    <col min="8711" max="8714" width="21" customWidth="1"/>
    <col min="8715" max="8715" width="2.7109375" customWidth="1"/>
    <col min="8716" max="8716" width="3.7109375" customWidth="1"/>
    <col min="8717" max="8960" width="11.42578125" hidden="1"/>
    <col min="8961" max="8961" width="2.42578125" customWidth="1"/>
    <col min="8962" max="8962" width="3" customWidth="1"/>
    <col min="8963" max="8964" width="11.42578125" customWidth="1"/>
    <col min="8965" max="8965" width="23.5703125" customWidth="1"/>
    <col min="8966" max="8966" width="2.85546875" customWidth="1"/>
    <col min="8967" max="8970" width="21" customWidth="1"/>
    <col min="8971" max="8971" width="2.7109375" customWidth="1"/>
    <col min="8972" max="8972" width="3.7109375" customWidth="1"/>
    <col min="8973" max="9216" width="11.42578125" hidden="1"/>
    <col min="9217" max="9217" width="2.42578125" customWidth="1"/>
    <col min="9218" max="9218" width="3" customWidth="1"/>
    <col min="9219" max="9220" width="11.42578125" customWidth="1"/>
    <col min="9221" max="9221" width="23.5703125" customWidth="1"/>
    <col min="9222" max="9222" width="2.85546875" customWidth="1"/>
    <col min="9223" max="9226" width="21" customWidth="1"/>
    <col min="9227" max="9227" width="2.7109375" customWidth="1"/>
    <col min="9228" max="9228" width="3.7109375" customWidth="1"/>
    <col min="9229" max="9472" width="11.42578125" hidden="1"/>
    <col min="9473" max="9473" width="2.42578125" customWidth="1"/>
    <col min="9474" max="9474" width="3" customWidth="1"/>
    <col min="9475" max="9476" width="11.42578125" customWidth="1"/>
    <col min="9477" max="9477" width="23.5703125" customWidth="1"/>
    <col min="9478" max="9478" width="2.85546875" customWidth="1"/>
    <col min="9479" max="9482" width="21" customWidth="1"/>
    <col min="9483" max="9483" width="2.7109375" customWidth="1"/>
    <col min="9484" max="9484" width="3.7109375" customWidth="1"/>
    <col min="9485" max="9728" width="11.42578125" hidden="1"/>
    <col min="9729" max="9729" width="2.42578125" customWidth="1"/>
    <col min="9730" max="9730" width="3" customWidth="1"/>
    <col min="9731" max="9732" width="11.42578125" customWidth="1"/>
    <col min="9733" max="9733" width="23.5703125" customWidth="1"/>
    <col min="9734" max="9734" width="2.85546875" customWidth="1"/>
    <col min="9735" max="9738" width="21" customWidth="1"/>
    <col min="9739" max="9739" width="2.7109375" customWidth="1"/>
    <col min="9740" max="9740" width="3.7109375" customWidth="1"/>
    <col min="9741" max="9984" width="11.42578125" hidden="1"/>
    <col min="9985" max="9985" width="2.42578125" customWidth="1"/>
    <col min="9986" max="9986" width="3" customWidth="1"/>
    <col min="9987" max="9988" width="11.42578125" customWidth="1"/>
    <col min="9989" max="9989" width="23.5703125" customWidth="1"/>
    <col min="9990" max="9990" width="2.85546875" customWidth="1"/>
    <col min="9991" max="9994" width="21" customWidth="1"/>
    <col min="9995" max="9995" width="2.7109375" customWidth="1"/>
    <col min="9996" max="9996" width="3.7109375" customWidth="1"/>
    <col min="9997" max="10240" width="11.42578125" hidden="1"/>
    <col min="10241" max="10241" width="2.42578125" customWidth="1"/>
    <col min="10242" max="10242" width="3" customWidth="1"/>
    <col min="10243" max="10244" width="11.42578125" customWidth="1"/>
    <col min="10245" max="10245" width="23.5703125" customWidth="1"/>
    <col min="10246" max="10246" width="2.85546875" customWidth="1"/>
    <col min="10247" max="10250" width="21" customWidth="1"/>
    <col min="10251" max="10251" width="2.7109375" customWidth="1"/>
    <col min="10252" max="10252" width="3.7109375" customWidth="1"/>
    <col min="10253" max="10496" width="11.42578125" hidden="1"/>
    <col min="10497" max="10497" width="2.42578125" customWidth="1"/>
    <col min="10498" max="10498" width="3" customWidth="1"/>
    <col min="10499" max="10500" width="11.42578125" customWidth="1"/>
    <col min="10501" max="10501" width="23.5703125" customWidth="1"/>
    <col min="10502" max="10502" width="2.85546875" customWidth="1"/>
    <col min="10503" max="10506" width="21" customWidth="1"/>
    <col min="10507" max="10507" width="2.7109375" customWidth="1"/>
    <col min="10508" max="10508" width="3.7109375" customWidth="1"/>
    <col min="10509" max="10752" width="11.42578125" hidden="1"/>
    <col min="10753" max="10753" width="2.42578125" customWidth="1"/>
    <col min="10754" max="10754" width="3" customWidth="1"/>
    <col min="10755" max="10756" width="11.42578125" customWidth="1"/>
    <col min="10757" max="10757" width="23.5703125" customWidth="1"/>
    <col min="10758" max="10758" width="2.85546875" customWidth="1"/>
    <col min="10759" max="10762" width="21" customWidth="1"/>
    <col min="10763" max="10763" width="2.7109375" customWidth="1"/>
    <col min="10764" max="10764" width="3.7109375" customWidth="1"/>
    <col min="10765" max="11008" width="11.42578125" hidden="1"/>
    <col min="11009" max="11009" width="2.42578125" customWidth="1"/>
    <col min="11010" max="11010" width="3" customWidth="1"/>
    <col min="11011" max="11012" width="11.42578125" customWidth="1"/>
    <col min="11013" max="11013" width="23.5703125" customWidth="1"/>
    <col min="11014" max="11014" width="2.85546875" customWidth="1"/>
    <col min="11015" max="11018" width="21" customWidth="1"/>
    <col min="11019" max="11019" width="2.7109375" customWidth="1"/>
    <col min="11020" max="11020" width="3.7109375" customWidth="1"/>
    <col min="11021" max="11264" width="11.42578125" hidden="1"/>
    <col min="11265" max="11265" width="2.42578125" customWidth="1"/>
    <col min="11266" max="11266" width="3" customWidth="1"/>
    <col min="11267" max="11268" width="11.42578125" customWidth="1"/>
    <col min="11269" max="11269" width="23.5703125" customWidth="1"/>
    <col min="11270" max="11270" width="2.85546875" customWidth="1"/>
    <col min="11271" max="11274" width="21" customWidth="1"/>
    <col min="11275" max="11275" width="2.7109375" customWidth="1"/>
    <col min="11276" max="11276" width="3.7109375" customWidth="1"/>
    <col min="11277" max="11520" width="11.42578125" hidden="1"/>
    <col min="11521" max="11521" width="2.42578125" customWidth="1"/>
    <col min="11522" max="11522" width="3" customWidth="1"/>
    <col min="11523" max="11524" width="11.42578125" customWidth="1"/>
    <col min="11525" max="11525" width="23.5703125" customWidth="1"/>
    <col min="11526" max="11526" width="2.85546875" customWidth="1"/>
    <col min="11527" max="11530" width="21" customWidth="1"/>
    <col min="11531" max="11531" width="2.7109375" customWidth="1"/>
    <col min="11532" max="11532" width="3.7109375" customWidth="1"/>
    <col min="11533" max="11776" width="11.42578125" hidden="1"/>
    <col min="11777" max="11777" width="2.42578125" customWidth="1"/>
    <col min="11778" max="11778" width="3" customWidth="1"/>
    <col min="11779" max="11780" width="11.42578125" customWidth="1"/>
    <col min="11781" max="11781" width="23.5703125" customWidth="1"/>
    <col min="11782" max="11782" width="2.85546875" customWidth="1"/>
    <col min="11783" max="11786" width="21" customWidth="1"/>
    <col min="11787" max="11787" width="2.7109375" customWidth="1"/>
    <col min="11788" max="11788" width="3.7109375" customWidth="1"/>
    <col min="11789" max="12032" width="11.42578125" hidden="1"/>
    <col min="12033" max="12033" width="2.42578125" customWidth="1"/>
    <col min="12034" max="12034" width="3" customWidth="1"/>
    <col min="12035" max="12036" width="11.42578125" customWidth="1"/>
    <col min="12037" max="12037" width="23.5703125" customWidth="1"/>
    <col min="12038" max="12038" width="2.85546875" customWidth="1"/>
    <col min="12039" max="12042" width="21" customWidth="1"/>
    <col min="12043" max="12043" width="2.7109375" customWidth="1"/>
    <col min="12044" max="12044" width="3.7109375" customWidth="1"/>
    <col min="12045" max="12288" width="11.42578125" hidden="1"/>
    <col min="12289" max="12289" width="2.42578125" customWidth="1"/>
    <col min="12290" max="12290" width="3" customWidth="1"/>
    <col min="12291" max="12292" width="11.42578125" customWidth="1"/>
    <col min="12293" max="12293" width="23.5703125" customWidth="1"/>
    <col min="12294" max="12294" width="2.85546875" customWidth="1"/>
    <col min="12295" max="12298" width="21" customWidth="1"/>
    <col min="12299" max="12299" width="2.7109375" customWidth="1"/>
    <col min="12300" max="12300" width="3.7109375" customWidth="1"/>
    <col min="12301" max="12544" width="11.42578125" hidden="1"/>
    <col min="12545" max="12545" width="2.42578125" customWidth="1"/>
    <col min="12546" max="12546" width="3" customWidth="1"/>
    <col min="12547" max="12548" width="11.42578125" customWidth="1"/>
    <col min="12549" max="12549" width="23.5703125" customWidth="1"/>
    <col min="12550" max="12550" width="2.85546875" customWidth="1"/>
    <col min="12551" max="12554" width="21" customWidth="1"/>
    <col min="12555" max="12555" width="2.7109375" customWidth="1"/>
    <col min="12556" max="12556" width="3.7109375" customWidth="1"/>
    <col min="12557" max="12800" width="11.42578125" hidden="1"/>
    <col min="12801" max="12801" width="2.42578125" customWidth="1"/>
    <col min="12802" max="12802" width="3" customWidth="1"/>
    <col min="12803" max="12804" width="11.42578125" customWidth="1"/>
    <col min="12805" max="12805" width="23.5703125" customWidth="1"/>
    <col min="12806" max="12806" width="2.85546875" customWidth="1"/>
    <col min="12807" max="12810" width="21" customWidth="1"/>
    <col min="12811" max="12811" width="2.7109375" customWidth="1"/>
    <col min="12812" max="12812" width="3.7109375" customWidth="1"/>
    <col min="12813" max="13056" width="11.42578125" hidden="1"/>
    <col min="13057" max="13057" width="2.42578125" customWidth="1"/>
    <col min="13058" max="13058" width="3" customWidth="1"/>
    <col min="13059" max="13060" width="11.42578125" customWidth="1"/>
    <col min="13061" max="13061" width="23.5703125" customWidth="1"/>
    <col min="13062" max="13062" width="2.85546875" customWidth="1"/>
    <col min="13063" max="13066" width="21" customWidth="1"/>
    <col min="13067" max="13067" width="2.7109375" customWidth="1"/>
    <col min="13068" max="13068" width="3.7109375" customWidth="1"/>
    <col min="13069" max="13312" width="11.42578125" hidden="1"/>
    <col min="13313" max="13313" width="2.42578125" customWidth="1"/>
    <col min="13314" max="13314" width="3" customWidth="1"/>
    <col min="13315" max="13316" width="11.42578125" customWidth="1"/>
    <col min="13317" max="13317" width="23.5703125" customWidth="1"/>
    <col min="13318" max="13318" width="2.85546875" customWidth="1"/>
    <col min="13319" max="13322" width="21" customWidth="1"/>
    <col min="13323" max="13323" width="2.7109375" customWidth="1"/>
    <col min="13324" max="13324" width="3.7109375" customWidth="1"/>
    <col min="13325" max="13568" width="11.42578125" hidden="1"/>
    <col min="13569" max="13569" width="2.42578125" customWidth="1"/>
    <col min="13570" max="13570" width="3" customWidth="1"/>
    <col min="13571" max="13572" width="11.42578125" customWidth="1"/>
    <col min="13573" max="13573" width="23.5703125" customWidth="1"/>
    <col min="13574" max="13574" width="2.85546875" customWidth="1"/>
    <col min="13575" max="13578" width="21" customWidth="1"/>
    <col min="13579" max="13579" width="2.7109375" customWidth="1"/>
    <col min="13580" max="13580" width="3.7109375" customWidth="1"/>
    <col min="13581" max="13824" width="11.42578125" hidden="1"/>
    <col min="13825" max="13825" width="2.42578125" customWidth="1"/>
    <col min="13826" max="13826" width="3" customWidth="1"/>
    <col min="13827" max="13828" width="11.42578125" customWidth="1"/>
    <col min="13829" max="13829" width="23.5703125" customWidth="1"/>
    <col min="13830" max="13830" width="2.85546875" customWidth="1"/>
    <col min="13831" max="13834" width="21" customWidth="1"/>
    <col min="13835" max="13835" width="2.7109375" customWidth="1"/>
    <col min="13836" max="13836" width="3.7109375" customWidth="1"/>
    <col min="13837" max="14080" width="11.42578125" hidden="1"/>
    <col min="14081" max="14081" width="2.42578125" customWidth="1"/>
    <col min="14082" max="14082" width="3" customWidth="1"/>
    <col min="14083" max="14084" width="11.42578125" customWidth="1"/>
    <col min="14085" max="14085" width="23.5703125" customWidth="1"/>
    <col min="14086" max="14086" width="2.85546875" customWidth="1"/>
    <col min="14087" max="14090" width="21" customWidth="1"/>
    <col min="14091" max="14091" width="2.7109375" customWidth="1"/>
    <col min="14092" max="14092" width="3.7109375" customWidth="1"/>
    <col min="14093" max="14336" width="11.42578125" hidden="1"/>
    <col min="14337" max="14337" width="2.42578125" customWidth="1"/>
    <col min="14338" max="14338" width="3" customWidth="1"/>
    <col min="14339" max="14340" width="11.42578125" customWidth="1"/>
    <col min="14341" max="14341" width="23.5703125" customWidth="1"/>
    <col min="14342" max="14342" width="2.85546875" customWidth="1"/>
    <col min="14343" max="14346" width="21" customWidth="1"/>
    <col min="14347" max="14347" width="2.7109375" customWidth="1"/>
    <col min="14348" max="14348" width="3.7109375" customWidth="1"/>
    <col min="14349" max="14592" width="11.42578125" hidden="1"/>
    <col min="14593" max="14593" width="2.42578125" customWidth="1"/>
    <col min="14594" max="14594" width="3" customWidth="1"/>
    <col min="14595" max="14596" width="11.42578125" customWidth="1"/>
    <col min="14597" max="14597" width="23.5703125" customWidth="1"/>
    <col min="14598" max="14598" width="2.85546875" customWidth="1"/>
    <col min="14599" max="14602" width="21" customWidth="1"/>
    <col min="14603" max="14603" width="2.7109375" customWidth="1"/>
    <col min="14604" max="14604" width="3.7109375" customWidth="1"/>
    <col min="14605" max="14848" width="11.42578125" hidden="1"/>
    <col min="14849" max="14849" width="2.42578125" customWidth="1"/>
    <col min="14850" max="14850" width="3" customWidth="1"/>
    <col min="14851" max="14852" width="11.42578125" customWidth="1"/>
    <col min="14853" max="14853" width="23.5703125" customWidth="1"/>
    <col min="14854" max="14854" width="2.85546875" customWidth="1"/>
    <col min="14855" max="14858" width="21" customWidth="1"/>
    <col min="14859" max="14859" width="2.7109375" customWidth="1"/>
    <col min="14860" max="14860" width="3.7109375" customWidth="1"/>
    <col min="14861" max="15104" width="11.42578125" hidden="1"/>
    <col min="15105" max="15105" width="2.42578125" customWidth="1"/>
    <col min="15106" max="15106" width="3" customWidth="1"/>
    <col min="15107" max="15108" width="11.42578125" customWidth="1"/>
    <col min="15109" max="15109" width="23.5703125" customWidth="1"/>
    <col min="15110" max="15110" width="2.85546875" customWidth="1"/>
    <col min="15111" max="15114" width="21" customWidth="1"/>
    <col min="15115" max="15115" width="2.7109375" customWidth="1"/>
    <col min="15116" max="15116" width="3.7109375" customWidth="1"/>
    <col min="15117" max="15360" width="11.42578125" hidden="1"/>
    <col min="15361" max="15361" width="2.42578125" customWidth="1"/>
    <col min="15362" max="15362" width="3" customWidth="1"/>
    <col min="15363" max="15364" width="11.42578125" customWidth="1"/>
    <col min="15365" max="15365" width="23.5703125" customWidth="1"/>
    <col min="15366" max="15366" width="2.85546875" customWidth="1"/>
    <col min="15367" max="15370" width="21" customWidth="1"/>
    <col min="15371" max="15371" width="2.7109375" customWidth="1"/>
    <col min="15372" max="15372" width="3.7109375" customWidth="1"/>
    <col min="15373" max="15616" width="11.42578125" hidden="1"/>
    <col min="15617" max="15617" width="2.42578125" customWidth="1"/>
    <col min="15618" max="15618" width="3" customWidth="1"/>
    <col min="15619" max="15620" width="11.42578125" customWidth="1"/>
    <col min="15621" max="15621" width="23.5703125" customWidth="1"/>
    <col min="15622" max="15622" width="2.85546875" customWidth="1"/>
    <col min="15623" max="15626" width="21" customWidth="1"/>
    <col min="15627" max="15627" width="2.7109375" customWidth="1"/>
    <col min="15628" max="15628" width="3.7109375" customWidth="1"/>
    <col min="15629" max="15872" width="11.42578125" hidden="1"/>
    <col min="15873" max="15873" width="2.42578125" customWidth="1"/>
    <col min="15874" max="15874" width="3" customWidth="1"/>
    <col min="15875" max="15876" width="11.42578125" customWidth="1"/>
    <col min="15877" max="15877" width="23.5703125" customWidth="1"/>
    <col min="15878" max="15878" width="2.85546875" customWidth="1"/>
    <col min="15879" max="15882" width="21" customWidth="1"/>
    <col min="15883" max="15883" width="2.7109375" customWidth="1"/>
    <col min="15884" max="15884" width="3.7109375" customWidth="1"/>
    <col min="15885" max="16128" width="11.42578125" hidden="1"/>
    <col min="16129" max="16129" width="2.42578125" customWidth="1"/>
    <col min="16130" max="16130" width="3" customWidth="1"/>
    <col min="16131" max="16132" width="11.42578125" customWidth="1"/>
    <col min="16133" max="16133" width="23.5703125" customWidth="1"/>
    <col min="16134" max="16134" width="2.85546875" customWidth="1"/>
    <col min="16135" max="16138" width="21" customWidth="1"/>
    <col min="16139" max="16139" width="2.7109375" customWidth="1"/>
    <col min="16140" max="16140" width="3.7109375" customWidth="1"/>
    <col min="16141" max="16384" width="11.42578125" hidden="1"/>
  </cols>
  <sheetData>
    <row r="1" spans="2:11" ht="8.25" customHeight="1"/>
    <row r="2" spans="2:11">
      <c r="C2" s="182"/>
      <c r="D2" s="656" t="s">
        <v>0</v>
      </c>
      <c r="E2" s="656"/>
      <c r="F2" s="656"/>
      <c r="G2" s="656"/>
      <c r="H2" s="656"/>
      <c r="I2" s="656"/>
      <c r="J2" s="182"/>
      <c r="K2" s="182"/>
    </row>
    <row r="3" spans="2:11">
      <c r="C3" s="182"/>
      <c r="D3" s="656" t="s">
        <v>181</v>
      </c>
      <c r="E3" s="656"/>
      <c r="F3" s="656"/>
      <c r="G3" s="656"/>
      <c r="H3" s="656"/>
      <c r="I3" s="656"/>
      <c r="J3" s="182"/>
      <c r="K3" s="182"/>
    </row>
    <row r="4" spans="2:11">
      <c r="C4" s="182"/>
      <c r="D4" s="656" t="s">
        <v>124</v>
      </c>
      <c r="E4" s="656"/>
      <c r="F4" s="656"/>
      <c r="G4" s="656"/>
      <c r="H4" s="656"/>
      <c r="I4" s="656"/>
      <c r="J4" s="182"/>
      <c r="K4" s="182"/>
    </row>
    <row r="5" spans="2:11">
      <c r="C5" s="182"/>
      <c r="D5" s="656" t="s">
        <v>3</v>
      </c>
      <c r="E5" s="656"/>
      <c r="F5" s="656"/>
      <c r="G5" s="656"/>
      <c r="H5" s="656"/>
      <c r="I5" s="656"/>
      <c r="J5" s="182"/>
      <c r="K5" s="182"/>
    </row>
    <row r="6" spans="2:11">
      <c r="B6" s="9"/>
      <c r="C6" s="7" t="s">
        <v>4</v>
      </c>
      <c r="D6" s="608" t="str">
        <f>+EAA!D7</f>
        <v>COLEGIO DE BACHILLERES DEL ESTADO DE  JALISCO</v>
      </c>
      <c r="E6" s="608"/>
      <c r="F6" s="608"/>
      <c r="G6" s="608"/>
      <c r="H6" s="608"/>
      <c r="I6" s="608"/>
      <c r="J6" s="11"/>
      <c r="K6" s="183"/>
    </row>
    <row r="7" spans="2:11" ht="9" customHeight="1">
      <c r="B7" s="184"/>
      <c r="C7" s="607"/>
      <c r="D7" s="607"/>
      <c r="E7" s="607"/>
      <c r="F7" s="607"/>
      <c r="G7" s="607"/>
      <c r="H7" s="607"/>
      <c r="I7" s="607"/>
      <c r="J7" s="607"/>
      <c r="K7" s="607"/>
    </row>
    <row r="8" spans="2:11" ht="9" customHeight="1">
      <c r="B8" s="184"/>
      <c r="C8" s="607"/>
      <c r="D8" s="607"/>
      <c r="E8" s="607"/>
      <c r="F8" s="607"/>
      <c r="G8" s="607"/>
      <c r="H8" s="607"/>
      <c r="I8" s="607"/>
      <c r="J8" s="607"/>
      <c r="K8" s="607"/>
    </row>
    <row r="9" spans="2:11" ht="24">
      <c r="B9" s="218"/>
      <c r="C9" s="653" t="s">
        <v>182</v>
      </c>
      <c r="D9" s="653"/>
      <c r="E9" s="653"/>
      <c r="F9" s="219"/>
      <c r="G9" s="220" t="s">
        <v>183</v>
      </c>
      <c r="H9" s="220" t="s">
        <v>184</v>
      </c>
      <c r="I9" s="219" t="s">
        <v>185</v>
      </c>
      <c r="J9" s="219" t="s">
        <v>186</v>
      </c>
      <c r="K9" s="221"/>
    </row>
    <row r="10" spans="2:11" ht="7.5" customHeight="1">
      <c r="B10" s="185"/>
      <c r="C10" s="607"/>
      <c r="D10" s="607"/>
      <c r="E10" s="607"/>
      <c r="F10" s="607"/>
      <c r="G10" s="607"/>
      <c r="H10" s="607"/>
      <c r="I10" s="607"/>
      <c r="J10" s="607"/>
      <c r="K10" s="654"/>
    </row>
    <row r="11" spans="2:11" ht="30" customHeight="1">
      <c r="B11" s="13"/>
      <c r="C11" s="452"/>
      <c r="D11" s="422"/>
      <c r="E11" s="655" t="s">
        <v>10295</v>
      </c>
      <c r="F11" s="655"/>
      <c r="G11" s="655"/>
      <c r="H11" s="655"/>
      <c r="I11" s="655"/>
      <c r="J11" s="422"/>
      <c r="K11" s="423"/>
    </row>
    <row r="12" spans="2:11">
      <c r="B12" s="13"/>
      <c r="C12" s="650" t="s">
        <v>187</v>
      </c>
      <c r="D12" s="650"/>
      <c r="E12" s="650"/>
      <c r="F12" s="452"/>
      <c r="G12" s="453"/>
      <c r="H12" s="454"/>
      <c r="I12" s="454"/>
      <c r="J12" s="186"/>
      <c r="K12" s="187"/>
    </row>
    <row r="13" spans="2:11">
      <c r="B13" s="188"/>
      <c r="C13" s="652" t="s">
        <v>188</v>
      </c>
      <c r="D13" s="652"/>
      <c r="E13" s="652"/>
      <c r="G13" s="19"/>
      <c r="H13" s="19"/>
      <c r="I13" s="19"/>
      <c r="J13" s="18"/>
      <c r="K13" s="189"/>
    </row>
    <row r="14" spans="2:11">
      <c r="B14" s="188"/>
      <c r="C14" s="650" t="s">
        <v>189</v>
      </c>
      <c r="D14" s="650"/>
      <c r="E14" s="650"/>
      <c r="F14" s="18"/>
      <c r="G14" s="190"/>
      <c r="H14" s="190"/>
      <c r="I14" s="191">
        <f>SUM(I15:I17)</f>
        <v>0</v>
      </c>
      <c r="J14" s="191">
        <f>SUM(J15:J17)</f>
        <v>0</v>
      </c>
      <c r="K14" s="192"/>
    </row>
    <row r="15" spans="2:11">
      <c r="B15" s="193"/>
      <c r="C15" s="194"/>
      <c r="D15" s="597" t="s">
        <v>190</v>
      </c>
      <c r="E15" s="597"/>
      <c r="F15" s="18"/>
      <c r="G15" s="195"/>
      <c r="H15" s="195"/>
      <c r="I15" s="196">
        <v>0</v>
      </c>
      <c r="J15" s="196">
        <v>0</v>
      </c>
      <c r="K15" s="197"/>
    </row>
    <row r="16" spans="2:11">
      <c r="B16" s="193"/>
      <c r="C16" s="194"/>
      <c r="D16" s="597" t="s">
        <v>191</v>
      </c>
      <c r="E16" s="597"/>
      <c r="F16" s="18"/>
      <c r="G16" s="195"/>
      <c r="H16" s="195"/>
      <c r="I16" s="196">
        <v>0</v>
      </c>
      <c r="J16" s="196">
        <v>0</v>
      </c>
      <c r="K16" s="197"/>
    </row>
    <row r="17" spans="2:11">
      <c r="B17" s="193"/>
      <c r="C17" s="194"/>
      <c r="D17" s="597" t="s">
        <v>192</v>
      </c>
      <c r="E17" s="597"/>
      <c r="F17" s="18"/>
      <c r="G17" s="195"/>
      <c r="H17" s="195"/>
      <c r="I17" s="196">
        <v>0</v>
      </c>
      <c r="J17" s="196">
        <v>0</v>
      </c>
      <c r="K17" s="197"/>
    </row>
    <row r="18" spans="2:11">
      <c r="B18" s="193"/>
      <c r="C18" s="194"/>
      <c r="D18" s="194"/>
      <c r="E18" s="16"/>
      <c r="F18" s="18"/>
      <c r="G18" s="198"/>
      <c r="H18" s="198"/>
      <c r="I18" s="199"/>
      <c r="J18" s="199"/>
      <c r="K18" s="197"/>
    </row>
    <row r="19" spans="2:11">
      <c r="B19" s="188"/>
      <c r="C19" s="650" t="s">
        <v>193</v>
      </c>
      <c r="D19" s="650"/>
      <c r="E19" s="650"/>
      <c r="F19" s="18"/>
      <c r="G19" s="190"/>
      <c r="H19" s="190"/>
      <c r="I19" s="191">
        <f>SUM(I20:I23)</f>
        <v>0</v>
      </c>
      <c r="J19" s="191">
        <f>SUM(J20:J23)</f>
        <v>0</v>
      </c>
      <c r="K19" s="192"/>
    </row>
    <row r="20" spans="2:11">
      <c r="B20" s="193"/>
      <c r="C20" s="194"/>
      <c r="D20" s="597" t="s">
        <v>194</v>
      </c>
      <c r="E20" s="597"/>
      <c r="F20" s="18"/>
      <c r="G20" s="195"/>
      <c r="H20" s="195"/>
      <c r="I20" s="196">
        <v>0</v>
      </c>
      <c r="J20" s="196">
        <v>0</v>
      </c>
      <c r="K20" s="197"/>
    </row>
    <row r="21" spans="2:11">
      <c r="B21" s="193"/>
      <c r="C21" s="194"/>
      <c r="D21" s="597" t="s">
        <v>195</v>
      </c>
      <c r="E21" s="597"/>
      <c r="F21" s="18"/>
      <c r="G21" s="195"/>
      <c r="H21" s="195"/>
      <c r="I21" s="196">
        <v>0</v>
      </c>
      <c r="J21" s="196">
        <v>0</v>
      </c>
      <c r="K21" s="197"/>
    </row>
    <row r="22" spans="2:11">
      <c r="B22" s="193"/>
      <c r="C22" s="194"/>
      <c r="D22" s="597" t="s">
        <v>191</v>
      </c>
      <c r="E22" s="597"/>
      <c r="F22" s="18"/>
      <c r="G22" s="195"/>
      <c r="H22" s="195"/>
      <c r="I22" s="196">
        <v>0</v>
      </c>
      <c r="J22" s="196">
        <v>0</v>
      </c>
      <c r="K22" s="197"/>
    </row>
    <row r="23" spans="2:11">
      <c r="B23" s="193"/>
      <c r="C23" s="200"/>
      <c r="D23" s="597" t="s">
        <v>192</v>
      </c>
      <c r="E23" s="597"/>
      <c r="F23" s="18"/>
      <c r="G23" s="195"/>
      <c r="H23" s="195"/>
      <c r="I23" s="201">
        <v>0</v>
      </c>
      <c r="J23" s="201">
        <v>0</v>
      </c>
      <c r="K23" s="197"/>
    </row>
    <row r="24" spans="2:11">
      <c r="B24" s="193"/>
      <c r="C24" s="194"/>
      <c r="D24" s="194"/>
      <c r="E24" s="16"/>
      <c r="F24" s="18"/>
      <c r="G24" s="202"/>
      <c r="H24" s="202"/>
      <c r="I24" s="42"/>
      <c r="J24" s="42"/>
      <c r="K24" s="197"/>
    </row>
    <row r="25" spans="2:11">
      <c r="B25" s="203"/>
      <c r="C25" s="649" t="s">
        <v>196</v>
      </c>
      <c r="D25" s="649"/>
      <c r="E25" s="649"/>
      <c r="F25" s="22"/>
      <c r="G25" s="204"/>
      <c r="H25" s="204"/>
      <c r="I25" s="205">
        <f>I14+I19</f>
        <v>0</v>
      </c>
      <c r="J25" s="205">
        <f>J14+J19</f>
        <v>0</v>
      </c>
      <c r="K25" s="206"/>
    </row>
    <row r="26" spans="2:11">
      <c r="B26" s="188"/>
      <c r="C26" s="194"/>
      <c r="D26" s="194"/>
      <c r="E26" s="31"/>
      <c r="F26" s="18"/>
      <c r="G26" s="202"/>
      <c r="H26" s="202"/>
      <c r="I26" s="42"/>
      <c r="J26" s="42"/>
      <c r="K26" s="192"/>
    </row>
    <row r="27" spans="2:11">
      <c r="B27" s="188"/>
      <c r="C27" s="652" t="s">
        <v>197</v>
      </c>
      <c r="D27" s="652"/>
      <c r="E27" s="652"/>
      <c r="F27" s="18"/>
      <c r="G27" s="202"/>
      <c r="H27" s="202"/>
      <c r="I27" s="42"/>
      <c r="J27" s="42"/>
      <c r="K27" s="192"/>
    </row>
    <row r="28" spans="2:11">
      <c r="B28" s="188"/>
      <c r="C28" s="650" t="s">
        <v>189</v>
      </c>
      <c r="D28" s="650"/>
      <c r="E28" s="650"/>
      <c r="F28" s="18"/>
      <c r="G28" s="190"/>
      <c r="H28" s="190"/>
      <c r="I28" s="191">
        <f>SUM(I29:I31)</f>
        <v>0</v>
      </c>
      <c r="J28" s="191">
        <f>SUM(J29:J31)</f>
        <v>0</v>
      </c>
      <c r="K28" s="192"/>
    </row>
    <row r="29" spans="2:11">
      <c r="B29" s="193"/>
      <c r="C29" s="194"/>
      <c r="D29" s="597" t="s">
        <v>190</v>
      </c>
      <c r="E29" s="597"/>
      <c r="F29" s="18"/>
      <c r="G29" s="195"/>
      <c r="H29" s="195"/>
      <c r="I29" s="196">
        <v>0</v>
      </c>
      <c r="J29" s="196">
        <v>0</v>
      </c>
      <c r="K29" s="197"/>
    </row>
    <row r="30" spans="2:11">
      <c r="B30" s="193"/>
      <c r="C30" s="200"/>
      <c r="D30" s="597" t="s">
        <v>191</v>
      </c>
      <c r="E30" s="597"/>
      <c r="F30" s="200"/>
      <c r="G30" s="207"/>
      <c r="H30" s="207"/>
      <c r="I30" s="196">
        <v>0</v>
      </c>
      <c r="J30" s="196">
        <v>0</v>
      </c>
      <c r="K30" s="197"/>
    </row>
    <row r="31" spans="2:11">
      <c r="B31" s="193"/>
      <c r="C31" s="200"/>
      <c r="D31" s="597" t="s">
        <v>192</v>
      </c>
      <c r="E31" s="597"/>
      <c r="F31" s="200"/>
      <c r="G31" s="207"/>
      <c r="H31" s="207"/>
      <c r="I31" s="196">
        <v>0</v>
      </c>
      <c r="J31" s="196">
        <v>0</v>
      </c>
      <c r="K31" s="197"/>
    </row>
    <row r="32" spans="2:11" ht="10.5" customHeight="1">
      <c r="B32" s="193"/>
      <c r="C32" s="194"/>
      <c r="D32" s="194"/>
      <c r="E32" s="16"/>
      <c r="F32" s="18"/>
      <c r="G32" s="202"/>
      <c r="H32" s="202"/>
      <c r="I32" s="42"/>
      <c r="J32" s="42"/>
      <c r="K32" s="197"/>
    </row>
    <row r="33" spans="2:11">
      <c r="B33" s="188"/>
      <c r="C33" s="650" t="s">
        <v>193</v>
      </c>
      <c r="D33" s="650"/>
      <c r="E33" s="650"/>
      <c r="F33" s="18"/>
      <c r="G33" s="190"/>
      <c r="H33" s="190"/>
      <c r="I33" s="191">
        <f>SUM(I34:I37)</f>
        <v>0</v>
      </c>
      <c r="J33" s="191">
        <f>SUM(J34:J37)</f>
        <v>0</v>
      </c>
      <c r="K33" s="192"/>
    </row>
    <row r="34" spans="2:11">
      <c r="B34" s="193"/>
      <c r="C34" s="194"/>
      <c r="D34" s="597" t="s">
        <v>194</v>
      </c>
      <c r="E34" s="597"/>
      <c r="F34" s="18"/>
      <c r="G34" s="195"/>
      <c r="H34" s="195"/>
      <c r="I34" s="196">
        <v>0</v>
      </c>
      <c r="J34" s="196">
        <v>0</v>
      </c>
      <c r="K34" s="197"/>
    </row>
    <row r="35" spans="2:11">
      <c r="B35" s="193"/>
      <c r="C35" s="194"/>
      <c r="D35" s="597" t="s">
        <v>195</v>
      </c>
      <c r="E35" s="597"/>
      <c r="F35" s="18"/>
      <c r="G35" s="195"/>
      <c r="H35" s="195"/>
      <c r="I35" s="196">
        <v>0</v>
      </c>
      <c r="J35" s="196">
        <v>0</v>
      </c>
      <c r="K35" s="197"/>
    </row>
    <row r="36" spans="2:11">
      <c r="B36" s="193"/>
      <c r="C36" s="194"/>
      <c r="D36" s="597" t="s">
        <v>191</v>
      </c>
      <c r="E36" s="597"/>
      <c r="F36" s="18"/>
      <c r="G36" s="195"/>
      <c r="H36" s="195"/>
      <c r="I36" s="196">
        <v>0</v>
      </c>
      <c r="J36" s="196">
        <v>0</v>
      </c>
      <c r="K36" s="197"/>
    </row>
    <row r="37" spans="2:11">
      <c r="B37" s="193"/>
      <c r="C37" s="18"/>
      <c r="D37" s="597" t="s">
        <v>192</v>
      </c>
      <c r="E37" s="597"/>
      <c r="F37" s="18"/>
      <c r="G37" s="195"/>
      <c r="H37" s="195"/>
      <c r="I37" s="196">
        <v>0</v>
      </c>
      <c r="J37" s="196">
        <v>0</v>
      </c>
      <c r="K37" s="197"/>
    </row>
    <row r="38" spans="2:11">
      <c r="B38" s="193"/>
      <c r="C38" s="18"/>
      <c r="D38" s="18"/>
      <c r="E38" s="16"/>
      <c r="F38" s="18"/>
      <c r="G38" s="202"/>
      <c r="H38" s="202"/>
      <c r="I38" s="42"/>
      <c r="J38" s="42"/>
      <c r="K38" s="197"/>
    </row>
    <row r="39" spans="2:11">
      <c r="B39" s="203"/>
      <c r="C39" s="649" t="s">
        <v>198</v>
      </c>
      <c r="D39" s="649"/>
      <c r="E39" s="649"/>
      <c r="F39" s="22"/>
      <c r="G39" s="208"/>
      <c r="H39" s="208"/>
      <c r="I39" s="205">
        <f>I28+I33</f>
        <v>0</v>
      </c>
      <c r="J39" s="205">
        <f>J28+J33</f>
        <v>0</v>
      </c>
      <c r="K39" s="206"/>
    </row>
    <row r="40" spans="2:11" ht="9.75" customHeight="1">
      <c r="B40" s="193"/>
      <c r="C40" s="194"/>
      <c r="D40" s="194"/>
      <c r="E40" s="16"/>
      <c r="F40" s="18"/>
      <c r="G40" s="202"/>
      <c r="H40" s="202"/>
      <c r="I40" s="42"/>
      <c r="J40" s="42"/>
      <c r="K40" s="197"/>
    </row>
    <row r="41" spans="2:11">
      <c r="B41" s="193"/>
      <c r="C41" s="650" t="s">
        <v>199</v>
      </c>
      <c r="D41" s="650"/>
      <c r="E41" s="650"/>
      <c r="F41" s="18"/>
      <c r="G41" s="195"/>
      <c r="H41" s="195"/>
      <c r="I41" s="209">
        <v>444746.05</v>
      </c>
      <c r="J41" s="209">
        <f>+ESF!J39</f>
        <v>37953582.909999996</v>
      </c>
      <c r="K41" s="197"/>
    </row>
    <row r="42" spans="2:11" ht="8.25" customHeight="1">
      <c r="B42" s="193"/>
      <c r="C42" s="194"/>
      <c r="D42" s="194"/>
      <c r="E42" s="16"/>
      <c r="F42" s="18"/>
      <c r="G42" s="202"/>
      <c r="H42" s="202"/>
      <c r="I42" s="42"/>
      <c r="J42" s="42"/>
      <c r="K42" s="197"/>
    </row>
    <row r="43" spans="2:11">
      <c r="B43" s="210"/>
      <c r="C43" s="651" t="s">
        <v>200</v>
      </c>
      <c r="D43" s="651"/>
      <c r="E43" s="651"/>
      <c r="F43" s="211"/>
      <c r="G43" s="212"/>
      <c r="H43" s="212"/>
      <c r="I43" s="213">
        <f>I41+I39+I25</f>
        <v>444746.05</v>
      </c>
      <c r="J43" s="213">
        <f>J41+J39+J25</f>
        <v>37953582.909999996</v>
      </c>
      <c r="K43" s="214"/>
    </row>
    <row r="44" spans="2:11" ht="9" customHeight="1">
      <c r="C44" s="652"/>
      <c r="D44" s="652"/>
      <c r="E44" s="652"/>
      <c r="F44" s="652"/>
      <c r="G44" s="652"/>
      <c r="H44" s="652"/>
      <c r="I44" s="652"/>
      <c r="J44" s="652"/>
      <c r="K44" s="652"/>
    </row>
    <row r="45" spans="2:11" ht="10.5" customHeight="1">
      <c r="C45" s="215"/>
      <c r="D45" s="215"/>
      <c r="E45" s="216"/>
      <c r="F45" s="217"/>
      <c r="G45" s="216"/>
      <c r="H45" s="217"/>
      <c r="I45" s="217"/>
      <c r="J45" s="217"/>
    </row>
    <row r="46" spans="2:11">
      <c r="B46" s="6"/>
      <c r="C46" s="597" t="s">
        <v>65</v>
      </c>
      <c r="D46" s="597"/>
      <c r="E46" s="597"/>
      <c r="F46" s="597"/>
      <c r="G46" s="597"/>
      <c r="H46" s="597"/>
      <c r="I46" s="597"/>
      <c r="J46" s="597"/>
      <c r="K46" s="597"/>
    </row>
    <row r="47" spans="2:11">
      <c r="B47" s="6"/>
      <c r="C47" s="16"/>
      <c r="D47" s="38"/>
      <c r="E47" s="39"/>
      <c r="F47" s="39"/>
      <c r="G47" s="6"/>
      <c r="H47" s="40"/>
      <c r="I47" s="38"/>
      <c r="J47" s="39"/>
      <c r="K47" s="39"/>
    </row>
    <row r="48" spans="2:11">
      <c r="B48" s="6"/>
      <c r="C48" s="16"/>
      <c r="D48" s="619"/>
      <c r="E48" s="619"/>
      <c r="F48" s="39"/>
      <c r="G48" s="6"/>
      <c r="H48" s="611"/>
      <c r="I48" s="611"/>
      <c r="J48" s="39"/>
      <c r="K48" s="39"/>
    </row>
    <row r="49" spans="2:11">
      <c r="B49" s="6"/>
      <c r="C49" s="42"/>
      <c r="D49" s="598"/>
      <c r="E49" s="598"/>
      <c r="F49" s="39"/>
      <c r="G49" s="39"/>
      <c r="H49" s="598"/>
      <c r="I49" s="598"/>
      <c r="J49" s="18"/>
      <c r="K49" s="39"/>
    </row>
    <row r="50" spans="2:11">
      <c r="B50" s="6"/>
      <c r="C50" s="43"/>
      <c r="D50" s="594"/>
      <c r="E50" s="594"/>
      <c r="F50" s="44"/>
      <c r="G50" s="44"/>
      <c r="H50" s="594"/>
      <c r="I50" s="594"/>
      <c r="J50" s="18"/>
      <c r="K50" s="39"/>
    </row>
    <row r="51" spans="2:11"/>
    <row r="52" spans="2:11" hidden="1"/>
  </sheetData>
  <mergeCells count="43">
    <mergeCell ref="C7:K7"/>
    <mergeCell ref="D2:I2"/>
    <mergeCell ref="D3:I3"/>
    <mergeCell ref="D4:I4"/>
    <mergeCell ref="D5:I5"/>
    <mergeCell ref="D6:I6"/>
    <mergeCell ref="D20:E20"/>
    <mergeCell ref="C8:K8"/>
    <mergeCell ref="C9:E9"/>
    <mergeCell ref="C10:K10"/>
    <mergeCell ref="C12:E12"/>
    <mergeCell ref="C13:E13"/>
    <mergeCell ref="C14:E14"/>
    <mergeCell ref="D15:E15"/>
    <mergeCell ref="D16:E16"/>
    <mergeCell ref="D17:E17"/>
    <mergeCell ref="C19:E19"/>
    <mergeCell ref="E11:I11"/>
    <mergeCell ref="D35:E35"/>
    <mergeCell ref="D21:E21"/>
    <mergeCell ref="D22:E22"/>
    <mergeCell ref="D23:E23"/>
    <mergeCell ref="C25:E25"/>
    <mergeCell ref="C27:E27"/>
    <mergeCell ref="C28:E28"/>
    <mergeCell ref="D29:E29"/>
    <mergeCell ref="D30:E30"/>
    <mergeCell ref="D31:E31"/>
    <mergeCell ref="C33:E33"/>
    <mergeCell ref="D34:E34"/>
    <mergeCell ref="D50:E50"/>
    <mergeCell ref="H50:I50"/>
    <mergeCell ref="D36:E36"/>
    <mergeCell ref="D37:E37"/>
    <mergeCell ref="C39:E39"/>
    <mergeCell ref="C41:E41"/>
    <mergeCell ref="C43:E43"/>
    <mergeCell ref="C44:K44"/>
    <mergeCell ref="C46:K46"/>
    <mergeCell ref="D48:E48"/>
    <mergeCell ref="H48:I48"/>
    <mergeCell ref="D49:E49"/>
    <mergeCell ref="H49:I49"/>
  </mergeCells>
  <pageMargins left="0.998046875" right="1.2071614583333334" top="0.84020833333333333" bottom="0.40677083333333336" header="0.31496062992125984" footer="0.66562500000000002"/>
  <pageSetup scale="77" fitToHeight="0" orientation="landscape" r:id="rId1"/>
  <headerFooter>
    <oddHeader>&amp;C&amp;G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O59"/>
  <sheetViews>
    <sheetView showGridLines="0" view="pageLayout" zoomScale="40" zoomScaleNormal="60" zoomScaleSheetLayoutView="50" zoomScalePageLayoutView="40" workbookViewId="0">
      <selection activeCell="G6" sqref="G6"/>
    </sheetView>
  </sheetViews>
  <sheetFormatPr baseColWidth="10" defaultRowHeight="15"/>
  <cols>
    <col min="2" max="2" width="35" bestFit="1" customWidth="1"/>
    <col min="3" max="3" width="34.5703125" bestFit="1" customWidth="1"/>
    <col min="4" max="4" width="24.42578125" bestFit="1" customWidth="1"/>
    <col min="5" max="5" width="13.140625" bestFit="1" customWidth="1"/>
    <col min="6" max="6" width="20.28515625" bestFit="1" customWidth="1"/>
    <col min="7" max="7" width="53.42578125" customWidth="1"/>
    <col min="8" max="8" width="17" bestFit="1" customWidth="1"/>
    <col min="9" max="9" width="20.5703125" style="434" bestFit="1" customWidth="1"/>
    <col min="10" max="10" width="21.85546875" style="434" bestFit="1" customWidth="1"/>
    <col min="11" max="11" width="19.42578125" style="434" bestFit="1" customWidth="1"/>
    <col min="12" max="12" width="18.28515625" style="434" bestFit="1" customWidth="1"/>
    <col min="13" max="13" width="19" style="434" bestFit="1" customWidth="1"/>
    <col min="14" max="14" width="19.85546875" style="434" bestFit="1" customWidth="1"/>
    <col min="15" max="15" width="14.85546875" customWidth="1"/>
  </cols>
  <sheetData>
    <row r="1" spans="1:15" ht="38.25">
      <c r="A1" s="538" t="s">
        <v>10521</v>
      </c>
      <c r="B1" s="538" t="s">
        <v>10308</v>
      </c>
      <c r="C1" s="538" t="s">
        <v>10309</v>
      </c>
      <c r="D1" s="538" t="s">
        <v>10310</v>
      </c>
      <c r="E1" s="538" t="s">
        <v>10311</v>
      </c>
      <c r="F1" s="538" t="s">
        <v>10312</v>
      </c>
      <c r="G1" s="538" t="s">
        <v>10313</v>
      </c>
      <c r="H1" s="539" t="s">
        <v>10314</v>
      </c>
      <c r="I1" s="548" t="s">
        <v>10315</v>
      </c>
      <c r="J1" s="548" t="s">
        <v>10316</v>
      </c>
      <c r="K1" s="548" t="s">
        <v>10317</v>
      </c>
      <c r="L1" s="548" t="s">
        <v>10318</v>
      </c>
      <c r="M1" s="548" t="s">
        <v>10319</v>
      </c>
      <c r="N1" s="548" t="s">
        <v>130</v>
      </c>
      <c r="O1" s="538" t="s">
        <v>10320</v>
      </c>
    </row>
    <row r="2" spans="1:15" ht="168.75">
      <c r="A2" s="540">
        <v>1</v>
      </c>
      <c r="B2" s="541" t="s">
        <v>10321</v>
      </c>
      <c r="C2" s="541" t="s">
        <v>10322</v>
      </c>
      <c r="D2" s="541" t="s">
        <v>10323</v>
      </c>
      <c r="E2" s="541" t="s">
        <v>10324</v>
      </c>
      <c r="F2" s="541" t="s">
        <v>10325</v>
      </c>
      <c r="G2" s="542" t="s">
        <v>10326</v>
      </c>
      <c r="H2" s="550"/>
      <c r="I2" s="550">
        <v>295395.38860000001</v>
      </c>
      <c r="J2" s="550"/>
      <c r="K2" s="550">
        <v>94292.61</v>
      </c>
      <c r="L2" s="550">
        <v>27581.685703000003</v>
      </c>
      <c r="M2" s="550">
        <v>49495.901741000001</v>
      </c>
      <c r="N2" s="550">
        <f>SUM(H2:M2)</f>
        <v>466765.586044</v>
      </c>
      <c r="O2" s="542"/>
    </row>
    <row r="3" spans="1:15">
      <c r="A3" s="540">
        <v>2</v>
      </c>
      <c r="B3" s="541" t="s">
        <v>10327</v>
      </c>
      <c r="C3" s="541" t="s">
        <v>10328</v>
      </c>
      <c r="D3" s="541" t="s">
        <v>10329</v>
      </c>
      <c r="E3" s="541" t="s">
        <v>10330</v>
      </c>
      <c r="F3" s="541" t="s">
        <v>10325</v>
      </c>
      <c r="G3" s="542"/>
      <c r="H3" s="550"/>
      <c r="I3" s="550">
        <v>447751.20000000007</v>
      </c>
      <c r="J3" s="550"/>
      <c r="K3" s="550">
        <v>147617.15</v>
      </c>
      <c r="L3" s="550">
        <v>42191.939999999988</v>
      </c>
      <c r="M3" s="550">
        <v>75601.06799999997</v>
      </c>
      <c r="N3" s="550">
        <f t="shared" ref="N3:N57" si="0">SUM(H3:M3)</f>
        <v>713161.35800000001</v>
      </c>
      <c r="O3" s="542"/>
    </row>
    <row r="4" spans="1:15">
      <c r="A4" s="540">
        <v>3</v>
      </c>
      <c r="B4" s="541" t="s">
        <v>10331</v>
      </c>
      <c r="C4" s="541" t="s">
        <v>10332</v>
      </c>
      <c r="D4" s="541" t="s">
        <v>10333</v>
      </c>
      <c r="E4" s="541" t="s">
        <v>10334</v>
      </c>
      <c r="F4" s="541" t="s">
        <v>10325</v>
      </c>
      <c r="G4" s="542"/>
      <c r="H4" s="550"/>
      <c r="I4" s="550">
        <v>428738.13</v>
      </c>
      <c r="J4" s="550"/>
      <c r="K4" s="550">
        <v>140962.57</v>
      </c>
      <c r="L4" s="550">
        <v>39609.238350000007</v>
      </c>
      <c r="M4" s="550">
        <v>71204.156100000007</v>
      </c>
      <c r="N4" s="550">
        <f t="shared" si="0"/>
        <v>680514.09444999998</v>
      </c>
      <c r="O4" s="542"/>
    </row>
    <row r="5" spans="1:15" ht="123.75">
      <c r="A5" s="540">
        <v>4</v>
      </c>
      <c r="B5" s="541" t="s">
        <v>10335</v>
      </c>
      <c r="C5" s="541" t="s">
        <v>10336</v>
      </c>
      <c r="D5" s="541" t="s">
        <v>10337</v>
      </c>
      <c r="E5" s="541" t="s">
        <v>10338</v>
      </c>
      <c r="F5" s="541" t="s">
        <v>10325</v>
      </c>
      <c r="G5" s="542" t="s">
        <v>10339</v>
      </c>
      <c r="H5" s="550"/>
      <c r="I5" s="550">
        <v>204300</v>
      </c>
      <c r="J5" s="550"/>
      <c r="K5" s="550">
        <v>62866.23</v>
      </c>
      <c r="L5" s="550">
        <v>19408.5</v>
      </c>
      <c r="M5" s="550">
        <v>34731</v>
      </c>
      <c r="N5" s="550">
        <f t="shared" si="0"/>
        <v>321305.73</v>
      </c>
      <c r="O5" s="542"/>
    </row>
    <row r="6" spans="1:15" ht="90">
      <c r="A6" s="540">
        <v>5</v>
      </c>
      <c r="B6" s="541" t="s">
        <v>10340</v>
      </c>
      <c r="C6" s="541" t="s">
        <v>10341</v>
      </c>
      <c r="D6" s="541" t="s">
        <v>10342</v>
      </c>
      <c r="E6" s="541" t="s">
        <v>10343</v>
      </c>
      <c r="F6" s="541" t="s">
        <v>10344</v>
      </c>
      <c r="G6" s="542" t="s">
        <v>10345</v>
      </c>
      <c r="H6" s="550"/>
      <c r="I6" s="550">
        <v>13178.431666666667</v>
      </c>
      <c r="J6" s="550">
        <v>0</v>
      </c>
      <c r="K6" s="550">
        <v>1179.69</v>
      </c>
      <c r="L6" s="550">
        <v>2222.8746000000006</v>
      </c>
      <c r="M6" s="550">
        <v>3054.5995306666673</v>
      </c>
      <c r="N6" s="550">
        <f t="shared" si="0"/>
        <v>19635.595797333335</v>
      </c>
      <c r="O6" s="542"/>
    </row>
    <row r="7" spans="1:15" ht="135">
      <c r="A7" s="540">
        <v>6</v>
      </c>
      <c r="B7" s="541" t="s">
        <v>10346</v>
      </c>
      <c r="C7" s="541" t="s">
        <v>10322</v>
      </c>
      <c r="D7" s="541" t="s">
        <v>10323</v>
      </c>
      <c r="E7" s="541" t="s">
        <v>10347</v>
      </c>
      <c r="F7" s="541" t="s">
        <v>10344</v>
      </c>
      <c r="G7" s="542" t="s">
        <v>10348</v>
      </c>
      <c r="H7" s="550"/>
      <c r="I7" s="550">
        <v>303481.61999999994</v>
      </c>
      <c r="J7" s="550"/>
      <c r="K7" s="550">
        <v>97122.79</v>
      </c>
      <c r="L7" s="550">
        <v>28037.337899999999</v>
      </c>
      <c r="M7" s="550">
        <v>50401.751400000008</v>
      </c>
      <c r="N7" s="550">
        <f t="shared" si="0"/>
        <v>479043.49929999991</v>
      </c>
      <c r="O7" s="542"/>
    </row>
    <row r="8" spans="1:15" ht="78.75" customHeight="1">
      <c r="A8" s="540">
        <v>7</v>
      </c>
      <c r="B8" s="541" t="s">
        <v>10349</v>
      </c>
      <c r="C8" s="541" t="s">
        <v>10341</v>
      </c>
      <c r="D8" s="541" t="s">
        <v>10342</v>
      </c>
      <c r="E8" s="541" t="s">
        <v>10350</v>
      </c>
      <c r="F8" s="541" t="s">
        <v>10325</v>
      </c>
      <c r="G8" s="542" t="s">
        <v>10351</v>
      </c>
      <c r="H8" s="550"/>
      <c r="I8" s="550">
        <v>12990.285</v>
      </c>
      <c r="J8" s="550">
        <v>0</v>
      </c>
      <c r="K8" s="550">
        <v>1154.73</v>
      </c>
      <c r="L8" s="550">
        <v>2222.8746000000006</v>
      </c>
      <c r="M8" s="550">
        <v>3048.4899919999998</v>
      </c>
      <c r="N8" s="550">
        <f t="shared" si="0"/>
        <v>19416.379592000001</v>
      </c>
      <c r="O8" s="542"/>
    </row>
    <row r="9" spans="1:15" ht="202.5" customHeight="1">
      <c r="A9" s="540">
        <v>8</v>
      </c>
      <c r="B9" s="541" t="s">
        <v>10352</v>
      </c>
      <c r="C9" s="541" t="s">
        <v>10322</v>
      </c>
      <c r="D9" s="541" t="s">
        <v>10353</v>
      </c>
      <c r="E9" s="541" t="s">
        <v>10354</v>
      </c>
      <c r="F9" s="541" t="s">
        <v>10325</v>
      </c>
      <c r="G9" s="542" t="s">
        <v>10355</v>
      </c>
      <c r="H9" s="550"/>
      <c r="I9" s="550">
        <v>652885.79999999993</v>
      </c>
      <c r="J9" s="550">
        <v>0</v>
      </c>
      <c r="K9" s="550">
        <v>219414.26</v>
      </c>
      <c r="L9" s="550">
        <v>60044.376000000004</v>
      </c>
      <c r="M9" s="550">
        <v>108020.92350000002</v>
      </c>
      <c r="N9" s="550">
        <f t="shared" si="0"/>
        <v>1040365.3595</v>
      </c>
      <c r="O9" s="542"/>
    </row>
    <row r="10" spans="1:15" ht="236.25">
      <c r="A10" s="540">
        <v>9</v>
      </c>
      <c r="B10" s="541" t="s">
        <v>10356</v>
      </c>
      <c r="C10" s="541" t="s">
        <v>10357</v>
      </c>
      <c r="D10" s="541" t="s">
        <v>10342</v>
      </c>
      <c r="E10" s="541" t="s">
        <v>10358</v>
      </c>
      <c r="F10" s="541" t="s">
        <v>10325</v>
      </c>
      <c r="G10" s="542" t="s">
        <v>10359</v>
      </c>
      <c r="H10" s="550">
        <v>120780.72</v>
      </c>
      <c r="I10" s="550"/>
      <c r="J10" s="550"/>
      <c r="K10" s="550"/>
      <c r="L10" s="550"/>
      <c r="M10" s="550"/>
      <c r="N10" s="550">
        <f t="shared" si="0"/>
        <v>120780.72</v>
      </c>
      <c r="O10" s="542" t="s">
        <v>10360</v>
      </c>
    </row>
    <row r="11" spans="1:15" ht="45">
      <c r="A11" s="540">
        <v>10</v>
      </c>
      <c r="B11" s="541" t="s">
        <v>10361</v>
      </c>
      <c r="C11" s="541" t="s">
        <v>10362</v>
      </c>
      <c r="D11" s="541" t="s">
        <v>10363</v>
      </c>
      <c r="E11" s="541" t="s">
        <v>10364</v>
      </c>
      <c r="F11" s="541" t="s">
        <v>10325</v>
      </c>
      <c r="G11" s="542" t="s">
        <v>10365</v>
      </c>
      <c r="H11" s="550"/>
      <c r="I11" s="550">
        <v>84847.370277777765</v>
      </c>
      <c r="J11" s="550">
        <v>51281.5</v>
      </c>
      <c r="K11" s="550">
        <v>24549</v>
      </c>
      <c r="L11" s="550">
        <v>6828.1297499999991</v>
      </c>
      <c r="M11" s="550">
        <v>12218.7585</v>
      </c>
      <c r="N11" s="550">
        <f t="shared" si="0"/>
        <v>179724.75852777777</v>
      </c>
      <c r="O11" s="542"/>
    </row>
    <row r="12" spans="1:15" ht="101.25">
      <c r="A12" s="540">
        <v>11</v>
      </c>
      <c r="B12" s="541" t="s">
        <v>10366</v>
      </c>
      <c r="C12" s="541" t="s">
        <v>10367</v>
      </c>
      <c r="D12" s="541" t="s">
        <v>10337</v>
      </c>
      <c r="E12" s="541" t="s">
        <v>10368</v>
      </c>
      <c r="F12" s="541" t="s">
        <v>10325</v>
      </c>
      <c r="G12" s="542" t="s">
        <v>10369</v>
      </c>
      <c r="H12" s="550"/>
      <c r="I12" s="550">
        <v>192372.67777777778</v>
      </c>
      <c r="J12" s="550">
        <v>190634.2</v>
      </c>
      <c r="K12" s="550">
        <v>78425.569999999992</v>
      </c>
      <c r="L12" s="550">
        <v>16158.36</v>
      </c>
      <c r="M12" s="550">
        <v>28914.960000000003</v>
      </c>
      <c r="N12" s="550">
        <f t="shared" si="0"/>
        <v>506505.7677777778</v>
      </c>
      <c r="O12" s="542"/>
    </row>
    <row r="13" spans="1:15" ht="90">
      <c r="A13" s="540">
        <v>12</v>
      </c>
      <c r="B13" s="541" t="s">
        <v>10370</v>
      </c>
      <c r="C13" s="541" t="s">
        <v>10371</v>
      </c>
      <c r="D13" s="541" t="s">
        <v>10337</v>
      </c>
      <c r="E13" s="541" t="s">
        <v>10372</v>
      </c>
      <c r="F13" s="541"/>
      <c r="G13" s="542" t="s">
        <v>10373</v>
      </c>
      <c r="H13" s="550">
        <v>0</v>
      </c>
      <c r="I13" s="550">
        <v>308979.8</v>
      </c>
      <c r="J13" s="550">
        <v>95360.92</v>
      </c>
      <c r="K13" s="550">
        <v>85437.92</v>
      </c>
      <c r="L13" s="550">
        <v>22217.744999999995</v>
      </c>
      <c r="M13" s="550">
        <v>42167.649999999994</v>
      </c>
      <c r="N13" s="550">
        <f t="shared" si="0"/>
        <v>554164.03499999992</v>
      </c>
      <c r="O13" s="542"/>
    </row>
    <row r="14" spans="1:15" ht="45">
      <c r="A14" s="540">
        <v>13</v>
      </c>
      <c r="B14" s="541" t="s">
        <v>10374</v>
      </c>
      <c r="C14" s="541" t="s">
        <v>10341</v>
      </c>
      <c r="D14" s="541" t="s">
        <v>10375</v>
      </c>
      <c r="E14" s="541" t="s">
        <v>10376</v>
      </c>
      <c r="F14" s="541"/>
      <c r="G14" s="542" t="s">
        <v>10377</v>
      </c>
      <c r="H14" s="550">
        <v>0</v>
      </c>
      <c r="I14" s="550">
        <v>94652.159999999989</v>
      </c>
      <c r="J14" s="550">
        <v>43968.639999999999</v>
      </c>
      <c r="K14" s="550">
        <v>17777.18</v>
      </c>
      <c r="L14" s="550">
        <v>6288.2399999999989</v>
      </c>
      <c r="M14" s="550">
        <v>12002.815999999999</v>
      </c>
      <c r="N14" s="550">
        <f t="shared" si="0"/>
        <v>174689.03599999996</v>
      </c>
      <c r="O14" s="542"/>
    </row>
    <row r="15" spans="1:15" ht="112.5">
      <c r="A15" s="540">
        <v>14</v>
      </c>
      <c r="B15" s="541" t="s">
        <v>10335</v>
      </c>
      <c r="C15" s="541" t="s">
        <v>10336</v>
      </c>
      <c r="D15" s="541" t="s">
        <v>10337</v>
      </c>
      <c r="E15" s="541" t="s">
        <v>10378</v>
      </c>
      <c r="F15" s="541"/>
      <c r="G15" s="542" t="s">
        <v>10379</v>
      </c>
      <c r="H15" s="550">
        <v>0</v>
      </c>
      <c r="I15" s="550">
        <v>272773.8</v>
      </c>
      <c r="J15" s="550">
        <v>142727.79999999999</v>
      </c>
      <c r="K15" s="550">
        <v>88490.28</v>
      </c>
      <c r="L15" s="550">
        <v>20197.949999999997</v>
      </c>
      <c r="M15" s="550">
        <v>36143.699999999997</v>
      </c>
      <c r="N15" s="550">
        <f t="shared" si="0"/>
        <v>560333.53</v>
      </c>
      <c r="O15" s="542"/>
    </row>
    <row r="16" spans="1:15" ht="90">
      <c r="A16" s="540">
        <v>15</v>
      </c>
      <c r="B16" s="541" t="s">
        <v>10380</v>
      </c>
      <c r="C16" s="541" t="s">
        <v>10381</v>
      </c>
      <c r="D16" s="541" t="s">
        <v>10337</v>
      </c>
      <c r="E16" s="541" t="s">
        <v>10382</v>
      </c>
      <c r="F16" s="541"/>
      <c r="G16" s="542" t="s">
        <v>10383</v>
      </c>
      <c r="H16" s="550">
        <v>0</v>
      </c>
      <c r="I16" s="550">
        <v>342021.26999999996</v>
      </c>
      <c r="J16" s="550">
        <v>227277.18</v>
      </c>
      <c r="K16" s="550">
        <v>124266.26</v>
      </c>
      <c r="L16" s="550">
        <v>25658.59275</v>
      </c>
      <c r="M16" s="550">
        <v>45915.376500000006</v>
      </c>
      <c r="N16" s="550">
        <f t="shared" si="0"/>
        <v>765138.67924999993</v>
      </c>
      <c r="O16" s="542"/>
    </row>
    <row r="17" spans="1:15" ht="101.25">
      <c r="A17" s="540">
        <v>16</v>
      </c>
      <c r="B17" s="541" t="s">
        <v>10384</v>
      </c>
      <c r="C17" s="541" t="s">
        <v>10322</v>
      </c>
      <c r="D17" s="541" t="s">
        <v>10353</v>
      </c>
      <c r="E17" s="541" t="s">
        <v>10385</v>
      </c>
      <c r="F17" s="541"/>
      <c r="G17" s="542" t="s">
        <v>10386</v>
      </c>
      <c r="H17" s="550">
        <v>0</v>
      </c>
      <c r="I17" s="550">
        <v>556181</v>
      </c>
      <c r="J17" s="550">
        <v>410489.64</v>
      </c>
      <c r="K17" s="550">
        <v>249318.59000000003</v>
      </c>
      <c r="L17" s="550">
        <v>41795.250000000007</v>
      </c>
      <c r="M17" s="550">
        <v>74791.5</v>
      </c>
      <c r="N17" s="550">
        <f t="shared" si="0"/>
        <v>1332575.98</v>
      </c>
      <c r="O17" s="542"/>
    </row>
    <row r="18" spans="1:15" ht="123.75">
      <c r="A18" s="540">
        <v>17</v>
      </c>
      <c r="B18" s="541" t="s">
        <v>10387</v>
      </c>
      <c r="C18" s="541" t="s">
        <v>10388</v>
      </c>
      <c r="D18" s="541" t="s">
        <v>10389</v>
      </c>
      <c r="E18" s="541" t="s">
        <v>10390</v>
      </c>
      <c r="F18" s="541" t="s">
        <v>10325</v>
      </c>
      <c r="G18" s="542" t="s">
        <v>10391</v>
      </c>
      <c r="H18" s="550">
        <v>0</v>
      </c>
      <c r="I18" s="550">
        <v>417351.47422222223</v>
      </c>
      <c r="J18" s="550">
        <v>324082.40000000002</v>
      </c>
      <c r="K18" s="550">
        <v>246549.37367999999</v>
      </c>
      <c r="L18" s="550">
        <v>36177.98184</v>
      </c>
      <c r="M18" s="550">
        <v>65162.766239999997</v>
      </c>
      <c r="N18" s="550">
        <f t="shared" si="0"/>
        <v>1089323.9959822223</v>
      </c>
      <c r="O18" s="542"/>
    </row>
    <row r="19" spans="1:15" ht="247.5">
      <c r="A19" s="540">
        <v>18</v>
      </c>
      <c r="B19" s="541" t="s">
        <v>10346</v>
      </c>
      <c r="C19" s="541" t="s">
        <v>10322</v>
      </c>
      <c r="D19" s="541" t="s">
        <v>10323</v>
      </c>
      <c r="E19" s="541" t="s">
        <v>10392</v>
      </c>
      <c r="F19" s="541" t="s">
        <v>10325</v>
      </c>
      <c r="G19" s="542" t="s">
        <v>10393</v>
      </c>
      <c r="H19" s="550">
        <v>0</v>
      </c>
      <c r="I19" s="550">
        <v>435507.06832000008</v>
      </c>
      <c r="J19" s="550">
        <v>200015.46539999999</v>
      </c>
      <c r="K19" s="550">
        <v>134592.47</v>
      </c>
      <c r="L19" s="550">
        <v>30501.291288</v>
      </c>
      <c r="M19" s="550">
        <v>54340.268423999994</v>
      </c>
      <c r="N19" s="550">
        <f t="shared" si="0"/>
        <v>854956.563432</v>
      </c>
      <c r="O19" s="542"/>
    </row>
    <row r="20" spans="1:15" ht="101.25">
      <c r="A20" s="540">
        <v>19</v>
      </c>
      <c r="B20" s="541" t="s">
        <v>10321</v>
      </c>
      <c r="C20" s="541" t="s">
        <v>10322</v>
      </c>
      <c r="D20" s="541" t="s">
        <v>10323</v>
      </c>
      <c r="E20" s="541" t="s">
        <v>10394</v>
      </c>
      <c r="F20" s="541" t="s">
        <v>10344</v>
      </c>
      <c r="G20" s="542" t="s">
        <v>10395</v>
      </c>
      <c r="H20" s="550">
        <v>0</v>
      </c>
      <c r="I20" s="550">
        <v>429827.00914108002</v>
      </c>
      <c r="J20" s="550">
        <v>254919.55927740003</v>
      </c>
      <c r="K20" s="550">
        <v>140722.61000000002</v>
      </c>
      <c r="L20" s="550">
        <v>29870.759526542999</v>
      </c>
      <c r="M20" s="550">
        <v>53265.146899535997</v>
      </c>
      <c r="N20" s="550">
        <f t="shared" si="0"/>
        <v>908605.08484455897</v>
      </c>
      <c r="O20" s="542"/>
    </row>
    <row r="21" spans="1:15" ht="112.5">
      <c r="A21" s="540">
        <v>20</v>
      </c>
      <c r="B21" s="541" t="s">
        <v>10327</v>
      </c>
      <c r="C21" s="541" t="s">
        <v>10328</v>
      </c>
      <c r="D21" s="541" t="s">
        <v>10329</v>
      </c>
      <c r="E21" s="541" t="s">
        <v>10396</v>
      </c>
      <c r="F21" s="541" t="s">
        <v>10344</v>
      </c>
      <c r="G21" s="542" t="s">
        <v>10397</v>
      </c>
      <c r="H21" s="550">
        <v>0</v>
      </c>
      <c r="I21" s="550">
        <v>637464.79311999981</v>
      </c>
      <c r="J21" s="550">
        <v>311133.45999999996</v>
      </c>
      <c r="K21" s="550">
        <v>244079.37999999998</v>
      </c>
      <c r="L21" s="550">
        <v>43837.425659999972</v>
      </c>
      <c r="M21" s="550">
        <v>78341.305343999964</v>
      </c>
      <c r="N21" s="550">
        <f t="shared" si="0"/>
        <v>1314856.3641239996</v>
      </c>
      <c r="O21" s="542" t="s">
        <v>10398</v>
      </c>
    </row>
    <row r="22" spans="1:15" ht="135">
      <c r="A22" s="540">
        <v>21</v>
      </c>
      <c r="B22" s="541" t="s">
        <v>10331</v>
      </c>
      <c r="C22" s="541" t="s">
        <v>10332</v>
      </c>
      <c r="D22" s="541" t="s">
        <v>10333</v>
      </c>
      <c r="E22" s="541" t="s">
        <v>10399</v>
      </c>
      <c r="F22" s="541" t="s">
        <v>10344</v>
      </c>
      <c r="G22" s="542" t="s">
        <v>10400</v>
      </c>
      <c r="H22" s="550">
        <v>0</v>
      </c>
      <c r="I22" s="550">
        <v>625491.69863</v>
      </c>
      <c r="J22" s="550">
        <v>402718.90470000001</v>
      </c>
      <c r="K22" s="550">
        <v>234603.2</v>
      </c>
      <c r="L22" s="550">
        <v>44327.529492750007</v>
      </c>
      <c r="M22" s="550">
        <v>78939.937026</v>
      </c>
      <c r="N22" s="550">
        <f t="shared" si="0"/>
        <v>1386081.26984875</v>
      </c>
      <c r="O22" s="542" t="s">
        <v>10401</v>
      </c>
    </row>
    <row r="23" spans="1:15" ht="225">
      <c r="A23" s="540">
        <v>22</v>
      </c>
      <c r="B23" s="541" t="s">
        <v>10402</v>
      </c>
      <c r="C23" s="541" t="s">
        <v>10403</v>
      </c>
      <c r="D23" s="541" t="s">
        <v>10337</v>
      </c>
      <c r="E23" s="541" t="s">
        <v>10404</v>
      </c>
      <c r="F23" s="541" t="s">
        <v>10344</v>
      </c>
      <c r="G23" s="542" t="s">
        <v>10405</v>
      </c>
      <c r="H23" s="550">
        <v>0</v>
      </c>
      <c r="I23" s="550">
        <v>460297.89890000003</v>
      </c>
      <c r="J23" s="550">
        <v>190095.155</v>
      </c>
      <c r="K23" s="550">
        <v>141931.46</v>
      </c>
      <c r="L23" s="550">
        <v>32369.959282500004</v>
      </c>
      <c r="M23" s="550">
        <v>57645.498780000002</v>
      </c>
      <c r="N23" s="550">
        <f t="shared" si="0"/>
        <v>882339.97196250001</v>
      </c>
      <c r="O23" s="542"/>
    </row>
    <row r="24" spans="1:15" ht="202.5">
      <c r="A24" s="540">
        <v>23</v>
      </c>
      <c r="B24" s="541" t="s">
        <v>10406</v>
      </c>
      <c r="C24" s="541" t="s">
        <v>10322</v>
      </c>
      <c r="D24" s="541" t="s">
        <v>10407</v>
      </c>
      <c r="E24" s="541" t="s">
        <v>10408</v>
      </c>
      <c r="F24" s="541" t="s">
        <v>10325</v>
      </c>
      <c r="G24" s="542" t="s">
        <v>10409</v>
      </c>
      <c r="H24" s="550">
        <v>0</v>
      </c>
      <c r="I24" s="550">
        <v>638964.46357999998</v>
      </c>
      <c r="J24" s="550">
        <v>389594.00659999996</v>
      </c>
      <c r="K24" s="550">
        <v>238796.32999999996</v>
      </c>
      <c r="L24" s="550">
        <v>45302.756971499992</v>
      </c>
      <c r="M24" s="550">
        <v>80676.654515999995</v>
      </c>
      <c r="N24" s="550">
        <f t="shared" si="0"/>
        <v>1393334.2116674997</v>
      </c>
      <c r="O24" s="542"/>
    </row>
    <row r="25" spans="1:15" ht="135">
      <c r="A25" s="540">
        <v>24</v>
      </c>
      <c r="B25" s="541" t="s">
        <v>10410</v>
      </c>
      <c r="C25" s="541" t="s">
        <v>10322</v>
      </c>
      <c r="D25" s="541" t="s">
        <v>10407</v>
      </c>
      <c r="E25" s="541" t="s">
        <v>10411</v>
      </c>
      <c r="F25" s="541" t="s">
        <v>10325</v>
      </c>
      <c r="G25" s="542" t="s">
        <v>10412</v>
      </c>
      <c r="H25" s="550">
        <v>0</v>
      </c>
      <c r="I25" s="550">
        <v>653842.21628000005</v>
      </c>
      <c r="J25" s="550">
        <v>389594.00659999996</v>
      </c>
      <c r="K25" s="550">
        <v>243151.59</v>
      </c>
      <c r="L25" s="550">
        <v>46567.365950999992</v>
      </c>
      <c r="M25" s="550">
        <v>82896.146015999999</v>
      </c>
      <c r="N25" s="550">
        <f t="shared" si="0"/>
        <v>1416051.3248470002</v>
      </c>
      <c r="O25" s="542"/>
    </row>
    <row r="26" spans="1:15" ht="123.75">
      <c r="A26" s="540">
        <v>25</v>
      </c>
      <c r="B26" s="541" t="s">
        <v>10413</v>
      </c>
      <c r="C26" s="541" t="s">
        <v>10322</v>
      </c>
      <c r="D26" s="541" t="s">
        <v>10353</v>
      </c>
      <c r="E26" s="541" t="s">
        <v>10414</v>
      </c>
      <c r="F26" s="541" t="s">
        <v>10325</v>
      </c>
      <c r="G26" s="542" t="s">
        <v>10415</v>
      </c>
      <c r="H26" s="550">
        <v>0</v>
      </c>
      <c r="I26" s="550">
        <v>997413.00100000005</v>
      </c>
      <c r="J26" s="550">
        <v>425931.88500000001</v>
      </c>
      <c r="K26" s="550">
        <v>393194.62</v>
      </c>
      <c r="L26" s="550">
        <v>71537.409824999995</v>
      </c>
      <c r="M26" s="550">
        <v>127346.1672</v>
      </c>
      <c r="N26" s="550">
        <f t="shared" si="0"/>
        <v>2015423.0830250001</v>
      </c>
      <c r="O26" s="542"/>
    </row>
    <row r="27" spans="1:15" ht="123.75">
      <c r="A27" s="540">
        <v>26</v>
      </c>
      <c r="B27" s="541" t="s">
        <v>10384</v>
      </c>
      <c r="C27" s="541" t="s">
        <v>10322</v>
      </c>
      <c r="D27" s="541" t="s">
        <v>10353</v>
      </c>
      <c r="E27" s="541" t="s">
        <v>10416</v>
      </c>
      <c r="F27" s="541" t="s">
        <v>10325</v>
      </c>
      <c r="G27" s="542" t="s">
        <v>10417</v>
      </c>
      <c r="H27" s="550">
        <v>0</v>
      </c>
      <c r="I27" s="550">
        <v>997413.00100000005</v>
      </c>
      <c r="J27" s="550">
        <v>425931.88500000001</v>
      </c>
      <c r="K27" s="550">
        <v>393194.62</v>
      </c>
      <c r="L27" s="550">
        <v>71537.409824999995</v>
      </c>
      <c r="M27" s="550">
        <v>127346.1672</v>
      </c>
      <c r="N27" s="550">
        <f t="shared" si="0"/>
        <v>2015423.0830250001</v>
      </c>
      <c r="O27" s="542"/>
    </row>
    <row r="28" spans="1:15" ht="247.5">
      <c r="A28" s="540">
        <v>27</v>
      </c>
      <c r="B28" s="541" t="s">
        <v>10418</v>
      </c>
      <c r="C28" s="541" t="s">
        <v>10322</v>
      </c>
      <c r="D28" s="541" t="s">
        <v>10323</v>
      </c>
      <c r="E28" s="541" t="s">
        <v>10419</v>
      </c>
      <c r="F28" s="541" t="s">
        <v>10325</v>
      </c>
      <c r="G28" s="542" t="s">
        <v>10420</v>
      </c>
      <c r="H28" s="550">
        <v>0</v>
      </c>
      <c r="I28" s="550">
        <v>446582.55862000003</v>
      </c>
      <c r="J28" s="550">
        <v>230724.02619999999</v>
      </c>
      <c r="K28" s="550">
        <v>140496.61000000002</v>
      </c>
      <c r="L28" s="550">
        <v>31377.172963500001</v>
      </c>
      <c r="M28" s="550">
        <v>55877.511923999999</v>
      </c>
      <c r="N28" s="550">
        <f t="shared" si="0"/>
        <v>905057.87970749999</v>
      </c>
      <c r="O28" s="542"/>
    </row>
    <row r="29" spans="1:15" ht="247.5">
      <c r="A29" s="540">
        <v>28</v>
      </c>
      <c r="B29" s="541" t="s">
        <v>10346</v>
      </c>
      <c r="C29" s="541" t="s">
        <v>10322</v>
      </c>
      <c r="D29" s="541" t="s">
        <v>10323</v>
      </c>
      <c r="E29" s="541" t="s">
        <v>10421</v>
      </c>
      <c r="F29" s="541" t="s">
        <v>10325</v>
      </c>
      <c r="G29" s="542" t="s">
        <v>10393</v>
      </c>
      <c r="H29" s="550">
        <v>0</v>
      </c>
      <c r="I29" s="550">
        <v>435507.06832000008</v>
      </c>
      <c r="J29" s="550">
        <v>200015.46539999999</v>
      </c>
      <c r="K29" s="550">
        <v>134592.47</v>
      </c>
      <c r="L29" s="550">
        <v>30501.291288</v>
      </c>
      <c r="M29" s="550">
        <v>54340.268423999994</v>
      </c>
      <c r="N29" s="550">
        <f t="shared" si="0"/>
        <v>854956.563432</v>
      </c>
      <c r="O29" s="542"/>
    </row>
    <row r="30" spans="1:15" ht="78.75">
      <c r="A30" s="540">
        <v>29</v>
      </c>
      <c r="B30" s="541" t="s">
        <v>10422</v>
      </c>
      <c r="C30" s="541" t="s">
        <v>10332</v>
      </c>
      <c r="D30" s="541" t="s">
        <v>10333</v>
      </c>
      <c r="E30" s="541" t="s">
        <v>10423</v>
      </c>
      <c r="F30" s="541" t="s">
        <v>10325</v>
      </c>
      <c r="G30" s="542" t="s">
        <v>10424</v>
      </c>
      <c r="H30" s="550">
        <v>0</v>
      </c>
      <c r="I30" s="550">
        <v>655377.66052999999</v>
      </c>
      <c r="J30" s="550">
        <v>171444.62410000002</v>
      </c>
      <c r="K30" s="550">
        <v>213349.98000000004</v>
      </c>
      <c r="L30" s="550">
        <v>46802.301254250007</v>
      </c>
      <c r="M30" s="550">
        <v>83283.362526000012</v>
      </c>
      <c r="N30" s="550">
        <f t="shared" si="0"/>
        <v>1170257.9284102502</v>
      </c>
      <c r="O30" s="542"/>
    </row>
    <row r="31" spans="1:15" ht="78.75">
      <c r="A31" s="540">
        <v>30</v>
      </c>
      <c r="B31" s="541" t="s">
        <v>10352</v>
      </c>
      <c r="C31" s="541" t="s">
        <v>10322</v>
      </c>
      <c r="D31" s="541" t="s">
        <v>10353</v>
      </c>
      <c r="E31" s="541" t="s">
        <v>10425</v>
      </c>
      <c r="F31" s="541" t="s">
        <v>10325</v>
      </c>
      <c r="G31" s="542" t="s">
        <v>10426</v>
      </c>
      <c r="H31" s="550">
        <v>0</v>
      </c>
      <c r="I31" s="550">
        <v>997413.00100000005</v>
      </c>
      <c r="J31" s="550">
        <v>554287.20500000007</v>
      </c>
      <c r="K31" s="550">
        <v>416051.62</v>
      </c>
      <c r="L31" s="550">
        <v>71537.409824999995</v>
      </c>
      <c r="M31" s="550">
        <v>127346.1672</v>
      </c>
      <c r="N31" s="550">
        <f t="shared" si="0"/>
        <v>2166635.4030250004</v>
      </c>
      <c r="O31" s="542"/>
    </row>
    <row r="32" spans="1:15" ht="67.5">
      <c r="A32" s="540">
        <v>31</v>
      </c>
      <c r="B32" s="541" t="s">
        <v>10427</v>
      </c>
      <c r="C32" s="541" t="s">
        <v>10428</v>
      </c>
      <c r="D32" s="541" t="s">
        <v>10333</v>
      </c>
      <c r="E32" s="541" t="s">
        <v>10429</v>
      </c>
      <c r="F32" s="541" t="s">
        <v>10325</v>
      </c>
      <c r="G32" s="542" t="s">
        <v>10430</v>
      </c>
      <c r="H32" s="550">
        <v>0</v>
      </c>
      <c r="I32" s="550">
        <v>669935.14147999999</v>
      </c>
      <c r="J32" s="550">
        <v>276569.29710000003</v>
      </c>
      <c r="K32" s="550">
        <v>231254.47999999998</v>
      </c>
      <c r="L32" s="550">
        <v>48039.687135000007</v>
      </c>
      <c r="M32" s="550">
        <v>85455.075276000018</v>
      </c>
      <c r="N32" s="550">
        <f t="shared" si="0"/>
        <v>1311253.680991</v>
      </c>
      <c r="O32" s="542"/>
    </row>
    <row r="33" spans="1:15" ht="67.5">
      <c r="A33" s="540">
        <v>32</v>
      </c>
      <c r="B33" s="541" t="s">
        <v>10431</v>
      </c>
      <c r="C33" s="541" t="s">
        <v>10432</v>
      </c>
      <c r="D33" s="541" t="s">
        <v>10333</v>
      </c>
      <c r="E33" s="541" t="s">
        <v>10433</v>
      </c>
      <c r="F33" s="541" t="s">
        <v>10325</v>
      </c>
      <c r="G33" s="542" t="s">
        <v>10434</v>
      </c>
      <c r="H33" s="550">
        <v>0</v>
      </c>
      <c r="I33" s="550">
        <v>672923.73766999994</v>
      </c>
      <c r="J33" s="550">
        <v>423743.83930000005</v>
      </c>
      <c r="K33" s="550">
        <v>251135.98</v>
      </c>
      <c r="L33" s="550">
        <v>48287.164311150009</v>
      </c>
      <c r="M33" s="550">
        <v>85889.417826000004</v>
      </c>
      <c r="N33" s="550">
        <f t="shared" si="0"/>
        <v>1481980.13910715</v>
      </c>
      <c r="O33" s="542"/>
    </row>
    <row r="34" spans="1:15" ht="135">
      <c r="A34" s="540">
        <v>33</v>
      </c>
      <c r="B34" s="541" t="s">
        <v>10435</v>
      </c>
      <c r="C34" s="541" t="s">
        <v>10432</v>
      </c>
      <c r="D34" s="541" t="s">
        <v>10436</v>
      </c>
      <c r="E34" s="541" t="s">
        <v>10437</v>
      </c>
      <c r="F34" s="541" t="s">
        <v>10325</v>
      </c>
      <c r="G34" s="542" t="s">
        <v>10438</v>
      </c>
      <c r="H34" s="550">
        <v>0</v>
      </c>
      <c r="I34" s="550">
        <v>950817.99173999997</v>
      </c>
      <c r="J34" s="550">
        <v>314973.45779999997</v>
      </c>
      <c r="K34" s="550">
        <v>347568.66000000003</v>
      </c>
      <c r="L34" s="550">
        <v>69058.231872300006</v>
      </c>
      <c r="M34" s="550">
        <v>122755.771332</v>
      </c>
      <c r="N34" s="550">
        <f t="shared" si="0"/>
        <v>1805174.1127442999</v>
      </c>
      <c r="O34" s="542"/>
    </row>
    <row r="35" spans="1:15" ht="90">
      <c r="A35" s="540">
        <v>34</v>
      </c>
      <c r="B35" s="541" t="s">
        <v>10439</v>
      </c>
      <c r="C35" s="541" t="s">
        <v>10357</v>
      </c>
      <c r="D35" s="541" t="s">
        <v>10333</v>
      </c>
      <c r="E35" s="541" t="s">
        <v>10440</v>
      </c>
      <c r="F35" s="541" t="s">
        <v>10325</v>
      </c>
      <c r="G35" s="542" t="s">
        <v>10441</v>
      </c>
      <c r="H35" s="550">
        <v>0</v>
      </c>
      <c r="I35" s="550">
        <v>699821.10337999999</v>
      </c>
      <c r="J35" s="550">
        <v>171444.62410000002</v>
      </c>
      <c r="K35" s="550">
        <v>226598.02999999997</v>
      </c>
      <c r="L35" s="550">
        <v>50514.458896500008</v>
      </c>
      <c r="M35" s="550">
        <v>89798.500776000001</v>
      </c>
      <c r="N35" s="550">
        <f t="shared" si="0"/>
        <v>1238176.7171525001</v>
      </c>
      <c r="O35" s="542"/>
    </row>
    <row r="36" spans="1:15" ht="90">
      <c r="A36" s="540">
        <v>35</v>
      </c>
      <c r="B36" s="541" t="s">
        <v>10442</v>
      </c>
      <c r="C36" s="541" t="s">
        <v>10443</v>
      </c>
      <c r="D36" s="541" t="s">
        <v>10444</v>
      </c>
      <c r="E36" s="541" t="s">
        <v>10445</v>
      </c>
      <c r="F36" s="541" t="s">
        <v>10325</v>
      </c>
      <c r="G36" s="542" t="s">
        <v>10446</v>
      </c>
      <c r="H36" s="550">
        <v>0</v>
      </c>
      <c r="I36" s="550">
        <v>721520.54631999996</v>
      </c>
      <c r="J36" s="550">
        <v>89850.018599999996</v>
      </c>
      <c r="K36" s="550">
        <v>224264.24</v>
      </c>
      <c r="L36" s="550">
        <v>52132.9774588</v>
      </c>
      <c r="M36" s="550">
        <v>92671.872248</v>
      </c>
      <c r="N36" s="550">
        <f t="shared" si="0"/>
        <v>1180439.6546268</v>
      </c>
      <c r="O36" s="542"/>
    </row>
    <row r="37" spans="1:15" ht="101.25">
      <c r="A37" s="540">
        <v>36</v>
      </c>
      <c r="B37" s="541" t="s">
        <v>10447</v>
      </c>
      <c r="C37" s="541" t="s">
        <v>10448</v>
      </c>
      <c r="D37" s="541" t="s">
        <v>10444</v>
      </c>
      <c r="E37" s="541" t="s">
        <v>10449</v>
      </c>
      <c r="F37" s="541" t="s">
        <v>10325</v>
      </c>
      <c r="G37" s="542" t="s">
        <v>10450</v>
      </c>
      <c r="H37" s="550">
        <v>0</v>
      </c>
      <c r="I37" s="550">
        <v>721520.54631999996</v>
      </c>
      <c r="J37" s="550">
        <v>111431.64939999999</v>
      </c>
      <c r="K37" s="550">
        <v>227108.24</v>
      </c>
      <c r="L37" s="550">
        <v>52132.9774588</v>
      </c>
      <c r="M37" s="550">
        <v>92671.872248</v>
      </c>
      <c r="N37" s="550">
        <f t="shared" si="0"/>
        <v>1204865.2854267999</v>
      </c>
      <c r="O37" s="542"/>
    </row>
    <row r="38" spans="1:15" ht="101.25">
      <c r="A38" s="540">
        <v>37</v>
      </c>
      <c r="B38" s="541" t="s">
        <v>10451</v>
      </c>
      <c r="C38" s="541" t="s">
        <v>10388</v>
      </c>
      <c r="D38" s="541" t="s">
        <v>10329</v>
      </c>
      <c r="E38" s="541" t="s">
        <v>10452</v>
      </c>
      <c r="F38" s="541" t="s">
        <v>10325</v>
      </c>
      <c r="G38" s="542" t="s">
        <v>10453</v>
      </c>
      <c r="H38" s="550">
        <v>0</v>
      </c>
      <c r="I38" s="550">
        <v>827544.30388000014</v>
      </c>
      <c r="J38" s="550">
        <v>250787.5281</v>
      </c>
      <c r="K38" s="550">
        <v>291638.04000000004</v>
      </c>
      <c r="L38" s="550">
        <v>59952.978334200001</v>
      </c>
      <c r="M38" s="550">
        <v>106572.749532</v>
      </c>
      <c r="N38" s="550">
        <f t="shared" si="0"/>
        <v>1536495.5998462003</v>
      </c>
      <c r="O38" s="542"/>
    </row>
    <row r="39" spans="1:15" ht="101.25">
      <c r="A39" s="540">
        <v>38</v>
      </c>
      <c r="B39" s="541" t="s">
        <v>10454</v>
      </c>
      <c r="C39" s="541" t="s">
        <v>10455</v>
      </c>
      <c r="D39" s="541" t="s">
        <v>10444</v>
      </c>
      <c r="E39" s="541" t="s">
        <v>10456</v>
      </c>
      <c r="F39" s="541" t="s">
        <v>10325</v>
      </c>
      <c r="G39" s="542" t="s">
        <v>10457</v>
      </c>
      <c r="H39" s="550">
        <v>0</v>
      </c>
      <c r="I39" s="550">
        <v>719705.3944290909</v>
      </c>
      <c r="J39" s="550">
        <v>348829.5882</v>
      </c>
      <c r="K39" s="550">
        <v>257850.68999999997</v>
      </c>
      <c r="L39" s="550">
        <v>51978.689548072725</v>
      </c>
      <c r="M39" s="550">
        <v>92401.084429818176</v>
      </c>
      <c r="N39" s="550">
        <f t="shared" si="0"/>
        <v>1470765.4466069818</v>
      </c>
      <c r="O39" s="542"/>
    </row>
    <row r="40" spans="1:15" ht="112.5">
      <c r="A40" s="540">
        <v>39</v>
      </c>
      <c r="B40" s="541" t="s">
        <v>10458</v>
      </c>
      <c r="C40" s="541" t="s">
        <v>10322</v>
      </c>
      <c r="D40" s="541" t="s">
        <v>10407</v>
      </c>
      <c r="E40" s="541" t="s">
        <v>10459</v>
      </c>
      <c r="F40" s="541" t="s">
        <v>10325</v>
      </c>
      <c r="G40" s="542" t="s">
        <v>10460</v>
      </c>
      <c r="H40" s="550">
        <v>0</v>
      </c>
      <c r="I40" s="550">
        <v>700017.47438000003</v>
      </c>
      <c r="J40" s="550">
        <v>432497.93379999994</v>
      </c>
      <c r="K40" s="550">
        <v>262347.13999999996</v>
      </c>
      <c r="L40" s="550">
        <v>50361.192889499987</v>
      </c>
      <c r="M40" s="550">
        <v>89554.620515999995</v>
      </c>
      <c r="N40" s="550">
        <f t="shared" si="0"/>
        <v>1534778.3615855</v>
      </c>
      <c r="O40" s="542"/>
    </row>
    <row r="41" spans="1:15" ht="56.25">
      <c r="A41" s="540">
        <v>40</v>
      </c>
      <c r="B41" s="541" t="s">
        <v>10461</v>
      </c>
      <c r="C41" s="541" t="s">
        <v>10322</v>
      </c>
      <c r="D41" s="541" t="s">
        <v>10407</v>
      </c>
      <c r="E41" s="541" t="s">
        <v>10462</v>
      </c>
      <c r="F41" s="541" t="s">
        <v>10325</v>
      </c>
      <c r="G41" s="542" t="s">
        <v>10463</v>
      </c>
      <c r="H41" s="550">
        <v>0</v>
      </c>
      <c r="I41" s="550">
        <v>733682.1486800001</v>
      </c>
      <c r="J41" s="550">
        <v>132170.44339999999</v>
      </c>
      <c r="K41" s="550">
        <v>232854.89</v>
      </c>
      <c r="L41" s="550">
        <v>53222.690204999992</v>
      </c>
      <c r="M41" s="550">
        <v>94599.524695499989</v>
      </c>
      <c r="N41" s="550">
        <f t="shared" si="0"/>
        <v>1246529.6969804999</v>
      </c>
      <c r="O41" s="542"/>
    </row>
    <row r="42" spans="1:15" ht="22.5">
      <c r="A42" s="540">
        <v>41</v>
      </c>
      <c r="B42" s="541" t="s">
        <v>10464</v>
      </c>
      <c r="C42" s="541" t="s">
        <v>10357</v>
      </c>
      <c r="D42" s="541" t="s">
        <v>10465</v>
      </c>
      <c r="E42" s="541" t="s">
        <v>10466</v>
      </c>
      <c r="F42" s="541" t="s">
        <v>10325</v>
      </c>
      <c r="G42" s="542" t="s">
        <v>10467</v>
      </c>
      <c r="H42" s="550">
        <v>0</v>
      </c>
      <c r="I42" s="550">
        <v>149943.61768000002</v>
      </c>
      <c r="J42" s="550">
        <v>0</v>
      </c>
      <c r="K42" s="550">
        <v>11764.749999999996</v>
      </c>
      <c r="L42" s="550">
        <v>7090.5384000000004</v>
      </c>
      <c r="M42" s="550">
        <v>9512.3976000000021</v>
      </c>
      <c r="N42" s="550">
        <f t="shared" si="0"/>
        <v>178311.30368000001</v>
      </c>
      <c r="O42" s="542"/>
    </row>
    <row r="43" spans="1:15" ht="45">
      <c r="A43" s="540">
        <v>42</v>
      </c>
      <c r="B43" s="541" t="s">
        <v>10468</v>
      </c>
      <c r="C43" s="541" t="s">
        <v>10469</v>
      </c>
      <c r="D43" s="541" t="s">
        <v>10342</v>
      </c>
      <c r="E43" s="541" t="s">
        <v>10470</v>
      </c>
      <c r="F43" s="541" t="s">
        <v>10325</v>
      </c>
      <c r="G43" s="542" t="s">
        <v>10471</v>
      </c>
      <c r="H43" s="550">
        <v>0</v>
      </c>
      <c r="I43" s="550">
        <v>69971.336299999995</v>
      </c>
      <c r="J43" s="550">
        <v>0</v>
      </c>
      <c r="K43" s="550">
        <v>4284.4399999999996</v>
      </c>
      <c r="L43" s="550">
        <v>3551.2740000000003</v>
      </c>
      <c r="M43" s="550">
        <v>6404.2839999999997</v>
      </c>
      <c r="N43" s="550">
        <f t="shared" si="0"/>
        <v>84211.334300000002</v>
      </c>
      <c r="O43" s="542"/>
    </row>
    <row r="44" spans="1:15" ht="45">
      <c r="A44" s="540">
        <v>43</v>
      </c>
      <c r="B44" s="541" t="s">
        <v>10472</v>
      </c>
      <c r="C44" s="541" t="s">
        <v>10473</v>
      </c>
      <c r="D44" s="541" t="s">
        <v>10465</v>
      </c>
      <c r="E44" s="541" t="s">
        <v>10474</v>
      </c>
      <c r="F44" s="541" t="s">
        <v>10325</v>
      </c>
      <c r="G44" s="542" t="s">
        <v>10475</v>
      </c>
      <c r="H44" s="550">
        <v>0</v>
      </c>
      <c r="I44" s="550">
        <v>36206.487399999998</v>
      </c>
      <c r="J44" s="550">
        <v>0</v>
      </c>
      <c r="K44" s="550">
        <v>2123.46</v>
      </c>
      <c r="L44" s="550">
        <v>1678.0129333333334</v>
      </c>
      <c r="M44" s="550">
        <v>3028.2942666666668</v>
      </c>
      <c r="N44" s="550">
        <f t="shared" si="0"/>
        <v>43036.254599999993</v>
      </c>
      <c r="O44" s="542"/>
    </row>
    <row r="45" spans="1:15" ht="56.25">
      <c r="A45" s="540">
        <v>44</v>
      </c>
      <c r="B45" s="541" t="s">
        <v>10476</v>
      </c>
      <c r="C45" s="541" t="s">
        <v>10332</v>
      </c>
      <c r="D45" s="541" t="s">
        <v>10342</v>
      </c>
      <c r="E45" s="541" t="s">
        <v>10477</v>
      </c>
      <c r="F45" s="541" t="s">
        <v>10325</v>
      </c>
      <c r="G45" s="542" t="s">
        <v>10478</v>
      </c>
      <c r="H45" s="550">
        <v>0</v>
      </c>
      <c r="I45" s="550">
        <v>12475.360833333334</v>
      </c>
      <c r="J45" s="550">
        <v>0</v>
      </c>
      <c r="K45" s="550">
        <v>372.23</v>
      </c>
      <c r="L45" s="550">
        <v>648.91519999999991</v>
      </c>
      <c r="M45" s="550">
        <v>1171.0911999999998</v>
      </c>
      <c r="N45" s="550">
        <f t="shared" si="0"/>
        <v>14667.597233333334</v>
      </c>
      <c r="O45" s="542" t="s">
        <v>10479</v>
      </c>
    </row>
    <row r="46" spans="1:15" ht="56.25">
      <c r="A46" s="540">
        <v>45</v>
      </c>
      <c r="B46" s="541" t="s">
        <v>10480</v>
      </c>
      <c r="C46" s="541" t="s">
        <v>10469</v>
      </c>
      <c r="D46" s="541" t="s">
        <v>10481</v>
      </c>
      <c r="E46" s="541" t="s">
        <v>10482</v>
      </c>
      <c r="F46" s="541" t="s">
        <v>10325</v>
      </c>
      <c r="G46" s="542" t="s">
        <v>10483</v>
      </c>
      <c r="H46" s="550">
        <v>0</v>
      </c>
      <c r="I46" s="550">
        <v>48499.871340000005</v>
      </c>
      <c r="J46" s="550">
        <v>0</v>
      </c>
      <c r="K46" s="550">
        <v>2910.0000000000009</v>
      </c>
      <c r="L46" s="550">
        <v>2180.4440999999997</v>
      </c>
      <c r="M46" s="550">
        <v>3935.0270999999993</v>
      </c>
      <c r="N46" s="550">
        <f t="shared" si="0"/>
        <v>57525.342540000005</v>
      </c>
      <c r="O46" s="542" t="s">
        <v>10484</v>
      </c>
    </row>
    <row r="47" spans="1:15" ht="56.25">
      <c r="A47" s="540">
        <v>46</v>
      </c>
      <c r="B47" s="541" t="s">
        <v>10485</v>
      </c>
      <c r="C47" s="541" t="s">
        <v>10357</v>
      </c>
      <c r="D47" s="541" t="s">
        <v>10342</v>
      </c>
      <c r="E47" s="541" t="s">
        <v>10486</v>
      </c>
      <c r="F47" s="541" t="s">
        <v>10325</v>
      </c>
      <c r="G47" s="542" t="s">
        <v>10487</v>
      </c>
      <c r="H47" s="550">
        <v>0</v>
      </c>
      <c r="I47" s="550">
        <v>566898.15799999994</v>
      </c>
      <c r="J47" s="550">
        <v>0</v>
      </c>
      <c r="K47" s="550">
        <v>120241.29000000001</v>
      </c>
      <c r="L47" s="550">
        <v>19015.810799999999</v>
      </c>
      <c r="M47" s="550">
        <v>60469.491600000001</v>
      </c>
      <c r="N47" s="550">
        <f t="shared" si="0"/>
        <v>766624.7503999999</v>
      </c>
      <c r="O47" s="542"/>
    </row>
    <row r="48" spans="1:15" ht="56.25">
      <c r="A48" s="540">
        <v>47</v>
      </c>
      <c r="B48" s="541" t="s">
        <v>10370</v>
      </c>
      <c r="C48" s="541" t="s">
        <v>10371</v>
      </c>
      <c r="D48" s="541" t="s">
        <v>10337</v>
      </c>
      <c r="E48" s="541" t="s">
        <v>10488</v>
      </c>
      <c r="F48" s="541" t="s">
        <v>10325</v>
      </c>
      <c r="G48" s="542" t="s">
        <v>10489</v>
      </c>
      <c r="H48" s="550">
        <v>0</v>
      </c>
      <c r="I48" s="550">
        <v>962570.05999999994</v>
      </c>
      <c r="J48" s="550">
        <v>95360.92</v>
      </c>
      <c r="K48" s="550">
        <v>263587.14999999997</v>
      </c>
      <c r="L48" s="550">
        <v>64836.928499999995</v>
      </c>
      <c r="M48" s="550">
        <v>82794.209999999992</v>
      </c>
      <c r="N48" s="550">
        <f t="shared" si="0"/>
        <v>1469149.2684999998</v>
      </c>
      <c r="O48" s="542"/>
    </row>
    <row r="49" spans="1:15" ht="33.75">
      <c r="A49" s="540">
        <v>48</v>
      </c>
      <c r="B49" s="541" t="s">
        <v>10490</v>
      </c>
      <c r="C49" s="541" t="s">
        <v>10491</v>
      </c>
      <c r="D49" s="541" t="s">
        <v>10465</v>
      </c>
      <c r="E49" s="541" t="s">
        <v>10492</v>
      </c>
      <c r="F49" s="541" t="s">
        <v>10325</v>
      </c>
      <c r="G49" s="542" t="s">
        <v>10493</v>
      </c>
      <c r="H49" s="550">
        <v>0</v>
      </c>
      <c r="I49" s="550">
        <v>126094.35176000002</v>
      </c>
      <c r="J49" s="550">
        <v>0</v>
      </c>
      <c r="K49" s="550">
        <v>19849.39</v>
      </c>
      <c r="L49" s="550">
        <v>7468.4515500000007</v>
      </c>
      <c r="M49" s="550">
        <v>30078.479166800003</v>
      </c>
      <c r="N49" s="550">
        <f t="shared" si="0"/>
        <v>183490.67247680001</v>
      </c>
      <c r="O49" s="542"/>
    </row>
    <row r="50" spans="1:15" ht="45">
      <c r="A50" s="540">
        <v>49</v>
      </c>
      <c r="B50" s="541" t="s">
        <v>10494</v>
      </c>
      <c r="C50" s="541" t="s">
        <v>10495</v>
      </c>
      <c r="D50" s="541" t="s">
        <v>10389</v>
      </c>
      <c r="E50" s="541" t="s">
        <v>10496</v>
      </c>
      <c r="F50" s="541" t="s">
        <v>10325</v>
      </c>
      <c r="G50" s="542" t="s">
        <v>10497</v>
      </c>
      <c r="H50" s="550">
        <v>0</v>
      </c>
      <c r="I50" s="550">
        <v>1477791.7512789848</v>
      </c>
      <c r="J50" s="550">
        <v>223898.80968042501</v>
      </c>
      <c r="K50" s="550">
        <v>438851.98</v>
      </c>
      <c r="L50" s="550">
        <v>94827.529935615836</v>
      </c>
      <c r="M50" s="550">
        <v>98443.633536117093</v>
      </c>
      <c r="N50" s="550">
        <f t="shared" si="0"/>
        <v>2333813.7044311427</v>
      </c>
      <c r="O50" s="542" t="s">
        <v>10498</v>
      </c>
    </row>
    <row r="51" spans="1:15" ht="33.75">
      <c r="A51" s="540">
        <v>50</v>
      </c>
      <c r="B51" s="541" t="s">
        <v>10499</v>
      </c>
      <c r="C51" s="541" t="s">
        <v>10322</v>
      </c>
      <c r="D51" s="541" t="s">
        <v>408</v>
      </c>
      <c r="E51" s="541" t="s">
        <v>10500</v>
      </c>
      <c r="F51" s="541" t="s">
        <v>10325</v>
      </c>
      <c r="G51" s="542" t="s">
        <v>10501</v>
      </c>
      <c r="H51" s="550">
        <v>0</v>
      </c>
      <c r="I51" s="550">
        <v>4960178.0984832002</v>
      </c>
      <c r="J51" s="550">
        <v>430532.2</v>
      </c>
      <c r="K51" s="550">
        <v>1758759.1300000001</v>
      </c>
      <c r="L51" s="550">
        <v>291623.40470587206</v>
      </c>
      <c r="M51" s="550">
        <v>278116.63401600008</v>
      </c>
      <c r="N51" s="550">
        <f t="shared" si="0"/>
        <v>7719209.4672050718</v>
      </c>
      <c r="O51" s="542"/>
    </row>
    <row r="52" spans="1:15" ht="25.5">
      <c r="A52" s="540">
        <v>51</v>
      </c>
      <c r="B52" s="541" t="s">
        <v>10502</v>
      </c>
      <c r="C52" s="541" t="s">
        <v>10428</v>
      </c>
      <c r="D52" s="541" t="s">
        <v>10342</v>
      </c>
      <c r="E52" s="543" t="s">
        <v>10503</v>
      </c>
      <c r="F52" s="541" t="s">
        <v>10325</v>
      </c>
      <c r="G52" s="542" t="s">
        <v>10504</v>
      </c>
      <c r="H52" s="550">
        <v>0</v>
      </c>
      <c r="I52" s="550">
        <v>677758.37702666689</v>
      </c>
      <c r="J52" s="550">
        <v>48398.887222222227</v>
      </c>
      <c r="K52" s="550">
        <v>174879.07462999999</v>
      </c>
      <c r="L52" s="550">
        <v>17769.937315000003</v>
      </c>
      <c r="M52" s="550">
        <v>32997.538054999997</v>
      </c>
      <c r="N52" s="550">
        <f t="shared" si="0"/>
        <v>951803.8142488891</v>
      </c>
      <c r="O52" s="542"/>
    </row>
    <row r="53" spans="1:15" ht="56.25">
      <c r="A53" s="540">
        <v>52</v>
      </c>
      <c r="B53" s="541" t="s">
        <v>10490</v>
      </c>
      <c r="C53" s="541" t="s">
        <v>10491</v>
      </c>
      <c r="D53" s="541" t="s">
        <v>10465</v>
      </c>
      <c r="E53" s="541" t="s">
        <v>10505</v>
      </c>
      <c r="F53" s="541" t="s">
        <v>10325</v>
      </c>
      <c r="G53" s="542" t="s">
        <v>10506</v>
      </c>
      <c r="H53" s="550">
        <v>0</v>
      </c>
      <c r="I53" s="550">
        <v>415753.84586666664</v>
      </c>
      <c r="J53" s="550">
        <v>0</v>
      </c>
      <c r="K53" s="550">
        <v>72031.05</v>
      </c>
      <c r="L53" s="550">
        <v>24662.333499999997</v>
      </c>
      <c r="M53" s="550">
        <v>98473.097222666664</v>
      </c>
      <c r="N53" s="550">
        <f t="shared" si="0"/>
        <v>610920.32658933336</v>
      </c>
      <c r="O53" s="542"/>
    </row>
    <row r="54" spans="1:15" ht="33.75">
      <c r="A54" s="540">
        <v>53</v>
      </c>
      <c r="B54" s="541" t="s">
        <v>10490</v>
      </c>
      <c r="C54" s="541" t="s">
        <v>10491</v>
      </c>
      <c r="D54" s="541" t="s">
        <v>10465</v>
      </c>
      <c r="E54" s="541" t="s">
        <v>10507</v>
      </c>
      <c r="F54" s="541" t="s">
        <v>10325</v>
      </c>
      <c r="G54" s="542" t="s">
        <v>10508</v>
      </c>
      <c r="H54" s="550">
        <v>0</v>
      </c>
      <c r="I54" s="550">
        <v>332603.07669333334</v>
      </c>
      <c r="J54" s="550">
        <v>0</v>
      </c>
      <c r="K54" s="550">
        <v>56943.619999999988</v>
      </c>
      <c r="L54" s="550">
        <v>19729.866799999996</v>
      </c>
      <c r="M54" s="550">
        <v>78778.477778133325</v>
      </c>
      <c r="N54" s="550">
        <f t="shared" si="0"/>
        <v>488055.04127146665</v>
      </c>
      <c r="O54" s="542"/>
    </row>
    <row r="55" spans="1:15" ht="56.25">
      <c r="A55" s="540">
        <v>54</v>
      </c>
      <c r="B55" s="541" t="s">
        <v>10490</v>
      </c>
      <c r="C55" s="541" t="s">
        <v>10491</v>
      </c>
      <c r="D55" s="541" t="s">
        <v>10465</v>
      </c>
      <c r="E55" s="541" t="s">
        <v>10509</v>
      </c>
      <c r="F55" s="541" t="s">
        <v>10325</v>
      </c>
      <c r="G55" s="542" t="s">
        <v>10510</v>
      </c>
      <c r="H55" s="550">
        <v>0</v>
      </c>
      <c r="I55" s="550">
        <v>336251.60469333333</v>
      </c>
      <c r="J55" s="550">
        <v>0</v>
      </c>
      <c r="K55" s="550">
        <v>57527.38</v>
      </c>
      <c r="L55" s="550">
        <v>19915.870799999997</v>
      </c>
      <c r="M55" s="550">
        <v>80209.277778133343</v>
      </c>
      <c r="N55" s="550">
        <f t="shared" si="0"/>
        <v>493904.13327146665</v>
      </c>
      <c r="O55" s="542"/>
    </row>
    <row r="56" spans="1:15" ht="22.5">
      <c r="A56" s="540">
        <v>55</v>
      </c>
      <c r="B56" s="541" t="s">
        <v>10511</v>
      </c>
      <c r="C56" s="541" t="s">
        <v>10512</v>
      </c>
      <c r="D56" s="541" t="s">
        <v>10465</v>
      </c>
      <c r="E56" s="541" t="s">
        <v>10513</v>
      </c>
      <c r="F56" s="541" t="s">
        <v>10325</v>
      </c>
      <c r="G56" s="542" t="s">
        <v>10514</v>
      </c>
      <c r="H56" s="550">
        <v>0</v>
      </c>
      <c r="I56" s="550">
        <v>750828.54048000008</v>
      </c>
      <c r="J56" s="550">
        <v>0</v>
      </c>
      <c r="K56" s="550">
        <v>128877.13000000002</v>
      </c>
      <c r="L56" s="550">
        <v>37435.868999999992</v>
      </c>
      <c r="M56" s="550">
        <v>74987.4006352</v>
      </c>
      <c r="N56" s="550">
        <f t="shared" si="0"/>
        <v>992128.94011520001</v>
      </c>
      <c r="O56" s="542"/>
    </row>
    <row r="57" spans="1:15" ht="90">
      <c r="A57" s="540">
        <v>56</v>
      </c>
      <c r="B57" s="541" t="s">
        <v>10515</v>
      </c>
      <c r="C57" s="541"/>
      <c r="D57" s="541"/>
      <c r="E57" s="541" t="s">
        <v>10516</v>
      </c>
      <c r="F57" s="541" t="s">
        <v>10517</v>
      </c>
      <c r="G57" s="542" t="s">
        <v>10518</v>
      </c>
      <c r="H57" s="550">
        <v>0</v>
      </c>
      <c r="I57" s="550"/>
      <c r="J57" s="550"/>
      <c r="K57" s="550"/>
      <c r="L57" s="550"/>
      <c r="M57" s="550"/>
      <c r="N57" s="550">
        <f t="shared" si="0"/>
        <v>0</v>
      </c>
      <c r="O57" s="542" t="s">
        <v>10519</v>
      </c>
    </row>
    <row r="58" spans="1:15" ht="15.75" thickBot="1">
      <c r="A58" s="544"/>
      <c r="B58" s="544" t="s">
        <v>10520</v>
      </c>
      <c r="C58" s="545"/>
      <c r="D58" s="545"/>
      <c r="E58" s="545"/>
      <c r="F58" s="545"/>
      <c r="G58" s="546"/>
      <c r="H58" s="547">
        <f t="shared" ref="H58:N58" si="1">SUM(H2:H57)</f>
        <v>120780.72</v>
      </c>
      <c r="I58" s="549">
        <f t="shared" si="1"/>
        <v>31380314.772100132</v>
      </c>
      <c r="J58" s="549">
        <f t="shared" si="1"/>
        <v>8982717.1249800455</v>
      </c>
      <c r="K58" s="549">
        <f t="shared" si="1"/>
        <v>10413803.628310004</v>
      </c>
      <c r="L58" s="549">
        <f t="shared" si="1"/>
        <v>2140827.3952951864</v>
      </c>
      <c r="M58" s="549">
        <f t="shared" si="1"/>
        <v>3666289.8418172379</v>
      </c>
      <c r="N58" s="549">
        <f t="shared" si="1"/>
        <v>56704733.482502595</v>
      </c>
      <c r="O58" s="546"/>
    </row>
    <row r="59" spans="1:15" ht="15.75" thickTop="1"/>
  </sheetData>
  <pageMargins left="0.70866141732283472" right="0.70866141732283472" top="0.74803149606299213" bottom="0.74803149606299213" header="0.31496062992125984" footer="0.31496062992125984"/>
  <pageSetup scale="35" fitToHeight="0" orientation="landscape" r:id="rId1"/>
  <headerFooter>
    <oddHeader>&amp;C&amp;G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workbookViewId="0">
      <selection activeCell="A2" sqref="A2"/>
    </sheetView>
  </sheetViews>
  <sheetFormatPr baseColWidth="10"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L63"/>
  <sheetViews>
    <sheetView showGridLines="0" view="pageLayout" topLeftCell="A30" zoomScale="60" zoomScaleNormal="80" zoomScalePageLayoutView="60" workbookViewId="0">
      <selection activeCell="K58" sqref="K58"/>
    </sheetView>
  </sheetViews>
  <sheetFormatPr baseColWidth="10" defaultColWidth="0" defaultRowHeight="15" customHeight="1" zeroHeight="1"/>
  <cols>
    <col min="1" max="1" width="1.42578125" customWidth="1"/>
    <col min="2" max="2" width="3.28515625" customWidth="1"/>
    <col min="3" max="3" width="13.28515625" customWidth="1"/>
    <col min="4" max="4" width="40" customWidth="1"/>
    <col min="5" max="6" width="21" customWidth="1"/>
    <col min="7" max="7" width="3.42578125" customWidth="1"/>
    <col min="8" max="8" width="11.42578125" customWidth="1"/>
    <col min="9" max="9" width="50.85546875" customWidth="1"/>
    <col min="10" max="11" width="21" customWidth="1"/>
    <col min="12" max="12" width="3.5703125" customWidth="1"/>
    <col min="13" max="13" width="4.42578125" customWidth="1"/>
    <col min="257" max="257" width="1.42578125" customWidth="1"/>
    <col min="258" max="258" width="3.28515625" customWidth="1"/>
    <col min="259" max="259" width="11.42578125" customWidth="1"/>
    <col min="260" max="260" width="40" customWidth="1"/>
    <col min="261" max="262" width="21" customWidth="1"/>
    <col min="263" max="263" width="3.42578125" customWidth="1"/>
    <col min="264" max="264" width="11.42578125" customWidth="1"/>
    <col min="265" max="265" width="50.85546875" customWidth="1"/>
    <col min="266" max="267" width="21" customWidth="1"/>
    <col min="268" max="268" width="3.5703125" customWidth="1"/>
    <col min="269" max="269" width="4.42578125" customWidth="1"/>
    <col min="513" max="513" width="1.42578125" customWidth="1"/>
    <col min="514" max="514" width="3.28515625" customWidth="1"/>
    <col min="515" max="515" width="11.42578125" customWidth="1"/>
    <col min="516" max="516" width="40" customWidth="1"/>
    <col min="517" max="518" width="21" customWidth="1"/>
    <col min="519" max="519" width="3.42578125" customWidth="1"/>
    <col min="520" max="520" width="11.42578125" customWidth="1"/>
    <col min="521" max="521" width="50.85546875" customWidth="1"/>
    <col min="522" max="523" width="21" customWidth="1"/>
    <col min="524" max="524" width="3.5703125" customWidth="1"/>
    <col min="525" max="525" width="4.42578125" customWidth="1"/>
    <col min="769" max="769" width="1.42578125" customWidth="1"/>
    <col min="770" max="770" width="3.28515625" customWidth="1"/>
    <col min="771" max="771" width="11.42578125" customWidth="1"/>
    <col min="772" max="772" width="40" customWidth="1"/>
    <col min="773" max="774" width="21" customWidth="1"/>
    <col min="775" max="775" width="3.42578125" customWidth="1"/>
    <col min="776" max="776" width="11.42578125" customWidth="1"/>
    <col min="777" max="777" width="50.85546875" customWidth="1"/>
    <col min="778" max="779" width="21" customWidth="1"/>
    <col min="780" max="780" width="3.5703125" customWidth="1"/>
    <col min="781" max="781" width="4.42578125" customWidth="1"/>
    <col min="1025" max="1025" width="1.42578125" customWidth="1"/>
    <col min="1026" max="1026" width="3.28515625" customWidth="1"/>
    <col min="1027" max="1027" width="11.42578125" customWidth="1"/>
    <col min="1028" max="1028" width="40" customWidth="1"/>
    <col min="1029" max="1030" width="21" customWidth="1"/>
    <col min="1031" max="1031" width="3.42578125" customWidth="1"/>
    <col min="1032" max="1032" width="11.42578125" customWidth="1"/>
    <col min="1033" max="1033" width="50.85546875" customWidth="1"/>
    <col min="1034" max="1035" width="21" customWidth="1"/>
    <col min="1036" max="1036" width="3.5703125" customWidth="1"/>
    <col min="1037" max="1037" width="4.42578125" customWidth="1"/>
    <col min="1281" max="1281" width="1.42578125" customWidth="1"/>
    <col min="1282" max="1282" width="3.28515625" customWidth="1"/>
    <col min="1283" max="1283" width="11.42578125" customWidth="1"/>
    <col min="1284" max="1284" width="40" customWidth="1"/>
    <col min="1285" max="1286" width="21" customWidth="1"/>
    <col min="1287" max="1287" width="3.42578125" customWidth="1"/>
    <col min="1288" max="1288" width="11.42578125" customWidth="1"/>
    <col min="1289" max="1289" width="50.85546875" customWidth="1"/>
    <col min="1290" max="1291" width="21" customWidth="1"/>
    <col min="1292" max="1292" width="3.5703125" customWidth="1"/>
    <col min="1293" max="1293" width="4.42578125" customWidth="1"/>
    <col min="1537" max="1537" width="1.42578125" customWidth="1"/>
    <col min="1538" max="1538" width="3.28515625" customWidth="1"/>
    <col min="1539" max="1539" width="11.42578125" customWidth="1"/>
    <col min="1540" max="1540" width="40" customWidth="1"/>
    <col min="1541" max="1542" width="21" customWidth="1"/>
    <col min="1543" max="1543" width="3.42578125" customWidth="1"/>
    <col min="1544" max="1544" width="11.42578125" customWidth="1"/>
    <col min="1545" max="1545" width="50.85546875" customWidth="1"/>
    <col min="1546" max="1547" width="21" customWidth="1"/>
    <col min="1548" max="1548" width="3.5703125" customWidth="1"/>
    <col min="1549" max="1549" width="4.42578125" customWidth="1"/>
    <col min="1793" max="1793" width="1.42578125" customWidth="1"/>
    <col min="1794" max="1794" width="3.28515625" customWidth="1"/>
    <col min="1795" max="1795" width="11.42578125" customWidth="1"/>
    <col min="1796" max="1796" width="40" customWidth="1"/>
    <col min="1797" max="1798" width="21" customWidth="1"/>
    <col min="1799" max="1799" width="3.42578125" customWidth="1"/>
    <col min="1800" max="1800" width="11.42578125" customWidth="1"/>
    <col min="1801" max="1801" width="50.85546875" customWidth="1"/>
    <col min="1802" max="1803" width="21" customWidth="1"/>
    <col min="1804" max="1804" width="3.5703125" customWidth="1"/>
    <col min="1805" max="1805" width="4.42578125" customWidth="1"/>
    <col min="2049" max="2049" width="1.42578125" customWidth="1"/>
    <col min="2050" max="2050" width="3.28515625" customWidth="1"/>
    <col min="2051" max="2051" width="11.42578125" customWidth="1"/>
    <col min="2052" max="2052" width="40" customWidth="1"/>
    <col min="2053" max="2054" width="21" customWidth="1"/>
    <col min="2055" max="2055" width="3.42578125" customWidth="1"/>
    <col min="2056" max="2056" width="11.42578125" customWidth="1"/>
    <col min="2057" max="2057" width="50.85546875" customWidth="1"/>
    <col min="2058" max="2059" width="21" customWidth="1"/>
    <col min="2060" max="2060" width="3.5703125" customWidth="1"/>
    <col min="2061" max="2061" width="4.42578125" customWidth="1"/>
    <col min="2305" max="2305" width="1.42578125" customWidth="1"/>
    <col min="2306" max="2306" width="3.28515625" customWidth="1"/>
    <col min="2307" max="2307" width="11.42578125" customWidth="1"/>
    <col min="2308" max="2308" width="40" customWidth="1"/>
    <col min="2309" max="2310" width="21" customWidth="1"/>
    <col min="2311" max="2311" width="3.42578125" customWidth="1"/>
    <col min="2312" max="2312" width="11.42578125" customWidth="1"/>
    <col min="2313" max="2313" width="50.85546875" customWidth="1"/>
    <col min="2314" max="2315" width="21" customWidth="1"/>
    <col min="2316" max="2316" width="3.5703125" customWidth="1"/>
    <col min="2317" max="2317" width="4.42578125" customWidth="1"/>
    <col min="2561" max="2561" width="1.42578125" customWidth="1"/>
    <col min="2562" max="2562" width="3.28515625" customWidth="1"/>
    <col min="2563" max="2563" width="11.42578125" customWidth="1"/>
    <col min="2564" max="2564" width="40" customWidth="1"/>
    <col min="2565" max="2566" width="21" customWidth="1"/>
    <col min="2567" max="2567" width="3.42578125" customWidth="1"/>
    <col min="2568" max="2568" width="11.42578125" customWidth="1"/>
    <col min="2569" max="2569" width="50.85546875" customWidth="1"/>
    <col min="2570" max="2571" width="21" customWidth="1"/>
    <col min="2572" max="2572" width="3.5703125" customWidth="1"/>
    <col min="2573" max="2573" width="4.42578125" customWidth="1"/>
    <col min="2817" max="2817" width="1.42578125" customWidth="1"/>
    <col min="2818" max="2818" width="3.28515625" customWidth="1"/>
    <col min="2819" max="2819" width="11.42578125" customWidth="1"/>
    <col min="2820" max="2820" width="40" customWidth="1"/>
    <col min="2821" max="2822" width="21" customWidth="1"/>
    <col min="2823" max="2823" width="3.42578125" customWidth="1"/>
    <col min="2824" max="2824" width="11.42578125" customWidth="1"/>
    <col min="2825" max="2825" width="50.85546875" customWidth="1"/>
    <col min="2826" max="2827" width="21" customWidth="1"/>
    <col min="2828" max="2828" width="3.5703125" customWidth="1"/>
    <col min="2829" max="2829" width="4.42578125" customWidth="1"/>
    <col min="3073" max="3073" width="1.42578125" customWidth="1"/>
    <col min="3074" max="3074" width="3.28515625" customWidth="1"/>
    <col min="3075" max="3075" width="11.42578125" customWidth="1"/>
    <col min="3076" max="3076" width="40" customWidth="1"/>
    <col min="3077" max="3078" width="21" customWidth="1"/>
    <col min="3079" max="3079" width="3.42578125" customWidth="1"/>
    <col min="3080" max="3080" width="11.42578125" customWidth="1"/>
    <col min="3081" max="3081" width="50.85546875" customWidth="1"/>
    <col min="3082" max="3083" width="21" customWidth="1"/>
    <col min="3084" max="3084" width="3.5703125" customWidth="1"/>
    <col min="3085" max="3085" width="4.42578125" customWidth="1"/>
    <col min="3329" max="3329" width="1.42578125" customWidth="1"/>
    <col min="3330" max="3330" width="3.28515625" customWidth="1"/>
    <col min="3331" max="3331" width="11.42578125" customWidth="1"/>
    <col min="3332" max="3332" width="40" customWidth="1"/>
    <col min="3333" max="3334" width="21" customWidth="1"/>
    <col min="3335" max="3335" width="3.42578125" customWidth="1"/>
    <col min="3336" max="3336" width="11.42578125" customWidth="1"/>
    <col min="3337" max="3337" width="50.85546875" customWidth="1"/>
    <col min="3338" max="3339" width="21" customWidth="1"/>
    <col min="3340" max="3340" width="3.5703125" customWidth="1"/>
    <col min="3341" max="3341" width="4.42578125" customWidth="1"/>
    <col min="3585" max="3585" width="1.42578125" customWidth="1"/>
    <col min="3586" max="3586" width="3.28515625" customWidth="1"/>
    <col min="3587" max="3587" width="11.42578125" customWidth="1"/>
    <col min="3588" max="3588" width="40" customWidth="1"/>
    <col min="3589" max="3590" width="21" customWidth="1"/>
    <col min="3591" max="3591" width="3.42578125" customWidth="1"/>
    <col min="3592" max="3592" width="11.42578125" customWidth="1"/>
    <col min="3593" max="3593" width="50.85546875" customWidth="1"/>
    <col min="3594" max="3595" width="21" customWidth="1"/>
    <col min="3596" max="3596" width="3.5703125" customWidth="1"/>
    <col min="3597" max="3597" width="4.42578125" customWidth="1"/>
    <col min="3841" max="3841" width="1.42578125" customWidth="1"/>
    <col min="3842" max="3842" width="3.28515625" customWidth="1"/>
    <col min="3843" max="3843" width="11.42578125" customWidth="1"/>
    <col min="3844" max="3844" width="40" customWidth="1"/>
    <col min="3845" max="3846" width="21" customWidth="1"/>
    <col min="3847" max="3847" width="3.42578125" customWidth="1"/>
    <col min="3848" max="3848" width="11.42578125" customWidth="1"/>
    <col min="3849" max="3849" width="50.85546875" customWidth="1"/>
    <col min="3850" max="3851" width="21" customWidth="1"/>
    <col min="3852" max="3852" width="3.5703125" customWidth="1"/>
    <col min="3853" max="3853" width="4.42578125" customWidth="1"/>
    <col min="4097" max="4097" width="1.42578125" customWidth="1"/>
    <col min="4098" max="4098" width="3.28515625" customWidth="1"/>
    <col min="4099" max="4099" width="11.42578125" customWidth="1"/>
    <col min="4100" max="4100" width="40" customWidth="1"/>
    <col min="4101" max="4102" width="21" customWidth="1"/>
    <col min="4103" max="4103" width="3.42578125" customWidth="1"/>
    <col min="4104" max="4104" width="11.42578125" customWidth="1"/>
    <col min="4105" max="4105" width="50.85546875" customWidth="1"/>
    <col min="4106" max="4107" width="21" customWidth="1"/>
    <col min="4108" max="4108" width="3.5703125" customWidth="1"/>
    <col min="4109" max="4109" width="4.42578125" customWidth="1"/>
    <col min="4353" max="4353" width="1.42578125" customWidth="1"/>
    <col min="4354" max="4354" width="3.28515625" customWidth="1"/>
    <col min="4355" max="4355" width="11.42578125" customWidth="1"/>
    <col min="4356" max="4356" width="40" customWidth="1"/>
    <col min="4357" max="4358" width="21" customWidth="1"/>
    <col min="4359" max="4359" width="3.42578125" customWidth="1"/>
    <col min="4360" max="4360" width="11.42578125" customWidth="1"/>
    <col min="4361" max="4361" width="50.85546875" customWidth="1"/>
    <col min="4362" max="4363" width="21" customWidth="1"/>
    <col min="4364" max="4364" width="3.5703125" customWidth="1"/>
    <col min="4365" max="4365" width="4.42578125" customWidth="1"/>
    <col min="4609" max="4609" width="1.42578125" customWidth="1"/>
    <col min="4610" max="4610" width="3.28515625" customWidth="1"/>
    <col min="4611" max="4611" width="11.42578125" customWidth="1"/>
    <col min="4612" max="4612" width="40" customWidth="1"/>
    <col min="4613" max="4614" width="21" customWidth="1"/>
    <col min="4615" max="4615" width="3.42578125" customWidth="1"/>
    <col min="4616" max="4616" width="11.42578125" customWidth="1"/>
    <col min="4617" max="4617" width="50.85546875" customWidth="1"/>
    <col min="4618" max="4619" width="21" customWidth="1"/>
    <col min="4620" max="4620" width="3.5703125" customWidth="1"/>
    <col min="4621" max="4621" width="4.42578125" customWidth="1"/>
    <col min="4865" max="4865" width="1.42578125" customWidth="1"/>
    <col min="4866" max="4866" width="3.28515625" customWidth="1"/>
    <col min="4867" max="4867" width="11.42578125" customWidth="1"/>
    <col min="4868" max="4868" width="40" customWidth="1"/>
    <col min="4869" max="4870" width="21" customWidth="1"/>
    <col min="4871" max="4871" width="3.42578125" customWidth="1"/>
    <col min="4872" max="4872" width="11.42578125" customWidth="1"/>
    <col min="4873" max="4873" width="50.85546875" customWidth="1"/>
    <col min="4874" max="4875" width="21" customWidth="1"/>
    <col min="4876" max="4876" width="3.5703125" customWidth="1"/>
    <col min="4877" max="4877" width="4.42578125" customWidth="1"/>
    <col min="5121" max="5121" width="1.42578125" customWidth="1"/>
    <col min="5122" max="5122" width="3.28515625" customWidth="1"/>
    <col min="5123" max="5123" width="11.42578125" customWidth="1"/>
    <col min="5124" max="5124" width="40" customWidth="1"/>
    <col min="5125" max="5126" width="21" customWidth="1"/>
    <col min="5127" max="5127" width="3.42578125" customWidth="1"/>
    <col min="5128" max="5128" width="11.42578125" customWidth="1"/>
    <col min="5129" max="5129" width="50.85546875" customWidth="1"/>
    <col min="5130" max="5131" width="21" customWidth="1"/>
    <col min="5132" max="5132" width="3.5703125" customWidth="1"/>
    <col min="5133" max="5133" width="4.42578125" customWidth="1"/>
    <col min="5377" max="5377" width="1.42578125" customWidth="1"/>
    <col min="5378" max="5378" width="3.28515625" customWidth="1"/>
    <col min="5379" max="5379" width="11.42578125" customWidth="1"/>
    <col min="5380" max="5380" width="40" customWidth="1"/>
    <col min="5381" max="5382" width="21" customWidth="1"/>
    <col min="5383" max="5383" width="3.42578125" customWidth="1"/>
    <col min="5384" max="5384" width="11.42578125" customWidth="1"/>
    <col min="5385" max="5385" width="50.85546875" customWidth="1"/>
    <col min="5386" max="5387" width="21" customWidth="1"/>
    <col min="5388" max="5388" width="3.5703125" customWidth="1"/>
    <col min="5389" max="5389" width="4.42578125" customWidth="1"/>
    <col min="5633" max="5633" width="1.42578125" customWidth="1"/>
    <col min="5634" max="5634" width="3.28515625" customWidth="1"/>
    <col min="5635" max="5635" width="11.42578125" customWidth="1"/>
    <col min="5636" max="5636" width="40" customWidth="1"/>
    <col min="5637" max="5638" width="21" customWidth="1"/>
    <col min="5639" max="5639" width="3.42578125" customWidth="1"/>
    <col min="5640" max="5640" width="11.42578125" customWidth="1"/>
    <col min="5641" max="5641" width="50.85546875" customWidth="1"/>
    <col min="5642" max="5643" width="21" customWidth="1"/>
    <col min="5644" max="5644" width="3.5703125" customWidth="1"/>
    <col min="5645" max="5645" width="4.42578125" customWidth="1"/>
    <col min="5889" max="5889" width="1.42578125" customWidth="1"/>
    <col min="5890" max="5890" width="3.28515625" customWidth="1"/>
    <col min="5891" max="5891" width="11.42578125" customWidth="1"/>
    <col min="5892" max="5892" width="40" customWidth="1"/>
    <col min="5893" max="5894" width="21" customWidth="1"/>
    <col min="5895" max="5895" width="3.42578125" customWidth="1"/>
    <col min="5896" max="5896" width="11.42578125" customWidth="1"/>
    <col min="5897" max="5897" width="50.85546875" customWidth="1"/>
    <col min="5898" max="5899" width="21" customWidth="1"/>
    <col min="5900" max="5900" width="3.5703125" customWidth="1"/>
    <col min="5901" max="5901" width="4.42578125" customWidth="1"/>
    <col min="6145" max="6145" width="1.42578125" customWidth="1"/>
    <col min="6146" max="6146" width="3.28515625" customWidth="1"/>
    <col min="6147" max="6147" width="11.42578125" customWidth="1"/>
    <col min="6148" max="6148" width="40" customWidth="1"/>
    <col min="6149" max="6150" width="21" customWidth="1"/>
    <col min="6151" max="6151" width="3.42578125" customWidth="1"/>
    <col min="6152" max="6152" width="11.42578125" customWidth="1"/>
    <col min="6153" max="6153" width="50.85546875" customWidth="1"/>
    <col min="6154" max="6155" width="21" customWidth="1"/>
    <col min="6156" max="6156" width="3.5703125" customWidth="1"/>
    <col min="6157" max="6157" width="4.42578125" customWidth="1"/>
    <col min="6401" max="6401" width="1.42578125" customWidth="1"/>
    <col min="6402" max="6402" width="3.28515625" customWidth="1"/>
    <col min="6403" max="6403" width="11.42578125" customWidth="1"/>
    <col min="6404" max="6404" width="40" customWidth="1"/>
    <col min="6405" max="6406" width="21" customWidth="1"/>
    <col min="6407" max="6407" width="3.42578125" customWidth="1"/>
    <col min="6408" max="6408" width="11.42578125" customWidth="1"/>
    <col min="6409" max="6409" width="50.85546875" customWidth="1"/>
    <col min="6410" max="6411" width="21" customWidth="1"/>
    <col min="6412" max="6412" width="3.5703125" customWidth="1"/>
    <col min="6413" max="6413" width="4.42578125" customWidth="1"/>
    <col min="6657" max="6657" width="1.42578125" customWidth="1"/>
    <col min="6658" max="6658" width="3.28515625" customWidth="1"/>
    <col min="6659" max="6659" width="11.42578125" customWidth="1"/>
    <col min="6660" max="6660" width="40" customWidth="1"/>
    <col min="6661" max="6662" width="21" customWidth="1"/>
    <col min="6663" max="6663" width="3.42578125" customWidth="1"/>
    <col min="6664" max="6664" width="11.42578125" customWidth="1"/>
    <col min="6665" max="6665" width="50.85546875" customWidth="1"/>
    <col min="6666" max="6667" width="21" customWidth="1"/>
    <col min="6668" max="6668" width="3.5703125" customWidth="1"/>
    <col min="6669" max="6669" width="4.42578125" customWidth="1"/>
    <col min="6913" max="6913" width="1.42578125" customWidth="1"/>
    <col min="6914" max="6914" width="3.28515625" customWidth="1"/>
    <col min="6915" max="6915" width="11.42578125" customWidth="1"/>
    <col min="6916" max="6916" width="40" customWidth="1"/>
    <col min="6917" max="6918" width="21" customWidth="1"/>
    <col min="6919" max="6919" width="3.42578125" customWidth="1"/>
    <col min="6920" max="6920" width="11.42578125" customWidth="1"/>
    <col min="6921" max="6921" width="50.85546875" customWidth="1"/>
    <col min="6922" max="6923" width="21" customWidth="1"/>
    <col min="6924" max="6924" width="3.5703125" customWidth="1"/>
    <col min="6925" max="6925" width="4.42578125" customWidth="1"/>
    <col min="7169" max="7169" width="1.42578125" customWidth="1"/>
    <col min="7170" max="7170" width="3.28515625" customWidth="1"/>
    <col min="7171" max="7171" width="11.42578125" customWidth="1"/>
    <col min="7172" max="7172" width="40" customWidth="1"/>
    <col min="7173" max="7174" width="21" customWidth="1"/>
    <col min="7175" max="7175" width="3.42578125" customWidth="1"/>
    <col min="7176" max="7176" width="11.42578125" customWidth="1"/>
    <col min="7177" max="7177" width="50.85546875" customWidth="1"/>
    <col min="7178" max="7179" width="21" customWidth="1"/>
    <col min="7180" max="7180" width="3.5703125" customWidth="1"/>
    <col min="7181" max="7181" width="4.42578125" customWidth="1"/>
    <col min="7425" max="7425" width="1.42578125" customWidth="1"/>
    <col min="7426" max="7426" width="3.28515625" customWidth="1"/>
    <col min="7427" max="7427" width="11.42578125" customWidth="1"/>
    <col min="7428" max="7428" width="40" customWidth="1"/>
    <col min="7429" max="7430" width="21" customWidth="1"/>
    <col min="7431" max="7431" width="3.42578125" customWidth="1"/>
    <col min="7432" max="7432" width="11.42578125" customWidth="1"/>
    <col min="7433" max="7433" width="50.85546875" customWidth="1"/>
    <col min="7434" max="7435" width="21" customWidth="1"/>
    <col min="7436" max="7436" width="3.5703125" customWidth="1"/>
    <col min="7437" max="7437" width="4.42578125" customWidth="1"/>
    <col min="7681" max="7681" width="1.42578125" customWidth="1"/>
    <col min="7682" max="7682" width="3.28515625" customWidth="1"/>
    <col min="7683" max="7683" width="11.42578125" customWidth="1"/>
    <col min="7684" max="7684" width="40" customWidth="1"/>
    <col min="7685" max="7686" width="21" customWidth="1"/>
    <col min="7687" max="7687" width="3.42578125" customWidth="1"/>
    <col min="7688" max="7688" width="11.42578125" customWidth="1"/>
    <col min="7689" max="7689" width="50.85546875" customWidth="1"/>
    <col min="7690" max="7691" width="21" customWidth="1"/>
    <col min="7692" max="7692" width="3.5703125" customWidth="1"/>
    <col min="7693" max="7693" width="4.42578125" customWidth="1"/>
    <col min="7937" max="7937" width="1.42578125" customWidth="1"/>
    <col min="7938" max="7938" width="3.28515625" customWidth="1"/>
    <col min="7939" max="7939" width="11.42578125" customWidth="1"/>
    <col min="7940" max="7940" width="40" customWidth="1"/>
    <col min="7941" max="7942" width="21" customWidth="1"/>
    <col min="7943" max="7943" width="3.42578125" customWidth="1"/>
    <col min="7944" max="7944" width="11.42578125" customWidth="1"/>
    <col min="7945" max="7945" width="50.85546875" customWidth="1"/>
    <col min="7946" max="7947" width="21" customWidth="1"/>
    <col min="7948" max="7948" width="3.5703125" customWidth="1"/>
    <col min="7949" max="7949" width="4.42578125" customWidth="1"/>
    <col min="8193" max="8193" width="1.42578125" customWidth="1"/>
    <col min="8194" max="8194" width="3.28515625" customWidth="1"/>
    <col min="8195" max="8195" width="11.42578125" customWidth="1"/>
    <col min="8196" max="8196" width="40" customWidth="1"/>
    <col min="8197" max="8198" width="21" customWidth="1"/>
    <col min="8199" max="8199" width="3.42578125" customWidth="1"/>
    <col min="8200" max="8200" width="11.42578125" customWidth="1"/>
    <col min="8201" max="8201" width="50.85546875" customWidth="1"/>
    <col min="8202" max="8203" width="21" customWidth="1"/>
    <col min="8204" max="8204" width="3.5703125" customWidth="1"/>
    <col min="8205" max="8205" width="4.42578125" customWidth="1"/>
    <col min="8449" max="8449" width="1.42578125" customWidth="1"/>
    <col min="8450" max="8450" width="3.28515625" customWidth="1"/>
    <col min="8451" max="8451" width="11.42578125" customWidth="1"/>
    <col min="8452" max="8452" width="40" customWidth="1"/>
    <col min="8453" max="8454" width="21" customWidth="1"/>
    <col min="8455" max="8455" width="3.42578125" customWidth="1"/>
    <col min="8456" max="8456" width="11.42578125" customWidth="1"/>
    <col min="8457" max="8457" width="50.85546875" customWidth="1"/>
    <col min="8458" max="8459" width="21" customWidth="1"/>
    <col min="8460" max="8460" width="3.5703125" customWidth="1"/>
    <col min="8461" max="8461" width="4.42578125" customWidth="1"/>
    <col min="8705" max="8705" width="1.42578125" customWidth="1"/>
    <col min="8706" max="8706" width="3.28515625" customWidth="1"/>
    <col min="8707" max="8707" width="11.42578125" customWidth="1"/>
    <col min="8708" max="8708" width="40" customWidth="1"/>
    <col min="8709" max="8710" width="21" customWidth="1"/>
    <col min="8711" max="8711" width="3.42578125" customWidth="1"/>
    <col min="8712" max="8712" width="11.42578125" customWidth="1"/>
    <col min="8713" max="8713" width="50.85546875" customWidth="1"/>
    <col min="8714" max="8715" width="21" customWidth="1"/>
    <col min="8716" max="8716" width="3.5703125" customWidth="1"/>
    <col min="8717" max="8717" width="4.42578125" customWidth="1"/>
    <col min="8961" max="8961" width="1.42578125" customWidth="1"/>
    <col min="8962" max="8962" width="3.28515625" customWidth="1"/>
    <col min="8963" max="8963" width="11.42578125" customWidth="1"/>
    <col min="8964" max="8964" width="40" customWidth="1"/>
    <col min="8965" max="8966" width="21" customWidth="1"/>
    <col min="8967" max="8967" width="3.42578125" customWidth="1"/>
    <col min="8968" max="8968" width="11.42578125" customWidth="1"/>
    <col min="8969" max="8969" width="50.85546875" customWidth="1"/>
    <col min="8970" max="8971" width="21" customWidth="1"/>
    <col min="8972" max="8972" width="3.5703125" customWidth="1"/>
    <col min="8973" max="8973" width="4.42578125" customWidth="1"/>
    <col min="9217" max="9217" width="1.42578125" customWidth="1"/>
    <col min="9218" max="9218" width="3.28515625" customWidth="1"/>
    <col min="9219" max="9219" width="11.42578125" customWidth="1"/>
    <col min="9220" max="9220" width="40" customWidth="1"/>
    <col min="9221" max="9222" width="21" customWidth="1"/>
    <col min="9223" max="9223" width="3.42578125" customWidth="1"/>
    <col min="9224" max="9224" width="11.42578125" customWidth="1"/>
    <col min="9225" max="9225" width="50.85546875" customWidth="1"/>
    <col min="9226" max="9227" width="21" customWidth="1"/>
    <col min="9228" max="9228" width="3.5703125" customWidth="1"/>
    <col min="9229" max="9229" width="4.42578125" customWidth="1"/>
    <col min="9473" max="9473" width="1.42578125" customWidth="1"/>
    <col min="9474" max="9474" width="3.28515625" customWidth="1"/>
    <col min="9475" max="9475" width="11.42578125" customWidth="1"/>
    <col min="9476" max="9476" width="40" customWidth="1"/>
    <col min="9477" max="9478" width="21" customWidth="1"/>
    <col min="9479" max="9479" width="3.42578125" customWidth="1"/>
    <col min="9480" max="9480" width="11.42578125" customWidth="1"/>
    <col min="9481" max="9481" width="50.85546875" customWidth="1"/>
    <col min="9482" max="9483" width="21" customWidth="1"/>
    <col min="9484" max="9484" width="3.5703125" customWidth="1"/>
    <col min="9485" max="9485" width="4.42578125" customWidth="1"/>
    <col min="9729" max="9729" width="1.42578125" customWidth="1"/>
    <col min="9730" max="9730" width="3.28515625" customWidth="1"/>
    <col min="9731" max="9731" width="11.42578125" customWidth="1"/>
    <col min="9732" max="9732" width="40" customWidth="1"/>
    <col min="9733" max="9734" width="21" customWidth="1"/>
    <col min="9735" max="9735" width="3.42578125" customWidth="1"/>
    <col min="9736" max="9736" width="11.42578125" customWidth="1"/>
    <col min="9737" max="9737" width="50.85546875" customWidth="1"/>
    <col min="9738" max="9739" width="21" customWidth="1"/>
    <col min="9740" max="9740" width="3.5703125" customWidth="1"/>
    <col min="9741" max="9741" width="4.42578125" customWidth="1"/>
    <col min="9985" max="9985" width="1.42578125" customWidth="1"/>
    <col min="9986" max="9986" width="3.28515625" customWidth="1"/>
    <col min="9987" max="9987" width="11.42578125" customWidth="1"/>
    <col min="9988" max="9988" width="40" customWidth="1"/>
    <col min="9989" max="9990" width="21" customWidth="1"/>
    <col min="9991" max="9991" width="3.42578125" customWidth="1"/>
    <col min="9992" max="9992" width="11.42578125" customWidth="1"/>
    <col min="9993" max="9993" width="50.85546875" customWidth="1"/>
    <col min="9994" max="9995" width="21" customWidth="1"/>
    <col min="9996" max="9996" width="3.5703125" customWidth="1"/>
    <col min="9997" max="9997" width="4.42578125" customWidth="1"/>
    <col min="10241" max="10241" width="1.42578125" customWidth="1"/>
    <col min="10242" max="10242" width="3.28515625" customWidth="1"/>
    <col min="10243" max="10243" width="11.42578125" customWidth="1"/>
    <col min="10244" max="10244" width="40" customWidth="1"/>
    <col min="10245" max="10246" width="21" customWidth="1"/>
    <col min="10247" max="10247" width="3.42578125" customWidth="1"/>
    <col min="10248" max="10248" width="11.42578125" customWidth="1"/>
    <col min="10249" max="10249" width="50.85546875" customWidth="1"/>
    <col min="10250" max="10251" width="21" customWidth="1"/>
    <col min="10252" max="10252" width="3.5703125" customWidth="1"/>
    <col min="10253" max="10253" width="4.42578125" customWidth="1"/>
    <col min="10497" max="10497" width="1.42578125" customWidth="1"/>
    <col min="10498" max="10498" width="3.28515625" customWidth="1"/>
    <col min="10499" max="10499" width="11.42578125" customWidth="1"/>
    <col min="10500" max="10500" width="40" customWidth="1"/>
    <col min="10501" max="10502" width="21" customWidth="1"/>
    <col min="10503" max="10503" width="3.42578125" customWidth="1"/>
    <col min="10504" max="10504" width="11.42578125" customWidth="1"/>
    <col min="10505" max="10505" width="50.85546875" customWidth="1"/>
    <col min="10506" max="10507" width="21" customWidth="1"/>
    <col min="10508" max="10508" width="3.5703125" customWidth="1"/>
    <col min="10509" max="10509" width="4.42578125" customWidth="1"/>
    <col min="10753" max="10753" width="1.42578125" customWidth="1"/>
    <col min="10754" max="10754" width="3.28515625" customWidth="1"/>
    <col min="10755" max="10755" width="11.42578125" customWidth="1"/>
    <col min="10756" max="10756" width="40" customWidth="1"/>
    <col min="10757" max="10758" width="21" customWidth="1"/>
    <col min="10759" max="10759" width="3.42578125" customWidth="1"/>
    <col min="10760" max="10760" width="11.42578125" customWidth="1"/>
    <col min="10761" max="10761" width="50.85546875" customWidth="1"/>
    <col min="10762" max="10763" width="21" customWidth="1"/>
    <col min="10764" max="10764" width="3.5703125" customWidth="1"/>
    <col min="10765" max="10765" width="4.42578125" customWidth="1"/>
    <col min="11009" max="11009" width="1.42578125" customWidth="1"/>
    <col min="11010" max="11010" width="3.28515625" customWidth="1"/>
    <col min="11011" max="11011" width="11.42578125" customWidth="1"/>
    <col min="11012" max="11012" width="40" customWidth="1"/>
    <col min="11013" max="11014" width="21" customWidth="1"/>
    <col min="11015" max="11015" width="3.42578125" customWidth="1"/>
    <col min="11016" max="11016" width="11.42578125" customWidth="1"/>
    <col min="11017" max="11017" width="50.85546875" customWidth="1"/>
    <col min="11018" max="11019" width="21" customWidth="1"/>
    <col min="11020" max="11020" width="3.5703125" customWidth="1"/>
    <col min="11021" max="11021" width="4.42578125" customWidth="1"/>
    <col min="11265" max="11265" width="1.42578125" customWidth="1"/>
    <col min="11266" max="11266" width="3.28515625" customWidth="1"/>
    <col min="11267" max="11267" width="11.42578125" customWidth="1"/>
    <col min="11268" max="11268" width="40" customWidth="1"/>
    <col min="11269" max="11270" width="21" customWidth="1"/>
    <col min="11271" max="11271" width="3.42578125" customWidth="1"/>
    <col min="11272" max="11272" width="11.42578125" customWidth="1"/>
    <col min="11273" max="11273" width="50.85546875" customWidth="1"/>
    <col min="11274" max="11275" width="21" customWidth="1"/>
    <col min="11276" max="11276" width="3.5703125" customWidth="1"/>
    <col min="11277" max="11277" width="4.42578125" customWidth="1"/>
    <col min="11521" max="11521" width="1.42578125" customWidth="1"/>
    <col min="11522" max="11522" width="3.28515625" customWidth="1"/>
    <col min="11523" max="11523" width="11.42578125" customWidth="1"/>
    <col min="11524" max="11524" width="40" customWidth="1"/>
    <col min="11525" max="11526" width="21" customWidth="1"/>
    <col min="11527" max="11527" width="3.42578125" customWidth="1"/>
    <col min="11528" max="11528" width="11.42578125" customWidth="1"/>
    <col min="11529" max="11529" width="50.85546875" customWidth="1"/>
    <col min="11530" max="11531" width="21" customWidth="1"/>
    <col min="11532" max="11532" width="3.5703125" customWidth="1"/>
    <col min="11533" max="11533" width="4.42578125" customWidth="1"/>
    <col min="11777" max="11777" width="1.42578125" customWidth="1"/>
    <col min="11778" max="11778" width="3.28515625" customWidth="1"/>
    <col min="11779" max="11779" width="11.42578125" customWidth="1"/>
    <col min="11780" max="11780" width="40" customWidth="1"/>
    <col min="11781" max="11782" width="21" customWidth="1"/>
    <col min="11783" max="11783" width="3.42578125" customWidth="1"/>
    <col min="11784" max="11784" width="11.42578125" customWidth="1"/>
    <col min="11785" max="11785" width="50.85546875" customWidth="1"/>
    <col min="11786" max="11787" width="21" customWidth="1"/>
    <col min="11788" max="11788" width="3.5703125" customWidth="1"/>
    <col min="11789" max="11789" width="4.42578125" customWidth="1"/>
    <col min="12033" max="12033" width="1.42578125" customWidth="1"/>
    <col min="12034" max="12034" width="3.28515625" customWidth="1"/>
    <col min="12035" max="12035" width="11.42578125" customWidth="1"/>
    <col min="12036" max="12036" width="40" customWidth="1"/>
    <col min="12037" max="12038" width="21" customWidth="1"/>
    <col min="12039" max="12039" width="3.42578125" customWidth="1"/>
    <col min="12040" max="12040" width="11.42578125" customWidth="1"/>
    <col min="12041" max="12041" width="50.85546875" customWidth="1"/>
    <col min="12042" max="12043" width="21" customWidth="1"/>
    <col min="12044" max="12044" width="3.5703125" customWidth="1"/>
    <col min="12045" max="12045" width="4.42578125" customWidth="1"/>
    <col min="12289" max="12289" width="1.42578125" customWidth="1"/>
    <col min="12290" max="12290" width="3.28515625" customWidth="1"/>
    <col min="12291" max="12291" width="11.42578125" customWidth="1"/>
    <col min="12292" max="12292" width="40" customWidth="1"/>
    <col min="12293" max="12294" width="21" customWidth="1"/>
    <col min="12295" max="12295" width="3.42578125" customWidth="1"/>
    <col min="12296" max="12296" width="11.42578125" customWidth="1"/>
    <col min="12297" max="12297" width="50.85546875" customWidth="1"/>
    <col min="12298" max="12299" width="21" customWidth="1"/>
    <col min="12300" max="12300" width="3.5703125" customWidth="1"/>
    <col min="12301" max="12301" width="4.42578125" customWidth="1"/>
    <col min="12545" max="12545" width="1.42578125" customWidth="1"/>
    <col min="12546" max="12546" width="3.28515625" customWidth="1"/>
    <col min="12547" max="12547" width="11.42578125" customWidth="1"/>
    <col min="12548" max="12548" width="40" customWidth="1"/>
    <col min="12549" max="12550" width="21" customWidth="1"/>
    <col min="12551" max="12551" width="3.42578125" customWidth="1"/>
    <col min="12552" max="12552" width="11.42578125" customWidth="1"/>
    <col min="12553" max="12553" width="50.85546875" customWidth="1"/>
    <col min="12554" max="12555" width="21" customWidth="1"/>
    <col min="12556" max="12556" width="3.5703125" customWidth="1"/>
    <col min="12557" max="12557" width="4.42578125" customWidth="1"/>
    <col min="12801" max="12801" width="1.42578125" customWidth="1"/>
    <col min="12802" max="12802" width="3.28515625" customWidth="1"/>
    <col min="12803" max="12803" width="11.42578125" customWidth="1"/>
    <col min="12804" max="12804" width="40" customWidth="1"/>
    <col min="12805" max="12806" width="21" customWidth="1"/>
    <col min="12807" max="12807" width="3.42578125" customWidth="1"/>
    <col min="12808" max="12808" width="11.42578125" customWidth="1"/>
    <col min="12809" max="12809" width="50.85546875" customWidth="1"/>
    <col min="12810" max="12811" width="21" customWidth="1"/>
    <col min="12812" max="12812" width="3.5703125" customWidth="1"/>
    <col min="12813" max="12813" width="4.42578125" customWidth="1"/>
    <col min="13057" max="13057" width="1.42578125" customWidth="1"/>
    <col min="13058" max="13058" width="3.28515625" customWidth="1"/>
    <col min="13059" max="13059" width="11.42578125" customWidth="1"/>
    <col min="13060" max="13060" width="40" customWidth="1"/>
    <col min="13061" max="13062" width="21" customWidth="1"/>
    <col min="13063" max="13063" width="3.42578125" customWidth="1"/>
    <col min="13064" max="13064" width="11.42578125" customWidth="1"/>
    <col min="13065" max="13065" width="50.85546875" customWidth="1"/>
    <col min="13066" max="13067" width="21" customWidth="1"/>
    <col min="13068" max="13068" width="3.5703125" customWidth="1"/>
    <col min="13069" max="13069" width="4.42578125" customWidth="1"/>
    <col min="13313" max="13313" width="1.42578125" customWidth="1"/>
    <col min="13314" max="13314" width="3.28515625" customWidth="1"/>
    <col min="13315" max="13315" width="11.42578125" customWidth="1"/>
    <col min="13316" max="13316" width="40" customWidth="1"/>
    <col min="13317" max="13318" width="21" customWidth="1"/>
    <col min="13319" max="13319" width="3.42578125" customWidth="1"/>
    <col min="13320" max="13320" width="11.42578125" customWidth="1"/>
    <col min="13321" max="13321" width="50.85546875" customWidth="1"/>
    <col min="13322" max="13323" width="21" customWidth="1"/>
    <col min="13324" max="13324" width="3.5703125" customWidth="1"/>
    <col min="13325" max="13325" width="4.42578125" customWidth="1"/>
    <col min="13569" max="13569" width="1.42578125" customWidth="1"/>
    <col min="13570" max="13570" width="3.28515625" customWidth="1"/>
    <col min="13571" max="13571" width="11.42578125" customWidth="1"/>
    <col min="13572" max="13572" width="40" customWidth="1"/>
    <col min="13573" max="13574" width="21" customWidth="1"/>
    <col min="13575" max="13575" width="3.42578125" customWidth="1"/>
    <col min="13576" max="13576" width="11.42578125" customWidth="1"/>
    <col min="13577" max="13577" width="50.85546875" customWidth="1"/>
    <col min="13578" max="13579" width="21" customWidth="1"/>
    <col min="13580" max="13580" width="3.5703125" customWidth="1"/>
    <col min="13581" max="13581" width="4.42578125" customWidth="1"/>
    <col min="13825" max="13825" width="1.42578125" customWidth="1"/>
    <col min="13826" max="13826" width="3.28515625" customWidth="1"/>
    <col min="13827" max="13827" width="11.42578125" customWidth="1"/>
    <col min="13828" max="13828" width="40" customWidth="1"/>
    <col min="13829" max="13830" width="21" customWidth="1"/>
    <col min="13831" max="13831" width="3.42578125" customWidth="1"/>
    <col min="13832" max="13832" width="11.42578125" customWidth="1"/>
    <col min="13833" max="13833" width="50.85546875" customWidth="1"/>
    <col min="13834" max="13835" width="21" customWidth="1"/>
    <col min="13836" max="13836" width="3.5703125" customWidth="1"/>
    <col min="13837" max="13837" width="4.42578125" customWidth="1"/>
    <col min="14081" max="14081" width="1.42578125" customWidth="1"/>
    <col min="14082" max="14082" width="3.28515625" customWidth="1"/>
    <col min="14083" max="14083" width="11.42578125" customWidth="1"/>
    <col min="14084" max="14084" width="40" customWidth="1"/>
    <col min="14085" max="14086" width="21" customWidth="1"/>
    <col min="14087" max="14087" width="3.42578125" customWidth="1"/>
    <col min="14088" max="14088" width="11.42578125" customWidth="1"/>
    <col min="14089" max="14089" width="50.85546875" customWidth="1"/>
    <col min="14090" max="14091" width="21" customWidth="1"/>
    <col min="14092" max="14092" width="3.5703125" customWidth="1"/>
    <col min="14093" max="14093" width="4.42578125" customWidth="1"/>
    <col min="14337" max="14337" width="1.42578125" customWidth="1"/>
    <col min="14338" max="14338" width="3.28515625" customWidth="1"/>
    <col min="14339" max="14339" width="11.42578125" customWidth="1"/>
    <col min="14340" max="14340" width="40" customWidth="1"/>
    <col min="14341" max="14342" width="21" customWidth="1"/>
    <col min="14343" max="14343" width="3.42578125" customWidth="1"/>
    <col min="14344" max="14344" width="11.42578125" customWidth="1"/>
    <col min="14345" max="14345" width="50.85546875" customWidth="1"/>
    <col min="14346" max="14347" width="21" customWidth="1"/>
    <col min="14348" max="14348" width="3.5703125" customWidth="1"/>
    <col min="14349" max="14349" width="4.42578125" customWidth="1"/>
    <col min="14593" max="14593" width="1.42578125" customWidth="1"/>
    <col min="14594" max="14594" width="3.28515625" customWidth="1"/>
    <col min="14595" max="14595" width="11.42578125" customWidth="1"/>
    <col min="14596" max="14596" width="40" customWidth="1"/>
    <col min="14597" max="14598" width="21" customWidth="1"/>
    <col min="14599" max="14599" width="3.42578125" customWidth="1"/>
    <col min="14600" max="14600" width="11.42578125" customWidth="1"/>
    <col min="14601" max="14601" width="50.85546875" customWidth="1"/>
    <col min="14602" max="14603" width="21" customWidth="1"/>
    <col min="14604" max="14604" width="3.5703125" customWidth="1"/>
    <col min="14605" max="14605" width="4.42578125" customWidth="1"/>
    <col min="14849" max="14849" width="1.42578125" customWidth="1"/>
    <col min="14850" max="14850" width="3.28515625" customWidth="1"/>
    <col min="14851" max="14851" width="11.42578125" customWidth="1"/>
    <col min="14852" max="14852" width="40" customWidth="1"/>
    <col min="14853" max="14854" width="21" customWidth="1"/>
    <col min="14855" max="14855" width="3.42578125" customWidth="1"/>
    <col min="14856" max="14856" width="11.42578125" customWidth="1"/>
    <col min="14857" max="14857" width="50.85546875" customWidth="1"/>
    <col min="14858" max="14859" width="21" customWidth="1"/>
    <col min="14860" max="14860" width="3.5703125" customWidth="1"/>
    <col min="14861" max="14861" width="4.42578125" customWidth="1"/>
    <col min="15105" max="15105" width="1.42578125" customWidth="1"/>
    <col min="15106" max="15106" width="3.28515625" customWidth="1"/>
    <col min="15107" max="15107" width="11.42578125" customWidth="1"/>
    <col min="15108" max="15108" width="40" customWidth="1"/>
    <col min="15109" max="15110" width="21" customWidth="1"/>
    <col min="15111" max="15111" width="3.42578125" customWidth="1"/>
    <col min="15112" max="15112" width="11.42578125" customWidth="1"/>
    <col min="15113" max="15113" width="50.85546875" customWidth="1"/>
    <col min="15114" max="15115" width="21" customWidth="1"/>
    <col min="15116" max="15116" width="3.5703125" customWidth="1"/>
    <col min="15117" max="15117" width="4.42578125" customWidth="1"/>
    <col min="15361" max="15361" width="1.42578125" customWidth="1"/>
    <col min="15362" max="15362" width="3.28515625" customWidth="1"/>
    <col min="15363" max="15363" width="11.42578125" customWidth="1"/>
    <col min="15364" max="15364" width="40" customWidth="1"/>
    <col min="15365" max="15366" width="21" customWidth="1"/>
    <col min="15367" max="15367" width="3.42578125" customWidth="1"/>
    <col min="15368" max="15368" width="11.42578125" customWidth="1"/>
    <col min="15369" max="15369" width="50.85546875" customWidth="1"/>
    <col min="15370" max="15371" width="21" customWidth="1"/>
    <col min="15372" max="15372" width="3.5703125" customWidth="1"/>
    <col min="15373" max="15373" width="4.42578125" customWidth="1"/>
    <col min="15617" max="15617" width="1.42578125" customWidth="1"/>
    <col min="15618" max="15618" width="3.28515625" customWidth="1"/>
    <col min="15619" max="15619" width="11.42578125" customWidth="1"/>
    <col min="15620" max="15620" width="40" customWidth="1"/>
    <col min="15621" max="15622" width="21" customWidth="1"/>
    <col min="15623" max="15623" width="3.42578125" customWidth="1"/>
    <col min="15624" max="15624" width="11.42578125" customWidth="1"/>
    <col min="15625" max="15625" width="50.85546875" customWidth="1"/>
    <col min="15626" max="15627" width="21" customWidth="1"/>
    <col min="15628" max="15628" width="3.5703125" customWidth="1"/>
    <col min="15629" max="15629" width="4.42578125" customWidth="1"/>
    <col min="15873" max="15873" width="1.42578125" customWidth="1"/>
    <col min="15874" max="15874" width="3.28515625" customWidth="1"/>
    <col min="15875" max="15875" width="11.42578125" customWidth="1"/>
    <col min="15876" max="15876" width="40" customWidth="1"/>
    <col min="15877" max="15878" width="21" customWidth="1"/>
    <col min="15879" max="15879" width="3.42578125" customWidth="1"/>
    <col min="15880" max="15880" width="11.42578125" customWidth="1"/>
    <col min="15881" max="15881" width="50.85546875" customWidth="1"/>
    <col min="15882" max="15883" width="21" customWidth="1"/>
    <col min="15884" max="15884" width="3.5703125" customWidth="1"/>
    <col min="15885" max="15885" width="4.42578125" customWidth="1"/>
    <col min="16129" max="16129" width="1.42578125" customWidth="1"/>
    <col min="16130" max="16130" width="3.28515625" customWidth="1"/>
    <col min="16131" max="16131" width="11.42578125" customWidth="1"/>
    <col min="16132" max="16132" width="40" customWidth="1"/>
    <col min="16133" max="16134" width="21" customWidth="1"/>
    <col min="16135" max="16135" width="3.42578125" customWidth="1"/>
    <col min="16136" max="16136" width="11.42578125" customWidth="1"/>
    <col min="16137" max="16137" width="50.85546875" customWidth="1"/>
    <col min="16138" max="16139" width="21" customWidth="1"/>
    <col min="16140" max="16140" width="3.5703125" customWidth="1"/>
    <col min="16141" max="16141" width="4.42578125" customWidth="1"/>
  </cols>
  <sheetData>
    <row r="1" spans="2:12" ht="10.5" customHeight="1">
      <c r="B1" s="222"/>
      <c r="C1" s="223"/>
      <c r="D1" s="224"/>
      <c r="E1" s="225"/>
      <c r="F1" s="225"/>
      <c r="G1" s="224"/>
      <c r="H1" s="224"/>
      <c r="I1" s="226"/>
      <c r="J1" s="223"/>
      <c r="K1" s="223"/>
      <c r="L1" s="223"/>
    </row>
    <row r="2" spans="2:12" ht="9" customHeight="1">
      <c r="B2" s="47"/>
      <c r="C2" s="47"/>
      <c r="D2" s="63"/>
      <c r="E2" s="47"/>
      <c r="F2" s="47"/>
      <c r="G2" s="47"/>
      <c r="H2" s="47"/>
      <c r="I2" s="227"/>
      <c r="J2" s="47"/>
      <c r="K2" s="47"/>
      <c r="L2" s="47"/>
    </row>
    <row r="3" spans="2:12">
      <c r="B3" s="53"/>
      <c r="D3" s="617" t="s">
        <v>0</v>
      </c>
      <c r="E3" s="617"/>
      <c r="F3" s="617"/>
      <c r="G3" s="617"/>
      <c r="H3" s="617"/>
      <c r="I3" s="617"/>
      <c r="J3" s="617"/>
      <c r="K3" s="48"/>
      <c r="L3" s="48"/>
    </row>
    <row r="4" spans="2:12">
      <c r="B4" s="49"/>
      <c r="D4" s="617" t="s">
        <v>201</v>
      </c>
      <c r="E4" s="617"/>
      <c r="F4" s="617"/>
      <c r="G4" s="617"/>
      <c r="H4" s="617"/>
      <c r="I4" s="617"/>
      <c r="J4" s="617"/>
      <c r="K4" s="49"/>
      <c r="L4" s="49"/>
    </row>
    <row r="5" spans="2:12">
      <c r="B5" s="50"/>
      <c r="D5" s="617" t="s">
        <v>2</v>
      </c>
      <c r="E5" s="617"/>
      <c r="F5" s="617"/>
      <c r="G5" s="617"/>
      <c r="H5" s="617"/>
      <c r="I5" s="617"/>
      <c r="J5" s="617"/>
      <c r="K5" s="49"/>
      <c r="L5" s="49"/>
    </row>
    <row r="6" spans="2:12">
      <c r="B6" s="50"/>
      <c r="D6" s="617" t="s">
        <v>3</v>
      </c>
      <c r="E6" s="617"/>
      <c r="F6" s="617"/>
      <c r="G6" s="617"/>
      <c r="H6" s="617"/>
      <c r="I6" s="617"/>
      <c r="J6" s="617"/>
      <c r="K6" s="49"/>
      <c r="L6" s="49"/>
    </row>
    <row r="7" spans="2:12">
      <c r="B7" s="50"/>
      <c r="C7" s="52" t="s">
        <v>4</v>
      </c>
      <c r="D7" s="608" t="str">
        <f>+EAD!D6</f>
        <v>COLEGIO DE BACHILLERES DEL ESTADO DE  JALISCO</v>
      </c>
      <c r="E7" s="608"/>
      <c r="F7" s="608"/>
      <c r="G7" s="608"/>
      <c r="H7" s="608"/>
      <c r="I7" s="608"/>
      <c r="J7" s="608"/>
      <c r="K7" s="11"/>
    </row>
    <row r="8" spans="2:12" ht="10.5" customHeight="1">
      <c r="B8" s="48"/>
      <c r="C8" s="48"/>
      <c r="D8" s="48"/>
      <c r="E8" s="48"/>
      <c r="F8" s="48"/>
      <c r="G8" s="48"/>
    </row>
    <row r="9" spans="2:12" ht="11.25" customHeight="1">
      <c r="B9" s="50"/>
      <c r="C9" s="129"/>
      <c r="D9" s="129"/>
      <c r="E9" s="129"/>
      <c r="F9" s="129"/>
      <c r="G9" s="51"/>
      <c r="H9" s="47"/>
      <c r="I9" s="227"/>
      <c r="J9" s="47"/>
      <c r="K9" s="47"/>
      <c r="L9" s="47"/>
    </row>
    <row r="10" spans="2:12" ht="8.25" customHeight="1">
      <c r="B10" s="54"/>
      <c r="C10" s="54"/>
      <c r="D10" s="54"/>
      <c r="E10" s="55"/>
      <c r="F10" s="55"/>
      <c r="G10" s="56"/>
      <c r="H10" s="47"/>
      <c r="I10" s="227"/>
      <c r="J10" s="47"/>
      <c r="K10" s="47"/>
      <c r="L10" s="47"/>
    </row>
    <row r="11" spans="2:12">
      <c r="B11" s="238"/>
      <c r="C11" s="616" t="s">
        <v>68</v>
      </c>
      <c r="D11" s="616"/>
      <c r="E11" s="99" t="s">
        <v>144</v>
      </c>
      <c r="F11" s="99" t="s">
        <v>148</v>
      </c>
      <c r="G11" s="100"/>
      <c r="H11" s="616" t="s">
        <v>68</v>
      </c>
      <c r="I11" s="616"/>
      <c r="J11" s="99" t="s">
        <v>144</v>
      </c>
      <c r="K11" s="99" t="s">
        <v>148</v>
      </c>
      <c r="L11" s="101"/>
    </row>
    <row r="12" spans="2:12">
      <c r="B12" s="57"/>
      <c r="C12" s="58"/>
      <c r="D12" s="58"/>
      <c r="E12" s="59"/>
      <c r="F12" s="59"/>
      <c r="G12" s="53"/>
      <c r="H12" s="47"/>
      <c r="I12" s="227"/>
      <c r="J12" s="47"/>
      <c r="K12" s="47"/>
      <c r="L12" s="60"/>
    </row>
    <row r="13" spans="2:12">
      <c r="B13" s="107"/>
      <c r="C13" s="137"/>
      <c r="D13" s="137"/>
      <c r="E13" s="228"/>
      <c r="F13" s="228"/>
      <c r="G13" s="63"/>
      <c r="H13" s="47"/>
      <c r="I13" s="227"/>
      <c r="J13" s="47"/>
      <c r="K13" s="47"/>
      <c r="L13" s="60"/>
    </row>
    <row r="14" spans="2:12">
      <c r="B14" s="67"/>
      <c r="C14" s="614" t="s">
        <v>7</v>
      </c>
      <c r="D14" s="614"/>
      <c r="E14" s="191">
        <f>E16+E26</f>
        <v>92411818.089999989</v>
      </c>
      <c r="F14" s="191">
        <f>F16+F26</f>
        <v>84709272.670000002</v>
      </c>
      <c r="G14" s="63"/>
      <c r="H14" s="614" t="s">
        <v>8</v>
      </c>
      <c r="I14" s="614"/>
      <c r="J14" s="191">
        <f>J16+J27</f>
        <v>24586085.98</v>
      </c>
      <c r="K14" s="191">
        <f>K16+K27</f>
        <v>2238766.48</v>
      </c>
      <c r="L14" s="60"/>
    </row>
    <row r="15" spans="2:12">
      <c r="B15" s="65"/>
      <c r="C15" s="69"/>
      <c r="D15" s="94"/>
      <c r="E15" s="229"/>
      <c r="F15" s="229"/>
      <c r="G15" s="63"/>
      <c r="H15" s="69"/>
      <c r="I15" s="69"/>
      <c r="J15" s="229"/>
      <c r="K15" s="229"/>
      <c r="L15" s="60"/>
    </row>
    <row r="16" spans="2:12">
      <c r="B16" s="65"/>
      <c r="C16" s="614" t="s">
        <v>9</v>
      </c>
      <c r="D16" s="614"/>
      <c r="E16" s="191">
        <f>SUM(E18:E24)</f>
        <v>92232480.739999995</v>
      </c>
      <c r="F16" s="191">
        <f>SUM(F18:F24)</f>
        <v>84570786.640000001</v>
      </c>
      <c r="G16" s="63"/>
      <c r="H16" s="614" t="s">
        <v>10</v>
      </c>
      <c r="I16" s="614"/>
      <c r="J16" s="191">
        <f>SUM(J18:J25)</f>
        <v>24586085.98</v>
      </c>
      <c r="K16" s="191">
        <f>SUM(K18:K25)</f>
        <v>2238766.48</v>
      </c>
      <c r="L16" s="60"/>
    </row>
    <row r="17" spans="2:12">
      <c r="B17" s="65"/>
      <c r="C17" s="69"/>
      <c r="D17" s="94"/>
      <c r="E17" s="229"/>
      <c r="F17" s="229"/>
      <c r="G17" s="63"/>
      <c r="H17" s="69"/>
      <c r="I17" s="69"/>
      <c r="J17" s="229"/>
      <c r="K17" s="229"/>
      <c r="L17" s="60"/>
    </row>
    <row r="18" spans="2:12">
      <c r="B18" s="67"/>
      <c r="C18" s="613" t="s">
        <v>11</v>
      </c>
      <c r="D18" s="613"/>
      <c r="E18" s="230">
        <f>91058885.66+899000</f>
        <v>91957885.659999996</v>
      </c>
      <c r="F18" s="230">
        <v>6921406.3099999996</v>
      </c>
      <c r="G18" s="63"/>
      <c r="H18" s="613" t="s">
        <v>12</v>
      </c>
      <c r="I18" s="613"/>
      <c r="J18" s="230">
        <v>21002956.98</v>
      </c>
      <c r="K18" s="230">
        <v>0</v>
      </c>
      <c r="L18" s="60"/>
    </row>
    <row r="19" spans="2:12">
      <c r="B19" s="67"/>
      <c r="C19" s="613" t="s">
        <v>13</v>
      </c>
      <c r="D19" s="613"/>
      <c r="E19" s="230">
        <f>241958.86+32636.22</f>
        <v>274595.07999999996</v>
      </c>
      <c r="F19" s="230">
        <v>77343084</v>
      </c>
      <c r="G19" s="63"/>
      <c r="H19" s="613" t="s">
        <v>14</v>
      </c>
      <c r="I19" s="613"/>
      <c r="J19" s="230">
        <v>0</v>
      </c>
      <c r="K19" s="230">
        <v>2133007.96</v>
      </c>
      <c r="L19" s="60"/>
    </row>
    <row r="20" spans="2:12">
      <c r="B20" s="67"/>
      <c r="C20" s="613" t="s">
        <v>15</v>
      </c>
      <c r="D20" s="613"/>
      <c r="E20" s="230">
        <v>0</v>
      </c>
      <c r="F20" s="230">
        <v>306296.33</v>
      </c>
      <c r="G20" s="63"/>
      <c r="H20" s="613" t="s">
        <v>16</v>
      </c>
      <c r="I20" s="613"/>
      <c r="J20" s="230">
        <v>0</v>
      </c>
      <c r="K20" s="230">
        <v>0</v>
      </c>
      <c r="L20" s="60"/>
    </row>
    <row r="21" spans="2:12">
      <c r="B21" s="67"/>
      <c r="C21" s="613" t="s">
        <v>17</v>
      </c>
      <c r="D21" s="613"/>
      <c r="E21" s="230">
        <v>0</v>
      </c>
      <c r="F21" s="230">
        <v>0</v>
      </c>
      <c r="G21" s="63"/>
      <c r="H21" s="613" t="s">
        <v>18</v>
      </c>
      <c r="I21" s="613"/>
      <c r="J21" s="230">
        <v>0</v>
      </c>
      <c r="K21" s="230">
        <v>0</v>
      </c>
      <c r="L21" s="60"/>
    </row>
    <row r="22" spans="2:12">
      <c r="B22" s="67"/>
      <c r="C22" s="613" t="s">
        <v>19</v>
      </c>
      <c r="D22" s="613"/>
      <c r="E22" s="230">
        <v>0</v>
      </c>
      <c r="F22" s="230">
        <v>0</v>
      </c>
      <c r="G22" s="63"/>
      <c r="H22" s="613" t="s">
        <v>20</v>
      </c>
      <c r="I22" s="613"/>
      <c r="J22" s="230">
        <v>0</v>
      </c>
      <c r="K22" s="230">
        <v>0</v>
      </c>
      <c r="L22" s="60"/>
    </row>
    <row r="23" spans="2:12">
      <c r="B23" s="67"/>
      <c r="C23" s="613" t="s">
        <v>21</v>
      </c>
      <c r="D23" s="613"/>
      <c r="E23" s="230">
        <v>0</v>
      </c>
      <c r="F23" s="230">
        <v>0</v>
      </c>
      <c r="G23" s="63"/>
      <c r="H23" s="613" t="s">
        <v>22</v>
      </c>
      <c r="I23" s="613"/>
      <c r="J23" s="230">
        <v>0</v>
      </c>
      <c r="K23" s="230">
        <v>0</v>
      </c>
      <c r="L23" s="60"/>
    </row>
    <row r="24" spans="2:12">
      <c r="B24" s="67"/>
      <c r="C24" s="613" t="s">
        <v>23</v>
      </c>
      <c r="D24" s="613"/>
      <c r="E24" s="230">
        <v>0</v>
      </c>
      <c r="F24" s="230">
        <v>0</v>
      </c>
      <c r="G24" s="63"/>
      <c r="H24" s="613" t="s">
        <v>24</v>
      </c>
      <c r="I24" s="613"/>
      <c r="J24" s="230">
        <v>3583129</v>
      </c>
      <c r="K24" s="230">
        <v>0</v>
      </c>
      <c r="L24" s="60"/>
    </row>
    <row r="25" spans="2:12">
      <c r="B25" s="65"/>
      <c r="C25" s="69"/>
      <c r="D25" s="94"/>
      <c r="E25" s="229"/>
      <c r="F25" s="229"/>
      <c r="G25" s="63"/>
      <c r="H25" s="613" t="s">
        <v>25</v>
      </c>
      <c r="I25" s="613"/>
      <c r="J25" s="230">
        <v>0</v>
      </c>
      <c r="K25" s="230">
        <f>79014.52+26744</f>
        <v>105758.52</v>
      </c>
      <c r="L25" s="60"/>
    </row>
    <row r="26" spans="2:12">
      <c r="B26" s="65"/>
      <c r="C26" s="614" t="s">
        <v>28</v>
      </c>
      <c r="D26" s="614"/>
      <c r="E26" s="191">
        <f>SUM(E28:E36)</f>
        <v>179337.35</v>
      </c>
      <c r="F26" s="191">
        <f>SUM(F28:F36)</f>
        <v>138486.03</v>
      </c>
      <c r="G26" s="63"/>
      <c r="H26" s="69"/>
      <c r="I26" s="69"/>
      <c r="J26" s="229"/>
      <c r="K26" s="229"/>
      <c r="L26" s="60"/>
    </row>
    <row r="27" spans="2:12">
      <c r="B27" s="65"/>
      <c r="C27" s="69"/>
      <c r="D27" s="94"/>
      <c r="E27" s="229"/>
      <c r="F27" s="229"/>
      <c r="G27" s="63"/>
      <c r="H27" s="612" t="s">
        <v>29</v>
      </c>
      <c r="I27" s="612"/>
      <c r="J27" s="191">
        <f>SUM(J29:J34)</f>
        <v>0</v>
      </c>
      <c r="K27" s="191">
        <f>SUM(K29:K34)</f>
        <v>0</v>
      </c>
      <c r="L27" s="60"/>
    </row>
    <row r="28" spans="2:12">
      <c r="B28" s="67"/>
      <c r="C28" s="613" t="s">
        <v>30</v>
      </c>
      <c r="D28" s="613"/>
      <c r="E28" s="230">
        <v>0</v>
      </c>
      <c r="F28" s="230">
        <v>0</v>
      </c>
      <c r="G28" s="63"/>
      <c r="H28" s="69"/>
      <c r="I28" s="69"/>
      <c r="J28" s="229"/>
      <c r="K28" s="229"/>
      <c r="L28" s="60"/>
    </row>
    <row r="29" spans="2:12">
      <c r="B29" s="67"/>
      <c r="C29" s="613" t="s">
        <v>32</v>
      </c>
      <c r="D29" s="613"/>
      <c r="E29" s="230">
        <v>0</v>
      </c>
      <c r="F29" s="230">
        <v>0</v>
      </c>
      <c r="G29" s="63"/>
      <c r="H29" s="613" t="s">
        <v>31</v>
      </c>
      <c r="I29" s="613"/>
      <c r="J29" s="230">
        <v>0</v>
      </c>
      <c r="K29" s="230">
        <v>0</v>
      </c>
      <c r="L29" s="60"/>
    </row>
    <row r="30" spans="2:12">
      <c r="B30" s="67"/>
      <c r="C30" s="613" t="s">
        <v>34</v>
      </c>
      <c r="D30" s="613"/>
      <c r="E30" s="230">
        <v>0</v>
      </c>
      <c r="F30" s="230">
        <v>0</v>
      </c>
      <c r="G30" s="63"/>
      <c r="H30" s="613" t="s">
        <v>33</v>
      </c>
      <c r="I30" s="613"/>
      <c r="J30" s="230">
        <v>0</v>
      </c>
      <c r="K30" s="230">
        <v>0</v>
      </c>
      <c r="L30" s="60"/>
    </row>
    <row r="31" spans="2:12">
      <c r="B31" s="67"/>
      <c r="C31" s="613" t="s">
        <v>36</v>
      </c>
      <c r="D31" s="613"/>
      <c r="E31" s="230">
        <v>179337.35</v>
      </c>
      <c r="F31" s="230">
        <v>138486.03</v>
      </c>
      <c r="G31" s="63"/>
      <c r="H31" s="613" t="s">
        <v>35</v>
      </c>
      <c r="I31" s="613"/>
      <c r="J31" s="230">
        <v>0</v>
      </c>
      <c r="K31" s="230">
        <v>0</v>
      </c>
      <c r="L31" s="60"/>
    </row>
    <row r="32" spans="2:12">
      <c r="B32" s="67"/>
      <c r="C32" s="613" t="s">
        <v>38</v>
      </c>
      <c r="D32" s="613"/>
      <c r="E32" s="230">
        <v>0</v>
      </c>
      <c r="F32" s="230">
        <v>0</v>
      </c>
      <c r="G32" s="63"/>
      <c r="H32" s="613" t="s">
        <v>37</v>
      </c>
      <c r="I32" s="613"/>
      <c r="J32" s="230">
        <v>0</v>
      </c>
      <c r="K32" s="230">
        <v>0</v>
      </c>
      <c r="L32" s="60"/>
    </row>
    <row r="33" spans="2:12">
      <c r="B33" s="67"/>
      <c r="C33" s="613" t="s">
        <v>40</v>
      </c>
      <c r="D33" s="613"/>
      <c r="E33" s="230">
        <v>0</v>
      </c>
      <c r="F33" s="230">
        <v>0</v>
      </c>
      <c r="G33" s="63"/>
      <c r="H33" s="613" t="s">
        <v>39</v>
      </c>
      <c r="I33" s="613"/>
      <c r="J33" s="230">
        <v>0</v>
      </c>
      <c r="K33" s="230">
        <v>0</v>
      </c>
      <c r="L33" s="60"/>
    </row>
    <row r="34" spans="2:12">
      <c r="B34" s="67"/>
      <c r="C34" s="613" t="s">
        <v>42</v>
      </c>
      <c r="D34" s="613"/>
      <c r="E34" s="230">
        <v>0</v>
      </c>
      <c r="F34" s="230">
        <v>0</v>
      </c>
      <c r="G34" s="63"/>
      <c r="H34" s="613" t="s">
        <v>41</v>
      </c>
      <c r="I34" s="613"/>
      <c r="J34" s="230">
        <v>0</v>
      </c>
      <c r="K34" s="230">
        <v>0</v>
      </c>
      <c r="L34" s="60"/>
    </row>
    <row r="35" spans="2:12">
      <c r="B35" s="67"/>
      <c r="C35" s="613" t="s">
        <v>43</v>
      </c>
      <c r="D35" s="613"/>
      <c r="E35" s="230">
        <v>0</v>
      </c>
      <c r="F35" s="230">
        <v>0</v>
      </c>
      <c r="G35" s="63"/>
      <c r="H35" s="69"/>
      <c r="I35" s="69"/>
      <c r="J35" s="231"/>
      <c r="K35" s="231"/>
      <c r="L35" s="60"/>
    </row>
    <row r="36" spans="2:12">
      <c r="B36" s="67"/>
      <c r="C36" s="613" t="s">
        <v>45</v>
      </c>
      <c r="D36" s="613"/>
      <c r="E36" s="230">
        <v>0</v>
      </c>
      <c r="F36" s="230">
        <v>0</v>
      </c>
      <c r="G36" s="63"/>
      <c r="H36" s="614" t="s">
        <v>48</v>
      </c>
      <c r="I36" s="614"/>
      <c r="J36" s="191">
        <f>J38+J44+J52</f>
        <v>305590.98</v>
      </c>
      <c r="K36" s="191">
        <f>K38+K44+K52</f>
        <v>40851.32</v>
      </c>
      <c r="L36" s="60"/>
    </row>
    <row r="37" spans="2:12">
      <c r="B37" s="65"/>
      <c r="C37" s="69"/>
      <c r="D37" s="94"/>
      <c r="E37" s="231"/>
      <c r="F37" s="231"/>
      <c r="G37" s="63"/>
      <c r="H37" s="69"/>
      <c r="I37" s="69"/>
      <c r="J37" s="229"/>
      <c r="K37" s="229"/>
      <c r="L37" s="60"/>
    </row>
    <row r="38" spans="2:12">
      <c r="B38" s="67"/>
      <c r="C38" s="47"/>
      <c r="D38" s="47"/>
      <c r="E38" s="47"/>
      <c r="F38" s="47"/>
      <c r="G38" s="63"/>
      <c r="H38" s="614" t="s">
        <v>50</v>
      </c>
      <c r="I38" s="614"/>
      <c r="J38" s="191">
        <f>SUM(J40:J42)</f>
        <v>0</v>
      </c>
      <c r="K38" s="191">
        <f>SUM(K40:K42)</f>
        <v>40851.32</v>
      </c>
      <c r="L38" s="60"/>
    </row>
    <row r="39" spans="2:12">
      <c r="B39" s="65"/>
      <c r="C39" s="47"/>
      <c r="D39" s="47"/>
      <c r="E39" s="47"/>
      <c r="F39" s="47"/>
      <c r="G39" s="63"/>
      <c r="H39" s="69"/>
      <c r="I39" s="69"/>
      <c r="J39" s="229"/>
      <c r="K39" s="229"/>
      <c r="L39" s="60"/>
    </row>
    <row r="40" spans="2:12">
      <c r="B40" s="67"/>
      <c r="C40" s="47"/>
      <c r="D40" s="47"/>
      <c r="E40" s="47"/>
      <c r="F40" s="47"/>
      <c r="G40" s="63"/>
      <c r="H40" s="613" t="s">
        <v>51</v>
      </c>
      <c r="I40" s="613"/>
      <c r="J40" s="230">
        <v>0</v>
      </c>
      <c r="K40" s="230">
        <v>40851.32</v>
      </c>
      <c r="L40" s="60"/>
    </row>
    <row r="41" spans="2:12">
      <c r="B41" s="65"/>
      <c r="C41" s="47"/>
      <c r="D41" s="47"/>
      <c r="E41" s="47"/>
      <c r="F41" s="47"/>
      <c r="G41" s="63"/>
      <c r="H41" s="613" t="s">
        <v>52</v>
      </c>
      <c r="I41" s="613"/>
      <c r="J41" s="230">
        <v>0</v>
      </c>
      <c r="K41" s="230">
        <v>0</v>
      </c>
      <c r="L41" s="60"/>
    </row>
    <row r="42" spans="2:12">
      <c r="B42" s="67"/>
      <c r="C42" s="47"/>
      <c r="D42" s="47"/>
      <c r="E42" s="47"/>
      <c r="F42" s="47"/>
      <c r="G42" s="63"/>
      <c r="H42" s="613" t="s">
        <v>53</v>
      </c>
      <c r="I42" s="613"/>
      <c r="J42" s="230">
        <v>0</v>
      </c>
      <c r="K42" s="230">
        <v>0</v>
      </c>
      <c r="L42" s="60"/>
    </row>
    <row r="43" spans="2:12">
      <c r="B43" s="67"/>
      <c r="C43" s="47"/>
      <c r="D43" s="47"/>
      <c r="E43" s="47"/>
      <c r="F43" s="47"/>
      <c r="G43" s="63"/>
      <c r="H43" s="69"/>
      <c r="I43" s="69"/>
      <c r="J43" s="229"/>
      <c r="K43" s="229"/>
      <c r="L43" s="60"/>
    </row>
    <row r="44" spans="2:12">
      <c r="B44" s="67"/>
      <c r="C44" s="47"/>
      <c r="D44" s="47"/>
      <c r="E44" s="47"/>
      <c r="F44" s="47"/>
      <c r="G44" s="63"/>
      <c r="H44" s="614" t="s">
        <v>54</v>
      </c>
      <c r="I44" s="614"/>
      <c r="J44" s="191">
        <f>SUM(J46:J50)</f>
        <v>305590.98</v>
      </c>
      <c r="K44" s="191">
        <f>SUM(K46:K50)</f>
        <v>0</v>
      </c>
      <c r="L44" s="60"/>
    </row>
    <row r="45" spans="2:12">
      <c r="B45" s="67"/>
      <c r="C45" s="47"/>
      <c r="D45" s="47"/>
      <c r="E45" s="47"/>
      <c r="F45" s="47"/>
      <c r="G45" s="63"/>
      <c r="H45" s="69"/>
      <c r="I45" s="69"/>
      <c r="J45" s="229"/>
      <c r="K45" s="229"/>
      <c r="L45" s="60"/>
    </row>
    <row r="46" spans="2:12">
      <c r="B46" s="67"/>
      <c r="C46" s="47"/>
      <c r="D46" s="47"/>
      <c r="E46" s="47"/>
      <c r="F46" s="47"/>
      <c r="G46" s="63"/>
      <c r="H46" s="613" t="s">
        <v>55</v>
      </c>
      <c r="I46" s="613"/>
      <c r="J46" s="230">
        <v>0</v>
      </c>
      <c r="K46" s="230">
        <v>0</v>
      </c>
      <c r="L46" s="60"/>
    </row>
    <row r="47" spans="2:12">
      <c r="B47" s="67"/>
      <c r="C47" s="47"/>
      <c r="D47" s="47"/>
      <c r="E47" s="47"/>
      <c r="F47" s="47"/>
      <c r="G47" s="63"/>
      <c r="H47" s="613" t="s">
        <v>56</v>
      </c>
      <c r="I47" s="613"/>
      <c r="J47" s="230">
        <v>305590.98</v>
      </c>
      <c r="K47" s="230">
        <v>0</v>
      </c>
      <c r="L47" s="60"/>
    </row>
    <row r="48" spans="2:12">
      <c r="B48" s="67"/>
      <c r="C48" s="47"/>
      <c r="D48" s="47"/>
      <c r="E48" s="47"/>
      <c r="F48" s="47"/>
      <c r="G48" s="63"/>
      <c r="H48" s="613" t="s">
        <v>57</v>
      </c>
      <c r="I48" s="613"/>
      <c r="J48" s="230">
        <v>0</v>
      </c>
      <c r="K48" s="230">
        <v>0</v>
      </c>
      <c r="L48" s="60"/>
    </row>
    <row r="49" spans="2:12">
      <c r="B49" s="67"/>
      <c r="C49" s="47"/>
      <c r="D49" s="47"/>
      <c r="E49" s="47"/>
      <c r="F49" s="47"/>
      <c r="G49" s="63"/>
      <c r="H49" s="613" t="s">
        <v>58</v>
      </c>
      <c r="I49" s="613"/>
      <c r="J49" s="230">
        <v>0</v>
      </c>
      <c r="K49" s="230">
        <v>0</v>
      </c>
      <c r="L49" s="60"/>
    </row>
    <row r="50" spans="2:12">
      <c r="B50" s="65"/>
      <c r="C50" s="47"/>
      <c r="D50" s="47"/>
      <c r="E50" s="47"/>
      <c r="F50" s="47"/>
      <c r="G50" s="63"/>
      <c r="H50" s="613" t="s">
        <v>59</v>
      </c>
      <c r="I50" s="613"/>
      <c r="J50" s="230">
        <v>0</v>
      </c>
      <c r="K50" s="230">
        <v>0</v>
      </c>
      <c r="L50" s="60"/>
    </row>
    <row r="51" spans="2:12">
      <c r="B51" s="67"/>
      <c r="C51" s="47"/>
      <c r="D51" s="47"/>
      <c r="E51" s="47"/>
      <c r="F51" s="47"/>
      <c r="G51" s="63"/>
      <c r="H51" s="69"/>
      <c r="I51" s="69"/>
      <c r="J51" s="229"/>
      <c r="K51" s="229"/>
      <c r="L51" s="60"/>
    </row>
    <row r="52" spans="2:12" ht="23.25" customHeight="1">
      <c r="B52" s="65"/>
      <c r="C52" s="47"/>
      <c r="D52" s="47"/>
      <c r="E52" s="47"/>
      <c r="F52" s="47"/>
      <c r="G52" s="63"/>
      <c r="H52" s="614" t="s">
        <v>202</v>
      </c>
      <c r="I52" s="614"/>
      <c r="J52" s="191">
        <f>SUM(J54:J55)</f>
        <v>0</v>
      </c>
      <c r="K52" s="191">
        <f>SUM(K54:K55)</f>
        <v>0</v>
      </c>
      <c r="L52" s="60"/>
    </row>
    <row r="53" spans="2:12" ht="13.5" customHeight="1">
      <c r="B53" s="67"/>
      <c r="C53" s="47"/>
      <c r="D53" s="47"/>
      <c r="E53" s="47"/>
      <c r="F53" s="47"/>
      <c r="G53" s="63"/>
      <c r="H53" s="69"/>
      <c r="I53" s="69"/>
      <c r="J53" s="229"/>
      <c r="K53" s="229"/>
      <c r="L53" s="60"/>
    </row>
    <row r="54" spans="2:12">
      <c r="B54" s="67"/>
      <c r="C54" s="47"/>
      <c r="D54" s="47"/>
      <c r="E54" s="47"/>
      <c r="F54" s="47"/>
      <c r="G54" s="63"/>
      <c r="H54" s="613" t="s">
        <v>61</v>
      </c>
      <c r="I54" s="613"/>
      <c r="J54" s="230">
        <v>0</v>
      </c>
      <c r="K54" s="230">
        <v>0</v>
      </c>
      <c r="L54" s="60"/>
    </row>
    <row r="55" spans="2:12">
      <c r="B55" s="232"/>
      <c r="C55" s="81"/>
      <c r="D55" s="81"/>
      <c r="E55" s="81"/>
      <c r="F55" s="81"/>
      <c r="G55" s="155"/>
      <c r="H55" s="657" t="s">
        <v>62</v>
      </c>
      <c r="I55" s="657"/>
      <c r="J55" s="233">
        <v>0</v>
      </c>
      <c r="K55" s="233">
        <v>0</v>
      </c>
      <c r="L55" s="83"/>
    </row>
    <row r="56" spans="2:12">
      <c r="B56" s="234"/>
      <c r="C56" s="81"/>
      <c r="D56" s="84"/>
      <c r="E56" s="85"/>
      <c r="F56" s="86"/>
      <c r="G56" s="86"/>
      <c r="H56" s="81"/>
      <c r="I56" s="235"/>
      <c r="J56" s="85"/>
      <c r="K56" s="86"/>
      <c r="L56" s="86"/>
    </row>
    <row r="57" spans="2:12">
      <c r="C57" s="610" t="s">
        <v>65</v>
      </c>
      <c r="D57" s="610"/>
      <c r="E57" s="610"/>
      <c r="F57" s="610"/>
      <c r="G57" s="610"/>
      <c r="H57" s="610"/>
      <c r="I57" s="610"/>
      <c r="J57" s="610"/>
      <c r="K57" s="610"/>
    </row>
    <row r="58" spans="2:12">
      <c r="C58" s="70"/>
      <c r="D58" s="89"/>
      <c r="E58" s="90"/>
      <c r="F58" s="90"/>
      <c r="H58" s="91"/>
      <c r="I58" s="236"/>
      <c r="J58" s="90"/>
      <c r="K58" s="90"/>
    </row>
    <row r="59" spans="2:12">
      <c r="C59" s="70"/>
      <c r="D59" s="619"/>
      <c r="E59" s="619"/>
      <c r="F59" s="90"/>
      <c r="H59" s="611"/>
      <c r="I59" s="611"/>
      <c r="J59" s="90"/>
      <c r="K59" s="90"/>
    </row>
    <row r="60" spans="2:12">
      <c r="C60" s="93"/>
      <c r="D60" s="598"/>
      <c r="E60" s="598"/>
      <c r="F60" s="90"/>
      <c r="G60" s="90"/>
      <c r="H60" s="598"/>
      <c r="I60" s="598"/>
      <c r="J60" s="94"/>
      <c r="K60" s="90"/>
    </row>
    <row r="61" spans="2:12">
      <c r="C61" s="95"/>
      <c r="D61" s="594"/>
      <c r="E61" s="594"/>
      <c r="F61" s="96"/>
      <c r="G61" s="96"/>
      <c r="H61" s="594"/>
      <c r="I61" s="594"/>
      <c r="J61" s="94"/>
      <c r="K61" s="90"/>
    </row>
    <row r="62" spans="2:12">
      <c r="B62" s="237"/>
      <c r="G62" s="63"/>
    </row>
    <row r="63" spans="2:12" ht="15" customHeight="1"/>
  </sheetData>
  <mergeCells count="64">
    <mergeCell ref="C11:D11"/>
    <mergeCell ref="H11:I11"/>
    <mergeCell ref="D3:J3"/>
    <mergeCell ref="D4:J4"/>
    <mergeCell ref="D5:J5"/>
    <mergeCell ref="D6:J6"/>
    <mergeCell ref="D7:J7"/>
    <mergeCell ref="C14:D14"/>
    <mergeCell ref="H14:I14"/>
    <mergeCell ref="C16:D16"/>
    <mergeCell ref="H16:I16"/>
    <mergeCell ref="C18:D18"/>
    <mergeCell ref="H18:I18"/>
    <mergeCell ref="C19:D19"/>
    <mergeCell ref="H19:I19"/>
    <mergeCell ref="C20:D20"/>
    <mergeCell ref="H20:I20"/>
    <mergeCell ref="C21:D21"/>
    <mergeCell ref="H21:I21"/>
    <mergeCell ref="C22:D22"/>
    <mergeCell ref="H22:I22"/>
    <mergeCell ref="C23:D23"/>
    <mergeCell ref="H23:I23"/>
    <mergeCell ref="C24:D24"/>
    <mergeCell ref="H24:I24"/>
    <mergeCell ref="H25:I25"/>
    <mergeCell ref="C26:D26"/>
    <mergeCell ref="H27:I27"/>
    <mergeCell ref="C28:D28"/>
    <mergeCell ref="C29:D29"/>
    <mergeCell ref="H29:I29"/>
    <mergeCell ref="C36:D36"/>
    <mergeCell ref="H36:I36"/>
    <mergeCell ref="C30:D30"/>
    <mergeCell ref="H30:I30"/>
    <mergeCell ref="C31:D31"/>
    <mergeCell ref="H31:I31"/>
    <mergeCell ref="C32:D32"/>
    <mergeCell ref="H32:I32"/>
    <mergeCell ref="C33:D33"/>
    <mergeCell ref="H33:I33"/>
    <mergeCell ref="C34:D34"/>
    <mergeCell ref="H34:I34"/>
    <mergeCell ref="C35:D35"/>
    <mergeCell ref="H54:I54"/>
    <mergeCell ref="H38:I38"/>
    <mergeCell ref="H40:I40"/>
    <mergeCell ref="H41:I41"/>
    <mergeCell ref="H42:I42"/>
    <mergeCell ref="H44:I44"/>
    <mergeCell ref="H46:I46"/>
    <mergeCell ref="H47:I47"/>
    <mergeCell ref="H48:I48"/>
    <mergeCell ref="H49:I49"/>
    <mergeCell ref="H50:I50"/>
    <mergeCell ref="H52:I52"/>
    <mergeCell ref="D61:E61"/>
    <mergeCell ref="H61:I61"/>
    <mergeCell ref="H55:I55"/>
    <mergeCell ref="C57:K57"/>
    <mergeCell ref="D59:E59"/>
    <mergeCell ref="H59:I59"/>
    <mergeCell ref="D60:E60"/>
    <mergeCell ref="H60:I60"/>
  </mergeCells>
  <pageMargins left="0.70866141732283472" right="0.70866141732283472" top="0.84906250000000005" bottom="0.296875" header="0.31496062992125984" footer="0.31496062992125984"/>
  <pageSetup scale="57" orientation="landscape"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
  <sheetViews>
    <sheetView topLeftCell="A7" workbookViewId="0">
      <selection activeCell="G31" sqref="G31"/>
    </sheetView>
  </sheetViews>
  <sheetFormatPr baseColWidth="10" defaultRowHeight="1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B3:J65547"/>
  <sheetViews>
    <sheetView showGridLines="0" view="pageLayout" topLeftCell="A48" zoomScale="50" zoomScaleNormal="80" zoomScalePageLayoutView="50" workbookViewId="0">
      <selection activeCell="H14" sqref="H14"/>
    </sheetView>
  </sheetViews>
  <sheetFormatPr baseColWidth="10" defaultColWidth="0" defaultRowHeight="15"/>
  <cols>
    <col min="1" max="3" width="11.42578125" customWidth="1"/>
    <col min="4" max="4" width="36" customWidth="1"/>
    <col min="5" max="10" width="21" customWidth="1"/>
    <col min="11" max="11" width="11.42578125" customWidth="1"/>
    <col min="257" max="259" width="11.42578125" customWidth="1"/>
    <col min="260" max="260" width="36" customWidth="1"/>
    <col min="261" max="266" width="21" customWidth="1"/>
    <col min="267" max="267" width="11.42578125" customWidth="1"/>
    <col min="513" max="515" width="11.42578125" customWidth="1"/>
    <col min="516" max="516" width="36" customWidth="1"/>
    <col min="517" max="522" width="21" customWidth="1"/>
    <col min="523" max="523" width="11.42578125" customWidth="1"/>
    <col min="769" max="771" width="11.42578125" customWidth="1"/>
    <col min="772" max="772" width="36" customWidth="1"/>
    <col min="773" max="778" width="21" customWidth="1"/>
    <col min="779" max="779" width="11.42578125" customWidth="1"/>
    <col min="1025" max="1027" width="11.42578125" customWidth="1"/>
    <col min="1028" max="1028" width="36" customWidth="1"/>
    <col min="1029" max="1034" width="21" customWidth="1"/>
    <col min="1035" max="1035" width="11.42578125" customWidth="1"/>
    <col min="1281" max="1283" width="11.42578125" customWidth="1"/>
    <col min="1284" max="1284" width="36" customWidth="1"/>
    <col min="1285" max="1290" width="21" customWidth="1"/>
    <col min="1291" max="1291" width="11.42578125" customWidth="1"/>
    <col min="1537" max="1539" width="11.42578125" customWidth="1"/>
    <col min="1540" max="1540" width="36" customWidth="1"/>
    <col min="1541" max="1546" width="21" customWidth="1"/>
    <col min="1547" max="1547" width="11.42578125" customWidth="1"/>
    <col min="1793" max="1795" width="11.42578125" customWidth="1"/>
    <col min="1796" max="1796" width="36" customWidth="1"/>
    <col min="1797" max="1802" width="21" customWidth="1"/>
    <col min="1803" max="1803" width="11.42578125" customWidth="1"/>
    <col min="2049" max="2051" width="11.42578125" customWidth="1"/>
    <col min="2052" max="2052" width="36" customWidth="1"/>
    <col min="2053" max="2058" width="21" customWidth="1"/>
    <col min="2059" max="2059" width="11.42578125" customWidth="1"/>
    <col min="2305" max="2307" width="11.42578125" customWidth="1"/>
    <col min="2308" max="2308" width="36" customWidth="1"/>
    <col min="2309" max="2314" width="21" customWidth="1"/>
    <col min="2315" max="2315" width="11.42578125" customWidth="1"/>
    <col min="2561" max="2563" width="11.42578125" customWidth="1"/>
    <col min="2564" max="2564" width="36" customWidth="1"/>
    <col min="2565" max="2570" width="21" customWidth="1"/>
    <col min="2571" max="2571" width="11.42578125" customWidth="1"/>
    <col min="2817" max="2819" width="11.42578125" customWidth="1"/>
    <col min="2820" max="2820" width="36" customWidth="1"/>
    <col min="2821" max="2826" width="21" customWidth="1"/>
    <col min="2827" max="2827" width="11.42578125" customWidth="1"/>
    <col min="3073" max="3075" width="11.42578125" customWidth="1"/>
    <col min="3076" max="3076" width="36" customWidth="1"/>
    <col min="3077" max="3082" width="21" customWidth="1"/>
    <col min="3083" max="3083" width="11.42578125" customWidth="1"/>
    <col min="3329" max="3331" width="11.42578125" customWidth="1"/>
    <col min="3332" max="3332" width="36" customWidth="1"/>
    <col min="3333" max="3338" width="21" customWidth="1"/>
    <col min="3339" max="3339" width="11.42578125" customWidth="1"/>
    <col min="3585" max="3587" width="11.42578125" customWidth="1"/>
    <col min="3588" max="3588" width="36" customWidth="1"/>
    <col min="3589" max="3594" width="21" customWidth="1"/>
    <col min="3595" max="3595" width="11.42578125" customWidth="1"/>
    <col min="3841" max="3843" width="11.42578125" customWidth="1"/>
    <col min="3844" max="3844" width="36" customWidth="1"/>
    <col min="3845" max="3850" width="21" customWidth="1"/>
    <col min="3851" max="3851" width="11.42578125" customWidth="1"/>
    <col min="4097" max="4099" width="11.42578125" customWidth="1"/>
    <col min="4100" max="4100" width="36" customWidth="1"/>
    <col min="4101" max="4106" width="21" customWidth="1"/>
    <col min="4107" max="4107" width="11.42578125" customWidth="1"/>
    <col min="4353" max="4355" width="11.42578125" customWidth="1"/>
    <col min="4356" max="4356" width="36" customWidth="1"/>
    <col min="4357" max="4362" width="21" customWidth="1"/>
    <col min="4363" max="4363" width="11.42578125" customWidth="1"/>
    <col min="4609" max="4611" width="11.42578125" customWidth="1"/>
    <col min="4612" max="4612" width="36" customWidth="1"/>
    <col min="4613" max="4618" width="21" customWidth="1"/>
    <col min="4619" max="4619" width="11.42578125" customWidth="1"/>
    <col min="4865" max="4867" width="11.42578125" customWidth="1"/>
    <col min="4868" max="4868" width="36" customWidth="1"/>
    <col min="4869" max="4874" width="21" customWidth="1"/>
    <col min="4875" max="4875" width="11.42578125" customWidth="1"/>
    <col min="5121" max="5123" width="11.42578125" customWidth="1"/>
    <col min="5124" max="5124" width="36" customWidth="1"/>
    <col min="5125" max="5130" width="21" customWidth="1"/>
    <col min="5131" max="5131" width="11.42578125" customWidth="1"/>
    <col min="5377" max="5379" width="11.42578125" customWidth="1"/>
    <col min="5380" max="5380" width="36" customWidth="1"/>
    <col min="5381" max="5386" width="21" customWidth="1"/>
    <col min="5387" max="5387" width="11.42578125" customWidth="1"/>
    <col min="5633" max="5635" width="11.42578125" customWidth="1"/>
    <col min="5636" max="5636" width="36" customWidth="1"/>
    <col min="5637" max="5642" width="21" customWidth="1"/>
    <col min="5643" max="5643" width="11.42578125" customWidth="1"/>
    <col min="5889" max="5891" width="11.42578125" customWidth="1"/>
    <col min="5892" max="5892" width="36" customWidth="1"/>
    <col min="5893" max="5898" width="21" customWidth="1"/>
    <col min="5899" max="5899" width="11.42578125" customWidth="1"/>
    <col min="6145" max="6147" width="11.42578125" customWidth="1"/>
    <col min="6148" max="6148" width="36" customWidth="1"/>
    <col min="6149" max="6154" width="21" customWidth="1"/>
    <col min="6155" max="6155" width="11.42578125" customWidth="1"/>
    <col min="6401" max="6403" width="11.42578125" customWidth="1"/>
    <col min="6404" max="6404" width="36" customWidth="1"/>
    <col min="6405" max="6410" width="21" customWidth="1"/>
    <col min="6411" max="6411" width="11.42578125" customWidth="1"/>
    <col min="6657" max="6659" width="11.42578125" customWidth="1"/>
    <col min="6660" max="6660" width="36" customWidth="1"/>
    <col min="6661" max="6666" width="21" customWidth="1"/>
    <col min="6667" max="6667" width="11.42578125" customWidth="1"/>
    <col min="6913" max="6915" width="11.42578125" customWidth="1"/>
    <col min="6916" max="6916" width="36" customWidth="1"/>
    <col min="6917" max="6922" width="21" customWidth="1"/>
    <col min="6923" max="6923" width="11.42578125" customWidth="1"/>
    <col min="7169" max="7171" width="11.42578125" customWidth="1"/>
    <col min="7172" max="7172" width="36" customWidth="1"/>
    <col min="7173" max="7178" width="21" customWidth="1"/>
    <col min="7179" max="7179" width="11.42578125" customWidth="1"/>
    <col min="7425" max="7427" width="11.42578125" customWidth="1"/>
    <col min="7428" max="7428" width="36" customWidth="1"/>
    <col min="7429" max="7434" width="21" customWidth="1"/>
    <col min="7435" max="7435" width="11.42578125" customWidth="1"/>
    <col min="7681" max="7683" width="11.42578125" customWidth="1"/>
    <col min="7684" max="7684" width="36" customWidth="1"/>
    <col min="7685" max="7690" width="21" customWidth="1"/>
    <col min="7691" max="7691" width="11.42578125" customWidth="1"/>
    <col min="7937" max="7939" width="11.42578125" customWidth="1"/>
    <col min="7940" max="7940" width="36" customWidth="1"/>
    <col min="7941" max="7946" width="21" customWidth="1"/>
    <col min="7947" max="7947" width="11.42578125" customWidth="1"/>
    <col min="8193" max="8195" width="11.42578125" customWidth="1"/>
    <col min="8196" max="8196" width="36" customWidth="1"/>
    <col min="8197" max="8202" width="21" customWidth="1"/>
    <col min="8203" max="8203" width="11.42578125" customWidth="1"/>
    <col min="8449" max="8451" width="11.42578125" customWidth="1"/>
    <col min="8452" max="8452" width="36" customWidth="1"/>
    <col min="8453" max="8458" width="21" customWidth="1"/>
    <col min="8459" max="8459" width="11.42578125" customWidth="1"/>
    <col min="8705" max="8707" width="11.42578125" customWidth="1"/>
    <col min="8708" max="8708" width="36" customWidth="1"/>
    <col min="8709" max="8714" width="21" customWidth="1"/>
    <col min="8715" max="8715" width="11.42578125" customWidth="1"/>
    <col min="8961" max="8963" width="11.42578125" customWidth="1"/>
    <col min="8964" max="8964" width="36" customWidth="1"/>
    <col min="8965" max="8970" width="21" customWidth="1"/>
    <col min="8971" max="8971" width="11.42578125" customWidth="1"/>
    <col min="9217" max="9219" width="11.42578125" customWidth="1"/>
    <col min="9220" max="9220" width="36" customWidth="1"/>
    <col min="9221" max="9226" width="21" customWidth="1"/>
    <col min="9227" max="9227" width="11.42578125" customWidth="1"/>
    <col min="9473" max="9475" width="11.42578125" customWidth="1"/>
    <col min="9476" max="9476" width="36" customWidth="1"/>
    <col min="9477" max="9482" width="21" customWidth="1"/>
    <col min="9483" max="9483" width="11.42578125" customWidth="1"/>
    <col min="9729" max="9731" width="11.42578125" customWidth="1"/>
    <col min="9732" max="9732" width="36" customWidth="1"/>
    <col min="9733" max="9738" width="21" customWidth="1"/>
    <col min="9739" max="9739" width="11.42578125" customWidth="1"/>
    <col min="9985" max="9987" width="11.42578125" customWidth="1"/>
    <col min="9988" max="9988" width="36" customWidth="1"/>
    <col min="9989" max="9994" width="21" customWidth="1"/>
    <col min="9995" max="9995" width="11.42578125" customWidth="1"/>
    <col min="10241" max="10243" width="11.42578125" customWidth="1"/>
    <col min="10244" max="10244" width="36" customWidth="1"/>
    <col min="10245" max="10250" width="21" customWidth="1"/>
    <col min="10251" max="10251" width="11.42578125" customWidth="1"/>
    <col min="10497" max="10499" width="11.42578125" customWidth="1"/>
    <col min="10500" max="10500" width="36" customWidth="1"/>
    <col min="10501" max="10506" width="21" customWidth="1"/>
    <col min="10507" max="10507" width="11.42578125" customWidth="1"/>
    <col min="10753" max="10755" width="11.42578125" customWidth="1"/>
    <col min="10756" max="10756" width="36" customWidth="1"/>
    <col min="10757" max="10762" width="21" customWidth="1"/>
    <col min="10763" max="10763" width="11.42578125" customWidth="1"/>
    <col min="11009" max="11011" width="11.42578125" customWidth="1"/>
    <col min="11012" max="11012" width="36" customWidth="1"/>
    <col min="11013" max="11018" width="21" customWidth="1"/>
    <col min="11019" max="11019" width="11.42578125" customWidth="1"/>
    <col min="11265" max="11267" width="11.42578125" customWidth="1"/>
    <col min="11268" max="11268" width="36" customWidth="1"/>
    <col min="11269" max="11274" width="21" customWidth="1"/>
    <col min="11275" max="11275" width="11.42578125" customWidth="1"/>
    <col min="11521" max="11523" width="11.42578125" customWidth="1"/>
    <col min="11524" max="11524" width="36" customWidth="1"/>
    <col min="11525" max="11530" width="21" customWidth="1"/>
    <col min="11531" max="11531" width="11.42578125" customWidth="1"/>
    <col min="11777" max="11779" width="11.42578125" customWidth="1"/>
    <col min="11780" max="11780" width="36" customWidth="1"/>
    <col min="11781" max="11786" width="21" customWidth="1"/>
    <col min="11787" max="11787" width="11.42578125" customWidth="1"/>
    <col min="12033" max="12035" width="11.42578125" customWidth="1"/>
    <col min="12036" max="12036" width="36" customWidth="1"/>
    <col min="12037" max="12042" width="21" customWidth="1"/>
    <col min="12043" max="12043" width="11.42578125" customWidth="1"/>
    <col min="12289" max="12291" width="11.42578125" customWidth="1"/>
    <col min="12292" max="12292" width="36" customWidth="1"/>
    <col min="12293" max="12298" width="21" customWidth="1"/>
    <col min="12299" max="12299" width="11.42578125" customWidth="1"/>
    <col min="12545" max="12547" width="11.42578125" customWidth="1"/>
    <col min="12548" max="12548" width="36" customWidth="1"/>
    <col min="12549" max="12554" width="21" customWidth="1"/>
    <col min="12555" max="12555" width="11.42578125" customWidth="1"/>
    <col min="12801" max="12803" width="11.42578125" customWidth="1"/>
    <col min="12804" max="12804" width="36" customWidth="1"/>
    <col min="12805" max="12810" width="21" customWidth="1"/>
    <col min="12811" max="12811" width="11.42578125" customWidth="1"/>
    <col min="13057" max="13059" width="11.42578125" customWidth="1"/>
    <col min="13060" max="13060" width="36" customWidth="1"/>
    <col min="13061" max="13066" width="21" customWidth="1"/>
    <col min="13067" max="13067" width="11.42578125" customWidth="1"/>
    <col min="13313" max="13315" width="11.42578125" customWidth="1"/>
    <col min="13316" max="13316" width="36" customWidth="1"/>
    <col min="13317" max="13322" width="21" customWidth="1"/>
    <col min="13323" max="13323" width="11.42578125" customWidth="1"/>
    <col min="13569" max="13571" width="11.42578125" customWidth="1"/>
    <col min="13572" max="13572" width="36" customWidth="1"/>
    <col min="13573" max="13578" width="21" customWidth="1"/>
    <col min="13579" max="13579" width="11.42578125" customWidth="1"/>
    <col min="13825" max="13827" width="11.42578125" customWidth="1"/>
    <col min="13828" max="13828" width="36" customWidth="1"/>
    <col min="13829" max="13834" width="21" customWidth="1"/>
    <col min="13835" max="13835" width="11.42578125" customWidth="1"/>
    <col min="14081" max="14083" width="11.42578125" customWidth="1"/>
    <col min="14084" max="14084" width="36" customWidth="1"/>
    <col min="14085" max="14090" width="21" customWidth="1"/>
    <col min="14091" max="14091" width="11.42578125" customWidth="1"/>
    <col min="14337" max="14339" width="11.42578125" customWidth="1"/>
    <col min="14340" max="14340" width="36" customWidth="1"/>
    <col min="14341" max="14346" width="21" customWidth="1"/>
    <col min="14347" max="14347" width="11.42578125" customWidth="1"/>
    <col min="14593" max="14595" width="11.42578125" customWidth="1"/>
    <col min="14596" max="14596" width="36" customWidth="1"/>
    <col min="14597" max="14602" width="21" customWidth="1"/>
    <col min="14603" max="14603" width="11.42578125" customWidth="1"/>
    <col min="14849" max="14851" width="11.42578125" customWidth="1"/>
    <col min="14852" max="14852" width="36" customWidth="1"/>
    <col min="14853" max="14858" width="21" customWidth="1"/>
    <col min="14859" max="14859" width="11.42578125" customWidth="1"/>
    <col min="15105" max="15107" width="11.42578125" customWidth="1"/>
    <col min="15108" max="15108" width="36" customWidth="1"/>
    <col min="15109" max="15114" width="21" customWidth="1"/>
    <col min="15115" max="15115" width="11.42578125" customWidth="1"/>
    <col min="15361" max="15363" width="11.42578125" customWidth="1"/>
    <col min="15364" max="15364" width="36" customWidth="1"/>
    <col min="15365" max="15370" width="21" customWidth="1"/>
    <col min="15371" max="15371" width="11.42578125" customWidth="1"/>
    <col min="15617" max="15619" width="11.42578125" customWidth="1"/>
    <col min="15620" max="15620" width="36" customWidth="1"/>
    <col min="15621" max="15626" width="21" customWidth="1"/>
    <col min="15627" max="15627" width="11.42578125" customWidth="1"/>
    <col min="15873" max="15875" width="11.42578125" customWidth="1"/>
    <col min="15876" max="15876" width="36" customWidth="1"/>
    <col min="15877" max="15882" width="21" customWidth="1"/>
    <col min="15883" max="15883" width="11.42578125" customWidth="1"/>
    <col min="16129" max="16131" width="11.42578125" customWidth="1"/>
    <col min="16132" max="16132" width="36" customWidth="1"/>
    <col min="16133" max="16138" width="21" customWidth="1"/>
    <col min="16139" max="16139" width="11.42578125" customWidth="1"/>
  </cols>
  <sheetData>
    <row r="3" spans="2:10">
      <c r="B3" s="679" t="s">
        <v>0</v>
      </c>
      <c r="C3" s="680"/>
      <c r="D3" s="680"/>
      <c r="E3" s="680"/>
      <c r="F3" s="680"/>
      <c r="G3" s="680"/>
      <c r="H3" s="680"/>
      <c r="I3" s="680"/>
      <c r="J3" s="681"/>
    </row>
    <row r="4" spans="2:10">
      <c r="B4" s="682" t="str">
        <f>+ECSF!D7</f>
        <v>COLEGIO DE BACHILLERES DEL ESTADO DE  JALISCO</v>
      </c>
      <c r="C4" s="683"/>
      <c r="D4" s="683"/>
      <c r="E4" s="683"/>
      <c r="F4" s="683"/>
      <c r="G4" s="683"/>
      <c r="H4" s="683"/>
      <c r="I4" s="683"/>
      <c r="J4" s="684"/>
    </row>
    <row r="5" spans="2:10">
      <c r="B5" s="685" t="s">
        <v>203</v>
      </c>
      <c r="C5" s="686"/>
      <c r="D5" s="686"/>
      <c r="E5" s="686"/>
      <c r="F5" s="686"/>
      <c r="G5" s="686"/>
      <c r="H5" s="686"/>
      <c r="I5" s="686"/>
      <c r="J5" s="687"/>
    </row>
    <row r="6" spans="2:10">
      <c r="B6" s="688" t="s">
        <v>204</v>
      </c>
      <c r="C6" s="689"/>
      <c r="D6" s="689"/>
      <c r="E6" s="689"/>
      <c r="F6" s="689"/>
      <c r="G6" s="689"/>
      <c r="H6" s="689"/>
      <c r="I6" s="689"/>
      <c r="J6" s="690"/>
    </row>
    <row r="7" spans="2:10">
      <c r="B7" s="239"/>
      <c r="C7" s="239"/>
      <c r="D7" s="239"/>
      <c r="E7" s="240"/>
      <c r="F7" s="241"/>
      <c r="G7" s="241"/>
      <c r="H7" s="241"/>
      <c r="I7" s="241"/>
      <c r="J7" s="241"/>
    </row>
    <row r="8" spans="2:10">
      <c r="B8" s="672" t="s">
        <v>205</v>
      </c>
      <c r="C8" s="673"/>
      <c r="D8" s="673"/>
      <c r="E8" s="675" t="s">
        <v>206</v>
      </c>
      <c r="F8" s="676"/>
      <c r="G8" s="676"/>
      <c r="H8" s="676"/>
      <c r="I8" s="677"/>
      <c r="J8" s="678" t="s">
        <v>207</v>
      </c>
    </row>
    <row r="9" spans="2:10" ht="24.75">
      <c r="B9" s="673"/>
      <c r="C9" s="673"/>
      <c r="D9" s="673"/>
      <c r="E9" s="242" t="s">
        <v>208</v>
      </c>
      <c r="F9" s="243" t="s">
        <v>209</v>
      </c>
      <c r="G9" s="242" t="s">
        <v>210</v>
      </c>
      <c r="H9" s="242" t="s">
        <v>211</v>
      </c>
      <c r="I9" s="242" t="s">
        <v>212</v>
      </c>
      <c r="J9" s="678"/>
    </row>
    <row r="10" spans="2:10">
      <c r="B10" s="674"/>
      <c r="C10" s="674"/>
      <c r="D10" s="674"/>
      <c r="E10" s="244" t="s">
        <v>213</v>
      </c>
      <c r="F10" s="244" t="s">
        <v>214</v>
      </c>
      <c r="G10" s="244" t="s">
        <v>215</v>
      </c>
      <c r="H10" s="244" t="s">
        <v>216</v>
      </c>
      <c r="I10" s="244" t="s">
        <v>217</v>
      </c>
      <c r="J10" s="244" t="s">
        <v>218</v>
      </c>
    </row>
    <row r="11" spans="2:10">
      <c r="B11" s="245"/>
      <c r="C11" s="246"/>
      <c r="D11" s="247"/>
      <c r="E11" s="248"/>
      <c r="F11" s="249"/>
      <c r="G11" s="249"/>
      <c r="H11" s="249"/>
      <c r="I11" s="249"/>
      <c r="J11" s="249"/>
    </row>
    <row r="12" spans="2:10">
      <c r="B12" s="665" t="s">
        <v>73</v>
      </c>
      <c r="C12" s="666"/>
      <c r="D12" s="667"/>
      <c r="E12" s="250"/>
      <c r="F12" s="250"/>
      <c r="G12" s="251">
        <f>E12+F12</f>
        <v>0</v>
      </c>
      <c r="H12" s="250"/>
      <c r="I12" s="250"/>
      <c r="J12" s="251">
        <f>I12-E12</f>
        <v>0</v>
      </c>
    </row>
    <row r="13" spans="2:10">
      <c r="B13" s="665" t="s">
        <v>145</v>
      </c>
      <c r="C13" s="666"/>
      <c r="D13" s="667"/>
      <c r="E13" s="456"/>
      <c r="F13" s="456"/>
      <c r="G13" s="251">
        <f>E13+F13</f>
        <v>0</v>
      </c>
      <c r="H13" s="250"/>
      <c r="I13" s="250"/>
      <c r="J13" s="251">
        <f>I13-E13</f>
        <v>0</v>
      </c>
    </row>
    <row r="14" spans="2:10">
      <c r="B14" s="665" t="s">
        <v>77</v>
      </c>
      <c r="C14" s="666"/>
      <c r="D14" s="667"/>
      <c r="E14" s="456"/>
      <c r="F14" s="456"/>
      <c r="G14" s="251">
        <f>E14+F14</f>
        <v>0</v>
      </c>
      <c r="H14" s="250"/>
      <c r="I14" s="250"/>
      <c r="J14" s="251">
        <f>I14-E14</f>
        <v>0</v>
      </c>
    </row>
    <row r="15" spans="2:10">
      <c r="B15" s="665" t="s">
        <v>79</v>
      </c>
      <c r="C15" s="666"/>
      <c r="D15" s="667"/>
      <c r="E15" s="456"/>
      <c r="F15" s="456"/>
      <c r="G15" s="251">
        <f>E15+F15</f>
        <v>0</v>
      </c>
      <c r="H15" s="250"/>
      <c r="I15" s="250"/>
      <c r="J15" s="251">
        <f>I15-E15</f>
        <v>0</v>
      </c>
    </row>
    <row r="16" spans="2:10">
      <c r="B16" s="665" t="s">
        <v>219</v>
      </c>
      <c r="C16" s="666"/>
      <c r="D16" s="667"/>
      <c r="E16" s="457">
        <f t="shared" ref="E16:J16" si="0">E17+E18</f>
        <v>0</v>
      </c>
      <c r="F16" s="457">
        <f t="shared" si="0"/>
        <v>0</v>
      </c>
      <c r="G16" s="251">
        <f t="shared" si="0"/>
        <v>0</v>
      </c>
      <c r="H16" s="251">
        <f t="shared" si="0"/>
        <v>0</v>
      </c>
      <c r="I16" s="251">
        <f t="shared" si="0"/>
        <v>0</v>
      </c>
      <c r="J16" s="479">
        <f t="shared" si="0"/>
        <v>0</v>
      </c>
    </row>
    <row r="17" spans="2:10">
      <c r="B17" s="252"/>
      <c r="C17" s="666" t="s">
        <v>220</v>
      </c>
      <c r="D17" s="667"/>
      <c r="E17" s="456"/>
      <c r="F17" s="456"/>
      <c r="G17" s="251">
        <f>E17+F17</f>
        <v>0</v>
      </c>
      <c r="H17" s="250"/>
      <c r="I17" s="250"/>
      <c r="J17" s="479">
        <f>I17-E17</f>
        <v>0</v>
      </c>
    </row>
    <row r="18" spans="2:10">
      <c r="B18" s="252"/>
      <c r="C18" s="666" t="s">
        <v>221</v>
      </c>
      <c r="D18" s="667"/>
      <c r="E18" s="456"/>
      <c r="F18" s="456"/>
      <c r="G18" s="251">
        <f>E18+F18</f>
        <v>0</v>
      </c>
      <c r="H18" s="250"/>
      <c r="I18" s="250"/>
      <c r="J18" s="479">
        <f>I18-E18</f>
        <v>0</v>
      </c>
    </row>
    <row r="19" spans="2:10">
      <c r="B19" s="665" t="s">
        <v>222</v>
      </c>
      <c r="C19" s="666"/>
      <c r="D19" s="667"/>
      <c r="E19" s="457">
        <f t="shared" ref="E19:J19" si="1">E20+E21</f>
        <v>0</v>
      </c>
      <c r="F19" s="457">
        <f t="shared" si="1"/>
        <v>0</v>
      </c>
      <c r="G19" s="251">
        <f t="shared" si="1"/>
        <v>0</v>
      </c>
      <c r="H19" s="251">
        <f t="shared" si="1"/>
        <v>0</v>
      </c>
      <c r="I19" s="251">
        <f t="shared" si="1"/>
        <v>0</v>
      </c>
      <c r="J19" s="479">
        <f t="shared" si="1"/>
        <v>0</v>
      </c>
    </row>
    <row r="20" spans="2:10">
      <c r="B20" s="252"/>
      <c r="C20" s="666" t="s">
        <v>220</v>
      </c>
      <c r="D20" s="667"/>
      <c r="E20" s="456"/>
      <c r="F20" s="456"/>
      <c r="G20" s="251">
        <f t="shared" ref="G20:G25" si="2">E20+F20</f>
        <v>0</v>
      </c>
      <c r="H20" s="250"/>
      <c r="I20" s="250"/>
      <c r="J20" s="479">
        <f t="shared" ref="J20:J25" si="3">I20-E20</f>
        <v>0</v>
      </c>
    </row>
    <row r="21" spans="2:10">
      <c r="B21" s="252"/>
      <c r="C21" s="666" t="s">
        <v>221</v>
      </c>
      <c r="D21" s="667"/>
      <c r="E21" s="456"/>
      <c r="F21" s="456"/>
      <c r="G21" s="457">
        <f t="shared" si="2"/>
        <v>0</v>
      </c>
      <c r="H21" s="250"/>
      <c r="I21" s="250"/>
      <c r="J21" s="479">
        <f t="shared" si="3"/>
        <v>0</v>
      </c>
    </row>
    <row r="22" spans="2:10">
      <c r="B22" s="665" t="s">
        <v>223</v>
      </c>
      <c r="C22" s="666"/>
      <c r="D22" s="667"/>
      <c r="E22" s="478">
        <f>64203823.7954448</f>
        <v>64203823.795444801</v>
      </c>
      <c r="F22" s="478">
        <v>-30269656</v>
      </c>
      <c r="G22" s="479">
        <f t="shared" si="2"/>
        <v>33934167.795444801</v>
      </c>
      <c r="H22" s="478">
        <f>+G22</f>
        <v>33934167.795444801</v>
      </c>
      <c r="I22" s="478">
        <f>+I50</f>
        <v>29226207.420000002</v>
      </c>
      <c r="J22" s="479">
        <f t="shared" si="3"/>
        <v>-34977616.3754448</v>
      </c>
    </row>
    <row r="23" spans="2:10">
      <c r="B23" s="665" t="s">
        <v>91</v>
      </c>
      <c r="C23" s="666"/>
      <c r="D23" s="667"/>
      <c r="E23" s="478"/>
      <c r="F23" s="478"/>
      <c r="G23" s="479">
        <f t="shared" si="2"/>
        <v>0</v>
      </c>
      <c r="H23" s="478"/>
      <c r="I23" s="478"/>
      <c r="J23" s="479">
        <f t="shared" si="3"/>
        <v>0</v>
      </c>
    </row>
    <row r="24" spans="2:10">
      <c r="B24" s="665" t="s">
        <v>81</v>
      </c>
      <c r="C24" s="666"/>
      <c r="D24" s="667"/>
      <c r="E24" s="478">
        <v>519551947.79838669</v>
      </c>
      <c r="F24" s="478">
        <v>17417146.201613307</v>
      </c>
      <c r="G24" s="479">
        <f t="shared" si="2"/>
        <v>536969094</v>
      </c>
      <c r="H24" s="478">
        <f>+G24</f>
        <v>536969094</v>
      </c>
      <c r="I24" s="478">
        <f>+I58</f>
        <v>463087812.61000001</v>
      </c>
      <c r="J24" s="479">
        <f t="shared" si="3"/>
        <v>-56464135.188386679</v>
      </c>
    </row>
    <row r="25" spans="2:10">
      <c r="B25" s="665" t="s">
        <v>224</v>
      </c>
      <c r="C25" s="666"/>
      <c r="D25" s="667"/>
      <c r="E25" s="478"/>
      <c r="F25" s="478"/>
      <c r="G25" s="480">
        <f t="shared" si="2"/>
        <v>0</v>
      </c>
      <c r="H25" s="478"/>
      <c r="I25" s="478"/>
      <c r="J25" s="479">
        <f t="shared" si="3"/>
        <v>0</v>
      </c>
    </row>
    <row r="26" spans="2:10">
      <c r="B26" s="253"/>
      <c r="C26" s="254"/>
      <c r="D26" s="255"/>
      <c r="E26" s="481"/>
      <c r="F26" s="481"/>
      <c r="G26" s="256"/>
      <c r="H26" s="481"/>
      <c r="I26" s="481"/>
      <c r="J26" s="481"/>
    </row>
    <row r="27" spans="2:10">
      <c r="B27" s="257"/>
      <c r="C27" s="258"/>
      <c r="D27" s="259" t="s">
        <v>225</v>
      </c>
      <c r="E27" s="482">
        <f t="shared" ref="E27:J27" si="4">E12+E13+E14+E15+E16+E19+E22+E23+E24+E25</f>
        <v>583755771.59383154</v>
      </c>
      <c r="F27" s="483">
        <f t="shared" si="4"/>
        <v>-12852509.798386693</v>
      </c>
      <c r="G27" s="482">
        <f t="shared" si="4"/>
        <v>570903261.79544485</v>
      </c>
      <c r="H27" s="482">
        <f t="shared" si="4"/>
        <v>570903261.79544485</v>
      </c>
      <c r="I27" s="260">
        <f t="shared" si="4"/>
        <v>492314020.03000003</v>
      </c>
      <c r="J27" s="668">
        <f t="shared" si="4"/>
        <v>-91441751.563831478</v>
      </c>
    </row>
    <row r="28" spans="2:10">
      <c r="E28" s="261"/>
      <c r="F28" s="261"/>
      <c r="G28" s="261"/>
      <c r="H28" s="670" t="s">
        <v>226</v>
      </c>
      <c r="I28" s="671"/>
      <c r="J28" s="669"/>
    </row>
    <row r="31" spans="2:10" ht="15" customHeight="1">
      <c r="B31" s="672" t="s">
        <v>227</v>
      </c>
      <c r="C31" s="673"/>
      <c r="D31" s="673"/>
      <c r="E31" s="675" t="s">
        <v>206</v>
      </c>
      <c r="F31" s="676"/>
      <c r="G31" s="676"/>
      <c r="H31" s="676"/>
      <c r="I31" s="677"/>
      <c r="J31" s="678" t="s">
        <v>207</v>
      </c>
    </row>
    <row r="32" spans="2:10" ht="24.75">
      <c r="B32" s="673"/>
      <c r="C32" s="673"/>
      <c r="D32" s="673"/>
      <c r="E32" s="242" t="s">
        <v>208</v>
      </c>
      <c r="F32" s="243" t="s">
        <v>228</v>
      </c>
      <c r="G32" s="242" t="s">
        <v>210</v>
      </c>
      <c r="H32" s="242" t="s">
        <v>211</v>
      </c>
      <c r="I32" s="242" t="s">
        <v>212</v>
      </c>
      <c r="J32" s="678"/>
    </row>
    <row r="33" spans="2:10">
      <c r="B33" s="674"/>
      <c r="C33" s="674"/>
      <c r="D33" s="674"/>
      <c r="E33" s="244" t="s">
        <v>213</v>
      </c>
      <c r="F33" s="244" t="s">
        <v>214</v>
      </c>
      <c r="G33" s="244" t="s">
        <v>215</v>
      </c>
      <c r="H33" s="244" t="s">
        <v>216</v>
      </c>
      <c r="I33" s="244">
        <v>-5</v>
      </c>
      <c r="J33" s="244" t="s">
        <v>218</v>
      </c>
    </row>
    <row r="34" spans="2:10">
      <c r="B34" s="262"/>
      <c r="C34" s="263"/>
      <c r="D34" s="264"/>
      <c r="E34" s="265"/>
      <c r="F34" s="265"/>
      <c r="G34" s="265"/>
      <c r="H34" s="265"/>
      <c r="I34" s="265"/>
      <c r="J34" s="265"/>
    </row>
    <row r="35" spans="2:10">
      <c r="B35" s="266" t="s">
        <v>229</v>
      </c>
      <c r="C35" s="267"/>
      <c r="D35" s="268"/>
      <c r="E35" s="269">
        <f t="shared" ref="E35:J35" si="5">E36+E37+E38+E39+E42+E45+E46</f>
        <v>0</v>
      </c>
      <c r="F35" s="269">
        <f t="shared" si="5"/>
        <v>0</v>
      </c>
      <c r="G35" s="269">
        <f t="shared" si="5"/>
        <v>0</v>
      </c>
      <c r="H35" s="269">
        <f t="shared" si="5"/>
        <v>0</v>
      </c>
      <c r="I35" s="269">
        <f t="shared" si="5"/>
        <v>0</v>
      </c>
      <c r="J35" s="269">
        <f t="shared" si="5"/>
        <v>0</v>
      </c>
    </row>
    <row r="36" spans="2:10">
      <c r="B36" s="270"/>
      <c r="C36" s="659" t="s">
        <v>73</v>
      </c>
      <c r="D36" s="660"/>
      <c r="E36" s="271"/>
      <c r="F36" s="271"/>
      <c r="G36" s="272">
        <f>E36+F36</f>
        <v>0</v>
      </c>
      <c r="H36" s="271"/>
      <c r="I36" s="271"/>
      <c r="J36" s="272">
        <f>I36-E36</f>
        <v>0</v>
      </c>
    </row>
    <row r="37" spans="2:10">
      <c r="B37" s="270"/>
      <c r="C37" s="659" t="s">
        <v>77</v>
      </c>
      <c r="D37" s="660"/>
      <c r="E37" s="271"/>
      <c r="F37" s="271"/>
      <c r="G37" s="272">
        <f>E37+F37</f>
        <v>0</v>
      </c>
      <c r="H37" s="271"/>
      <c r="I37" s="271"/>
      <c r="J37" s="272">
        <f>I37-E37</f>
        <v>0</v>
      </c>
    </row>
    <row r="38" spans="2:10">
      <c r="B38" s="270"/>
      <c r="C38" s="659" t="s">
        <v>79</v>
      </c>
      <c r="D38" s="660"/>
      <c r="E38" s="271"/>
      <c r="F38" s="271"/>
      <c r="G38" s="272">
        <f>E38+F38</f>
        <v>0</v>
      </c>
      <c r="H38" s="271"/>
      <c r="I38" s="271"/>
      <c r="J38" s="272">
        <f>I38-E38</f>
        <v>0</v>
      </c>
    </row>
    <row r="39" spans="2:10">
      <c r="B39" s="270"/>
      <c r="C39" s="659" t="s">
        <v>219</v>
      </c>
      <c r="D39" s="660"/>
      <c r="E39" s="272">
        <f t="shared" ref="E39:J39" si="6">E40+E41</f>
        <v>0</v>
      </c>
      <c r="F39" s="272">
        <f t="shared" si="6"/>
        <v>0</v>
      </c>
      <c r="G39" s="272">
        <f t="shared" si="6"/>
        <v>0</v>
      </c>
      <c r="H39" s="272">
        <f t="shared" si="6"/>
        <v>0</v>
      </c>
      <c r="I39" s="272">
        <f t="shared" si="6"/>
        <v>0</v>
      </c>
      <c r="J39" s="272">
        <f t="shared" si="6"/>
        <v>0</v>
      </c>
    </row>
    <row r="40" spans="2:10">
      <c r="B40" s="270"/>
      <c r="C40" s="273"/>
      <c r="D40" s="274" t="s">
        <v>220</v>
      </c>
      <c r="E40" s="271"/>
      <c r="F40" s="271"/>
      <c r="G40" s="272">
        <f>E40+F40</f>
        <v>0</v>
      </c>
      <c r="H40" s="271"/>
      <c r="I40" s="271"/>
      <c r="J40" s="272">
        <f>I40-E40</f>
        <v>0</v>
      </c>
    </row>
    <row r="41" spans="2:10">
      <c r="B41" s="270"/>
      <c r="C41" s="273"/>
      <c r="D41" s="274" t="s">
        <v>221</v>
      </c>
      <c r="E41" s="271"/>
      <c r="F41" s="271"/>
      <c r="G41" s="272">
        <f>E41+F41</f>
        <v>0</v>
      </c>
      <c r="H41" s="271"/>
      <c r="I41" s="271"/>
      <c r="J41" s="272">
        <f>I41-E41</f>
        <v>0</v>
      </c>
    </row>
    <row r="42" spans="2:10">
      <c r="B42" s="270"/>
      <c r="C42" s="659" t="s">
        <v>222</v>
      </c>
      <c r="D42" s="660"/>
      <c r="E42" s="272">
        <f t="shared" ref="E42:J42" si="7">E43+E44</f>
        <v>0</v>
      </c>
      <c r="F42" s="272">
        <f t="shared" si="7"/>
        <v>0</v>
      </c>
      <c r="G42" s="272">
        <f t="shared" si="7"/>
        <v>0</v>
      </c>
      <c r="H42" s="272">
        <f t="shared" si="7"/>
        <v>0</v>
      </c>
      <c r="I42" s="272">
        <f t="shared" si="7"/>
        <v>0</v>
      </c>
      <c r="J42" s="272">
        <f t="shared" si="7"/>
        <v>0</v>
      </c>
    </row>
    <row r="43" spans="2:10">
      <c r="B43" s="270"/>
      <c r="C43" s="273"/>
      <c r="D43" s="274" t="s">
        <v>220</v>
      </c>
      <c r="E43" s="271"/>
      <c r="F43" s="271"/>
      <c r="G43" s="272">
        <f>E43+F43</f>
        <v>0</v>
      </c>
      <c r="H43" s="271"/>
      <c r="I43" s="271"/>
      <c r="J43" s="272">
        <f>I43-E43</f>
        <v>0</v>
      </c>
    </row>
    <row r="44" spans="2:10">
      <c r="B44" s="270"/>
      <c r="C44" s="273"/>
      <c r="D44" s="274" t="s">
        <v>221</v>
      </c>
      <c r="E44" s="271"/>
      <c r="F44" s="271"/>
      <c r="G44" s="272">
        <f>E44+F44</f>
        <v>0</v>
      </c>
      <c r="H44" s="271"/>
      <c r="I44" s="271"/>
      <c r="J44" s="272">
        <f>I44-E44</f>
        <v>0</v>
      </c>
    </row>
    <row r="45" spans="2:10">
      <c r="B45" s="270"/>
      <c r="C45" s="659" t="s">
        <v>91</v>
      </c>
      <c r="D45" s="660"/>
      <c r="E45" s="271"/>
      <c r="F45" s="271"/>
      <c r="G45" s="272">
        <f>E45+F45</f>
        <v>0</v>
      </c>
      <c r="H45" s="271"/>
      <c r="I45" s="271"/>
      <c r="J45" s="272">
        <f>I45-E45</f>
        <v>0</v>
      </c>
    </row>
    <row r="46" spans="2:10">
      <c r="B46" s="270"/>
      <c r="C46" s="659" t="s">
        <v>81</v>
      </c>
      <c r="D46" s="660"/>
      <c r="E46" s="484">
        <v>0</v>
      </c>
      <c r="F46" s="271"/>
      <c r="G46" s="272">
        <f>E46+F46</f>
        <v>0</v>
      </c>
      <c r="H46" s="271"/>
      <c r="I46" s="271"/>
      <c r="J46" s="272">
        <f>I46-E46</f>
        <v>0</v>
      </c>
    </row>
    <row r="47" spans="2:10">
      <c r="B47" s="270"/>
      <c r="C47" s="273"/>
      <c r="D47" s="274"/>
      <c r="E47" s="272"/>
      <c r="F47" s="272"/>
      <c r="G47" s="272"/>
      <c r="H47" s="487"/>
      <c r="I47" s="487"/>
      <c r="J47" s="487"/>
    </row>
    <row r="48" spans="2:10">
      <c r="B48" s="266" t="s">
        <v>230</v>
      </c>
      <c r="C48" s="267"/>
      <c r="D48" s="274"/>
      <c r="E48" s="485">
        <f t="shared" ref="E48:J48" si="8">E49+E50+E58</f>
        <v>717603474.5138315</v>
      </c>
      <c r="F48" s="275">
        <f t="shared" si="8"/>
        <v>-12988966.273062177</v>
      </c>
      <c r="G48" s="485">
        <f>G49+G50+G58</f>
        <v>704614508.24076939</v>
      </c>
      <c r="H48" s="485">
        <f t="shared" si="8"/>
        <v>704614508.24076939</v>
      </c>
      <c r="I48" s="485">
        <f t="shared" si="8"/>
        <v>492314020.03000003</v>
      </c>
      <c r="J48" s="485">
        <f t="shared" si="8"/>
        <v>-225289454.48383147</v>
      </c>
    </row>
    <row r="49" spans="2:10">
      <c r="B49" s="266"/>
      <c r="C49" s="659" t="s">
        <v>145</v>
      </c>
      <c r="D49" s="660"/>
      <c r="E49" s="271"/>
      <c r="F49" s="271"/>
      <c r="G49" s="272">
        <f t="shared" ref="G49:G56" si="9">E49+F49</f>
        <v>0</v>
      </c>
      <c r="H49" s="484"/>
      <c r="I49" s="484"/>
      <c r="J49" s="487">
        <f>I49-E49</f>
        <v>0</v>
      </c>
    </row>
    <row r="50" spans="2:10">
      <c r="B50" s="270"/>
      <c r="C50" s="659" t="s">
        <v>223</v>
      </c>
      <c r="D50" s="660"/>
      <c r="E50" s="484">
        <f>SUM(E51:E56)</f>
        <v>198051526.7154448</v>
      </c>
      <c r="F50" s="484">
        <v>-30269656</v>
      </c>
      <c r="G50" s="487">
        <f t="shared" si="9"/>
        <v>167781870.7154448</v>
      </c>
      <c r="H50" s="484">
        <f>+G50</f>
        <v>167781870.7154448</v>
      </c>
      <c r="I50" s="484">
        <f>SUM(I51:I55)</f>
        <v>29226207.420000002</v>
      </c>
      <c r="J50" s="487">
        <f>I50-E50</f>
        <v>-168825319.29544479</v>
      </c>
    </row>
    <row r="51" spans="2:10">
      <c r="B51" s="270"/>
      <c r="C51" s="476"/>
      <c r="D51" s="477" t="s">
        <v>10299</v>
      </c>
      <c r="E51" s="484">
        <v>33309175.604911041</v>
      </c>
      <c r="F51" s="484">
        <v>-14886652.424911041</v>
      </c>
      <c r="G51" s="487">
        <f t="shared" si="9"/>
        <v>18422523.18</v>
      </c>
      <c r="H51" s="484">
        <v>18422523.18</v>
      </c>
      <c r="I51" s="484">
        <v>18422523.18</v>
      </c>
      <c r="J51" s="487">
        <f t="shared" ref="J51:J56" si="10">I51-E51</f>
        <v>-14886652.424911041</v>
      </c>
    </row>
    <row r="52" spans="2:10">
      <c r="B52" s="270"/>
      <c r="C52" s="476"/>
      <c r="D52" s="477" t="s">
        <v>10300</v>
      </c>
      <c r="E52" s="484">
        <v>0</v>
      </c>
      <c r="F52" s="484">
        <v>18415</v>
      </c>
      <c r="G52" s="487">
        <f t="shared" si="9"/>
        <v>18415</v>
      </c>
      <c r="H52" s="484">
        <v>18415</v>
      </c>
      <c r="I52" s="484">
        <v>18415</v>
      </c>
      <c r="J52" s="487">
        <f t="shared" si="10"/>
        <v>18415</v>
      </c>
    </row>
    <row r="53" spans="2:10" ht="22.5">
      <c r="B53" s="270"/>
      <c r="C53" s="476"/>
      <c r="D53" s="477" t="s">
        <v>10301</v>
      </c>
      <c r="E53" s="484">
        <v>19551461.57</v>
      </c>
      <c r="F53" s="484">
        <v>-9483095.5800000001</v>
      </c>
      <c r="G53" s="487">
        <f t="shared" si="9"/>
        <v>10068365.99</v>
      </c>
      <c r="H53" s="484">
        <v>10068365.99</v>
      </c>
      <c r="I53" s="484">
        <v>10068365.99</v>
      </c>
      <c r="J53" s="487">
        <f t="shared" si="10"/>
        <v>-9483095.5800000001</v>
      </c>
    </row>
    <row r="54" spans="2:10">
      <c r="B54" s="270"/>
      <c r="C54" s="476"/>
      <c r="D54" s="477" t="s">
        <v>10302</v>
      </c>
      <c r="E54" s="484">
        <v>5687697.2241161466</v>
      </c>
      <c r="F54" s="484">
        <v>-1875742.2241161466</v>
      </c>
      <c r="G54" s="487">
        <f t="shared" si="9"/>
        <v>3811955</v>
      </c>
      <c r="H54" s="484">
        <v>3811955</v>
      </c>
      <c r="I54" s="484">
        <f>+H54-3215992.5</f>
        <v>595962.5</v>
      </c>
      <c r="J54" s="487">
        <f t="shared" si="10"/>
        <v>-5091734.7241161466</v>
      </c>
    </row>
    <row r="55" spans="2:10">
      <c r="B55" s="270"/>
      <c r="C55" s="476"/>
      <c r="D55" s="477" t="s">
        <v>10303</v>
      </c>
      <c r="E55" s="484">
        <v>5655489.3964175992</v>
      </c>
      <c r="F55" s="484">
        <v>-4042580.4564175992</v>
      </c>
      <c r="G55" s="487">
        <f t="shared" si="9"/>
        <v>1612908.94</v>
      </c>
      <c r="H55" s="484">
        <v>1612908.94</v>
      </c>
      <c r="I55" s="484">
        <f>+H55-1491968.19</f>
        <v>120940.75</v>
      </c>
      <c r="J55" s="487">
        <f t="shared" si="10"/>
        <v>-5534548.6464175992</v>
      </c>
    </row>
    <row r="56" spans="2:10">
      <c r="B56" s="270"/>
      <c r="C56" s="476"/>
      <c r="D56" s="477" t="s">
        <v>10306</v>
      </c>
      <c r="E56" s="484">
        <v>133847702.92</v>
      </c>
      <c r="F56" s="484">
        <v>0</v>
      </c>
      <c r="G56" s="487">
        <f t="shared" si="9"/>
        <v>133847702.92</v>
      </c>
      <c r="H56" s="484">
        <f>+G56</f>
        <v>133847702.92</v>
      </c>
      <c r="I56" s="484">
        <v>0</v>
      </c>
      <c r="J56" s="487">
        <f t="shared" si="10"/>
        <v>-133847702.92</v>
      </c>
    </row>
    <row r="57" spans="2:10">
      <c r="B57" s="270"/>
      <c r="C57" s="476"/>
      <c r="D57" s="477"/>
      <c r="E57" s="484"/>
      <c r="F57" s="484"/>
      <c r="G57" s="487"/>
      <c r="H57" s="484"/>
      <c r="I57" s="484"/>
      <c r="J57" s="487"/>
    </row>
    <row r="58" spans="2:10" ht="15" customHeight="1">
      <c r="B58" s="270"/>
      <c r="C58" s="659" t="s">
        <v>81</v>
      </c>
      <c r="D58" s="660"/>
      <c r="E58" s="484">
        <v>519551947.79838669</v>
      </c>
      <c r="F58" s="484">
        <f>SUM(F59:F63)</f>
        <v>17280689.726937823</v>
      </c>
      <c r="G58" s="487">
        <f>E58+F58</f>
        <v>536832637.52532452</v>
      </c>
      <c r="H58" s="484">
        <f>+G58</f>
        <v>536832637.52532452</v>
      </c>
      <c r="I58" s="484">
        <f>SUM(I59:I62)</f>
        <v>463087812.61000001</v>
      </c>
      <c r="J58" s="487">
        <f>I58-E58</f>
        <v>-56464135.188386679</v>
      </c>
    </row>
    <row r="59" spans="2:10" ht="15" customHeight="1">
      <c r="B59" s="270"/>
      <c r="C59" s="476"/>
      <c r="D59" s="477" t="s">
        <v>10296</v>
      </c>
      <c r="E59" s="484">
        <v>244701964.32065046</v>
      </c>
      <c r="F59" s="484">
        <f>7873565.04934955-131794.9</f>
        <v>7741770.1493495498</v>
      </c>
      <c r="G59" s="487">
        <f>E59+F59</f>
        <v>252443734.47</v>
      </c>
      <c r="H59" s="484">
        <v>252575529.37</v>
      </c>
      <c r="I59" s="484">
        <f>252575529-19248718</f>
        <v>233326811</v>
      </c>
      <c r="J59" s="487">
        <f>I59-E59</f>
        <v>-11375153.320650458</v>
      </c>
    </row>
    <row r="60" spans="2:10" ht="15" customHeight="1">
      <c r="B60" s="270"/>
      <c r="C60" s="476"/>
      <c r="D60" s="477" t="s">
        <v>10297</v>
      </c>
      <c r="E60" s="484">
        <v>4320877.5351652727</v>
      </c>
      <c r="F60" s="484">
        <f>8211744.46483473-4662</f>
        <v>8207082.4648347301</v>
      </c>
      <c r="G60" s="487">
        <f>E60+F60</f>
        <v>12527960.000000004</v>
      </c>
      <c r="H60" s="484">
        <v>12532622</v>
      </c>
      <c r="I60" s="484">
        <v>2936601.7899999991</v>
      </c>
      <c r="J60" s="487">
        <f>I60-E60</f>
        <v>-1384275.7451652735</v>
      </c>
    </row>
    <row r="61" spans="2:10" ht="15" customHeight="1">
      <c r="B61" s="270"/>
      <c r="C61" s="476"/>
      <c r="D61" s="477" t="s">
        <v>10296</v>
      </c>
      <c r="E61" s="484">
        <v>260156004</v>
      </c>
      <c r="F61" s="484">
        <v>10066406.680000007</v>
      </c>
      <c r="G61" s="487">
        <f>E61+F61</f>
        <v>270222410.68000001</v>
      </c>
      <c r="H61" s="484">
        <v>270222410.68000001</v>
      </c>
      <c r="I61" s="484">
        <f>+H61-43398010.86</f>
        <v>226824399.81999999</v>
      </c>
      <c r="J61" s="487">
        <f>I61-E61</f>
        <v>-33331604.180000007</v>
      </c>
    </row>
    <row r="62" spans="2:10" ht="15" customHeight="1">
      <c r="B62" s="270"/>
      <c r="C62" s="476"/>
      <c r="D62" s="477" t="s">
        <v>10298</v>
      </c>
      <c r="E62" s="484">
        <v>10373101.567246463</v>
      </c>
      <c r="F62" s="484">
        <v>-8734569.5672464631</v>
      </c>
      <c r="G62" s="487">
        <f>E62+F62</f>
        <v>1638532</v>
      </c>
      <c r="H62" s="484">
        <v>1638532</v>
      </c>
      <c r="I62" s="484">
        <v>0</v>
      </c>
      <c r="J62" s="487">
        <f>I62-E62</f>
        <v>-10373101.567246463</v>
      </c>
    </row>
    <row r="63" spans="2:10">
      <c r="B63" s="276"/>
      <c r="C63" s="277"/>
      <c r="D63" s="278"/>
      <c r="E63" s="279"/>
      <c r="F63" s="489">
        <v>0</v>
      </c>
      <c r="G63" s="279"/>
      <c r="H63" s="489"/>
      <c r="I63" s="489"/>
      <c r="J63" s="489"/>
    </row>
    <row r="64" spans="2:10">
      <c r="B64" s="266" t="s">
        <v>231</v>
      </c>
      <c r="C64" s="280"/>
      <c r="D64" s="274"/>
      <c r="E64" s="279">
        <f t="shared" ref="E64:J64" si="11">E65</f>
        <v>0</v>
      </c>
      <c r="F64" s="489">
        <v>0</v>
      </c>
      <c r="G64" s="279">
        <f t="shared" si="11"/>
        <v>0</v>
      </c>
      <c r="H64" s="489">
        <f t="shared" si="11"/>
        <v>0</v>
      </c>
      <c r="I64" s="489">
        <f t="shared" si="11"/>
        <v>0</v>
      </c>
      <c r="J64" s="489">
        <f t="shared" si="11"/>
        <v>0</v>
      </c>
    </row>
    <row r="65" spans="2:10" ht="15" customHeight="1">
      <c r="B65" s="270"/>
      <c r="C65" s="659" t="s">
        <v>224</v>
      </c>
      <c r="D65" s="660"/>
      <c r="E65" s="271"/>
      <c r="F65" s="484">
        <v>0</v>
      </c>
      <c r="G65" s="272">
        <f>E65+F65</f>
        <v>0</v>
      </c>
      <c r="H65" s="484"/>
      <c r="I65" s="484"/>
      <c r="J65" s="487">
        <f>I65-E65</f>
        <v>0</v>
      </c>
    </row>
    <row r="66" spans="2:10">
      <c r="B66" s="281"/>
      <c r="C66" s="282"/>
      <c r="D66" s="283"/>
      <c r="E66" s="284"/>
      <c r="F66" s="490"/>
      <c r="G66" s="284"/>
      <c r="H66" s="490"/>
      <c r="I66" s="490"/>
      <c r="J66" s="490"/>
    </row>
    <row r="67" spans="2:10">
      <c r="B67" s="285"/>
      <c r="C67" s="286"/>
      <c r="D67" s="287" t="s">
        <v>225</v>
      </c>
      <c r="E67" s="486">
        <f t="shared" ref="E67:J67" si="12">E35+E48+E64</f>
        <v>717603474.5138315</v>
      </c>
      <c r="F67" s="486">
        <f t="shared" si="12"/>
        <v>-12988966.273062177</v>
      </c>
      <c r="G67" s="486">
        <f>G35+G48+G64</f>
        <v>704614508.24076939</v>
      </c>
      <c r="H67" s="486">
        <f t="shared" si="12"/>
        <v>704614508.24076939</v>
      </c>
      <c r="I67" s="486">
        <f t="shared" si="12"/>
        <v>492314020.03000003</v>
      </c>
      <c r="J67" s="661">
        <f t="shared" si="12"/>
        <v>-225289454.48383147</v>
      </c>
    </row>
    <row r="68" spans="2:10">
      <c r="B68" s="288"/>
      <c r="C68" s="288"/>
      <c r="D68" s="288"/>
      <c r="E68" s="288"/>
      <c r="F68" s="288"/>
      <c r="G68" s="288"/>
      <c r="H68" s="663" t="s">
        <v>232</v>
      </c>
      <c r="I68" s="664"/>
      <c r="J68" s="662"/>
    </row>
    <row r="69" spans="2:10">
      <c r="B69" s="658"/>
      <c r="C69" s="658"/>
      <c r="D69" s="658"/>
      <c r="E69" s="658"/>
      <c r="F69" s="658"/>
      <c r="G69" s="658"/>
      <c r="H69" s="658"/>
      <c r="I69" s="658"/>
      <c r="J69" s="658"/>
    </row>
    <row r="70" spans="2:10">
      <c r="B70" s="289" t="s">
        <v>233</v>
      </c>
      <c r="C70" s="289"/>
      <c r="D70" s="240"/>
      <c r="E70" s="240"/>
      <c r="F70" s="240"/>
      <c r="G70" s="240"/>
      <c r="H70" s="240"/>
      <c r="I70" s="240"/>
      <c r="J70" s="240"/>
    </row>
    <row r="71" spans="2:10">
      <c r="B71" s="240"/>
      <c r="C71" s="240"/>
      <c r="D71" s="240"/>
      <c r="E71" s="240"/>
      <c r="F71" s="488"/>
      <c r="G71" s="488"/>
      <c r="H71" s="240"/>
      <c r="I71" s="240"/>
      <c r="J71" s="240"/>
    </row>
    <row r="72" spans="2:10">
      <c r="G72" s="495"/>
    </row>
    <row r="73" spans="2:10" hidden="1"/>
    <row r="74" spans="2:10" hidden="1"/>
    <row r="75" spans="2:10" hidden="1"/>
    <row r="76" spans="2:10" hidden="1"/>
    <row r="77" spans="2:10" hidden="1"/>
    <row r="78" spans="2:10" hidden="1"/>
    <row r="79" spans="2:10" hidden="1"/>
    <row r="80" spans="2:1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row r="65537" hidden="1"/>
    <row r="65538" hidden="1"/>
    <row r="65539" hidden="1"/>
    <row r="65540" hidden="1"/>
    <row r="65541" hidden="1"/>
    <row r="65542" hidden="1"/>
    <row r="65543" hidden="1"/>
    <row r="65544" hidden="1"/>
    <row r="65545" hidden="1"/>
    <row r="65546" hidden="1"/>
    <row r="65547" hidden="1"/>
  </sheetData>
  <mergeCells count="40">
    <mergeCell ref="B3:J3"/>
    <mergeCell ref="B4:J4"/>
    <mergeCell ref="B5:J5"/>
    <mergeCell ref="B6:J6"/>
    <mergeCell ref="B8:D10"/>
    <mergeCell ref="E8:I8"/>
    <mergeCell ref="J8:J9"/>
    <mergeCell ref="B23:D23"/>
    <mergeCell ref="B12:D12"/>
    <mergeCell ref="B13:D13"/>
    <mergeCell ref="B14:D14"/>
    <mergeCell ref="B15:D15"/>
    <mergeCell ref="B16:D16"/>
    <mergeCell ref="C17:D17"/>
    <mergeCell ref="C18:D18"/>
    <mergeCell ref="B19:D19"/>
    <mergeCell ref="C20:D20"/>
    <mergeCell ref="C21:D21"/>
    <mergeCell ref="B22:D22"/>
    <mergeCell ref="C45:D45"/>
    <mergeCell ref="B24:D24"/>
    <mergeCell ref="B25:D25"/>
    <mergeCell ref="J27:J28"/>
    <mergeCell ref="H28:I28"/>
    <mergeCell ref="B31:D33"/>
    <mergeCell ref="E31:I31"/>
    <mergeCell ref="J31:J32"/>
    <mergeCell ref="C36:D36"/>
    <mergeCell ref="C37:D37"/>
    <mergeCell ref="C38:D38"/>
    <mergeCell ref="C39:D39"/>
    <mergeCell ref="C42:D42"/>
    <mergeCell ref="B69:J69"/>
    <mergeCell ref="C46:D46"/>
    <mergeCell ref="C49:D49"/>
    <mergeCell ref="C50:D50"/>
    <mergeCell ref="C58:D58"/>
    <mergeCell ref="C65:D65"/>
    <mergeCell ref="J67:J68"/>
    <mergeCell ref="H68:I68"/>
  </mergeCells>
  <pageMargins left="0.70866141732283472" right="0.70866141732283472" top="0.74803149606299213" bottom="0.28675595238095236" header="0.31496062992125984" footer="0.31496062992125984"/>
  <pageSetup scale="45" fitToHeight="0" orientation="portrait" r:id="rId1"/>
  <headerFooter>
    <oddHeader>&amp;C&amp;G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B6:IX65520"/>
  <sheetViews>
    <sheetView showGridLines="0" view="pageLayout" zoomScale="60" zoomScaleNormal="80" zoomScaleSheetLayoutView="90" zoomScalePageLayoutView="60" workbookViewId="0">
      <selection activeCell="I4" sqref="I4"/>
    </sheetView>
  </sheetViews>
  <sheetFormatPr baseColWidth="10" defaultRowHeight="15"/>
  <cols>
    <col min="1" max="1" width="2.7109375" customWidth="1"/>
    <col min="2" max="2" width="9.42578125" customWidth="1"/>
    <col min="3" max="3" width="36.5703125" customWidth="1"/>
    <col min="4" max="9" width="21" customWidth="1"/>
    <col min="10" max="10" width="2.7109375" customWidth="1"/>
    <col min="11" max="11" width="11.42578125" hidden="1" customWidth="1"/>
    <col min="12" max="255" width="0" hidden="1" customWidth="1"/>
    <col min="257" max="257" width="2.7109375" customWidth="1"/>
    <col min="258" max="258" width="12.140625" bestFit="1" customWidth="1"/>
    <col min="259" max="259" width="36.5703125" customWidth="1"/>
    <col min="260" max="265" width="21" customWidth="1"/>
    <col min="266" max="266" width="2.7109375" customWidth="1"/>
    <col min="267" max="511" width="0" hidden="1" customWidth="1"/>
    <col min="513" max="513" width="2.7109375" customWidth="1"/>
    <col min="514" max="514" width="9.42578125" customWidth="1"/>
    <col min="515" max="515" width="36.5703125" customWidth="1"/>
    <col min="516" max="521" width="21" customWidth="1"/>
    <col min="522" max="522" width="2.7109375" customWidth="1"/>
    <col min="523" max="767" width="0" hidden="1" customWidth="1"/>
    <col min="769" max="769" width="2.7109375" customWidth="1"/>
    <col min="770" max="770" width="9.42578125" customWidth="1"/>
    <col min="771" max="771" width="36.5703125" customWidth="1"/>
    <col min="772" max="777" width="21" customWidth="1"/>
    <col min="778" max="778" width="2.7109375" customWidth="1"/>
    <col min="779" max="1023" width="0" hidden="1" customWidth="1"/>
    <col min="1025" max="1025" width="2.7109375" customWidth="1"/>
    <col min="1026" max="1026" width="9.42578125" customWidth="1"/>
    <col min="1027" max="1027" width="36.5703125" customWidth="1"/>
    <col min="1028" max="1033" width="21" customWidth="1"/>
    <col min="1034" max="1034" width="2.7109375" customWidth="1"/>
    <col min="1035" max="1279" width="0" hidden="1" customWidth="1"/>
    <col min="1281" max="1281" width="2.7109375" customWidth="1"/>
    <col min="1282" max="1282" width="9.42578125" customWidth="1"/>
    <col min="1283" max="1283" width="36.5703125" customWidth="1"/>
    <col min="1284" max="1289" width="21" customWidth="1"/>
    <col min="1290" max="1290" width="2.7109375" customWidth="1"/>
    <col min="1291" max="1535" width="0" hidden="1" customWidth="1"/>
    <col min="1537" max="1537" width="2.7109375" customWidth="1"/>
    <col min="1538" max="1538" width="9.42578125" customWidth="1"/>
    <col min="1539" max="1539" width="36.5703125" customWidth="1"/>
    <col min="1540" max="1545" width="21" customWidth="1"/>
    <col min="1546" max="1546" width="2.7109375" customWidth="1"/>
    <col min="1547" max="1791" width="0" hidden="1" customWidth="1"/>
    <col min="1793" max="1793" width="2.7109375" customWidth="1"/>
    <col min="1794" max="1794" width="9.42578125" customWidth="1"/>
    <col min="1795" max="1795" width="36.5703125" customWidth="1"/>
    <col min="1796" max="1801" width="21" customWidth="1"/>
    <col min="1802" max="1802" width="2.7109375" customWidth="1"/>
    <col min="1803" max="2047" width="0" hidden="1" customWidth="1"/>
    <col min="2049" max="2049" width="2.7109375" customWidth="1"/>
    <col min="2050" max="2050" width="9.42578125" customWidth="1"/>
    <col min="2051" max="2051" width="36.5703125" customWidth="1"/>
    <col min="2052" max="2057" width="21" customWidth="1"/>
    <col min="2058" max="2058" width="2.7109375" customWidth="1"/>
    <col min="2059" max="2303" width="0" hidden="1" customWidth="1"/>
    <col min="2305" max="2305" width="2.7109375" customWidth="1"/>
    <col min="2306" max="2306" width="9.42578125" customWidth="1"/>
    <col min="2307" max="2307" width="36.5703125" customWidth="1"/>
    <col min="2308" max="2313" width="21" customWidth="1"/>
    <col min="2314" max="2314" width="2.7109375" customWidth="1"/>
    <col min="2315" max="2559" width="0" hidden="1" customWidth="1"/>
    <col min="2561" max="2561" width="2.7109375" customWidth="1"/>
    <col min="2562" max="2562" width="9.42578125" customWidth="1"/>
    <col min="2563" max="2563" width="36.5703125" customWidth="1"/>
    <col min="2564" max="2569" width="21" customWidth="1"/>
    <col min="2570" max="2570" width="2.7109375" customWidth="1"/>
    <col min="2571" max="2815" width="0" hidden="1" customWidth="1"/>
    <col min="2817" max="2817" width="2.7109375" customWidth="1"/>
    <col min="2818" max="2818" width="9.42578125" customWidth="1"/>
    <col min="2819" max="2819" width="36.5703125" customWidth="1"/>
    <col min="2820" max="2825" width="21" customWidth="1"/>
    <col min="2826" max="2826" width="2.7109375" customWidth="1"/>
    <col min="2827" max="3071" width="0" hidden="1" customWidth="1"/>
    <col min="3073" max="3073" width="2.7109375" customWidth="1"/>
    <col min="3074" max="3074" width="9.42578125" customWidth="1"/>
    <col min="3075" max="3075" width="36.5703125" customWidth="1"/>
    <col min="3076" max="3081" width="21" customWidth="1"/>
    <col min="3082" max="3082" width="2.7109375" customWidth="1"/>
    <col min="3083" max="3327" width="0" hidden="1" customWidth="1"/>
    <col min="3329" max="3329" width="2.7109375" customWidth="1"/>
    <col min="3330" max="3330" width="9.42578125" customWidth="1"/>
    <col min="3331" max="3331" width="36.5703125" customWidth="1"/>
    <col min="3332" max="3337" width="21" customWidth="1"/>
    <col min="3338" max="3338" width="2.7109375" customWidth="1"/>
    <col min="3339" max="3583" width="0" hidden="1" customWidth="1"/>
    <col min="3585" max="3585" width="2.7109375" customWidth="1"/>
    <col min="3586" max="3586" width="9.42578125" customWidth="1"/>
    <col min="3587" max="3587" width="36.5703125" customWidth="1"/>
    <col min="3588" max="3593" width="21" customWidth="1"/>
    <col min="3594" max="3594" width="2.7109375" customWidth="1"/>
    <col min="3595" max="3839" width="0" hidden="1" customWidth="1"/>
    <col min="3841" max="3841" width="2.7109375" customWidth="1"/>
    <col min="3842" max="3842" width="9.42578125" customWidth="1"/>
    <col min="3843" max="3843" width="36.5703125" customWidth="1"/>
    <col min="3844" max="3849" width="21" customWidth="1"/>
    <col min="3850" max="3850" width="2.7109375" customWidth="1"/>
    <col min="3851" max="4095" width="0" hidden="1" customWidth="1"/>
    <col min="4097" max="4097" width="2.7109375" customWidth="1"/>
    <col min="4098" max="4098" width="9.42578125" customWidth="1"/>
    <col min="4099" max="4099" width="36.5703125" customWidth="1"/>
    <col min="4100" max="4105" width="21" customWidth="1"/>
    <col min="4106" max="4106" width="2.7109375" customWidth="1"/>
    <col min="4107" max="4351" width="0" hidden="1" customWidth="1"/>
    <col min="4353" max="4353" width="2.7109375" customWidth="1"/>
    <col min="4354" max="4354" width="9.42578125" customWidth="1"/>
    <col min="4355" max="4355" width="36.5703125" customWidth="1"/>
    <col min="4356" max="4361" width="21" customWidth="1"/>
    <col min="4362" max="4362" width="2.7109375" customWidth="1"/>
    <col min="4363" max="4607" width="0" hidden="1" customWidth="1"/>
    <col min="4609" max="4609" width="2.7109375" customWidth="1"/>
    <col min="4610" max="4610" width="9.42578125" customWidth="1"/>
    <col min="4611" max="4611" width="36.5703125" customWidth="1"/>
    <col min="4612" max="4617" width="21" customWidth="1"/>
    <col min="4618" max="4618" width="2.7109375" customWidth="1"/>
    <col min="4619" max="4863" width="0" hidden="1" customWidth="1"/>
    <col min="4865" max="4865" width="2.7109375" customWidth="1"/>
    <col min="4866" max="4866" width="9.42578125" customWidth="1"/>
    <col min="4867" max="4867" width="36.5703125" customWidth="1"/>
    <col min="4868" max="4873" width="21" customWidth="1"/>
    <col min="4874" max="4874" width="2.7109375" customWidth="1"/>
    <col min="4875" max="5119" width="0" hidden="1" customWidth="1"/>
    <col min="5121" max="5121" width="2.7109375" customWidth="1"/>
    <col min="5122" max="5122" width="9.42578125" customWidth="1"/>
    <col min="5123" max="5123" width="36.5703125" customWidth="1"/>
    <col min="5124" max="5129" width="21" customWidth="1"/>
    <col min="5130" max="5130" width="2.7109375" customWidth="1"/>
    <col min="5131" max="5375" width="0" hidden="1" customWidth="1"/>
    <col min="5377" max="5377" width="2.7109375" customWidth="1"/>
    <col min="5378" max="5378" width="9.42578125" customWidth="1"/>
    <col min="5379" max="5379" width="36.5703125" customWidth="1"/>
    <col min="5380" max="5385" width="21" customWidth="1"/>
    <col min="5386" max="5386" width="2.7109375" customWidth="1"/>
    <col min="5387" max="5631" width="0" hidden="1" customWidth="1"/>
    <col min="5633" max="5633" width="2.7109375" customWidth="1"/>
    <col min="5634" max="5634" width="9.42578125" customWidth="1"/>
    <col min="5635" max="5635" width="36.5703125" customWidth="1"/>
    <col min="5636" max="5641" width="21" customWidth="1"/>
    <col min="5642" max="5642" width="2.7109375" customWidth="1"/>
    <col min="5643" max="5887" width="0" hidden="1" customWidth="1"/>
    <col min="5889" max="5889" width="2.7109375" customWidth="1"/>
    <col min="5890" max="5890" width="9.42578125" customWidth="1"/>
    <col min="5891" max="5891" width="36.5703125" customWidth="1"/>
    <col min="5892" max="5897" width="21" customWidth="1"/>
    <col min="5898" max="5898" width="2.7109375" customWidth="1"/>
    <col min="5899" max="6143" width="0" hidden="1" customWidth="1"/>
    <col min="6145" max="6145" width="2.7109375" customWidth="1"/>
    <col min="6146" max="6146" width="9.42578125" customWidth="1"/>
    <col min="6147" max="6147" width="36.5703125" customWidth="1"/>
    <col min="6148" max="6153" width="21" customWidth="1"/>
    <col min="6154" max="6154" width="2.7109375" customWidth="1"/>
    <col min="6155" max="6399" width="0" hidden="1" customWidth="1"/>
    <col min="6401" max="6401" width="2.7109375" customWidth="1"/>
    <col min="6402" max="6402" width="9.42578125" customWidth="1"/>
    <col min="6403" max="6403" width="36.5703125" customWidth="1"/>
    <col min="6404" max="6409" width="21" customWidth="1"/>
    <col min="6410" max="6410" width="2.7109375" customWidth="1"/>
    <col min="6411" max="6655" width="0" hidden="1" customWidth="1"/>
    <col min="6657" max="6657" width="2.7109375" customWidth="1"/>
    <col min="6658" max="6658" width="9.42578125" customWidth="1"/>
    <col min="6659" max="6659" width="36.5703125" customWidth="1"/>
    <col min="6660" max="6665" width="21" customWidth="1"/>
    <col min="6666" max="6666" width="2.7109375" customWidth="1"/>
    <col min="6667" max="6911" width="0" hidden="1" customWidth="1"/>
    <col min="6913" max="6913" width="2.7109375" customWidth="1"/>
    <col min="6914" max="6914" width="9.42578125" customWidth="1"/>
    <col min="6915" max="6915" width="36.5703125" customWidth="1"/>
    <col min="6916" max="6921" width="21" customWidth="1"/>
    <col min="6922" max="6922" width="2.7109375" customWidth="1"/>
    <col min="6923" max="7167" width="0" hidden="1" customWidth="1"/>
    <col min="7169" max="7169" width="2.7109375" customWidth="1"/>
    <col min="7170" max="7170" width="9.42578125" customWidth="1"/>
    <col min="7171" max="7171" width="36.5703125" customWidth="1"/>
    <col min="7172" max="7177" width="21" customWidth="1"/>
    <col min="7178" max="7178" width="2.7109375" customWidth="1"/>
    <col min="7179" max="7423" width="0" hidden="1" customWidth="1"/>
    <col min="7425" max="7425" width="2.7109375" customWidth="1"/>
    <col min="7426" max="7426" width="9.42578125" customWidth="1"/>
    <col min="7427" max="7427" width="36.5703125" customWidth="1"/>
    <col min="7428" max="7433" width="21" customWidth="1"/>
    <col min="7434" max="7434" width="2.7109375" customWidth="1"/>
    <col min="7435" max="7679" width="0" hidden="1" customWidth="1"/>
    <col min="7681" max="7681" width="2.7109375" customWidth="1"/>
    <col min="7682" max="7682" width="9.42578125" customWidth="1"/>
    <col min="7683" max="7683" width="36.5703125" customWidth="1"/>
    <col min="7684" max="7689" width="21" customWidth="1"/>
    <col min="7690" max="7690" width="2.7109375" customWidth="1"/>
    <col min="7691" max="7935" width="0" hidden="1" customWidth="1"/>
    <col min="7937" max="7937" width="2.7109375" customWidth="1"/>
    <col min="7938" max="7938" width="9.42578125" customWidth="1"/>
    <col min="7939" max="7939" width="36.5703125" customWidth="1"/>
    <col min="7940" max="7945" width="21" customWidth="1"/>
    <col min="7946" max="7946" width="2.7109375" customWidth="1"/>
    <col min="7947" max="8191" width="0" hidden="1" customWidth="1"/>
    <col min="8193" max="8193" width="2.7109375" customWidth="1"/>
    <col min="8194" max="8194" width="9.42578125" customWidth="1"/>
    <col min="8195" max="8195" width="36.5703125" customWidth="1"/>
    <col min="8196" max="8201" width="21" customWidth="1"/>
    <col min="8202" max="8202" width="2.7109375" customWidth="1"/>
    <col min="8203" max="8447" width="0" hidden="1" customWidth="1"/>
    <col min="8449" max="8449" width="2.7109375" customWidth="1"/>
    <col min="8450" max="8450" width="9.42578125" customWidth="1"/>
    <col min="8451" max="8451" width="36.5703125" customWidth="1"/>
    <col min="8452" max="8457" width="21" customWidth="1"/>
    <col min="8458" max="8458" width="2.7109375" customWidth="1"/>
    <col min="8459" max="8703" width="0" hidden="1" customWidth="1"/>
    <col min="8705" max="8705" width="2.7109375" customWidth="1"/>
    <col min="8706" max="8706" width="9.42578125" customWidth="1"/>
    <col min="8707" max="8707" width="36.5703125" customWidth="1"/>
    <col min="8708" max="8713" width="21" customWidth="1"/>
    <col min="8714" max="8714" width="2.7109375" customWidth="1"/>
    <col min="8715" max="8959" width="0" hidden="1" customWidth="1"/>
    <col min="8961" max="8961" width="2.7109375" customWidth="1"/>
    <col min="8962" max="8962" width="9.42578125" customWidth="1"/>
    <col min="8963" max="8963" width="36.5703125" customWidth="1"/>
    <col min="8964" max="8969" width="21" customWidth="1"/>
    <col min="8970" max="8970" width="2.7109375" customWidth="1"/>
    <col min="8971" max="9215" width="0" hidden="1" customWidth="1"/>
    <col min="9217" max="9217" width="2.7109375" customWidth="1"/>
    <col min="9218" max="9218" width="9.42578125" customWidth="1"/>
    <col min="9219" max="9219" width="36.5703125" customWidth="1"/>
    <col min="9220" max="9225" width="21" customWidth="1"/>
    <col min="9226" max="9226" width="2.7109375" customWidth="1"/>
    <col min="9227" max="9471" width="0" hidden="1" customWidth="1"/>
    <col min="9473" max="9473" width="2.7109375" customWidth="1"/>
    <col min="9474" max="9474" width="9.42578125" customWidth="1"/>
    <col min="9475" max="9475" width="36.5703125" customWidth="1"/>
    <col min="9476" max="9481" width="21" customWidth="1"/>
    <col min="9482" max="9482" width="2.7109375" customWidth="1"/>
    <col min="9483" max="9727" width="0" hidden="1" customWidth="1"/>
    <col min="9729" max="9729" width="2.7109375" customWidth="1"/>
    <col min="9730" max="9730" width="9.42578125" customWidth="1"/>
    <col min="9731" max="9731" width="36.5703125" customWidth="1"/>
    <col min="9732" max="9737" width="21" customWidth="1"/>
    <col min="9738" max="9738" width="2.7109375" customWidth="1"/>
    <col min="9739" max="9983" width="0" hidden="1" customWidth="1"/>
    <col min="9985" max="9985" width="2.7109375" customWidth="1"/>
    <col min="9986" max="9986" width="9.42578125" customWidth="1"/>
    <col min="9987" max="9987" width="36.5703125" customWidth="1"/>
    <col min="9988" max="9993" width="21" customWidth="1"/>
    <col min="9994" max="9994" width="2.7109375" customWidth="1"/>
    <col min="9995" max="10239" width="0" hidden="1" customWidth="1"/>
    <col min="10241" max="10241" width="2.7109375" customWidth="1"/>
    <col min="10242" max="10242" width="9.42578125" customWidth="1"/>
    <col min="10243" max="10243" width="36.5703125" customWidth="1"/>
    <col min="10244" max="10249" width="21" customWidth="1"/>
    <col min="10250" max="10250" width="2.7109375" customWidth="1"/>
    <col min="10251" max="10495" width="0" hidden="1" customWidth="1"/>
    <col min="10497" max="10497" width="2.7109375" customWidth="1"/>
    <col min="10498" max="10498" width="9.42578125" customWidth="1"/>
    <col min="10499" max="10499" width="36.5703125" customWidth="1"/>
    <col min="10500" max="10505" width="21" customWidth="1"/>
    <col min="10506" max="10506" width="2.7109375" customWidth="1"/>
    <col min="10507" max="10751" width="0" hidden="1" customWidth="1"/>
    <col min="10753" max="10753" width="2.7109375" customWidth="1"/>
    <col min="10754" max="10754" width="9.42578125" customWidth="1"/>
    <col min="10755" max="10755" width="36.5703125" customWidth="1"/>
    <col min="10756" max="10761" width="21" customWidth="1"/>
    <col min="10762" max="10762" width="2.7109375" customWidth="1"/>
    <col min="10763" max="11007" width="0" hidden="1" customWidth="1"/>
    <col min="11009" max="11009" width="2.7109375" customWidth="1"/>
    <col min="11010" max="11010" width="9.42578125" customWidth="1"/>
    <col min="11011" max="11011" width="36.5703125" customWidth="1"/>
    <col min="11012" max="11017" width="21" customWidth="1"/>
    <col min="11018" max="11018" width="2.7109375" customWidth="1"/>
    <col min="11019" max="11263" width="0" hidden="1" customWidth="1"/>
    <col min="11265" max="11265" width="2.7109375" customWidth="1"/>
    <col min="11266" max="11266" width="9.42578125" customWidth="1"/>
    <col min="11267" max="11267" width="36.5703125" customWidth="1"/>
    <col min="11268" max="11273" width="21" customWidth="1"/>
    <col min="11274" max="11274" width="2.7109375" customWidth="1"/>
    <col min="11275" max="11519" width="0" hidden="1" customWidth="1"/>
    <col min="11521" max="11521" width="2.7109375" customWidth="1"/>
    <col min="11522" max="11522" width="9.42578125" customWidth="1"/>
    <col min="11523" max="11523" width="36.5703125" customWidth="1"/>
    <col min="11524" max="11529" width="21" customWidth="1"/>
    <col min="11530" max="11530" width="2.7109375" customWidth="1"/>
    <col min="11531" max="11775" width="0" hidden="1" customWidth="1"/>
    <col min="11777" max="11777" width="2.7109375" customWidth="1"/>
    <col min="11778" max="11778" width="9.42578125" customWidth="1"/>
    <col min="11779" max="11779" width="36.5703125" customWidth="1"/>
    <col min="11780" max="11785" width="21" customWidth="1"/>
    <col min="11786" max="11786" width="2.7109375" customWidth="1"/>
    <col min="11787" max="12031" width="0" hidden="1" customWidth="1"/>
    <col min="12033" max="12033" width="2.7109375" customWidth="1"/>
    <col min="12034" max="12034" width="9.42578125" customWidth="1"/>
    <col min="12035" max="12035" width="36.5703125" customWidth="1"/>
    <col min="12036" max="12041" width="21" customWidth="1"/>
    <col min="12042" max="12042" width="2.7109375" customWidth="1"/>
    <col min="12043" max="12287" width="0" hidden="1" customWidth="1"/>
    <col min="12289" max="12289" width="2.7109375" customWidth="1"/>
    <col min="12290" max="12290" width="9.42578125" customWidth="1"/>
    <col min="12291" max="12291" width="36.5703125" customWidth="1"/>
    <col min="12292" max="12297" width="21" customWidth="1"/>
    <col min="12298" max="12298" width="2.7109375" customWidth="1"/>
    <col min="12299" max="12543" width="0" hidden="1" customWidth="1"/>
    <col min="12545" max="12545" width="2.7109375" customWidth="1"/>
    <col min="12546" max="12546" width="9.42578125" customWidth="1"/>
    <col min="12547" max="12547" width="36.5703125" customWidth="1"/>
    <col min="12548" max="12553" width="21" customWidth="1"/>
    <col min="12554" max="12554" width="2.7109375" customWidth="1"/>
    <col min="12555" max="12799" width="0" hidden="1" customWidth="1"/>
    <col min="12801" max="12801" width="2.7109375" customWidth="1"/>
    <col min="12802" max="12802" width="9.42578125" customWidth="1"/>
    <col min="12803" max="12803" width="36.5703125" customWidth="1"/>
    <col min="12804" max="12809" width="21" customWidth="1"/>
    <col min="12810" max="12810" width="2.7109375" customWidth="1"/>
    <col min="12811" max="13055" width="0" hidden="1" customWidth="1"/>
    <col min="13057" max="13057" width="2.7109375" customWidth="1"/>
    <col min="13058" max="13058" width="9.42578125" customWidth="1"/>
    <col min="13059" max="13059" width="36.5703125" customWidth="1"/>
    <col min="13060" max="13065" width="21" customWidth="1"/>
    <col min="13066" max="13066" width="2.7109375" customWidth="1"/>
    <col min="13067" max="13311" width="0" hidden="1" customWidth="1"/>
    <col min="13313" max="13313" width="2.7109375" customWidth="1"/>
    <col min="13314" max="13314" width="9.42578125" customWidth="1"/>
    <col min="13315" max="13315" width="36.5703125" customWidth="1"/>
    <col min="13316" max="13321" width="21" customWidth="1"/>
    <col min="13322" max="13322" width="2.7109375" customWidth="1"/>
    <col min="13323" max="13567" width="0" hidden="1" customWidth="1"/>
    <col min="13569" max="13569" width="2.7109375" customWidth="1"/>
    <col min="13570" max="13570" width="9.42578125" customWidth="1"/>
    <col min="13571" max="13571" width="36.5703125" customWidth="1"/>
    <col min="13572" max="13577" width="21" customWidth="1"/>
    <col min="13578" max="13578" width="2.7109375" customWidth="1"/>
    <col min="13579" max="13823" width="0" hidden="1" customWidth="1"/>
    <col min="13825" max="13825" width="2.7109375" customWidth="1"/>
    <col min="13826" max="13826" width="9.42578125" customWidth="1"/>
    <col min="13827" max="13827" width="36.5703125" customWidth="1"/>
    <col min="13828" max="13833" width="21" customWidth="1"/>
    <col min="13834" max="13834" width="2.7109375" customWidth="1"/>
    <col min="13835" max="14079" width="0" hidden="1" customWidth="1"/>
    <col min="14081" max="14081" width="2.7109375" customWidth="1"/>
    <col min="14082" max="14082" width="9.42578125" customWidth="1"/>
    <col min="14083" max="14083" width="36.5703125" customWidth="1"/>
    <col min="14084" max="14089" width="21" customWidth="1"/>
    <col min="14090" max="14090" width="2.7109375" customWidth="1"/>
    <col min="14091" max="14335" width="0" hidden="1" customWidth="1"/>
    <col min="14337" max="14337" width="2.7109375" customWidth="1"/>
    <col min="14338" max="14338" width="9.42578125" customWidth="1"/>
    <col min="14339" max="14339" width="36.5703125" customWidth="1"/>
    <col min="14340" max="14345" width="21" customWidth="1"/>
    <col min="14346" max="14346" width="2.7109375" customWidth="1"/>
    <col min="14347" max="14591" width="0" hidden="1" customWidth="1"/>
    <col min="14593" max="14593" width="2.7109375" customWidth="1"/>
    <col min="14594" max="14594" width="9.42578125" customWidth="1"/>
    <col min="14595" max="14595" width="36.5703125" customWidth="1"/>
    <col min="14596" max="14601" width="21" customWidth="1"/>
    <col min="14602" max="14602" width="2.7109375" customWidth="1"/>
    <col min="14603" max="14847" width="0" hidden="1" customWidth="1"/>
    <col min="14849" max="14849" width="2.7109375" customWidth="1"/>
    <col min="14850" max="14850" width="9.42578125" customWidth="1"/>
    <col min="14851" max="14851" width="36.5703125" customWidth="1"/>
    <col min="14852" max="14857" width="21" customWidth="1"/>
    <col min="14858" max="14858" width="2.7109375" customWidth="1"/>
    <col min="14859" max="15103" width="0" hidden="1" customWidth="1"/>
    <col min="15105" max="15105" width="2.7109375" customWidth="1"/>
    <col min="15106" max="15106" width="9.42578125" customWidth="1"/>
    <col min="15107" max="15107" width="36.5703125" customWidth="1"/>
    <col min="15108" max="15113" width="21" customWidth="1"/>
    <col min="15114" max="15114" width="2.7109375" customWidth="1"/>
    <col min="15115" max="15359" width="0" hidden="1" customWidth="1"/>
    <col min="15361" max="15361" width="2.7109375" customWidth="1"/>
    <col min="15362" max="15362" width="9.42578125" customWidth="1"/>
    <col min="15363" max="15363" width="36.5703125" customWidth="1"/>
    <col min="15364" max="15369" width="21" customWidth="1"/>
    <col min="15370" max="15370" width="2.7109375" customWidth="1"/>
    <col min="15371" max="15615" width="0" hidden="1" customWidth="1"/>
    <col min="15617" max="15617" width="2.7109375" customWidth="1"/>
    <col min="15618" max="15618" width="9.42578125" customWidth="1"/>
    <col min="15619" max="15619" width="36.5703125" customWidth="1"/>
    <col min="15620" max="15625" width="21" customWidth="1"/>
    <col min="15626" max="15626" width="2.7109375" customWidth="1"/>
    <col min="15627" max="15871" width="0" hidden="1" customWidth="1"/>
    <col min="15873" max="15873" width="2.7109375" customWidth="1"/>
    <col min="15874" max="15874" width="9.42578125" customWidth="1"/>
    <col min="15875" max="15875" width="36.5703125" customWidth="1"/>
    <col min="15876" max="15881" width="21" customWidth="1"/>
    <col min="15882" max="15882" width="2.7109375" customWidth="1"/>
    <col min="15883" max="16127" width="0" hidden="1" customWidth="1"/>
    <col min="16129" max="16129" width="2.7109375" customWidth="1"/>
    <col min="16130" max="16130" width="9.42578125" customWidth="1"/>
    <col min="16131" max="16131" width="36.5703125" customWidth="1"/>
    <col min="16132" max="16137" width="21" customWidth="1"/>
    <col min="16138" max="16138" width="2.7109375" customWidth="1"/>
    <col min="16139" max="16383" width="0" hidden="1" customWidth="1"/>
  </cols>
  <sheetData>
    <row r="6" spans="2:258">
      <c r="B6" s="679" t="s">
        <v>0</v>
      </c>
      <c r="C6" s="680"/>
      <c r="D6" s="680"/>
      <c r="E6" s="680"/>
      <c r="F6" s="680"/>
      <c r="G6" s="680"/>
      <c r="H6" s="680"/>
      <c r="I6" s="681"/>
    </row>
    <row r="7" spans="2:258">
      <c r="B7" s="682" t="str">
        <f>+'a) Analítico Ingresos'!B4:J4</f>
        <v>COLEGIO DE BACHILLERES DEL ESTADO DE  JALISCO</v>
      </c>
      <c r="C7" s="683"/>
      <c r="D7" s="683"/>
      <c r="E7" s="683"/>
      <c r="F7" s="683"/>
      <c r="G7" s="683"/>
      <c r="H7" s="683"/>
      <c r="I7" s="684"/>
    </row>
    <row r="8" spans="2:258">
      <c r="B8" s="685" t="s">
        <v>234</v>
      </c>
      <c r="C8" s="686"/>
      <c r="D8" s="686"/>
      <c r="E8" s="686"/>
      <c r="F8" s="686"/>
      <c r="G8" s="686"/>
      <c r="H8" s="686"/>
      <c r="I8" s="687"/>
    </row>
    <row r="9" spans="2:258">
      <c r="B9" s="685" t="s">
        <v>235</v>
      </c>
      <c r="C9" s="686"/>
      <c r="D9" s="686"/>
      <c r="E9" s="686"/>
      <c r="F9" s="686"/>
      <c r="G9" s="686"/>
      <c r="H9" s="686"/>
      <c r="I9" s="687"/>
    </row>
    <row r="10" spans="2:258">
      <c r="B10" s="688" t="s">
        <v>204</v>
      </c>
      <c r="C10" s="689"/>
      <c r="D10" s="689"/>
      <c r="E10" s="689"/>
      <c r="F10" s="689"/>
      <c r="G10" s="689"/>
      <c r="H10" s="689"/>
      <c r="I10" s="690"/>
    </row>
    <row r="11" spans="2:258">
      <c r="B11" s="240"/>
      <c r="C11" s="240"/>
      <c r="D11" s="240"/>
      <c r="E11" s="240"/>
      <c r="F11" s="240"/>
      <c r="G11" s="240"/>
      <c r="H11" s="240"/>
      <c r="I11" s="240"/>
    </row>
    <row r="12" spans="2:258">
      <c r="B12" s="691" t="s">
        <v>68</v>
      </c>
      <c r="C12" s="692"/>
      <c r="D12" s="675" t="s">
        <v>236</v>
      </c>
      <c r="E12" s="676"/>
      <c r="F12" s="676"/>
      <c r="G12" s="676"/>
      <c r="H12" s="677"/>
      <c r="I12" s="678" t="s">
        <v>237</v>
      </c>
    </row>
    <row r="13" spans="2:258" ht="24.75">
      <c r="B13" s="693"/>
      <c r="C13" s="694"/>
      <c r="D13" s="242" t="s">
        <v>238</v>
      </c>
      <c r="E13" s="243" t="s">
        <v>239</v>
      </c>
      <c r="F13" s="242" t="s">
        <v>210</v>
      </c>
      <c r="G13" s="242" t="s">
        <v>211</v>
      </c>
      <c r="H13" s="242" t="s">
        <v>240</v>
      </c>
      <c r="I13" s="678"/>
    </row>
    <row r="14" spans="2:258">
      <c r="B14" s="695"/>
      <c r="C14" s="696"/>
      <c r="D14" s="244">
        <v>1</v>
      </c>
      <c r="E14" s="244">
        <v>2</v>
      </c>
      <c r="F14" s="244" t="s">
        <v>241</v>
      </c>
      <c r="G14" s="244">
        <v>4</v>
      </c>
      <c r="H14" s="244">
        <v>5</v>
      </c>
      <c r="I14" s="244" t="s">
        <v>242</v>
      </c>
    </row>
    <row r="15" spans="2:258">
      <c r="B15" s="290"/>
      <c r="C15" s="291"/>
      <c r="D15" s="292"/>
      <c r="E15" s="292"/>
      <c r="F15" s="292"/>
      <c r="G15" s="292"/>
      <c r="H15" s="292"/>
      <c r="I15" s="292"/>
    </row>
    <row r="16" spans="2:258" s="261" customFormat="1" ht="17.25" customHeight="1">
      <c r="B16" s="360">
        <v>1000</v>
      </c>
      <c r="C16" s="361" t="s">
        <v>2050</v>
      </c>
      <c r="D16" s="494">
        <v>486714039.01468462</v>
      </c>
      <c r="E16" s="494">
        <v>-18505003</v>
      </c>
      <c r="F16" s="494">
        <f>+D16+E16</f>
        <v>468209036.01468462</v>
      </c>
      <c r="G16" s="494">
        <v>462493649.51999998</v>
      </c>
      <c r="H16" s="514">
        <f>+G16</f>
        <v>462493649.51999998</v>
      </c>
      <c r="I16" s="494"/>
      <c r="IX16" s="497"/>
    </row>
    <row r="17" spans="2:258">
      <c r="B17" s="492">
        <v>2000</v>
      </c>
      <c r="C17" s="294" t="s">
        <v>10304</v>
      </c>
      <c r="D17" s="493">
        <v>16991982.925594881</v>
      </c>
      <c r="E17" s="493">
        <f>1422062-4662</f>
        <v>1417400</v>
      </c>
      <c r="F17" s="496">
        <f>+D17+E17</f>
        <v>18409382.925594881</v>
      </c>
      <c r="G17" s="493">
        <v>15018353.42</v>
      </c>
      <c r="H17" s="537">
        <v>4170239.49</v>
      </c>
      <c r="I17" s="496">
        <f>F17-G17</f>
        <v>3391029.5055948813</v>
      </c>
      <c r="IX17" s="495"/>
    </row>
    <row r="18" spans="2:258">
      <c r="B18" s="492">
        <v>3000</v>
      </c>
      <c r="C18" s="294" t="s">
        <v>7345</v>
      </c>
      <c r="D18" s="493">
        <v>87903184.613552004</v>
      </c>
      <c r="E18" s="493">
        <f>-9535652.45892802-131794</f>
        <v>-9667446.4589280207</v>
      </c>
      <c r="F18" s="496">
        <f>+D18+E18</f>
        <v>78235738.154623985</v>
      </c>
      <c r="G18" s="493">
        <v>46787433.369999997</v>
      </c>
      <c r="H18" s="537">
        <v>67871461.534623995</v>
      </c>
      <c r="I18" s="496">
        <f t="shared" ref="I18:I25" si="0">F18-G18</f>
        <v>31448304.784623988</v>
      </c>
      <c r="IX18" s="495"/>
    </row>
    <row r="19" spans="2:258" ht="24">
      <c r="B19" s="492">
        <v>4000</v>
      </c>
      <c r="C19" s="491" t="s">
        <v>10305</v>
      </c>
      <c r="D19" s="493">
        <v>100484838</v>
      </c>
      <c r="E19" s="493">
        <v>23000000</v>
      </c>
      <c r="F19" s="496">
        <f>+D19+E19</f>
        <v>123484838</v>
      </c>
      <c r="G19" s="493">
        <v>36000000</v>
      </c>
      <c r="H19" s="493">
        <v>0</v>
      </c>
      <c r="I19" s="496">
        <f t="shared" si="0"/>
        <v>87484838</v>
      </c>
      <c r="IX19" s="495"/>
    </row>
    <row r="20" spans="2:258">
      <c r="B20" s="492">
        <v>5000</v>
      </c>
      <c r="C20" s="294" t="s">
        <v>8434</v>
      </c>
      <c r="D20" s="493">
        <v>25509430</v>
      </c>
      <c r="E20" s="493">
        <v>-9233917.5082399994</v>
      </c>
      <c r="F20" s="496">
        <f>+D20+E20</f>
        <v>16275512.491760001</v>
      </c>
      <c r="G20" s="493">
        <v>1304501.31</v>
      </c>
      <c r="H20" s="493">
        <v>254501.31</v>
      </c>
      <c r="I20" s="496">
        <f t="shared" si="0"/>
        <v>14971011.18176</v>
      </c>
      <c r="IX20" s="495"/>
    </row>
    <row r="21" spans="2:258">
      <c r="B21" s="293"/>
      <c r="C21" s="294"/>
      <c r="D21" s="458"/>
      <c r="E21" s="458"/>
      <c r="F21" s="459">
        <f>D21+E21</f>
        <v>0</v>
      </c>
      <c r="G21" s="458"/>
      <c r="H21" s="458"/>
      <c r="I21" s="459">
        <f t="shared" si="0"/>
        <v>0</v>
      </c>
    </row>
    <row r="22" spans="2:258">
      <c r="B22" s="293"/>
      <c r="C22" s="294"/>
      <c r="D22" s="458"/>
      <c r="E22" s="458"/>
      <c r="F22" s="459">
        <f>D22+E22</f>
        <v>0</v>
      </c>
      <c r="G22" s="458"/>
      <c r="H22" s="458"/>
      <c r="I22" s="459">
        <f t="shared" si="0"/>
        <v>0</v>
      </c>
    </row>
    <row r="23" spans="2:258">
      <c r="B23" s="293"/>
      <c r="C23" s="294"/>
      <c r="D23" s="458"/>
      <c r="E23" s="458"/>
      <c r="F23" s="459">
        <f>D23+E23</f>
        <v>0</v>
      </c>
      <c r="G23" s="458"/>
      <c r="H23" s="458"/>
      <c r="I23" s="459">
        <f t="shared" si="0"/>
        <v>0</v>
      </c>
    </row>
    <row r="24" spans="2:258">
      <c r="B24" s="293"/>
      <c r="C24" s="294"/>
      <c r="D24" s="458"/>
      <c r="E24" s="458"/>
      <c r="F24" s="459">
        <f>D24+E24</f>
        <v>0</v>
      </c>
      <c r="G24" s="458"/>
      <c r="H24" s="458"/>
      <c r="I24" s="459">
        <f t="shared" si="0"/>
        <v>0</v>
      </c>
    </row>
    <row r="25" spans="2:258">
      <c r="B25" s="293"/>
      <c r="C25" s="294"/>
      <c r="D25" s="458"/>
      <c r="E25" s="458"/>
      <c r="F25" s="459">
        <f>D25+E25</f>
        <v>0</v>
      </c>
      <c r="G25" s="458"/>
      <c r="H25" s="458"/>
      <c r="I25" s="459">
        <f t="shared" si="0"/>
        <v>0</v>
      </c>
    </row>
    <row r="26" spans="2:258">
      <c r="B26" s="295"/>
      <c r="C26" s="296"/>
      <c r="D26" s="460"/>
      <c r="E26" s="460"/>
      <c r="F26" s="460"/>
      <c r="G26" s="460"/>
      <c r="H26" s="460"/>
      <c r="I26" s="460"/>
    </row>
    <row r="27" spans="2:258" s="501" customFormat="1">
      <c r="B27" s="498"/>
      <c r="C27" s="499" t="s">
        <v>243</v>
      </c>
      <c r="D27" s="500">
        <f t="shared" ref="D27:I27" si="1">SUM(D16:D25)</f>
        <v>717603474.55383146</v>
      </c>
      <c r="E27" s="500">
        <f t="shared" si="1"/>
        <v>-12988966.967168018</v>
      </c>
      <c r="F27" s="500">
        <f>SUM(F16:F25)</f>
        <v>704614507.58666348</v>
      </c>
      <c r="G27" s="500">
        <f t="shared" si="1"/>
        <v>561603937.61999989</v>
      </c>
      <c r="H27" s="500">
        <f t="shared" si="1"/>
        <v>534789851.85462397</v>
      </c>
      <c r="I27" s="500">
        <f t="shared" si="1"/>
        <v>137295183.47197887</v>
      </c>
    </row>
    <row r="29" spans="2:258">
      <c r="E29" s="495"/>
      <c r="G29" s="434"/>
    </row>
    <row r="30" spans="2:258">
      <c r="G30" s="556"/>
    </row>
    <row r="32" spans="2:258"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sheetData>
  <mergeCells count="8">
    <mergeCell ref="B12:C14"/>
    <mergeCell ref="D12:H12"/>
    <mergeCell ref="I12:I13"/>
    <mergeCell ref="B6:I6"/>
    <mergeCell ref="B7:I7"/>
    <mergeCell ref="B8:I8"/>
    <mergeCell ref="B9:I9"/>
    <mergeCell ref="B10:I10"/>
  </mergeCells>
  <pageMargins left="0.70866141732283472" right="0.70866141732283472" top="0.74803149606299213" bottom="0.74803149606299213" header="0.31496062992125984" footer="0.31496062992125984"/>
  <pageSetup scale="51" fitToHeight="0" orientation="portrait" r:id="rId1"/>
  <headerFooter>
    <oddHeader>&amp;C&amp;G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WVR49"/>
  <sheetViews>
    <sheetView showGridLines="0" view="pageBreakPreview" zoomScale="60" zoomScaleNormal="100" zoomScalePageLayoutView="80" workbookViewId="0">
      <selection sqref="A1:XFD1"/>
    </sheetView>
  </sheetViews>
  <sheetFormatPr baseColWidth="10" defaultColWidth="0" defaultRowHeight="15" customHeight="1" zeroHeight="1"/>
  <cols>
    <col min="1" max="1" width="2.7109375" customWidth="1"/>
    <col min="2" max="2" width="8.85546875" customWidth="1"/>
    <col min="3" max="3" width="15.28515625" customWidth="1"/>
    <col min="4" max="9" width="21.140625" customWidth="1"/>
    <col min="10" max="10" width="2.7109375" customWidth="1"/>
    <col min="11" max="256" width="11.42578125" hidden="1"/>
    <col min="257" max="257" width="2.7109375" customWidth="1"/>
    <col min="258" max="258" width="8.85546875" customWidth="1"/>
    <col min="259" max="259" width="15.28515625" customWidth="1"/>
    <col min="260" max="265" width="21.140625" customWidth="1"/>
    <col min="266" max="266" width="2.7109375" customWidth="1"/>
    <col min="267" max="512" width="11.42578125" hidden="1"/>
    <col min="513" max="513" width="2.7109375" customWidth="1"/>
    <col min="514" max="514" width="8.85546875" customWidth="1"/>
    <col min="515" max="515" width="15.28515625" customWidth="1"/>
    <col min="516" max="521" width="21.140625" customWidth="1"/>
    <col min="522" max="522" width="2.7109375" customWidth="1"/>
    <col min="523" max="768" width="11.42578125" hidden="1"/>
    <col min="769" max="769" width="2.7109375" customWidth="1"/>
    <col min="770" max="770" width="8.85546875" customWidth="1"/>
    <col min="771" max="771" width="15.28515625" customWidth="1"/>
    <col min="772" max="777" width="21.140625" customWidth="1"/>
    <col min="778" max="778" width="2.7109375" customWidth="1"/>
    <col min="779" max="1024" width="11.42578125" hidden="1"/>
    <col min="1025" max="1025" width="2.7109375" customWidth="1"/>
    <col min="1026" max="1026" width="8.85546875" customWidth="1"/>
    <col min="1027" max="1027" width="15.28515625" customWidth="1"/>
    <col min="1028" max="1033" width="21.140625" customWidth="1"/>
    <col min="1034" max="1034" width="2.7109375" customWidth="1"/>
    <col min="1035" max="1280" width="11.42578125" hidden="1"/>
    <col min="1281" max="1281" width="2.7109375" customWidth="1"/>
    <col min="1282" max="1282" width="8.85546875" customWidth="1"/>
    <col min="1283" max="1283" width="15.28515625" customWidth="1"/>
    <col min="1284" max="1289" width="21.140625" customWidth="1"/>
    <col min="1290" max="1290" width="2.7109375" customWidth="1"/>
    <col min="1291" max="1536" width="11.42578125" hidden="1"/>
    <col min="1537" max="1537" width="2.7109375" customWidth="1"/>
    <col min="1538" max="1538" width="8.85546875" customWidth="1"/>
    <col min="1539" max="1539" width="15.28515625" customWidth="1"/>
    <col min="1540" max="1545" width="21.140625" customWidth="1"/>
    <col min="1546" max="1546" width="2.7109375" customWidth="1"/>
    <col min="1547" max="1792" width="11.42578125" hidden="1"/>
    <col min="1793" max="1793" width="2.7109375" customWidth="1"/>
    <col min="1794" max="1794" width="8.85546875" customWidth="1"/>
    <col min="1795" max="1795" width="15.28515625" customWidth="1"/>
    <col min="1796" max="1801" width="21.140625" customWidth="1"/>
    <col min="1802" max="1802" width="2.7109375" customWidth="1"/>
    <col min="1803" max="2048" width="11.42578125" hidden="1"/>
    <col min="2049" max="2049" width="2.7109375" customWidth="1"/>
    <col min="2050" max="2050" width="8.85546875" customWidth="1"/>
    <col min="2051" max="2051" width="15.28515625" customWidth="1"/>
    <col min="2052" max="2057" width="21.140625" customWidth="1"/>
    <col min="2058" max="2058" width="2.7109375" customWidth="1"/>
    <col min="2059" max="2304" width="11.42578125" hidden="1"/>
    <col min="2305" max="2305" width="2.7109375" customWidth="1"/>
    <col min="2306" max="2306" width="8.85546875" customWidth="1"/>
    <col min="2307" max="2307" width="15.28515625" customWidth="1"/>
    <col min="2308" max="2313" width="21.140625" customWidth="1"/>
    <col min="2314" max="2314" width="2.7109375" customWidth="1"/>
    <col min="2315" max="2560" width="11.42578125" hidden="1"/>
    <col min="2561" max="2561" width="2.7109375" customWidth="1"/>
    <col min="2562" max="2562" width="8.85546875" customWidth="1"/>
    <col min="2563" max="2563" width="15.28515625" customWidth="1"/>
    <col min="2564" max="2569" width="21.140625" customWidth="1"/>
    <col min="2570" max="2570" width="2.7109375" customWidth="1"/>
    <col min="2571" max="2816" width="11.42578125" hidden="1"/>
    <col min="2817" max="2817" width="2.7109375" customWidth="1"/>
    <col min="2818" max="2818" width="8.85546875" customWidth="1"/>
    <col min="2819" max="2819" width="15.28515625" customWidth="1"/>
    <col min="2820" max="2825" width="21.140625" customWidth="1"/>
    <col min="2826" max="2826" width="2.7109375" customWidth="1"/>
    <col min="2827" max="3072" width="11.42578125" hidden="1"/>
    <col min="3073" max="3073" width="2.7109375" customWidth="1"/>
    <col min="3074" max="3074" width="8.85546875" customWidth="1"/>
    <col min="3075" max="3075" width="15.28515625" customWidth="1"/>
    <col min="3076" max="3081" width="21.140625" customWidth="1"/>
    <col min="3082" max="3082" width="2.7109375" customWidth="1"/>
    <col min="3083" max="3328" width="11.42578125" hidden="1"/>
    <col min="3329" max="3329" width="2.7109375" customWidth="1"/>
    <col min="3330" max="3330" width="8.85546875" customWidth="1"/>
    <col min="3331" max="3331" width="15.28515625" customWidth="1"/>
    <col min="3332" max="3337" width="21.140625" customWidth="1"/>
    <col min="3338" max="3338" width="2.7109375" customWidth="1"/>
    <col min="3339" max="3584" width="11.42578125" hidden="1"/>
    <col min="3585" max="3585" width="2.7109375" customWidth="1"/>
    <col min="3586" max="3586" width="8.85546875" customWidth="1"/>
    <col min="3587" max="3587" width="15.28515625" customWidth="1"/>
    <col min="3588" max="3593" width="21.140625" customWidth="1"/>
    <col min="3594" max="3594" width="2.7109375" customWidth="1"/>
    <col min="3595" max="3840" width="11.42578125" hidden="1"/>
    <col min="3841" max="3841" width="2.7109375" customWidth="1"/>
    <col min="3842" max="3842" width="8.85546875" customWidth="1"/>
    <col min="3843" max="3843" width="15.28515625" customWidth="1"/>
    <col min="3844" max="3849" width="21.140625" customWidth="1"/>
    <col min="3850" max="3850" width="2.7109375" customWidth="1"/>
    <col min="3851" max="4096" width="11.42578125" hidden="1"/>
    <col min="4097" max="4097" width="2.7109375" customWidth="1"/>
    <col min="4098" max="4098" width="8.85546875" customWidth="1"/>
    <col min="4099" max="4099" width="15.28515625" customWidth="1"/>
    <col min="4100" max="4105" width="21.140625" customWidth="1"/>
    <col min="4106" max="4106" width="2.7109375" customWidth="1"/>
    <col min="4107" max="4352" width="11.42578125" hidden="1"/>
    <col min="4353" max="4353" width="2.7109375" customWidth="1"/>
    <col min="4354" max="4354" width="8.85546875" customWidth="1"/>
    <col min="4355" max="4355" width="15.28515625" customWidth="1"/>
    <col min="4356" max="4361" width="21.140625" customWidth="1"/>
    <col min="4362" max="4362" width="2.7109375" customWidth="1"/>
    <col min="4363" max="4608" width="11.42578125" hidden="1"/>
    <col min="4609" max="4609" width="2.7109375" customWidth="1"/>
    <col min="4610" max="4610" width="8.85546875" customWidth="1"/>
    <col min="4611" max="4611" width="15.28515625" customWidth="1"/>
    <col min="4612" max="4617" width="21.140625" customWidth="1"/>
    <col min="4618" max="4618" width="2.7109375" customWidth="1"/>
    <col min="4619" max="4864" width="11.42578125" hidden="1"/>
    <col min="4865" max="4865" width="2.7109375" customWidth="1"/>
    <col min="4866" max="4866" width="8.85546875" customWidth="1"/>
    <col min="4867" max="4867" width="15.28515625" customWidth="1"/>
    <col min="4868" max="4873" width="21.140625" customWidth="1"/>
    <col min="4874" max="4874" width="2.7109375" customWidth="1"/>
    <col min="4875" max="5120" width="11.42578125" hidden="1"/>
    <col min="5121" max="5121" width="2.7109375" customWidth="1"/>
    <col min="5122" max="5122" width="8.85546875" customWidth="1"/>
    <col min="5123" max="5123" width="15.28515625" customWidth="1"/>
    <col min="5124" max="5129" width="21.140625" customWidth="1"/>
    <col min="5130" max="5130" width="2.7109375" customWidth="1"/>
    <col min="5131" max="5376" width="11.42578125" hidden="1"/>
    <col min="5377" max="5377" width="2.7109375" customWidth="1"/>
    <col min="5378" max="5378" width="8.85546875" customWidth="1"/>
    <col min="5379" max="5379" width="15.28515625" customWidth="1"/>
    <col min="5380" max="5385" width="21.140625" customWidth="1"/>
    <col min="5386" max="5386" width="2.7109375" customWidth="1"/>
    <col min="5387" max="5632" width="11.42578125" hidden="1"/>
    <col min="5633" max="5633" width="2.7109375" customWidth="1"/>
    <col min="5634" max="5634" width="8.85546875" customWidth="1"/>
    <col min="5635" max="5635" width="15.28515625" customWidth="1"/>
    <col min="5636" max="5641" width="21.140625" customWidth="1"/>
    <col min="5642" max="5642" width="2.7109375" customWidth="1"/>
    <col min="5643" max="5888" width="11.42578125" hidden="1"/>
    <col min="5889" max="5889" width="2.7109375" customWidth="1"/>
    <col min="5890" max="5890" width="8.85546875" customWidth="1"/>
    <col min="5891" max="5891" width="15.28515625" customWidth="1"/>
    <col min="5892" max="5897" width="21.140625" customWidth="1"/>
    <col min="5898" max="5898" width="2.7109375" customWidth="1"/>
    <col min="5899" max="6144" width="11.42578125" hidden="1"/>
    <col min="6145" max="6145" width="2.7109375" customWidth="1"/>
    <col min="6146" max="6146" width="8.85546875" customWidth="1"/>
    <col min="6147" max="6147" width="15.28515625" customWidth="1"/>
    <col min="6148" max="6153" width="21.140625" customWidth="1"/>
    <col min="6154" max="6154" width="2.7109375" customWidth="1"/>
    <col min="6155" max="6400" width="11.42578125" hidden="1"/>
    <col min="6401" max="6401" width="2.7109375" customWidth="1"/>
    <col min="6402" max="6402" width="8.85546875" customWidth="1"/>
    <col min="6403" max="6403" width="15.28515625" customWidth="1"/>
    <col min="6404" max="6409" width="21.140625" customWidth="1"/>
    <col min="6410" max="6410" width="2.7109375" customWidth="1"/>
    <col min="6411" max="6656" width="11.42578125" hidden="1"/>
    <col min="6657" max="6657" width="2.7109375" customWidth="1"/>
    <col min="6658" max="6658" width="8.85546875" customWidth="1"/>
    <col min="6659" max="6659" width="15.28515625" customWidth="1"/>
    <col min="6660" max="6665" width="21.140625" customWidth="1"/>
    <col min="6666" max="6666" width="2.7109375" customWidth="1"/>
    <col min="6667" max="6912" width="11.42578125" hidden="1"/>
    <col min="6913" max="6913" width="2.7109375" customWidth="1"/>
    <col min="6914" max="6914" width="8.85546875" customWidth="1"/>
    <col min="6915" max="6915" width="15.28515625" customWidth="1"/>
    <col min="6916" max="6921" width="21.140625" customWidth="1"/>
    <col min="6922" max="6922" width="2.7109375" customWidth="1"/>
    <col min="6923" max="7168" width="11.42578125" hidden="1"/>
    <col min="7169" max="7169" width="2.7109375" customWidth="1"/>
    <col min="7170" max="7170" width="8.85546875" customWidth="1"/>
    <col min="7171" max="7171" width="15.28515625" customWidth="1"/>
    <col min="7172" max="7177" width="21.140625" customWidth="1"/>
    <col min="7178" max="7178" width="2.7109375" customWidth="1"/>
    <col min="7179" max="7424" width="11.42578125" hidden="1"/>
    <col min="7425" max="7425" width="2.7109375" customWidth="1"/>
    <col min="7426" max="7426" width="8.85546875" customWidth="1"/>
    <col min="7427" max="7427" width="15.28515625" customWidth="1"/>
    <col min="7428" max="7433" width="21.140625" customWidth="1"/>
    <col min="7434" max="7434" width="2.7109375" customWidth="1"/>
    <col min="7435" max="7680" width="11.42578125" hidden="1"/>
    <col min="7681" max="7681" width="2.7109375" customWidth="1"/>
    <col min="7682" max="7682" width="8.85546875" customWidth="1"/>
    <col min="7683" max="7683" width="15.28515625" customWidth="1"/>
    <col min="7684" max="7689" width="21.140625" customWidth="1"/>
    <col min="7690" max="7690" width="2.7109375" customWidth="1"/>
    <col min="7691" max="7936" width="11.42578125" hidden="1"/>
    <col min="7937" max="7937" width="2.7109375" customWidth="1"/>
    <col min="7938" max="7938" width="8.85546875" customWidth="1"/>
    <col min="7939" max="7939" width="15.28515625" customWidth="1"/>
    <col min="7940" max="7945" width="21.140625" customWidth="1"/>
    <col min="7946" max="7946" width="2.7109375" customWidth="1"/>
    <col min="7947" max="8192" width="11.42578125" hidden="1"/>
    <col min="8193" max="8193" width="2.7109375" customWidth="1"/>
    <col min="8194" max="8194" width="8.85546875" customWidth="1"/>
    <col min="8195" max="8195" width="15.28515625" customWidth="1"/>
    <col min="8196" max="8201" width="21.140625" customWidth="1"/>
    <col min="8202" max="8202" width="2.7109375" customWidth="1"/>
    <col min="8203" max="8448" width="11.42578125" hidden="1"/>
    <col min="8449" max="8449" width="2.7109375" customWidth="1"/>
    <col min="8450" max="8450" width="8.85546875" customWidth="1"/>
    <col min="8451" max="8451" width="15.28515625" customWidth="1"/>
    <col min="8452" max="8457" width="21.140625" customWidth="1"/>
    <col min="8458" max="8458" width="2.7109375" customWidth="1"/>
    <col min="8459" max="8704" width="11.42578125" hidden="1"/>
    <col min="8705" max="8705" width="2.7109375" customWidth="1"/>
    <col min="8706" max="8706" width="8.85546875" customWidth="1"/>
    <col min="8707" max="8707" width="15.28515625" customWidth="1"/>
    <col min="8708" max="8713" width="21.140625" customWidth="1"/>
    <col min="8714" max="8714" width="2.7109375" customWidth="1"/>
    <col min="8715" max="8960" width="11.42578125" hidden="1"/>
    <col min="8961" max="8961" width="2.7109375" customWidth="1"/>
    <col min="8962" max="8962" width="8.85546875" customWidth="1"/>
    <col min="8963" max="8963" width="15.28515625" customWidth="1"/>
    <col min="8964" max="8969" width="21.140625" customWidth="1"/>
    <col min="8970" max="8970" width="2.7109375" customWidth="1"/>
    <col min="8971" max="9216" width="11.42578125" hidden="1"/>
    <col min="9217" max="9217" width="2.7109375" customWidth="1"/>
    <col min="9218" max="9218" width="8.85546875" customWidth="1"/>
    <col min="9219" max="9219" width="15.28515625" customWidth="1"/>
    <col min="9220" max="9225" width="21.140625" customWidth="1"/>
    <col min="9226" max="9226" width="2.7109375" customWidth="1"/>
    <col min="9227" max="9472" width="11.42578125" hidden="1"/>
    <col min="9473" max="9473" width="2.7109375" customWidth="1"/>
    <col min="9474" max="9474" width="8.85546875" customWidth="1"/>
    <col min="9475" max="9475" width="15.28515625" customWidth="1"/>
    <col min="9476" max="9481" width="21.140625" customWidth="1"/>
    <col min="9482" max="9482" width="2.7109375" customWidth="1"/>
    <col min="9483" max="9728" width="11.42578125" hidden="1"/>
    <col min="9729" max="9729" width="2.7109375" customWidth="1"/>
    <col min="9730" max="9730" width="8.85546875" customWidth="1"/>
    <col min="9731" max="9731" width="15.28515625" customWidth="1"/>
    <col min="9732" max="9737" width="21.140625" customWidth="1"/>
    <col min="9738" max="9738" width="2.7109375" customWidth="1"/>
    <col min="9739" max="9984" width="11.42578125" hidden="1"/>
    <col min="9985" max="9985" width="2.7109375" customWidth="1"/>
    <col min="9986" max="9986" width="8.85546875" customWidth="1"/>
    <col min="9987" max="9987" width="15.28515625" customWidth="1"/>
    <col min="9988" max="9993" width="21.140625" customWidth="1"/>
    <col min="9994" max="9994" width="2.7109375" customWidth="1"/>
    <col min="9995" max="10240" width="11.42578125" hidden="1"/>
    <col min="10241" max="10241" width="2.7109375" customWidth="1"/>
    <col min="10242" max="10242" width="8.85546875" customWidth="1"/>
    <col min="10243" max="10243" width="15.28515625" customWidth="1"/>
    <col min="10244" max="10249" width="21.140625" customWidth="1"/>
    <col min="10250" max="10250" width="2.7109375" customWidth="1"/>
    <col min="10251" max="10496" width="11.42578125" hidden="1"/>
    <col min="10497" max="10497" width="2.7109375" customWidth="1"/>
    <col min="10498" max="10498" width="8.85546875" customWidth="1"/>
    <col min="10499" max="10499" width="15.28515625" customWidth="1"/>
    <col min="10500" max="10505" width="21.140625" customWidth="1"/>
    <col min="10506" max="10506" width="2.7109375" customWidth="1"/>
    <col min="10507" max="10752" width="11.42578125" hidden="1"/>
    <col min="10753" max="10753" width="2.7109375" customWidth="1"/>
    <col min="10754" max="10754" width="8.85546875" customWidth="1"/>
    <col min="10755" max="10755" width="15.28515625" customWidth="1"/>
    <col min="10756" max="10761" width="21.140625" customWidth="1"/>
    <col min="10762" max="10762" width="2.7109375" customWidth="1"/>
    <col min="10763" max="11008" width="11.42578125" hidden="1"/>
    <col min="11009" max="11009" width="2.7109375" customWidth="1"/>
    <col min="11010" max="11010" width="8.85546875" customWidth="1"/>
    <col min="11011" max="11011" width="15.28515625" customWidth="1"/>
    <col min="11012" max="11017" width="21.140625" customWidth="1"/>
    <col min="11018" max="11018" width="2.7109375" customWidth="1"/>
    <col min="11019" max="11264" width="11.42578125" hidden="1"/>
    <col min="11265" max="11265" width="2.7109375" customWidth="1"/>
    <col min="11266" max="11266" width="8.85546875" customWidth="1"/>
    <col min="11267" max="11267" width="15.28515625" customWidth="1"/>
    <col min="11268" max="11273" width="21.140625" customWidth="1"/>
    <col min="11274" max="11274" width="2.7109375" customWidth="1"/>
    <col min="11275" max="11520" width="11.42578125" hidden="1"/>
    <col min="11521" max="11521" width="2.7109375" customWidth="1"/>
    <col min="11522" max="11522" width="8.85546875" customWidth="1"/>
    <col min="11523" max="11523" width="15.28515625" customWidth="1"/>
    <col min="11524" max="11529" width="21.140625" customWidth="1"/>
    <col min="11530" max="11530" width="2.7109375" customWidth="1"/>
    <col min="11531" max="11776" width="11.42578125" hidden="1"/>
    <col min="11777" max="11777" width="2.7109375" customWidth="1"/>
    <col min="11778" max="11778" width="8.85546875" customWidth="1"/>
    <col min="11779" max="11779" width="15.28515625" customWidth="1"/>
    <col min="11780" max="11785" width="21.140625" customWidth="1"/>
    <col min="11786" max="11786" width="2.7109375" customWidth="1"/>
    <col min="11787" max="12032" width="11.42578125" hidden="1"/>
    <col min="12033" max="12033" width="2.7109375" customWidth="1"/>
    <col min="12034" max="12034" width="8.85546875" customWidth="1"/>
    <col min="12035" max="12035" width="15.28515625" customWidth="1"/>
    <col min="12036" max="12041" width="21.140625" customWidth="1"/>
    <col min="12042" max="12042" width="2.7109375" customWidth="1"/>
    <col min="12043" max="12288" width="11.42578125" hidden="1"/>
    <col min="12289" max="12289" width="2.7109375" customWidth="1"/>
    <col min="12290" max="12290" width="8.85546875" customWidth="1"/>
    <col min="12291" max="12291" width="15.28515625" customWidth="1"/>
    <col min="12292" max="12297" width="21.140625" customWidth="1"/>
    <col min="12298" max="12298" width="2.7109375" customWidth="1"/>
    <col min="12299" max="12544" width="11.42578125" hidden="1"/>
    <col min="12545" max="12545" width="2.7109375" customWidth="1"/>
    <col min="12546" max="12546" width="8.85546875" customWidth="1"/>
    <col min="12547" max="12547" width="15.28515625" customWidth="1"/>
    <col min="12548" max="12553" width="21.140625" customWidth="1"/>
    <col min="12554" max="12554" width="2.7109375" customWidth="1"/>
    <col min="12555" max="12800" width="11.42578125" hidden="1"/>
    <col min="12801" max="12801" width="2.7109375" customWidth="1"/>
    <col min="12802" max="12802" width="8.85546875" customWidth="1"/>
    <col min="12803" max="12803" width="15.28515625" customWidth="1"/>
    <col min="12804" max="12809" width="21.140625" customWidth="1"/>
    <col min="12810" max="12810" width="2.7109375" customWidth="1"/>
    <col min="12811" max="13056" width="11.42578125" hidden="1"/>
    <col min="13057" max="13057" width="2.7109375" customWidth="1"/>
    <col min="13058" max="13058" width="8.85546875" customWidth="1"/>
    <col min="13059" max="13059" width="15.28515625" customWidth="1"/>
    <col min="13060" max="13065" width="21.140625" customWidth="1"/>
    <col min="13066" max="13066" width="2.7109375" customWidth="1"/>
    <col min="13067" max="13312" width="11.42578125" hidden="1"/>
    <col min="13313" max="13313" width="2.7109375" customWidth="1"/>
    <col min="13314" max="13314" width="8.85546875" customWidth="1"/>
    <col min="13315" max="13315" width="15.28515625" customWidth="1"/>
    <col min="13316" max="13321" width="21.140625" customWidth="1"/>
    <col min="13322" max="13322" width="2.7109375" customWidth="1"/>
    <col min="13323" max="13568" width="11.42578125" hidden="1"/>
    <col min="13569" max="13569" width="2.7109375" customWidth="1"/>
    <col min="13570" max="13570" width="8.85546875" customWidth="1"/>
    <col min="13571" max="13571" width="15.28515625" customWidth="1"/>
    <col min="13572" max="13577" width="21.140625" customWidth="1"/>
    <col min="13578" max="13578" width="2.7109375" customWidth="1"/>
    <col min="13579" max="13824" width="11.42578125" hidden="1"/>
    <col min="13825" max="13825" width="2.7109375" customWidth="1"/>
    <col min="13826" max="13826" width="8.85546875" customWidth="1"/>
    <col min="13827" max="13827" width="15.28515625" customWidth="1"/>
    <col min="13828" max="13833" width="21.140625" customWidth="1"/>
    <col min="13834" max="13834" width="2.7109375" customWidth="1"/>
    <col min="13835" max="14080" width="11.42578125" hidden="1"/>
    <col min="14081" max="14081" width="2.7109375" customWidth="1"/>
    <col min="14082" max="14082" width="8.85546875" customWidth="1"/>
    <col min="14083" max="14083" width="15.28515625" customWidth="1"/>
    <col min="14084" max="14089" width="21.140625" customWidth="1"/>
    <col min="14090" max="14090" width="2.7109375" customWidth="1"/>
    <col min="14091" max="14336" width="11.42578125" hidden="1"/>
    <col min="14337" max="14337" width="2.7109375" customWidth="1"/>
    <col min="14338" max="14338" width="8.85546875" customWidth="1"/>
    <col min="14339" max="14339" width="15.28515625" customWidth="1"/>
    <col min="14340" max="14345" width="21.140625" customWidth="1"/>
    <col min="14346" max="14346" width="2.7109375" customWidth="1"/>
    <col min="14347" max="14592" width="11.42578125" hidden="1"/>
    <col min="14593" max="14593" width="2.7109375" customWidth="1"/>
    <col min="14594" max="14594" width="8.85546875" customWidth="1"/>
    <col min="14595" max="14595" width="15.28515625" customWidth="1"/>
    <col min="14596" max="14601" width="21.140625" customWidth="1"/>
    <col min="14602" max="14602" width="2.7109375" customWidth="1"/>
    <col min="14603" max="14848" width="11.42578125" hidden="1"/>
    <col min="14849" max="14849" width="2.7109375" customWidth="1"/>
    <col min="14850" max="14850" width="8.85546875" customWidth="1"/>
    <col min="14851" max="14851" width="15.28515625" customWidth="1"/>
    <col min="14852" max="14857" width="21.140625" customWidth="1"/>
    <col min="14858" max="14858" width="2.7109375" customWidth="1"/>
    <col min="14859" max="15104" width="11.42578125" hidden="1"/>
    <col min="15105" max="15105" width="2.7109375" customWidth="1"/>
    <col min="15106" max="15106" width="8.85546875" customWidth="1"/>
    <col min="15107" max="15107" width="15.28515625" customWidth="1"/>
    <col min="15108" max="15113" width="21.140625" customWidth="1"/>
    <col min="15114" max="15114" width="2.7109375" customWidth="1"/>
    <col min="15115" max="15360" width="11.42578125" hidden="1"/>
    <col min="15361" max="15361" width="2.7109375" customWidth="1"/>
    <col min="15362" max="15362" width="8.85546875" customWidth="1"/>
    <col min="15363" max="15363" width="15.28515625" customWidth="1"/>
    <col min="15364" max="15369" width="21.140625" customWidth="1"/>
    <col min="15370" max="15370" width="2.7109375" customWidth="1"/>
    <col min="15371" max="15616" width="11.42578125" hidden="1"/>
    <col min="15617" max="15617" width="2.7109375" customWidth="1"/>
    <col min="15618" max="15618" width="8.85546875" customWidth="1"/>
    <col min="15619" max="15619" width="15.28515625" customWidth="1"/>
    <col min="15620" max="15625" width="21.140625" customWidth="1"/>
    <col min="15626" max="15626" width="2.7109375" customWidth="1"/>
    <col min="15627" max="15872" width="11.42578125" hidden="1"/>
    <col min="15873" max="15873" width="2.7109375" customWidth="1"/>
    <col min="15874" max="15874" width="8.85546875" customWidth="1"/>
    <col min="15875" max="15875" width="15.28515625" customWidth="1"/>
    <col min="15876" max="15881" width="21.140625" customWidth="1"/>
    <col min="15882" max="15882" width="2.7109375" customWidth="1"/>
    <col min="15883" max="16128" width="11.42578125" hidden="1"/>
    <col min="16129" max="16129" width="2.7109375" customWidth="1"/>
    <col min="16130" max="16130" width="8.85546875" customWidth="1"/>
    <col min="16131" max="16131" width="15.28515625" customWidth="1"/>
    <col min="16132" max="16137" width="21.140625" customWidth="1"/>
    <col min="16138" max="16138" width="2.7109375" customWidth="1"/>
    <col min="16139" max="16384" width="11.42578125" hidden="1"/>
  </cols>
  <sheetData>
    <row r="1" spans="2:9"/>
    <row r="2" spans="2:9">
      <c r="B2" s="699" t="s">
        <v>0</v>
      </c>
      <c r="C2" s="700"/>
      <c r="D2" s="700"/>
      <c r="E2" s="700"/>
      <c r="F2" s="700"/>
      <c r="G2" s="700"/>
      <c r="H2" s="700"/>
      <c r="I2" s="701"/>
    </row>
    <row r="3" spans="2:9">
      <c r="B3" s="702" t="str">
        <f>+'b) Clasificación Administrativa'!B7:I7</f>
        <v>COLEGIO DE BACHILLERES DEL ESTADO DE  JALISCO</v>
      </c>
      <c r="C3" s="703"/>
      <c r="D3" s="703"/>
      <c r="E3" s="703"/>
      <c r="F3" s="703"/>
      <c r="G3" s="703"/>
      <c r="H3" s="703"/>
      <c r="I3" s="704"/>
    </row>
    <row r="4" spans="2:9">
      <c r="B4" s="705" t="s">
        <v>234</v>
      </c>
      <c r="C4" s="706"/>
      <c r="D4" s="706"/>
      <c r="E4" s="706"/>
      <c r="F4" s="706"/>
      <c r="G4" s="706"/>
      <c r="H4" s="706"/>
      <c r="I4" s="707"/>
    </row>
    <row r="5" spans="2:9">
      <c r="B5" s="705" t="s">
        <v>244</v>
      </c>
      <c r="C5" s="706"/>
      <c r="D5" s="706"/>
      <c r="E5" s="706"/>
      <c r="F5" s="706"/>
      <c r="G5" s="706"/>
      <c r="H5" s="706"/>
      <c r="I5" s="707"/>
    </row>
    <row r="6" spans="2:9">
      <c r="B6" s="708" t="s">
        <v>204</v>
      </c>
      <c r="C6" s="709"/>
      <c r="D6" s="709"/>
      <c r="E6" s="709"/>
      <c r="F6" s="709"/>
      <c r="G6" s="709"/>
      <c r="H6" s="709"/>
      <c r="I6" s="710"/>
    </row>
    <row r="7" spans="2:9">
      <c r="B7" s="240"/>
      <c r="C7" s="240"/>
      <c r="D7" s="240"/>
      <c r="E7" s="240"/>
      <c r="F7" s="240"/>
      <c r="G7" s="240"/>
      <c r="H7" s="240"/>
      <c r="I7" s="240"/>
    </row>
    <row r="8" spans="2:9">
      <c r="B8" s="711" t="s">
        <v>68</v>
      </c>
      <c r="C8" s="712"/>
      <c r="D8" s="717" t="s">
        <v>245</v>
      </c>
      <c r="E8" s="718"/>
      <c r="F8" s="718"/>
      <c r="G8" s="718"/>
      <c r="H8" s="719"/>
      <c r="I8" s="720" t="s">
        <v>237</v>
      </c>
    </row>
    <row r="9" spans="2:9" ht="27" customHeight="1">
      <c r="B9" s="713"/>
      <c r="C9" s="714"/>
      <c r="D9" s="297" t="s">
        <v>238</v>
      </c>
      <c r="E9" s="298" t="s">
        <v>239</v>
      </c>
      <c r="F9" s="297" t="s">
        <v>210</v>
      </c>
      <c r="G9" s="297" t="s">
        <v>211</v>
      </c>
      <c r="H9" s="297" t="s">
        <v>240</v>
      </c>
      <c r="I9" s="721"/>
    </row>
    <row r="10" spans="2:9">
      <c r="B10" s="715"/>
      <c r="C10" s="716"/>
      <c r="D10" s="297">
        <v>1</v>
      </c>
      <c r="E10" s="297">
        <v>2</v>
      </c>
      <c r="F10" s="297" t="s">
        <v>241</v>
      </c>
      <c r="G10" s="297">
        <v>4</v>
      </c>
      <c r="H10" s="297">
        <v>5</v>
      </c>
      <c r="I10" s="297" t="s">
        <v>242</v>
      </c>
    </row>
    <row r="11" spans="2:9">
      <c r="B11" s="299"/>
      <c r="C11" s="300"/>
      <c r="D11" s="301"/>
      <c r="E11" s="301"/>
      <c r="F11" s="301"/>
      <c r="G11" s="301"/>
      <c r="H11" s="301"/>
      <c r="I11" s="301"/>
    </row>
    <row r="12" spans="2:9">
      <c r="B12" s="697" t="s">
        <v>246</v>
      </c>
      <c r="C12" s="698"/>
      <c r="D12" s="302">
        <f>+'b) Clasificación Administrativa'!D27</f>
        <v>717603474.55383146</v>
      </c>
      <c r="E12" s="302">
        <f>+'b) Clasificación Administrativa'!E27</f>
        <v>-12988966.967168018</v>
      </c>
      <c r="F12" s="303">
        <f>+D12+E12</f>
        <v>704614507.58666348</v>
      </c>
      <c r="G12" s="302">
        <f>+'b) Clasificación Administrativa'!G27</f>
        <v>561603937.61999989</v>
      </c>
      <c r="H12" s="302">
        <f>+'b) Clasificación Administrativa'!H27</f>
        <v>534789851.85462397</v>
      </c>
      <c r="I12" s="303">
        <f>IF(AND(F12&gt;=0,G12&gt;=0),(F12-G12),"-")</f>
        <v>143010569.9666636</v>
      </c>
    </row>
    <row r="13" spans="2:9">
      <c r="B13" s="290"/>
      <c r="C13" s="291"/>
      <c r="D13" s="303"/>
      <c r="E13" s="303"/>
      <c r="F13" s="303"/>
      <c r="G13" s="303"/>
      <c r="H13" s="303"/>
      <c r="I13" s="303"/>
    </row>
    <row r="14" spans="2:9" ht="15" customHeight="1">
      <c r="B14" s="697" t="s">
        <v>247</v>
      </c>
      <c r="C14" s="698"/>
      <c r="D14" s="302">
        <v>0</v>
      </c>
      <c r="E14" s="302"/>
      <c r="F14" s="303">
        <f>IF(AND(D14&gt;=0,E14&gt;=0),(D14+E14),"-")</f>
        <v>0</v>
      </c>
      <c r="G14" s="302"/>
      <c r="H14" s="302"/>
      <c r="I14" s="303">
        <f>IF(AND(F14&gt;=0,G14&gt;=0),(F14-G14),"-")</f>
        <v>0</v>
      </c>
    </row>
    <row r="15" spans="2:9">
      <c r="B15" s="290"/>
      <c r="C15" s="291"/>
      <c r="D15" s="303"/>
      <c r="E15" s="303"/>
      <c r="F15" s="303"/>
      <c r="G15" s="303"/>
      <c r="H15" s="303"/>
      <c r="I15" s="303"/>
    </row>
    <row r="16" spans="2:9" ht="23.25" customHeight="1">
      <c r="B16" s="697" t="s">
        <v>248</v>
      </c>
      <c r="C16" s="698"/>
      <c r="D16" s="302">
        <v>0</v>
      </c>
      <c r="E16" s="302"/>
      <c r="F16" s="303">
        <f>IF(AND(D16&gt;=0,E16&gt;=0),(D16+E16),"-")</f>
        <v>0</v>
      </c>
      <c r="G16" s="302"/>
      <c r="H16" s="302"/>
      <c r="I16" s="303">
        <f>IF(AND(F16&gt;=0,G16&gt;=0),(F16-G16),"-")</f>
        <v>0</v>
      </c>
    </row>
    <row r="17" spans="2:9">
      <c r="B17" s="304"/>
      <c r="C17" s="305"/>
      <c r="D17" s="306"/>
      <c r="E17" s="306"/>
      <c r="F17" s="306"/>
      <c r="G17" s="306"/>
      <c r="H17" s="306"/>
      <c r="I17" s="306"/>
    </row>
    <row r="18" spans="2:9">
      <c r="B18" s="304"/>
      <c r="C18" s="305" t="s">
        <v>243</v>
      </c>
      <c r="D18" s="307">
        <f t="shared" ref="D18:I18" si="0">SUM(D12+D14+D16)</f>
        <v>717603474.55383146</v>
      </c>
      <c r="E18" s="307">
        <f t="shared" si="0"/>
        <v>-12988966.967168018</v>
      </c>
      <c r="F18" s="307">
        <f t="shared" si="0"/>
        <v>704614507.58666348</v>
      </c>
      <c r="G18" s="307">
        <f t="shared" si="0"/>
        <v>561603937.61999989</v>
      </c>
      <c r="H18" s="307">
        <f t="shared" si="0"/>
        <v>534789851.85462397</v>
      </c>
      <c r="I18" s="307">
        <f t="shared" si="0"/>
        <v>143010569.9666636</v>
      </c>
    </row>
    <row r="19" spans="2:9">
      <c r="B19" s="308"/>
      <c r="C19" s="308"/>
      <c r="D19" s="309"/>
      <c r="E19" s="309"/>
      <c r="F19" s="309"/>
      <c r="G19" s="309"/>
      <c r="H19" s="309"/>
      <c r="I19" s="309"/>
    </row>
    <row r="20" spans="2:9">
      <c r="B20" s="308"/>
      <c r="C20" s="308"/>
      <c r="D20" s="309"/>
      <c r="E20" s="309"/>
      <c r="F20" s="309"/>
      <c r="G20" s="309"/>
      <c r="H20" s="309"/>
      <c r="I20" s="309"/>
    </row>
    <row r="21" spans="2:9">
      <c r="B21" s="308"/>
      <c r="C21" s="308"/>
      <c r="D21" s="309"/>
      <c r="E21" s="309"/>
      <c r="F21" s="309"/>
      <c r="G21" s="309"/>
      <c r="H21" s="309"/>
      <c r="I21" s="309"/>
    </row>
    <row r="22" spans="2:9">
      <c r="B22" s="308"/>
      <c r="C22" s="308"/>
      <c r="D22" s="309"/>
      <c r="E22" s="309"/>
      <c r="F22" s="309"/>
      <c r="G22" s="309"/>
      <c r="H22" s="309"/>
      <c r="I22" s="309"/>
    </row>
    <row r="23" spans="2:9">
      <c r="B23" s="308"/>
      <c r="C23" s="308"/>
      <c r="D23" s="309"/>
      <c r="E23" s="309"/>
      <c r="F23" s="309"/>
      <c r="G23" s="309"/>
      <c r="H23" s="309"/>
      <c r="I23" s="309"/>
    </row>
    <row r="24" spans="2:9">
      <c r="B24" s="308"/>
      <c r="C24" s="308"/>
      <c r="D24" s="309"/>
      <c r="E24" s="309"/>
      <c r="F24" s="309"/>
      <c r="G24" s="309"/>
      <c r="H24" s="309"/>
      <c r="I24" s="309"/>
    </row>
    <row r="25" spans="2:9">
      <c r="B25" s="308"/>
      <c r="C25" s="308"/>
      <c r="D25" s="309"/>
      <c r="E25" s="309"/>
      <c r="F25" s="309"/>
      <c r="G25" s="309"/>
      <c r="H25" s="309"/>
      <c r="I25" s="309"/>
    </row>
    <row r="26" spans="2:9">
      <c r="B26" s="308"/>
      <c r="C26" s="308"/>
      <c r="D26" s="309"/>
      <c r="E26" s="309"/>
      <c r="F26" s="309"/>
      <c r="G26" s="309"/>
      <c r="H26" s="309"/>
      <c r="I26" s="309"/>
    </row>
    <row r="27" spans="2:9">
      <c r="B27" s="308"/>
      <c r="C27" s="308"/>
      <c r="D27" s="309"/>
      <c r="E27" s="309"/>
      <c r="F27" s="309"/>
      <c r="G27" s="309"/>
      <c r="H27" s="309"/>
      <c r="I27" s="309"/>
    </row>
    <row r="28" spans="2:9">
      <c r="B28" s="308"/>
      <c r="C28" s="308"/>
      <c r="D28" s="309"/>
      <c r="E28" s="309"/>
      <c r="F28" s="309"/>
      <c r="G28" s="309"/>
      <c r="H28" s="309"/>
      <c r="I28" s="309"/>
    </row>
    <row r="29" spans="2:9">
      <c r="B29" s="308"/>
      <c r="C29" s="308"/>
      <c r="D29" s="309"/>
      <c r="E29" s="309"/>
      <c r="F29" s="309"/>
      <c r="G29" s="309"/>
      <c r="H29" s="309"/>
      <c r="I29" s="309"/>
    </row>
    <row r="30" spans="2:9">
      <c r="B30" s="308"/>
      <c r="C30" s="308"/>
      <c r="D30" s="309"/>
      <c r="E30" s="309"/>
      <c r="F30" s="309"/>
      <c r="G30" s="309"/>
      <c r="H30" s="309"/>
      <c r="I30" s="309"/>
    </row>
    <row r="31" spans="2:9">
      <c r="B31" s="308"/>
      <c r="C31" s="308"/>
      <c r="D31" s="309"/>
      <c r="E31" s="309"/>
      <c r="F31" s="309"/>
      <c r="G31" s="309"/>
      <c r="H31" s="309"/>
      <c r="I31" s="309"/>
    </row>
    <row r="32" spans="2:9">
      <c r="B32" s="308"/>
      <c r="C32" s="308"/>
      <c r="D32" s="309"/>
      <c r="E32" s="309"/>
      <c r="F32" s="309"/>
      <c r="G32" s="309"/>
      <c r="H32" s="309"/>
      <c r="I32" s="309"/>
    </row>
    <row r="33" spans="2:9">
      <c r="B33" s="308"/>
      <c r="C33" s="308"/>
      <c r="D33" s="309"/>
      <c r="E33" s="309"/>
      <c r="F33" s="309"/>
      <c r="G33" s="309"/>
      <c r="H33" s="309"/>
      <c r="I33" s="309"/>
    </row>
    <row r="34" spans="2:9">
      <c r="B34" s="308"/>
      <c r="C34" s="308"/>
      <c r="D34" s="309"/>
      <c r="E34" s="309"/>
      <c r="F34" s="309"/>
      <c r="G34" s="309"/>
      <c r="H34" s="309"/>
      <c r="I34" s="309"/>
    </row>
    <row r="35" spans="2:9">
      <c r="B35" s="308"/>
      <c r="C35" s="308"/>
      <c r="D35" s="309"/>
      <c r="E35" s="309"/>
      <c r="F35" s="309"/>
      <c r="G35" s="309"/>
      <c r="H35" s="309"/>
      <c r="I35" s="309"/>
    </row>
    <row r="36" spans="2:9">
      <c r="B36" s="308"/>
      <c r="C36" s="308"/>
      <c r="D36" s="309"/>
      <c r="E36" s="309"/>
      <c r="F36" s="309"/>
      <c r="G36" s="309"/>
      <c r="H36" s="309"/>
      <c r="I36" s="309"/>
    </row>
    <row r="37" spans="2:9">
      <c r="B37" s="308"/>
      <c r="C37" s="308"/>
      <c r="D37" s="309"/>
      <c r="E37" s="309"/>
      <c r="F37" s="309"/>
      <c r="G37" s="309"/>
      <c r="H37" s="309"/>
      <c r="I37" s="309"/>
    </row>
    <row r="38" spans="2:9">
      <c r="B38" s="308"/>
      <c r="C38" s="308"/>
      <c r="D38" s="309"/>
      <c r="E38" s="309"/>
      <c r="F38" s="309"/>
      <c r="G38" s="309"/>
      <c r="H38" s="309"/>
      <c r="I38" s="309"/>
    </row>
    <row r="39" spans="2:9">
      <c r="B39" s="308"/>
      <c r="C39" s="308"/>
      <c r="D39" s="309"/>
      <c r="E39" s="309"/>
      <c r="F39" s="309"/>
      <c r="G39" s="309"/>
      <c r="H39" s="309"/>
      <c r="I39" s="309"/>
    </row>
    <row r="40" spans="2:9">
      <c r="B40" s="308"/>
      <c r="C40" s="308"/>
      <c r="D40" s="309"/>
      <c r="E40" s="309"/>
      <c r="F40" s="309"/>
      <c r="G40" s="309"/>
      <c r="H40" s="309"/>
      <c r="I40" s="309"/>
    </row>
    <row r="41" spans="2:9">
      <c r="B41" s="308"/>
      <c r="C41" s="308"/>
      <c r="D41" s="309"/>
      <c r="E41" s="309"/>
      <c r="F41" s="309"/>
      <c r="G41" s="309"/>
      <c r="H41" s="309"/>
      <c r="I41" s="309"/>
    </row>
    <row r="42" spans="2:9" ht="60" customHeight="1">
      <c r="B42" s="308"/>
      <c r="C42" s="308"/>
      <c r="D42" s="309"/>
      <c r="E42" s="309"/>
      <c r="F42" s="309"/>
      <c r="G42" s="309"/>
      <c r="H42" s="309"/>
      <c r="I42" s="309"/>
    </row>
    <row r="43" spans="2:9">
      <c r="B43" s="308"/>
      <c r="C43" s="308"/>
      <c r="D43" s="309"/>
      <c r="E43" s="309"/>
      <c r="F43" s="309"/>
      <c r="G43" s="309"/>
      <c r="H43" s="309"/>
      <c r="I43" s="309"/>
    </row>
    <row r="44" spans="2:9" ht="144.75" customHeight="1">
      <c r="B44" s="308"/>
      <c r="C44" s="308"/>
      <c r="D44" s="309"/>
      <c r="E44" s="309"/>
      <c r="F44" s="309"/>
      <c r="G44" s="309"/>
      <c r="H44" s="309"/>
      <c r="I44" s="309"/>
    </row>
    <row r="45" spans="2:9">
      <c r="B45" s="308"/>
      <c r="C45" s="308"/>
      <c r="D45" s="309"/>
      <c r="E45" s="309"/>
      <c r="F45" s="309"/>
      <c r="G45" s="309"/>
      <c r="H45" s="309"/>
      <c r="I45" s="309"/>
    </row>
    <row r="46" spans="2:9">
      <c r="B46" s="308"/>
      <c r="C46" s="308"/>
      <c r="D46" s="309"/>
      <c r="E46" s="309"/>
      <c r="F46" s="309"/>
      <c r="G46" s="309"/>
      <c r="H46" s="309"/>
      <c r="I46" s="309"/>
    </row>
    <row r="47" spans="2:9">
      <c r="B47" s="308"/>
      <c r="C47" s="308"/>
      <c r="D47" s="309"/>
      <c r="E47" s="309"/>
      <c r="F47" s="309"/>
      <c r="G47" s="309"/>
      <c r="H47" s="309"/>
      <c r="I47" s="309"/>
    </row>
    <row r="48" spans="2:9">
      <c r="B48" s="308"/>
      <c r="C48" s="308"/>
      <c r="D48" s="309"/>
      <c r="E48" s="309"/>
      <c r="F48" s="309"/>
      <c r="G48" s="309"/>
      <c r="H48" s="309"/>
      <c r="I48" s="309"/>
    </row>
    <row r="49" ht="183" customHeight="1"/>
  </sheetData>
  <mergeCells count="11">
    <mergeCell ref="B12:C12"/>
    <mergeCell ref="B14:C14"/>
    <mergeCell ref="B16:C16"/>
    <mergeCell ref="B2:I2"/>
    <mergeCell ref="B3:I3"/>
    <mergeCell ref="B4:I4"/>
    <mergeCell ref="B5:I5"/>
    <mergeCell ref="B6:I6"/>
    <mergeCell ref="B8:C10"/>
    <mergeCell ref="D8:H8"/>
    <mergeCell ref="I8:I9"/>
  </mergeCells>
  <pageMargins left="0.70866141732283472" right="0.70866141732283472" top="0.93812499999999999" bottom="0.74803149606299213" header="0.31496062992125984" footer="0.31496062992125984"/>
  <pageSetup scale="58" fitToHeight="0" orientation="portrait" r:id="rId1"/>
  <headerFooter>
    <oddHeader>&amp;C&amp;G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3:K65536"/>
  <sheetViews>
    <sheetView showGridLines="0" view="pageBreakPreview" zoomScale="60" zoomScaleNormal="80" zoomScalePageLayoutView="40" workbookViewId="0">
      <selection activeCell="IY14" sqref="IY14"/>
    </sheetView>
  </sheetViews>
  <sheetFormatPr baseColWidth="10" defaultColWidth="0" defaultRowHeight="15"/>
  <cols>
    <col min="1" max="1" width="2.7109375" customWidth="1"/>
    <col min="2" max="2" width="7.140625" customWidth="1"/>
    <col min="3" max="3" width="64.28515625" customWidth="1"/>
    <col min="4" max="9" width="21" customWidth="1"/>
    <col min="10" max="10" width="2.7109375" customWidth="1"/>
    <col min="11" max="11" width="11.42578125" hidden="1" customWidth="1"/>
    <col min="257" max="257" width="2.7109375" customWidth="1"/>
    <col min="258" max="258" width="7.140625" customWidth="1"/>
    <col min="259" max="259" width="64.28515625" customWidth="1"/>
    <col min="260" max="265" width="21" customWidth="1"/>
    <col min="266" max="266" width="2.7109375" customWidth="1"/>
    <col min="267" max="267" width="0" hidden="1" customWidth="1"/>
    <col min="513" max="513" width="2.7109375" customWidth="1"/>
    <col min="514" max="514" width="7.140625" customWidth="1"/>
    <col min="515" max="515" width="64.28515625" customWidth="1"/>
    <col min="516" max="521" width="21" customWidth="1"/>
    <col min="522" max="522" width="2.7109375" customWidth="1"/>
    <col min="523" max="523" width="0" hidden="1" customWidth="1"/>
    <col min="769" max="769" width="2.7109375" customWidth="1"/>
    <col min="770" max="770" width="7.140625" customWidth="1"/>
    <col min="771" max="771" width="64.28515625" customWidth="1"/>
    <col min="772" max="777" width="21" customWidth="1"/>
    <col min="778" max="778" width="2.7109375" customWidth="1"/>
    <col min="779" max="779" width="0" hidden="1" customWidth="1"/>
    <col min="1025" max="1025" width="2.7109375" customWidth="1"/>
    <col min="1026" max="1026" width="7.140625" customWidth="1"/>
    <col min="1027" max="1027" width="64.28515625" customWidth="1"/>
    <col min="1028" max="1033" width="21" customWidth="1"/>
    <col min="1034" max="1034" width="2.7109375" customWidth="1"/>
    <col min="1035" max="1035" width="0" hidden="1" customWidth="1"/>
    <col min="1281" max="1281" width="2.7109375" customWidth="1"/>
    <col min="1282" max="1282" width="7.140625" customWidth="1"/>
    <col min="1283" max="1283" width="64.28515625" customWidth="1"/>
    <col min="1284" max="1289" width="21" customWidth="1"/>
    <col min="1290" max="1290" width="2.7109375" customWidth="1"/>
    <col min="1291" max="1291" width="0" hidden="1" customWidth="1"/>
    <col min="1537" max="1537" width="2.7109375" customWidth="1"/>
    <col min="1538" max="1538" width="7.140625" customWidth="1"/>
    <col min="1539" max="1539" width="64.28515625" customWidth="1"/>
    <col min="1540" max="1545" width="21" customWidth="1"/>
    <col min="1546" max="1546" width="2.7109375" customWidth="1"/>
    <col min="1547" max="1547" width="0" hidden="1" customWidth="1"/>
    <col min="1793" max="1793" width="2.7109375" customWidth="1"/>
    <col min="1794" max="1794" width="7.140625" customWidth="1"/>
    <col min="1795" max="1795" width="64.28515625" customWidth="1"/>
    <col min="1796" max="1801" width="21" customWidth="1"/>
    <col min="1802" max="1802" width="2.7109375" customWidth="1"/>
    <col min="1803" max="1803" width="0" hidden="1" customWidth="1"/>
    <col min="2049" max="2049" width="2.7109375" customWidth="1"/>
    <col min="2050" max="2050" width="7.140625" customWidth="1"/>
    <col min="2051" max="2051" width="64.28515625" customWidth="1"/>
    <col min="2052" max="2057" width="21" customWidth="1"/>
    <col min="2058" max="2058" width="2.7109375" customWidth="1"/>
    <col min="2059" max="2059" width="0" hidden="1" customWidth="1"/>
    <col min="2305" max="2305" width="2.7109375" customWidth="1"/>
    <col min="2306" max="2306" width="7.140625" customWidth="1"/>
    <col min="2307" max="2307" width="64.28515625" customWidth="1"/>
    <col min="2308" max="2313" width="21" customWidth="1"/>
    <col min="2314" max="2314" width="2.7109375" customWidth="1"/>
    <col min="2315" max="2315" width="0" hidden="1" customWidth="1"/>
    <col min="2561" max="2561" width="2.7109375" customWidth="1"/>
    <col min="2562" max="2562" width="7.140625" customWidth="1"/>
    <col min="2563" max="2563" width="64.28515625" customWidth="1"/>
    <col min="2564" max="2569" width="21" customWidth="1"/>
    <col min="2570" max="2570" width="2.7109375" customWidth="1"/>
    <col min="2571" max="2571" width="0" hidden="1" customWidth="1"/>
    <col min="2817" max="2817" width="2.7109375" customWidth="1"/>
    <col min="2818" max="2818" width="7.140625" customWidth="1"/>
    <col min="2819" max="2819" width="64.28515625" customWidth="1"/>
    <col min="2820" max="2825" width="21" customWidth="1"/>
    <col min="2826" max="2826" width="2.7109375" customWidth="1"/>
    <col min="2827" max="2827" width="0" hidden="1" customWidth="1"/>
    <col min="3073" max="3073" width="2.7109375" customWidth="1"/>
    <col min="3074" max="3074" width="7.140625" customWidth="1"/>
    <col min="3075" max="3075" width="64.28515625" customWidth="1"/>
    <col min="3076" max="3081" width="21" customWidth="1"/>
    <col min="3082" max="3082" width="2.7109375" customWidth="1"/>
    <col min="3083" max="3083" width="0" hidden="1" customWidth="1"/>
    <col min="3329" max="3329" width="2.7109375" customWidth="1"/>
    <col min="3330" max="3330" width="7.140625" customWidth="1"/>
    <col min="3331" max="3331" width="64.28515625" customWidth="1"/>
    <col min="3332" max="3337" width="21" customWidth="1"/>
    <col min="3338" max="3338" width="2.7109375" customWidth="1"/>
    <col min="3339" max="3339" width="0" hidden="1" customWidth="1"/>
    <col min="3585" max="3585" width="2.7109375" customWidth="1"/>
    <col min="3586" max="3586" width="7.140625" customWidth="1"/>
    <col min="3587" max="3587" width="64.28515625" customWidth="1"/>
    <col min="3588" max="3593" width="21" customWidth="1"/>
    <col min="3594" max="3594" width="2.7109375" customWidth="1"/>
    <col min="3595" max="3595" width="0" hidden="1" customWidth="1"/>
    <col min="3841" max="3841" width="2.7109375" customWidth="1"/>
    <col min="3842" max="3842" width="7.140625" customWidth="1"/>
    <col min="3843" max="3843" width="64.28515625" customWidth="1"/>
    <col min="3844" max="3849" width="21" customWidth="1"/>
    <col min="3850" max="3850" width="2.7109375" customWidth="1"/>
    <col min="3851" max="3851" width="0" hidden="1" customWidth="1"/>
    <col min="4097" max="4097" width="2.7109375" customWidth="1"/>
    <col min="4098" max="4098" width="7.140625" customWidth="1"/>
    <col min="4099" max="4099" width="64.28515625" customWidth="1"/>
    <col min="4100" max="4105" width="21" customWidth="1"/>
    <col min="4106" max="4106" width="2.7109375" customWidth="1"/>
    <col min="4107" max="4107" width="0" hidden="1" customWidth="1"/>
    <col min="4353" max="4353" width="2.7109375" customWidth="1"/>
    <col min="4354" max="4354" width="7.140625" customWidth="1"/>
    <col min="4355" max="4355" width="64.28515625" customWidth="1"/>
    <col min="4356" max="4361" width="21" customWidth="1"/>
    <col min="4362" max="4362" width="2.7109375" customWidth="1"/>
    <col min="4363" max="4363" width="0" hidden="1" customWidth="1"/>
    <col min="4609" max="4609" width="2.7109375" customWidth="1"/>
    <col min="4610" max="4610" width="7.140625" customWidth="1"/>
    <col min="4611" max="4611" width="64.28515625" customWidth="1"/>
    <col min="4612" max="4617" width="21" customWidth="1"/>
    <col min="4618" max="4618" width="2.7109375" customWidth="1"/>
    <col min="4619" max="4619" width="0" hidden="1" customWidth="1"/>
    <col min="4865" max="4865" width="2.7109375" customWidth="1"/>
    <col min="4866" max="4866" width="7.140625" customWidth="1"/>
    <col min="4867" max="4867" width="64.28515625" customWidth="1"/>
    <col min="4868" max="4873" width="21" customWidth="1"/>
    <col min="4874" max="4874" width="2.7109375" customWidth="1"/>
    <col min="4875" max="4875" width="0" hidden="1" customWidth="1"/>
    <col min="5121" max="5121" width="2.7109375" customWidth="1"/>
    <col min="5122" max="5122" width="7.140625" customWidth="1"/>
    <col min="5123" max="5123" width="64.28515625" customWidth="1"/>
    <col min="5124" max="5129" width="21" customWidth="1"/>
    <col min="5130" max="5130" width="2.7109375" customWidth="1"/>
    <col min="5131" max="5131" width="0" hidden="1" customWidth="1"/>
    <col min="5377" max="5377" width="2.7109375" customWidth="1"/>
    <col min="5378" max="5378" width="7.140625" customWidth="1"/>
    <col min="5379" max="5379" width="64.28515625" customWidth="1"/>
    <col min="5380" max="5385" width="21" customWidth="1"/>
    <col min="5386" max="5386" width="2.7109375" customWidth="1"/>
    <col min="5387" max="5387" width="0" hidden="1" customWidth="1"/>
    <col min="5633" max="5633" width="2.7109375" customWidth="1"/>
    <col min="5634" max="5634" width="7.140625" customWidth="1"/>
    <col min="5635" max="5635" width="64.28515625" customWidth="1"/>
    <col min="5636" max="5641" width="21" customWidth="1"/>
    <col min="5642" max="5642" width="2.7109375" customWidth="1"/>
    <col min="5643" max="5643" width="0" hidden="1" customWidth="1"/>
    <col min="5889" max="5889" width="2.7109375" customWidth="1"/>
    <col min="5890" max="5890" width="7.140625" customWidth="1"/>
    <col min="5891" max="5891" width="64.28515625" customWidth="1"/>
    <col min="5892" max="5897" width="21" customWidth="1"/>
    <col min="5898" max="5898" width="2.7109375" customWidth="1"/>
    <col min="5899" max="5899" width="0" hidden="1" customWidth="1"/>
    <col min="6145" max="6145" width="2.7109375" customWidth="1"/>
    <col min="6146" max="6146" width="7.140625" customWidth="1"/>
    <col min="6147" max="6147" width="64.28515625" customWidth="1"/>
    <col min="6148" max="6153" width="21" customWidth="1"/>
    <col min="6154" max="6154" width="2.7109375" customWidth="1"/>
    <col min="6155" max="6155" width="0" hidden="1" customWidth="1"/>
    <col min="6401" max="6401" width="2.7109375" customWidth="1"/>
    <col min="6402" max="6402" width="7.140625" customWidth="1"/>
    <col min="6403" max="6403" width="64.28515625" customWidth="1"/>
    <col min="6404" max="6409" width="21" customWidth="1"/>
    <col min="6410" max="6410" width="2.7109375" customWidth="1"/>
    <col min="6411" max="6411" width="0" hidden="1" customWidth="1"/>
    <col min="6657" max="6657" width="2.7109375" customWidth="1"/>
    <col min="6658" max="6658" width="7.140625" customWidth="1"/>
    <col min="6659" max="6659" width="64.28515625" customWidth="1"/>
    <col min="6660" max="6665" width="21" customWidth="1"/>
    <col min="6666" max="6666" width="2.7109375" customWidth="1"/>
    <col min="6667" max="6667" width="0" hidden="1" customWidth="1"/>
    <col min="6913" max="6913" width="2.7109375" customWidth="1"/>
    <col min="6914" max="6914" width="7.140625" customWidth="1"/>
    <col min="6915" max="6915" width="64.28515625" customWidth="1"/>
    <col min="6916" max="6921" width="21" customWidth="1"/>
    <col min="6922" max="6922" width="2.7109375" customWidth="1"/>
    <col min="6923" max="6923" width="0" hidden="1" customWidth="1"/>
    <col min="7169" max="7169" width="2.7109375" customWidth="1"/>
    <col min="7170" max="7170" width="7.140625" customWidth="1"/>
    <col min="7171" max="7171" width="64.28515625" customWidth="1"/>
    <col min="7172" max="7177" width="21" customWidth="1"/>
    <col min="7178" max="7178" width="2.7109375" customWidth="1"/>
    <col min="7179" max="7179" width="0" hidden="1" customWidth="1"/>
    <col min="7425" max="7425" width="2.7109375" customWidth="1"/>
    <col min="7426" max="7426" width="7.140625" customWidth="1"/>
    <col min="7427" max="7427" width="64.28515625" customWidth="1"/>
    <col min="7428" max="7433" width="21" customWidth="1"/>
    <col min="7434" max="7434" width="2.7109375" customWidth="1"/>
    <col min="7435" max="7435" width="0" hidden="1" customWidth="1"/>
    <col min="7681" max="7681" width="2.7109375" customWidth="1"/>
    <col min="7682" max="7682" width="7.140625" customWidth="1"/>
    <col min="7683" max="7683" width="64.28515625" customWidth="1"/>
    <col min="7684" max="7689" width="21" customWidth="1"/>
    <col min="7690" max="7690" width="2.7109375" customWidth="1"/>
    <col min="7691" max="7691" width="0" hidden="1" customWidth="1"/>
    <col min="7937" max="7937" width="2.7109375" customWidth="1"/>
    <col min="7938" max="7938" width="7.140625" customWidth="1"/>
    <col min="7939" max="7939" width="64.28515625" customWidth="1"/>
    <col min="7940" max="7945" width="21" customWidth="1"/>
    <col min="7946" max="7946" width="2.7109375" customWidth="1"/>
    <col min="7947" max="7947" width="0" hidden="1" customWidth="1"/>
    <col min="8193" max="8193" width="2.7109375" customWidth="1"/>
    <col min="8194" max="8194" width="7.140625" customWidth="1"/>
    <col min="8195" max="8195" width="64.28515625" customWidth="1"/>
    <col min="8196" max="8201" width="21" customWidth="1"/>
    <col min="8202" max="8202" width="2.7109375" customWidth="1"/>
    <col min="8203" max="8203" width="0" hidden="1" customWidth="1"/>
    <col min="8449" max="8449" width="2.7109375" customWidth="1"/>
    <col min="8450" max="8450" width="7.140625" customWidth="1"/>
    <col min="8451" max="8451" width="64.28515625" customWidth="1"/>
    <col min="8452" max="8457" width="21" customWidth="1"/>
    <col min="8458" max="8458" width="2.7109375" customWidth="1"/>
    <col min="8459" max="8459" width="0" hidden="1" customWidth="1"/>
    <col min="8705" max="8705" width="2.7109375" customWidth="1"/>
    <col min="8706" max="8706" width="7.140625" customWidth="1"/>
    <col min="8707" max="8707" width="64.28515625" customWidth="1"/>
    <col min="8708" max="8713" width="21" customWidth="1"/>
    <col min="8714" max="8714" width="2.7109375" customWidth="1"/>
    <col min="8715" max="8715" width="0" hidden="1" customWidth="1"/>
    <col min="8961" max="8961" width="2.7109375" customWidth="1"/>
    <col min="8962" max="8962" width="7.140625" customWidth="1"/>
    <col min="8963" max="8963" width="64.28515625" customWidth="1"/>
    <col min="8964" max="8969" width="21" customWidth="1"/>
    <col min="8970" max="8970" width="2.7109375" customWidth="1"/>
    <col min="8971" max="8971" width="0" hidden="1" customWidth="1"/>
    <col min="9217" max="9217" width="2.7109375" customWidth="1"/>
    <col min="9218" max="9218" width="7.140625" customWidth="1"/>
    <col min="9219" max="9219" width="64.28515625" customWidth="1"/>
    <col min="9220" max="9225" width="21" customWidth="1"/>
    <col min="9226" max="9226" width="2.7109375" customWidth="1"/>
    <col min="9227" max="9227" width="0" hidden="1" customWidth="1"/>
    <col min="9473" max="9473" width="2.7109375" customWidth="1"/>
    <col min="9474" max="9474" width="7.140625" customWidth="1"/>
    <col min="9475" max="9475" width="64.28515625" customWidth="1"/>
    <col min="9476" max="9481" width="21" customWidth="1"/>
    <col min="9482" max="9482" width="2.7109375" customWidth="1"/>
    <col min="9483" max="9483" width="0" hidden="1" customWidth="1"/>
    <col min="9729" max="9729" width="2.7109375" customWidth="1"/>
    <col min="9730" max="9730" width="7.140625" customWidth="1"/>
    <col min="9731" max="9731" width="64.28515625" customWidth="1"/>
    <col min="9732" max="9737" width="21" customWidth="1"/>
    <col min="9738" max="9738" width="2.7109375" customWidth="1"/>
    <col min="9739" max="9739" width="0" hidden="1" customWidth="1"/>
    <col min="9985" max="9985" width="2.7109375" customWidth="1"/>
    <col min="9986" max="9986" width="7.140625" customWidth="1"/>
    <col min="9987" max="9987" width="64.28515625" customWidth="1"/>
    <col min="9988" max="9993" width="21" customWidth="1"/>
    <col min="9994" max="9994" width="2.7109375" customWidth="1"/>
    <col min="9995" max="9995" width="0" hidden="1" customWidth="1"/>
    <col min="10241" max="10241" width="2.7109375" customWidth="1"/>
    <col min="10242" max="10242" width="7.140625" customWidth="1"/>
    <col min="10243" max="10243" width="64.28515625" customWidth="1"/>
    <col min="10244" max="10249" width="21" customWidth="1"/>
    <col min="10250" max="10250" width="2.7109375" customWidth="1"/>
    <col min="10251" max="10251" width="0" hidden="1" customWidth="1"/>
    <col min="10497" max="10497" width="2.7109375" customWidth="1"/>
    <col min="10498" max="10498" width="7.140625" customWidth="1"/>
    <col min="10499" max="10499" width="64.28515625" customWidth="1"/>
    <col min="10500" max="10505" width="21" customWidth="1"/>
    <col min="10506" max="10506" width="2.7109375" customWidth="1"/>
    <col min="10507" max="10507" width="0" hidden="1" customWidth="1"/>
    <col min="10753" max="10753" width="2.7109375" customWidth="1"/>
    <col min="10754" max="10754" width="7.140625" customWidth="1"/>
    <col min="10755" max="10755" width="64.28515625" customWidth="1"/>
    <col min="10756" max="10761" width="21" customWidth="1"/>
    <col min="10762" max="10762" width="2.7109375" customWidth="1"/>
    <col min="10763" max="10763" width="0" hidden="1" customWidth="1"/>
    <col min="11009" max="11009" width="2.7109375" customWidth="1"/>
    <col min="11010" max="11010" width="7.140625" customWidth="1"/>
    <col min="11011" max="11011" width="64.28515625" customWidth="1"/>
    <col min="11012" max="11017" width="21" customWidth="1"/>
    <col min="11018" max="11018" width="2.7109375" customWidth="1"/>
    <col min="11019" max="11019" width="0" hidden="1" customWidth="1"/>
    <col min="11265" max="11265" width="2.7109375" customWidth="1"/>
    <col min="11266" max="11266" width="7.140625" customWidth="1"/>
    <col min="11267" max="11267" width="64.28515625" customWidth="1"/>
    <col min="11268" max="11273" width="21" customWidth="1"/>
    <col min="11274" max="11274" width="2.7109375" customWidth="1"/>
    <col min="11275" max="11275" width="0" hidden="1" customWidth="1"/>
    <col min="11521" max="11521" width="2.7109375" customWidth="1"/>
    <col min="11522" max="11522" width="7.140625" customWidth="1"/>
    <col min="11523" max="11523" width="64.28515625" customWidth="1"/>
    <col min="11524" max="11529" width="21" customWidth="1"/>
    <col min="11530" max="11530" width="2.7109375" customWidth="1"/>
    <col min="11531" max="11531" width="0" hidden="1" customWidth="1"/>
    <col min="11777" max="11777" width="2.7109375" customWidth="1"/>
    <col min="11778" max="11778" width="7.140625" customWidth="1"/>
    <col min="11779" max="11779" width="64.28515625" customWidth="1"/>
    <col min="11780" max="11785" width="21" customWidth="1"/>
    <col min="11786" max="11786" width="2.7109375" customWidth="1"/>
    <col min="11787" max="11787" width="0" hidden="1" customWidth="1"/>
    <col min="12033" max="12033" width="2.7109375" customWidth="1"/>
    <col min="12034" max="12034" width="7.140625" customWidth="1"/>
    <col min="12035" max="12035" width="64.28515625" customWidth="1"/>
    <col min="12036" max="12041" width="21" customWidth="1"/>
    <col min="12042" max="12042" width="2.7109375" customWidth="1"/>
    <col min="12043" max="12043" width="0" hidden="1" customWidth="1"/>
    <col min="12289" max="12289" width="2.7109375" customWidth="1"/>
    <col min="12290" max="12290" width="7.140625" customWidth="1"/>
    <col min="12291" max="12291" width="64.28515625" customWidth="1"/>
    <col min="12292" max="12297" width="21" customWidth="1"/>
    <col min="12298" max="12298" width="2.7109375" customWidth="1"/>
    <col min="12299" max="12299" width="0" hidden="1" customWidth="1"/>
    <col min="12545" max="12545" width="2.7109375" customWidth="1"/>
    <col min="12546" max="12546" width="7.140625" customWidth="1"/>
    <col min="12547" max="12547" width="64.28515625" customWidth="1"/>
    <col min="12548" max="12553" width="21" customWidth="1"/>
    <col min="12554" max="12554" width="2.7109375" customWidth="1"/>
    <col min="12555" max="12555" width="0" hidden="1" customWidth="1"/>
    <col min="12801" max="12801" width="2.7109375" customWidth="1"/>
    <col min="12802" max="12802" width="7.140625" customWidth="1"/>
    <col min="12803" max="12803" width="64.28515625" customWidth="1"/>
    <col min="12804" max="12809" width="21" customWidth="1"/>
    <col min="12810" max="12810" width="2.7109375" customWidth="1"/>
    <col min="12811" max="12811" width="0" hidden="1" customWidth="1"/>
    <col min="13057" max="13057" width="2.7109375" customWidth="1"/>
    <col min="13058" max="13058" width="7.140625" customWidth="1"/>
    <col min="13059" max="13059" width="64.28515625" customWidth="1"/>
    <col min="13060" max="13065" width="21" customWidth="1"/>
    <col min="13066" max="13066" width="2.7109375" customWidth="1"/>
    <col min="13067" max="13067" width="0" hidden="1" customWidth="1"/>
    <col min="13313" max="13313" width="2.7109375" customWidth="1"/>
    <col min="13314" max="13314" width="7.140625" customWidth="1"/>
    <col min="13315" max="13315" width="64.28515625" customWidth="1"/>
    <col min="13316" max="13321" width="21" customWidth="1"/>
    <col min="13322" max="13322" width="2.7109375" customWidth="1"/>
    <col min="13323" max="13323" width="0" hidden="1" customWidth="1"/>
    <col min="13569" max="13569" width="2.7109375" customWidth="1"/>
    <col min="13570" max="13570" width="7.140625" customWidth="1"/>
    <col min="13571" max="13571" width="64.28515625" customWidth="1"/>
    <col min="13572" max="13577" width="21" customWidth="1"/>
    <col min="13578" max="13578" width="2.7109375" customWidth="1"/>
    <col min="13579" max="13579" width="0" hidden="1" customWidth="1"/>
    <col min="13825" max="13825" width="2.7109375" customWidth="1"/>
    <col min="13826" max="13826" width="7.140625" customWidth="1"/>
    <col min="13827" max="13827" width="64.28515625" customWidth="1"/>
    <col min="13828" max="13833" width="21" customWidth="1"/>
    <col min="13834" max="13834" width="2.7109375" customWidth="1"/>
    <col min="13835" max="13835" width="0" hidden="1" customWidth="1"/>
    <col min="14081" max="14081" width="2.7109375" customWidth="1"/>
    <col min="14082" max="14082" width="7.140625" customWidth="1"/>
    <col min="14083" max="14083" width="64.28515625" customWidth="1"/>
    <col min="14084" max="14089" width="21" customWidth="1"/>
    <col min="14090" max="14090" width="2.7109375" customWidth="1"/>
    <col min="14091" max="14091" width="0" hidden="1" customWidth="1"/>
    <col min="14337" max="14337" width="2.7109375" customWidth="1"/>
    <col min="14338" max="14338" width="7.140625" customWidth="1"/>
    <col min="14339" max="14339" width="64.28515625" customWidth="1"/>
    <col min="14340" max="14345" width="21" customWidth="1"/>
    <col min="14346" max="14346" width="2.7109375" customWidth="1"/>
    <col min="14347" max="14347" width="0" hidden="1" customWidth="1"/>
    <col min="14593" max="14593" width="2.7109375" customWidth="1"/>
    <col min="14594" max="14594" width="7.140625" customWidth="1"/>
    <col min="14595" max="14595" width="64.28515625" customWidth="1"/>
    <col min="14596" max="14601" width="21" customWidth="1"/>
    <col min="14602" max="14602" width="2.7109375" customWidth="1"/>
    <col min="14603" max="14603" width="0" hidden="1" customWidth="1"/>
    <col min="14849" max="14849" width="2.7109375" customWidth="1"/>
    <col min="14850" max="14850" width="7.140625" customWidth="1"/>
    <col min="14851" max="14851" width="64.28515625" customWidth="1"/>
    <col min="14852" max="14857" width="21" customWidth="1"/>
    <col min="14858" max="14858" width="2.7109375" customWidth="1"/>
    <col min="14859" max="14859" width="0" hidden="1" customWidth="1"/>
    <col min="15105" max="15105" width="2.7109375" customWidth="1"/>
    <col min="15106" max="15106" width="7.140625" customWidth="1"/>
    <col min="15107" max="15107" width="64.28515625" customWidth="1"/>
    <col min="15108" max="15113" width="21" customWidth="1"/>
    <col min="15114" max="15114" width="2.7109375" customWidth="1"/>
    <col min="15115" max="15115" width="0" hidden="1" customWidth="1"/>
    <col min="15361" max="15361" width="2.7109375" customWidth="1"/>
    <col min="15362" max="15362" width="7.140625" customWidth="1"/>
    <col min="15363" max="15363" width="64.28515625" customWidth="1"/>
    <col min="15364" max="15369" width="21" customWidth="1"/>
    <col min="15370" max="15370" width="2.7109375" customWidth="1"/>
    <col min="15371" max="15371" width="0" hidden="1" customWidth="1"/>
    <col min="15617" max="15617" width="2.7109375" customWidth="1"/>
    <col min="15618" max="15618" width="7.140625" customWidth="1"/>
    <col min="15619" max="15619" width="64.28515625" customWidth="1"/>
    <col min="15620" max="15625" width="21" customWidth="1"/>
    <col min="15626" max="15626" width="2.7109375" customWidth="1"/>
    <col min="15627" max="15627" width="0" hidden="1" customWidth="1"/>
    <col min="15873" max="15873" width="2.7109375" customWidth="1"/>
    <col min="15874" max="15874" width="7.140625" customWidth="1"/>
    <col min="15875" max="15875" width="64.28515625" customWidth="1"/>
    <col min="15876" max="15881" width="21" customWidth="1"/>
    <col min="15882" max="15882" width="2.7109375" customWidth="1"/>
    <col min="15883" max="15883" width="0" hidden="1" customWidth="1"/>
    <col min="16129" max="16129" width="2.7109375" customWidth="1"/>
    <col min="16130" max="16130" width="7.140625" customWidth="1"/>
    <col min="16131" max="16131" width="64.28515625" customWidth="1"/>
    <col min="16132" max="16137" width="21" customWidth="1"/>
    <col min="16138" max="16138" width="2.7109375" customWidth="1"/>
    <col min="16139" max="16139" width="0" hidden="1" customWidth="1"/>
  </cols>
  <sheetData>
    <row r="3" spans="2:9">
      <c r="B3" s="679" t="s">
        <v>0</v>
      </c>
      <c r="C3" s="680"/>
      <c r="D3" s="680"/>
      <c r="E3" s="680"/>
      <c r="F3" s="680"/>
      <c r="G3" s="680"/>
      <c r="H3" s="680"/>
      <c r="I3" s="681"/>
    </row>
    <row r="4" spans="2:9">
      <c r="B4" s="682" t="str">
        <f>+'b) Clasificación Económica CTG'!B3:I3</f>
        <v>COLEGIO DE BACHILLERES DEL ESTADO DE  JALISCO</v>
      </c>
      <c r="C4" s="683"/>
      <c r="D4" s="683"/>
      <c r="E4" s="683"/>
      <c r="F4" s="683"/>
      <c r="G4" s="683"/>
      <c r="H4" s="683"/>
      <c r="I4" s="684"/>
    </row>
    <row r="5" spans="2:9">
      <c r="B5" s="685" t="s">
        <v>234</v>
      </c>
      <c r="C5" s="686"/>
      <c r="D5" s="686"/>
      <c r="E5" s="686"/>
      <c r="F5" s="686"/>
      <c r="G5" s="686"/>
      <c r="H5" s="686"/>
      <c r="I5" s="687"/>
    </row>
    <row r="6" spans="2:9">
      <c r="B6" s="685" t="s">
        <v>249</v>
      </c>
      <c r="C6" s="686"/>
      <c r="D6" s="686"/>
      <c r="E6" s="686"/>
      <c r="F6" s="686"/>
      <c r="G6" s="686"/>
      <c r="H6" s="686"/>
      <c r="I6" s="687"/>
    </row>
    <row r="7" spans="2:9">
      <c r="B7" s="688" t="s">
        <v>204</v>
      </c>
      <c r="C7" s="689"/>
      <c r="D7" s="689"/>
      <c r="E7" s="689"/>
      <c r="F7" s="689"/>
      <c r="G7" s="689"/>
      <c r="H7" s="689"/>
      <c r="I7" s="690"/>
    </row>
    <row r="8" spans="2:9">
      <c r="B8" s="240"/>
      <c r="C8" s="240"/>
      <c r="D8" s="240"/>
      <c r="E8" s="240"/>
      <c r="F8" s="240"/>
      <c r="G8" s="240"/>
      <c r="H8" s="240"/>
      <c r="I8" s="240"/>
    </row>
    <row r="9" spans="2:9">
      <c r="B9" s="691" t="s">
        <v>68</v>
      </c>
      <c r="C9" s="692"/>
      <c r="D9" s="675" t="s">
        <v>236</v>
      </c>
      <c r="E9" s="676"/>
      <c r="F9" s="676"/>
      <c r="G9" s="676"/>
      <c r="H9" s="677"/>
      <c r="I9" s="678" t="s">
        <v>237</v>
      </c>
    </row>
    <row r="10" spans="2:9" ht="24.75">
      <c r="B10" s="693"/>
      <c r="C10" s="694"/>
      <c r="D10" s="242" t="s">
        <v>238</v>
      </c>
      <c r="E10" s="243" t="s">
        <v>239</v>
      </c>
      <c r="F10" s="242" t="s">
        <v>210</v>
      </c>
      <c r="G10" s="242" t="s">
        <v>211</v>
      </c>
      <c r="H10" s="242" t="s">
        <v>240</v>
      </c>
      <c r="I10" s="678"/>
    </row>
    <row r="11" spans="2:9">
      <c r="B11" s="695"/>
      <c r="C11" s="696"/>
      <c r="D11" s="244">
        <v>1</v>
      </c>
      <c r="E11" s="244">
        <v>2</v>
      </c>
      <c r="F11" s="244" t="s">
        <v>241</v>
      </c>
      <c r="G11" s="244">
        <v>4</v>
      </c>
      <c r="H11" s="244">
        <v>5</v>
      </c>
      <c r="I11" s="244" t="s">
        <v>242</v>
      </c>
    </row>
    <row r="12" spans="2:9">
      <c r="B12" s="722" t="s">
        <v>154</v>
      </c>
      <c r="C12" s="723"/>
      <c r="D12" s="557">
        <f t="shared" ref="D12:I12" si="0">SUM(D13:D19)</f>
        <v>486714039.0146848</v>
      </c>
      <c r="E12" s="557">
        <f t="shared" si="0"/>
        <v>-18505003.267210566</v>
      </c>
      <c r="F12" s="557">
        <f t="shared" si="0"/>
        <v>468209035.74747425</v>
      </c>
      <c r="G12" s="557">
        <f t="shared" si="0"/>
        <v>462493649.94999999</v>
      </c>
      <c r="H12" s="557">
        <f t="shared" si="0"/>
        <v>462493649.94999999</v>
      </c>
      <c r="I12" s="557">
        <f t="shared" si="0"/>
        <v>5715385.7974741887</v>
      </c>
    </row>
    <row r="13" spans="2:9">
      <c r="B13" s="311">
        <v>1100</v>
      </c>
      <c r="C13" s="312" t="s">
        <v>250</v>
      </c>
      <c r="D13" s="558">
        <v>243318338.25499669</v>
      </c>
      <c r="E13" s="558">
        <v>-6138437.2849966884</v>
      </c>
      <c r="F13" s="559">
        <f t="shared" ref="F13:F19" si="1">D13+E13</f>
        <v>237179900.97</v>
      </c>
      <c r="G13" s="558">
        <v>236258667.11000001</v>
      </c>
      <c r="H13" s="558">
        <v>236258667.11000001</v>
      </c>
      <c r="I13" s="559">
        <f>+F13-G13</f>
        <v>921233.8599999845</v>
      </c>
    </row>
    <row r="14" spans="2:9">
      <c r="B14" s="311">
        <v>1200</v>
      </c>
      <c r="C14" s="312" t="s">
        <v>251</v>
      </c>
      <c r="D14" s="558">
        <v>519423.96000000014</v>
      </c>
      <c r="E14" s="558">
        <v>651879.99999999977</v>
      </c>
      <c r="F14" s="559">
        <f t="shared" si="1"/>
        <v>1171303.96</v>
      </c>
      <c r="G14" s="558">
        <v>1145929.3999999999</v>
      </c>
      <c r="H14" s="558">
        <v>1145929.3999999999</v>
      </c>
      <c r="I14" s="559">
        <f t="shared" ref="I14:I19" si="2">F14-G14</f>
        <v>25374.560000000056</v>
      </c>
    </row>
    <row r="15" spans="2:9">
      <c r="B15" s="311">
        <v>1300</v>
      </c>
      <c r="C15" s="312" t="s">
        <v>252</v>
      </c>
      <c r="D15" s="558">
        <v>74448800.489359021</v>
      </c>
      <c r="E15" s="558">
        <v>-6000576.5152887953</v>
      </c>
      <c r="F15" s="559">
        <f t="shared" si="1"/>
        <v>68448223.974070221</v>
      </c>
      <c r="G15" s="558">
        <v>66875228.359999999</v>
      </c>
      <c r="H15" s="558">
        <v>66875228.359999999</v>
      </c>
      <c r="I15" s="559">
        <f t="shared" si="2"/>
        <v>1572995.6140702218</v>
      </c>
    </row>
    <row r="16" spans="2:9">
      <c r="B16" s="311">
        <v>1400</v>
      </c>
      <c r="C16" s="312" t="s">
        <v>253</v>
      </c>
      <c r="D16" s="558">
        <v>65854979.613196209</v>
      </c>
      <c r="E16" s="558">
        <v>-7924918.8608421283</v>
      </c>
      <c r="F16" s="559">
        <f t="shared" si="1"/>
        <v>57930060.752354078</v>
      </c>
      <c r="G16" s="558">
        <v>57067935.25</v>
      </c>
      <c r="H16" s="558">
        <v>57067935.25</v>
      </c>
      <c r="I16" s="559">
        <f t="shared" si="2"/>
        <v>862125.50235407799</v>
      </c>
    </row>
    <row r="17" spans="2:9">
      <c r="B17" s="311">
        <v>1500</v>
      </c>
      <c r="C17" s="312" t="s">
        <v>254</v>
      </c>
      <c r="D17" s="558">
        <v>70153852.156516477</v>
      </c>
      <c r="E17" s="558">
        <v>2417551.0462401854</v>
      </c>
      <c r="F17" s="559">
        <f t="shared" si="1"/>
        <v>72571403.202756658</v>
      </c>
      <c r="G17" s="558">
        <v>71098321.579999998</v>
      </c>
      <c r="H17" s="558">
        <v>71098321.579999998</v>
      </c>
      <c r="I17" s="559">
        <f t="shared" si="2"/>
        <v>1473081.62275666</v>
      </c>
    </row>
    <row r="18" spans="2:9">
      <c r="B18" s="311">
        <v>1600</v>
      </c>
      <c r="C18" s="312" t="s">
        <v>255</v>
      </c>
      <c r="D18" s="558">
        <v>1151925</v>
      </c>
      <c r="E18" s="558">
        <v>-1151925</v>
      </c>
      <c r="F18" s="559">
        <f t="shared" si="1"/>
        <v>0</v>
      </c>
      <c r="G18" s="558">
        <v>0</v>
      </c>
      <c r="H18" s="558">
        <v>0</v>
      </c>
      <c r="I18" s="559">
        <f t="shared" si="2"/>
        <v>0</v>
      </c>
    </row>
    <row r="19" spans="2:9">
      <c r="B19" s="311">
        <v>1700</v>
      </c>
      <c r="C19" s="312" t="s">
        <v>256</v>
      </c>
      <c r="D19" s="558">
        <v>31266719.540616382</v>
      </c>
      <c r="E19" s="558">
        <v>-358576.65232313843</v>
      </c>
      <c r="F19" s="559">
        <f t="shared" si="1"/>
        <v>30908142.888293244</v>
      </c>
      <c r="G19" s="558">
        <v>30047568.25</v>
      </c>
      <c r="H19" s="558">
        <v>30047568.25</v>
      </c>
      <c r="I19" s="559">
        <f t="shared" si="2"/>
        <v>860574.63829324394</v>
      </c>
    </row>
    <row r="20" spans="2:9">
      <c r="B20" s="722" t="s">
        <v>76</v>
      </c>
      <c r="C20" s="723"/>
      <c r="D20" s="557">
        <f t="shared" ref="D20:I20" si="3">SUM(D21:D29)</f>
        <v>16991982.925594881</v>
      </c>
      <c r="E20" s="557">
        <f t="shared" si="3"/>
        <v>1417401.7417000001</v>
      </c>
      <c r="F20" s="557">
        <f t="shared" si="3"/>
        <v>18409384.667294882</v>
      </c>
      <c r="G20" s="557">
        <f t="shared" si="3"/>
        <v>15018353.619999999</v>
      </c>
      <c r="H20" s="557">
        <f t="shared" si="3"/>
        <v>4170242.9199999995</v>
      </c>
      <c r="I20" s="557">
        <f t="shared" si="3"/>
        <v>3391031.0472948803</v>
      </c>
    </row>
    <row r="21" spans="2:9">
      <c r="B21" s="311">
        <v>2100</v>
      </c>
      <c r="C21" s="312" t="s">
        <v>257</v>
      </c>
      <c r="D21" s="558">
        <v>8376248.6600000001</v>
      </c>
      <c r="E21" s="558">
        <f>1929116.09518-4662</f>
        <v>1924454.0951799999</v>
      </c>
      <c r="F21" s="559">
        <f t="shared" ref="F21:F29" si="4">D21+E21</f>
        <v>10300702.755179999</v>
      </c>
      <c r="G21" s="558">
        <v>8814685.25</v>
      </c>
      <c r="H21" s="558">
        <v>591201.55000000005</v>
      </c>
      <c r="I21" s="559">
        <f t="shared" ref="I21:I29" si="5">F21-G21</f>
        <v>1486017.5051799994</v>
      </c>
    </row>
    <row r="22" spans="2:9">
      <c r="B22" s="311">
        <v>2200</v>
      </c>
      <c r="C22" s="312" t="s">
        <v>258</v>
      </c>
      <c r="D22" s="558">
        <v>1051704</v>
      </c>
      <c r="E22" s="558">
        <v>-453549.5</v>
      </c>
      <c r="F22" s="559">
        <f t="shared" si="4"/>
        <v>598154.5</v>
      </c>
      <c r="G22" s="558">
        <v>507988.14</v>
      </c>
      <c r="H22" s="558">
        <v>507988.14</v>
      </c>
      <c r="I22" s="559">
        <f t="shared" si="5"/>
        <v>90166.359999999986</v>
      </c>
    </row>
    <row r="23" spans="2:9">
      <c r="B23" s="311">
        <v>2300</v>
      </c>
      <c r="C23" s="312" t="s">
        <v>259</v>
      </c>
      <c r="D23" s="558">
        <v>0</v>
      </c>
      <c r="E23" s="558">
        <v>0</v>
      </c>
      <c r="F23" s="559">
        <f t="shared" si="4"/>
        <v>0</v>
      </c>
      <c r="G23" s="558">
        <v>0</v>
      </c>
      <c r="H23" s="558">
        <v>0</v>
      </c>
      <c r="I23" s="559">
        <f t="shared" si="5"/>
        <v>0</v>
      </c>
    </row>
    <row r="24" spans="2:9">
      <c r="B24" s="311">
        <v>2400</v>
      </c>
      <c r="C24" s="312" t="s">
        <v>260</v>
      </c>
      <c r="D24" s="558">
        <v>3124065.5600000005</v>
      </c>
      <c r="E24" s="558">
        <v>202645.11172000004</v>
      </c>
      <c r="F24" s="559">
        <f t="shared" si="4"/>
        <v>3326710.6717200004</v>
      </c>
      <c r="G24" s="558">
        <v>2476408.6799999997</v>
      </c>
      <c r="H24" s="558">
        <v>1391402.68</v>
      </c>
      <c r="I24" s="559">
        <f t="shared" si="5"/>
        <v>850301.99172000075</v>
      </c>
    </row>
    <row r="25" spans="2:9">
      <c r="B25" s="311">
        <v>2500</v>
      </c>
      <c r="C25" s="312" t="s">
        <v>261</v>
      </c>
      <c r="D25" s="558">
        <v>491884.03199744003</v>
      </c>
      <c r="E25" s="558">
        <v>94648.205199999997</v>
      </c>
      <c r="F25" s="559">
        <f t="shared" si="4"/>
        <v>586532.23719744</v>
      </c>
      <c r="G25" s="558">
        <v>236902.07</v>
      </c>
      <c r="H25" s="558">
        <v>187366.07</v>
      </c>
      <c r="I25" s="559">
        <f t="shared" si="5"/>
        <v>349630.16719743999</v>
      </c>
    </row>
    <row r="26" spans="2:9">
      <c r="B26" s="311">
        <v>2600</v>
      </c>
      <c r="C26" s="312" t="s">
        <v>262</v>
      </c>
      <c r="D26" s="558">
        <v>1911705.4336000003</v>
      </c>
      <c r="E26" s="558">
        <v>-516698.6399999999</v>
      </c>
      <c r="F26" s="559">
        <f t="shared" si="4"/>
        <v>1395006.7936000004</v>
      </c>
      <c r="G26" s="558">
        <v>1336153.8799999999</v>
      </c>
      <c r="H26" s="558">
        <v>1296369.8799999999</v>
      </c>
      <c r="I26" s="559">
        <f t="shared" si="5"/>
        <v>58852.913600000553</v>
      </c>
    </row>
    <row r="27" spans="2:9">
      <c r="B27" s="311">
        <v>2700</v>
      </c>
      <c r="C27" s="312" t="s">
        <v>263</v>
      </c>
      <c r="D27" s="558">
        <v>1109825.2799974401</v>
      </c>
      <c r="E27" s="558">
        <v>352019.99999999994</v>
      </c>
      <c r="F27" s="559">
        <f t="shared" si="4"/>
        <v>1461845.2799974401</v>
      </c>
      <c r="G27" s="558">
        <v>1247468.94</v>
      </c>
      <c r="H27" s="558">
        <v>73302.940000000046</v>
      </c>
      <c r="I27" s="559">
        <f t="shared" si="5"/>
        <v>214376.33999744011</v>
      </c>
    </row>
    <row r="28" spans="2:9">
      <c r="B28" s="311">
        <v>2800</v>
      </c>
      <c r="C28" s="312" t="s">
        <v>264</v>
      </c>
      <c r="D28" s="558"/>
      <c r="E28" s="558"/>
      <c r="F28" s="559">
        <f t="shared" si="4"/>
        <v>0</v>
      </c>
      <c r="G28" s="558">
        <v>0</v>
      </c>
      <c r="H28" s="558">
        <v>0</v>
      </c>
      <c r="I28" s="559">
        <f t="shared" si="5"/>
        <v>0</v>
      </c>
    </row>
    <row r="29" spans="2:9">
      <c r="B29" s="311">
        <v>2900</v>
      </c>
      <c r="C29" s="312" t="s">
        <v>265</v>
      </c>
      <c r="D29" s="558">
        <v>926549.96</v>
      </c>
      <c r="E29" s="558">
        <v>-186117.53040000005</v>
      </c>
      <c r="F29" s="559">
        <f t="shared" si="4"/>
        <v>740432.42959999992</v>
      </c>
      <c r="G29" s="558">
        <v>398746.65999999992</v>
      </c>
      <c r="H29" s="558">
        <v>122611.6599999999</v>
      </c>
      <c r="I29" s="559">
        <f t="shared" si="5"/>
        <v>341685.7696</v>
      </c>
    </row>
    <row r="30" spans="2:9">
      <c r="B30" s="722" t="s">
        <v>78</v>
      </c>
      <c r="C30" s="723"/>
      <c r="D30" s="557">
        <f t="shared" ref="D30:I30" si="6">SUM(D31:D39)</f>
        <v>87903184.613552004</v>
      </c>
      <c r="E30" s="557">
        <f t="shared" si="6"/>
        <v>-9667447.2589279972</v>
      </c>
      <c r="F30" s="557">
        <f t="shared" si="6"/>
        <v>78235737.354624003</v>
      </c>
      <c r="G30" s="557">
        <f t="shared" si="6"/>
        <v>43738133.370000005</v>
      </c>
      <c r="H30" s="557">
        <f t="shared" si="6"/>
        <v>33242064.420000002</v>
      </c>
      <c r="I30" s="557">
        <f t="shared" si="6"/>
        <v>34497603.984623998</v>
      </c>
    </row>
    <row r="31" spans="2:9">
      <c r="B31" s="311">
        <v>3100</v>
      </c>
      <c r="C31" s="312" t="s">
        <v>266</v>
      </c>
      <c r="D31" s="558">
        <v>14070078.200000001</v>
      </c>
      <c r="E31" s="558">
        <v>-2272994.2699999996</v>
      </c>
      <c r="F31" s="559">
        <f t="shared" ref="F31:F39" si="7">D31+E31</f>
        <v>11797083.930000002</v>
      </c>
      <c r="G31" s="558">
        <v>10139470.18</v>
      </c>
      <c r="H31" s="558">
        <v>9813058.1799999997</v>
      </c>
      <c r="I31" s="559">
        <f>F31-G31</f>
        <v>1657613.7500000019</v>
      </c>
    </row>
    <row r="32" spans="2:9">
      <c r="B32" s="311">
        <v>3200</v>
      </c>
      <c r="C32" s="312" t="s">
        <v>267</v>
      </c>
      <c r="D32" s="558">
        <v>10660825.600000001</v>
      </c>
      <c r="E32" s="558">
        <v>-178613.60000000009</v>
      </c>
      <c r="F32" s="559">
        <f t="shared" si="7"/>
        <v>10482212.000000002</v>
      </c>
      <c r="G32" s="558">
        <v>10419621.98</v>
      </c>
      <c r="H32" s="558">
        <v>2968504.9200000009</v>
      </c>
      <c r="I32" s="559">
        <f>F32-G32</f>
        <v>62590.020000001416</v>
      </c>
    </row>
    <row r="33" spans="2:9">
      <c r="B33" s="311">
        <v>3300</v>
      </c>
      <c r="C33" s="312" t="s">
        <v>268</v>
      </c>
      <c r="D33" s="558">
        <v>21772594.637199998</v>
      </c>
      <c r="E33" s="558">
        <v>-10395269.58</v>
      </c>
      <c r="F33" s="559">
        <f t="shared" si="7"/>
        <v>11377325.057199998</v>
      </c>
      <c r="G33" s="558">
        <v>8080256.0700000003</v>
      </c>
      <c r="H33" s="558">
        <v>7321179.5700000003</v>
      </c>
      <c r="I33" s="559">
        <f>F33-G33</f>
        <v>3297068.9871999975</v>
      </c>
    </row>
    <row r="34" spans="2:9">
      <c r="B34" s="311">
        <v>3400</v>
      </c>
      <c r="C34" s="312" t="s">
        <v>269</v>
      </c>
      <c r="D34" s="558">
        <v>3014218.3995519998</v>
      </c>
      <c r="E34" s="558">
        <v>32075.39000000013</v>
      </c>
      <c r="F34" s="559">
        <f t="shared" si="7"/>
        <v>3046293.7895519999</v>
      </c>
      <c r="G34" s="558">
        <v>2731888.6199999996</v>
      </c>
      <c r="H34" s="558">
        <v>1989521.88</v>
      </c>
      <c r="I34" s="559">
        <f t="shared" ref="I34:I39" si="8">F34-G34</f>
        <v>314405.16955200024</v>
      </c>
    </row>
    <row r="35" spans="2:9">
      <c r="B35" s="311">
        <v>3500</v>
      </c>
      <c r="C35" s="312" t="s">
        <v>270</v>
      </c>
      <c r="D35" s="558">
        <v>3916167.2768000001</v>
      </c>
      <c r="E35" s="558">
        <v>2081071.2410720002</v>
      </c>
      <c r="F35" s="559">
        <f t="shared" si="7"/>
        <v>5997238.5178720001</v>
      </c>
      <c r="G35" s="558">
        <v>2435840.7400000002</v>
      </c>
      <c r="H35" s="558">
        <v>1736969.3</v>
      </c>
      <c r="I35" s="559">
        <f t="shared" si="8"/>
        <v>3561397.7778719999</v>
      </c>
    </row>
    <row r="36" spans="2:9">
      <c r="B36" s="311">
        <v>3600</v>
      </c>
      <c r="C36" s="312" t="s">
        <v>271</v>
      </c>
      <c r="D36" s="558">
        <v>1748489.8</v>
      </c>
      <c r="E36" s="558">
        <v>-860905</v>
      </c>
      <c r="F36" s="559">
        <f t="shared" si="7"/>
        <v>887584.8</v>
      </c>
      <c r="G36" s="558">
        <v>788818.16</v>
      </c>
      <c r="H36" s="558">
        <v>298221.16000000003</v>
      </c>
      <c r="I36" s="559">
        <f t="shared" si="8"/>
        <v>98766.640000000014</v>
      </c>
    </row>
    <row r="37" spans="2:9">
      <c r="B37" s="311">
        <v>3700</v>
      </c>
      <c r="C37" s="312" t="s">
        <v>272</v>
      </c>
      <c r="D37" s="558">
        <v>3426300.74</v>
      </c>
      <c r="E37" s="558">
        <v>-1592411.7800000003</v>
      </c>
      <c r="F37" s="559">
        <f t="shared" si="7"/>
        <v>1833888.96</v>
      </c>
      <c r="G37" s="558">
        <v>1582692.5</v>
      </c>
      <c r="H37" s="558">
        <v>1582692.5</v>
      </c>
      <c r="I37" s="559">
        <f t="shared" si="8"/>
        <v>251196.45999999996</v>
      </c>
    </row>
    <row r="38" spans="2:9">
      <c r="B38" s="311">
        <v>3800</v>
      </c>
      <c r="C38" s="312" t="s">
        <v>273</v>
      </c>
      <c r="D38" s="558">
        <v>3260344</v>
      </c>
      <c r="E38" s="558">
        <f>126794.76-131794.8</f>
        <v>-5000.0399999999936</v>
      </c>
      <c r="F38" s="559">
        <f t="shared" si="7"/>
        <v>3255343.96</v>
      </c>
      <c r="G38" s="558">
        <v>3088843.4200000004</v>
      </c>
      <c r="H38" s="558">
        <v>3061215.2100000004</v>
      </c>
      <c r="I38" s="559">
        <f t="shared" si="8"/>
        <v>166500.53999999957</v>
      </c>
    </row>
    <row r="39" spans="2:9">
      <c r="B39" s="311">
        <v>3900</v>
      </c>
      <c r="C39" s="312" t="s">
        <v>274</v>
      </c>
      <c r="D39" s="558">
        <v>26034165.960000001</v>
      </c>
      <c r="E39" s="558">
        <v>3524600.379999999</v>
      </c>
      <c r="F39" s="559">
        <f t="shared" si="7"/>
        <v>29558766.34</v>
      </c>
      <c r="G39" s="558">
        <v>4470701.6999999993</v>
      </c>
      <c r="H39" s="558">
        <v>4470701.6999999993</v>
      </c>
      <c r="I39" s="559">
        <f t="shared" si="8"/>
        <v>25088064.640000001</v>
      </c>
    </row>
    <row r="40" spans="2:9">
      <c r="B40" s="722" t="s">
        <v>81</v>
      </c>
      <c r="C40" s="723"/>
      <c r="D40" s="557">
        <f>SUM(D41:D49)</f>
        <v>100484838</v>
      </c>
      <c r="E40" s="557">
        <f>SUM(E41:E49)</f>
        <v>23000000</v>
      </c>
      <c r="F40" s="557">
        <f>SUM(F41:F49)</f>
        <v>123484838</v>
      </c>
      <c r="G40" s="557">
        <v>0</v>
      </c>
      <c r="H40" s="557">
        <v>0</v>
      </c>
      <c r="I40" s="557">
        <f>SUM(I41:I49)</f>
        <v>123484838</v>
      </c>
    </row>
    <row r="41" spans="2:9">
      <c r="B41" s="311">
        <v>4100</v>
      </c>
      <c r="C41" s="312" t="s">
        <v>83</v>
      </c>
      <c r="D41" s="558">
        <v>0</v>
      </c>
      <c r="E41" s="558">
        <v>36000000</v>
      </c>
      <c r="F41" s="559">
        <f t="shared" ref="F41:F49" si="9">D41+E41</f>
        <v>36000000</v>
      </c>
      <c r="G41" s="558">
        <v>0</v>
      </c>
      <c r="H41" s="558">
        <v>0</v>
      </c>
      <c r="I41" s="559">
        <f t="shared" ref="I41:I49" si="10">F41-G41</f>
        <v>36000000</v>
      </c>
    </row>
    <row r="42" spans="2:9">
      <c r="B42" s="311">
        <v>4200</v>
      </c>
      <c r="C42" s="312" t="s">
        <v>85</v>
      </c>
      <c r="D42" s="558"/>
      <c r="E42" s="558"/>
      <c r="F42" s="559">
        <f t="shared" si="9"/>
        <v>0</v>
      </c>
      <c r="G42" s="558"/>
      <c r="H42" s="558"/>
      <c r="I42" s="559">
        <f t="shared" si="10"/>
        <v>0</v>
      </c>
    </row>
    <row r="43" spans="2:9">
      <c r="B43" s="311">
        <v>4300</v>
      </c>
      <c r="C43" s="312" t="s">
        <v>87</v>
      </c>
      <c r="D43" s="558"/>
      <c r="E43" s="558"/>
      <c r="F43" s="559">
        <f t="shared" si="9"/>
        <v>0</v>
      </c>
      <c r="G43" s="558"/>
      <c r="H43" s="558"/>
      <c r="I43" s="559">
        <f t="shared" si="10"/>
        <v>0</v>
      </c>
    </row>
    <row r="44" spans="2:9">
      <c r="B44" s="311">
        <v>4400</v>
      </c>
      <c r="C44" s="312" t="s">
        <v>88</v>
      </c>
      <c r="D44" s="558">
        <v>100484838</v>
      </c>
      <c r="E44" s="558">
        <v>-13000000</v>
      </c>
      <c r="F44" s="559">
        <f t="shared" si="9"/>
        <v>87484838</v>
      </c>
      <c r="G44" s="558">
        <v>0</v>
      </c>
      <c r="H44" s="558">
        <v>0</v>
      </c>
      <c r="I44" s="559">
        <f t="shared" si="10"/>
        <v>87484838</v>
      </c>
    </row>
    <row r="45" spans="2:9">
      <c r="B45" s="311">
        <v>4500</v>
      </c>
      <c r="C45" s="312" t="s">
        <v>90</v>
      </c>
      <c r="D45" s="558"/>
      <c r="E45" s="558"/>
      <c r="F45" s="559">
        <f t="shared" si="9"/>
        <v>0</v>
      </c>
      <c r="G45" s="558"/>
      <c r="H45" s="558"/>
      <c r="I45" s="559">
        <f t="shared" si="10"/>
        <v>0</v>
      </c>
    </row>
    <row r="46" spans="2:9">
      <c r="B46" s="311">
        <v>4600</v>
      </c>
      <c r="C46" s="312" t="s">
        <v>275</v>
      </c>
      <c r="D46" s="558"/>
      <c r="E46" s="558"/>
      <c r="F46" s="559">
        <f t="shared" si="9"/>
        <v>0</v>
      </c>
      <c r="G46" s="558"/>
      <c r="H46" s="558"/>
      <c r="I46" s="559">
        <f t="shared" si="10"/>
        <v>0</v>
      </c>
    </row>
    <row r="47" spans="2:9">
      <c r="B47" s="311">
        <v>4700</v>
      </c>
      <c r="C47" s="312" t="s">
        <v>94</v>
      </c>
      <c r="D47" s="558"/>
      <c r="E47" s="558"/>
      <c r="F47" s="559">
        <f t="shared" si="9"/>
        <v>0</v>
      </c>
      <c r="G47" s="558"/>
      <c r="H47" s="558"/>
      <c r="I47" s="559">
        <f t="shared" si="10"/>
        <v>0</v>
      </c>
    </row>
    <row r="48" spans="2:9">
      <c r="B48" s="311">
        <v>4800</v>
      </c>
      <c r="C48" s="312" t="s">
        <v>95</v>
      </c>
      <c r="D48" s="558"/>
      <c r="E48" s="558"/>
      <c r="F48" s="559">
        <f t="shared" si="9"/>
        <v>0</v>
      </c>
      <c r="G48" s="558"/>
      <c r="H48" s="558"/>
      <c r="I48" s="559">
        <f t="shared" si="10"/>
        <v>0</v>
      </c>
    </row>
    <row r="49" spans="2:9">
      <c r="B49" s="311">
        <v>4900</v>
      </c>
      <c r="C49" s="312" t="s">
        <v>97</v>
      </c>
      <c r="D49" s="558"/>
      <c r="E49" s="558"/>
      <c r="F49" s="559">
        <f t="shared" si="9"/>
        <v>0</v>
      </c>
      <c r="G49" s="558"/>
      <c r="H49" s="558"/>
      <c r="I49" s="559">
        <f t="shared" si="10"/>
        <v>0</v>
      </c>
    </row>
    <row r="50" spans="2:9">
      <c r="B50" s="722" t="s">
        <v>276</v>
      </c>
      <c r="C50" s="723"/>
      <c r="D50" s="557">
        <f t="shared" ref="D50:I50" si="11">SUM(D51:D59)</f>
        <v>25509430</v>
      </c>
      <c r="E50" s="557">
        <f t="shared" si="11"/>
        <v>-9233917.5082399994</v>
      </c>
      <c r="F50" s="557">
        <f t="shared" si="11"/>
        <v>16275512.491760001</v>
      </c>
      <c r="G50" s="557">
        <f t="shared" si="11"/>
        <v>254501.31</v>
      </c>
      <c r="H50" s="557">
        <f>+G50</f>
        <v>254501.31</v>
      </c>
      <c r="I50" s="557">
        <f t="shared" si="11"/>
        <v>16021011.181760002</v>
      </c>
    </row>
    <row r="51" spans="2:9">
      <c r="B51" s="311">
        <v>5100</v>
      </c>
      <c r="C51" s="312" t="s">
        <v>277</v>
      </c>
      <c r="D51" s="558">
        <v>22272540</v>
      </c>
      <c r="E51" s="558">
        <v>-12134720.038239999</v>
      </c>
      <c r="F51" s="559">
        <f t="shared" ref="F51:F59" si="12">D51+E51</f>
        <v>10137819.961760001</v>
      </c>
      <c r="G51" s="558">
        <v>206731.33000000002</v>
      </c>
      <c r="H51" s="558">
        <v>206731.33000000002</v>
      </c>
      <c r="I51" s="559">
        <f t="shared" ref="I51:I59" si="13">F51-G51</f>
        <v>9931088.6317600012</v>
      </c>
    </row>
    <row r="52" spans="2:9">
      <c r="B52" s="311">
        <v>5200</v>
      </c>
      <c r="C52" s="312" t="s">
        <v>278</v>
      </c>
      <c r="D52" s="558">
        <v>3236890</v>
      </c>
      <c r="E52" s="558">
        <v>1711204.03</v>
      </c>
      <c r="F52" s="559">
        <f t="shared" si="12"/>
        <v>4948094.03</v>
      </c>
      <c r="G52" s="558">
        <v>47769.979999999996</v>
      </c>
      <c r="H52" s="558">
        <v>47769.979999999996</v>
      </c>
      <c r="I52" s="559">
        <f t="shared" si="13"/>
        <v>4900324.05</v>
      </c>
    </row>
    <row r="53" spans="2:9">
      <c r="B53" s="311">
        <v>5300</v>
      </c>
      <c r="C53" s="312" t="s">
        <v>279</v>
      </c>
      <c r="D53" s="558"/>
      <c r="E53" s="558"/>
      <c r="F53" s="559">
        <f t="shared" si="12"/>
        <v>0</v>
      </c>
      <c r="G53" s="558"/>
      <c r="H53" s="558"/>
      <c r="I53" s="559">
        <f t="shared" si="13"/>
        <v>0</v>
      </c>
    </row>
    <row r="54" spans="2:9">
      <c r="B54" s="311">
        <v>5400</v>
      </c>
      <c r="C54" s="312" t="s">
        <v>280</v>
      </c>
      <c r="D54" s="558"/>
      <c r="E54" s="558"/>
      <c r="F54" s="559">
        <f t="shared" si="12"/>
        <v>0</v>
      </c>
      <c r="G54" s="558"/>
      <c r="H54" s="558"/>
      <c r="I54" s="559">
        <f t="shared" si="13"/>
        <v>0</v>
      </c>
    </row>
    <row r="55" spans="2:9">
      <c r="B55" s="311">
        <v>5500</v>
      </c>
      <c r="C55" s="312" t="s">
        <v>281</v>
      </c>
      <c r="D55" s="558"/>
      <c r="E55" s="558"/>
      <c r="F55" s="559">
        <f t="shared" si="12"/>
        <v>0</v>
      </c>
      <c r="G55" s="558"/>
      <c r="H55" s="558"/>
      <c r="I55" s="559">
        <f t="shared" si="13"/>
        <v>0</v>
      </c>
    </row>
    <row r="56" spans="2:9">
      <c r="B56" s="311">
        <v>5600</v>
      </c>
      <c r="C56" s="312" t="s">
        <v>282</v>
      </c>
      <c r="D56" s="558">
        <v>0</v>
      </c>
      <c r="E56" s="558">
        <v>1129598.5</v>
      </c>
      <c r="F56" s="559">
        <f t="shared" si="12"/>
        <v>1129598.5</v>
      </c>
      <c r="G56" s="558"/>
      <c r="H56" s="558"/>
      <c r="I56" s="559">
        <f t="shared" si="13"/>
        <v>1129598.5</v>
      </c>
    </row>
    <row r="57" spans="2:9">
      <c r="B57" s="311">
        <v>5700</v>
      </c>
      <c r="C57" s="312" t="s">
        <v>283</v>
      </c>
      <c r="D57" s="558"/>
      <c r="E57" s="558"/>
      <c r="F57" s="559">
        <f t="shared" si="12"/>
        <v>0</v>
      </c>
      <c r="G57" s="558"/>
      <c r="H57" s="558"/>
      <c r="I57" s="559">
        <f t="shared" si="13"/>
        <v>0</v>
      </c>
    </row>
    <row r="58" spans="2:9">
      <c r="B58" s="311">
        <v>5800</v>
      </c>
      <c r="C58" s="312" t="s">
        <v>284</v>
      </c>
      <c r="D58" s="558"/>
      <c r="E58" s="558"/>
      <c r="F58" s="559">
        <f t="shared" si="12"/>
        <v>0</v>
      </c>
      <c r="G58" s="558"/>
      <c r="H58" s="558"/>
      <c r="I58" s="559">
        <f t="shared" si="13"/>
        <v>0</v>
      </c>
    </row>
    <row r="59" spans="2:9">
      <c r="B59" s="311">
        <v>5900</v>
      </c>
      <c r="C59" s="312" t="s">
        <v>38</v>
      </c>
      <c r="D59" s="558">
        <v>0</v>
      </c>
      <c r="E59" s="558">
        <v>60000</v>
      </c>
      <c r="F59" s="559">
        <f t="shared" si="12"/>
        <v>60000</v>
      </c>
      <c r="G59" s="558"/>
      <c r="H59" s="558"/>
      <c r="I59" s="559">
        <f t="shared" si="13"/>
        <v>60000</v>
      </c>
    </row>
    <row r="60" spans="2:9">
      <c r="B60" s="722" t="s">
        <v>119</v>
      </c>
      <c r="C60" s="723"/>
      <c r="D60" s="310">
        <v>0</v>
      </c>
      <c r="E60" s="310">
        <v>0</v>
      </c>
      <c r="F60" s="310">
        <f>SUM(F61:F63)</f>
        <v>0</v>
      </c>
      <c r="G60" s="310">
        <f>SUM(G61:G63)</f>
        <v>0</v>
      </c>
      <c r="H60" s="310">
        <v>0</v>
      </c>
      <c r="I60" s="310">
        <f>SUM(I61:I63)</f>
        <v>0</v>
      </c>
    </row>
    <row r="61" spans="2:9">
      <c r="B61" s="311"/>
      <c r="C61" s="312" t="s">
        <v>285</v>
      </c>
      <c r="D61" s="313"/>
      <c r="E61" s="313"/>
      <c r="F61" s="314">
        <f>D61+E61</f>
        <v>0</v>
      </c>
      <c r="G61" s="313"/>
      <c r="H61" s="313"/>
      <c r="I61" s="314">
        <f>F61-G61</f>
        <v>0</v>
      </c>
    </row>
    <row r="62" spans="2:9">
      <c r="B62" s="311"/>
      <c r="C62" s="312" t="s">
        <v>286</v>
      </c>
      <c r="D62" s="313"/>
      <c r="E62" s="313"/>
      <c r="F62" s="314">
        <f>D62+E62</f>
        <v>0</v>
      </c>
      <c r="G62" s="313"/>
      <c r="H62" s="313"/>
      <c r="I62" s="314">
        <f>F62-G62</f>
        <v>0</v>
      </c>
    </row>
    <row r="63" spans="2:9">
      <c r="B63" s="311"/>
      <c r="C63" s="312" t="s">
        <v>287</v>
      </c>
      <c r="D63" s="313"/>
      <c r="E63" s="313"/>
      <c r="F63" s="314">
        <f>D63+E63</f>
        <v>0</v>
      </c>
      <c r="G63" s="313"/>
      <c r="H63" s="313"/>
      <c r="I63" s="314">
        <f>F63-G63</f>
        <v>0</v>
      </c>
    </row>
    <row r="64" spans="2:9">
      <c r="B64" s="722" t="s">
        <v>288</v>
      </c>
      <c r="C64" s="723"/>
      <c r="D64" s="310">
        <f t="shared" ref="D64:I64" si="14">SUM(D65:D71)</f>
        <v>0</v>
      </c>
      <c r="E64" s="310">
        <f t="shared" si="14"/>
        <v>0</v>
      </c>
      <c r="F64" s="310">
        <f t="shared" si="14"/>
        <v>0</v>
      </c>
      <c r="G64" s="310">
        <f t="shared" si="14"/>
        <v>0</v>
      </c>
      <c r="H64" s="310">
        <f t="shared" si="14"/>
        <v>0</v>
      </c>
      <c r="I64" s="310">
        <f t="shared" si="14"/>
        <v>0</v>
      </c>
    </row>
    <row r="65" spans="2:9">
      <c r="B65" s="311"/>
      <c r="C65" s="312" t="s">
        <v>289</v>
      </c>
      <c r="D65" s="313"/>
      <c r="E65" s="313"/>
      <c r="F65" s="314">
        <f t="shared" ref="F65:F71" si="15">D65+E65</f>
        <v>0</v>
      </c>
      <c r="G65" s="313"/>
      <c r="H65" s="313"/>
      <c r="I65" s="314">
        <f t="shared" ref="I65:I71" si="16">F65-G65</f>
        <v>0</v>
      </c>
    </row>
    <row r="66" spans="2:9">
      <c r="B66" s="311"/>
      <c r="C66" s="312" t="s">
        <v>290</v>
      </c>
      <c r="D66" s="313"/>
      <c r="E66" s="313"/>
      <c r="F66" s="314">
        <f t="shared" si="15"/>
        <v>0</v>
      </c>
      <c r="G66" s="313"/>
      <c r="H66" s="313"/>
      <c r="I66" s="314">
        <f t="shared" si="16"/>
        <v>0</v>
      </c>
    </row>
    <row r="67" spans="2:9">
      <c r="B67" s="311"/>
      <c r="C67" s="312" t="s">
        <v>291</v>
      </c>
      <c r="D67" s="313"/>
      <c r="E67" s="313"/>
      <c r="F67" s="314">
        <f t="shared" si="15"/>
        <v>0</v>
      </c>
      <c r="G67" s="313"/>
      <c r="H67" s="313"/>
      <c r="I67" s="314">
        <f t="shared" si="16"/>
        <v>0</v>
      </c>
    </row>
    <row r="68" spans="2:9">
      <c r="B68" s="311"/>
      <c r="C68" s="312" t="s">
        <v>292</v>
      </c>
      <c r="D68" s="313"/>
      <c r="E68" s="313"/>
      <c r="F68" s="314">
        <f t="shared" si="15"/>
        <v>0</v>
      </c>
      <c r="G68" s="313"/>
      <c r="H68" s="313"/>
      <c r="I68" s="314">
        <f t="shared" si="16"/>
        <v>0</v>
      </c>
    </row>
    <row r="69" spans="2:9">
      <c r="B69" s="311"/>
      <c r="C69" s="312" t="s">
        <v>293</v>
      </c>
      <c r="D69" s="313"/>
      <c r="E69" s="313"/>
      <c r="F69" s="314">
        <f t="shared" si="15"/>
        <v>0</v>
      </c>
      <c r="G69" s="313"/>
      <c r="H69" s="313"/>
      <c r="I69" s="314">
        <f t="shared" si="16"/>
        <v>0</v>
      </c>
    </row>
    <row r="70" spans="2:9">
      <c r="B70" s="311"/>
      <c r="C70" s="312" t="s">
        <v>294</v>
      </c>
      <c r="D70" s="313"/>
      <c r="E70" s="313"/>
      <c r="F70" s="314">
        <f t="shared" si="15"/>
        <v>0</v>
      </c>
      <c r="G70" s="313"/>
      <c r="H70" s="313"/>
      <c r="I70" s="314">
        <f t="shared" si="16"/>
        <v>0</v>
      </c>
    </row>
    <row r="71" spans="2:9">
      <c r="B71" s="311"/>
      <c r="C71" s="312" t="s">
        <v>295</v>
      </c>
      <c r="D71" s="313"/>
      <c r="E71" s="313"/>
      <c r="F71" s="314">
        <f t="shared" si="15"/>
        <v>0</v>
      </c>
      <c r="G71" s="313"/>
      <c r="H71" s="313"/>
      <c r="I71" s="314">
        <f t="shared" si="16"/>
        <v>0</v>
      </c>
    </row>
    <row r="72" spans="2:9">
      <c r="B72" s="722" t="s">
        <v>91</v>
      </c>
      <c r="C72" s="723"/>
      <c r="D72" s="310">
        <f t="shared" ref="D72:I72" si="17">SUM(D73:D75)</f>
        <v>0</v>
      </c>
      <c r="E72" s="310">
        <f t="shared" si="17"/>
        <v>0</v>
      </c>
      <c r="F72" s="310">
        <f t="shared" si="17"/>
        <v>0</v>
      </c>
      <c r="G72" s="310">
        <f t="shared" si="17"/>
        <v>0</v>
      </c>
      <c r="H72" s="310">
        <f t="shared" si="17"/>
        <v>0</v>
      </c>
      <c r="I72" s="310">
        <f t="shared" si="17"/>
        <v>0</v>
      </c>
    </row>
    <row r="73" spans="2:9">
      <c r="B73" s="311"/>
      <c r="C73" s="312" t="s">
        <v>101</v>
      </c>
      <c r="D73" s="313"/>
      <c r="E73" s="313"/>
      <c r="F73" s="314">
        <f>D73+E73</f>
        <v>0</v>
      </c>
      <c r="G73" s="313"/>
      <c r="H73" s="313"/>
      <c r="I73" s="314">
        <f>F73-G73</f>
        <v>0</v>
      </c>
    </row>
    <row r="74" spans="2:9">
      <c r="B74" s="311"/>
      <c r="C74" s="312" t="s">
        <v>51</v>
      </c>
      <c r="D74" s="313"/>
      <c r="E74" s="313"/>
      <c r="F74" s="314">
        <f>D74+E74</f>
        <v>0</v>
      </c>
      <c r="G74" s="313"/>
      <c r="H74" s="313"/>
      <c r="I74" s="314">
        <f>F74-G74</f>
        <v>0</v>
      </c>
    </row>
    <row r="75" spans="2:9">
      <c r="B75" s="311"/>
      <c r="C75" s="312" t="s">
        <v>104</v>
      </c>
      <c r="D75" s="313"/>
      <c r="E75" s="313"/>
      <c r="F75" s="314">
        <f>D75+E75</f>
        <v>0</v>
      </c>
      <c r="G75" s="313"/>
      <c r="H75" s="313"/>
      <c r="I75" s="314">
        <f>F75-G75</f>
        <v>0</v>
      </c>
    </row>
    <row r="76" spans="2:9">
      <c r="B76" s="722" t="s">
        <v>296</v>
      </c>
      <c r="C76" s="723"/>
      <c r="D76" s="310">
        <f t="shared" ref="D76:I76" si="18">SUM(D77:D83)</f>
        <v>0</v>
      </c>
      <c r="E76" s="310">
        <f t="shared" si="18"/>
        <v>0</v>
      </c>
      <c r="F76" s="310">
        <f t="shared" si="18"/>
        <v>0</v>
      </c>
      <c r="G76" s="310">
        <f t="shared" si="18"/>
        <v>0</v>
      </c>
      <c r="H76" s="310">
        <f t="shared" si="18"/>
        <v>0</v>
      </c>
      <c r="I76" s="310">
        <f t="shared" si="18"/>
        <v>0</v>
      </c>
    </row>
    <row r="77" spans="2:9">
      <c r="B77" s="311"/>
      <c r="C77" s="312" t="s">
        <v>297</v>
      </c>
      <c r="D77" s="313"/>
      <c r="E77" s="313"/>
      <c r="F77" s="314">
        <f t="shared" ref="F77:F83" si="19">D77+E77</f>
        <v>0</v>
      </c>
      <c r="G77" s="313"/>
      <c r="H77" s="313"/>
      <c r="I77" s="314">
        <f t="shared" ref="I77:I83" si="20">F77-G77</f>
        <v>0</v>
      </c>
    </row>
    <row r="78" spans="2:9">
      <c r="B78" s="311"/>
      <c r="C78" s="312" t="s">
        <v>107</v>
      </c>
      <c r="D78" s="313"/>
      <c r="E78" s="313"/>
      <c r="F78" s="314">
        <f t="shared" si="19"/>
        <v>0</v>
      </c>
      <c r="G78" s="313"/>
      <c r="H78" s="313"/>
      <c r="I78" s="314">
        <f t="shared" si="20"/>
        <v>0</v>
      </c>
    </row>
    <row r="79" spans="2:9">
      <c r="B79" s="311"/>
      <c r="C79" s="312" t="s">
        <v>108</v>
      </c>
      <c r="D79" s="313"/>
      <c r="E79" s="313"/>
      <c r="F79" s="314">
        <f t="shared" si="19"/>
        <v>0</v>
      </c>
      <c r="G79" s="313"/>
      <c r="H79" s="313"/>
      <c r="I79" s="314">
        <f t="shared" si="20"/>
        <v>0</v>
      </c>
    </row>
    <row r="80" spans="2:9">
      <c r="B80" s="311"/>
      <c r="C80" s="312" t="s">
        <v>109</v>
      </c>
      <c r="D80" s="313"/>
      <c r="E80" s="313"/>
      <c r="F80" s="314">
        <f t="shared" si="19"/>
        <v>0</v>
      </c>
      <c r="G80" s="313"/>
      <c r="H80" s="313"/>
      <c r="I80" s="314">
        <f t="shared" si="20"/>
        <v>0</v>
      </c>
    </row>
    <row r="81" spans="2:9">
      <c r="B81" s="311"/>
      <c r="C81" s="312" t="s">
        <v>110</v>
      </c>
      <c r="D81" s="313"/>
      <c r="E81" s="313"/>
      <c r="F81" s="314">
        <f t="shared" si="19"/>
        <v>0</v>
      </c>
      <c r="G81" s="313"/>
      <c r="H81" s="313"/>
      <c r="I81" s="314">
        <f t="shared" si="20"/>
        <v>0</v>
      </c>
    </row>
    <row r="82" spans="2:9">
      <c r="B82" s="311"/>
      <c r="C82" s="312" t="s">
        <v>111</v>
      </c>
      <c r="D82" s="313"/>
      <c r="E82" s="313"/>
      <c r="F82" s="314">
        <f t="shared" si="19"/>
        <v>0</v>
      </c>
      <c r="G82" s="313"/>
      <c r="H82" s="313"/>
      <c r="I82" s="314">
        <f t="shared" si="20"/>
        <v>0</v>
      </c>
    </row>
    <row r="83" spans="2:9">
      <c r="B83" s="311"/>
      <c r="C83" s="312" t="s">
        <v>298</v>
      </c>
      <c r="D83" s="315"/>
      <c r="E83" s="315"/>
      <c r="F83" s="316">
        <f t="shared" si="19"/>
        <v>0</v>
      </c>
      <c r="G83" s="315"/>
      <c r="H83" s="315"/>
      <c r="I83" s="316">
        <f t="shared" si="20"/>
        <v>0</v>
      </c>
    </row>
    <row r="84" spans="2:9" s="501" customFormat="1" ht="24.75" customHeight="1">
      <c r="B84" s="560"/>
      <c r="C84" s="561" t="s">
        <v>243</v>
      </c>
      <c r="D84" s="554">
        <f t="shared" ref="D84:I84" si="21">+D76+D72+D64+D60+D50+D40+D30+D20+D12</f>
        <v>717603474.5538317</v>
      </c>
      <c r="E84" s="554">
        <f t="shared" si="21"/>
        <v>-12988966.292678561</v>
      </c>
      <c r="F84" s="554">
        <f t="shared" si="21"/>
        <v>704614508.26115322</v>
      </c>
      <c r="G84" s="554">
        <f t="shared" si="21"/>
        <v>521504638.25</v>
      </c>
      <c r="H84" s="554">
        <f t="shared" si="21"/>
        <v>500160458.59999996</v>
      </c>
      <c r="I84" s="554">
        <f t="shared" si="21"/>
        <v>183109870.01115307</v>
      </c>
    </row>
    <row r="86" spans="2:9" hidden="1"/>
    <row r="87" spans="2:9" hidden="1"/>
    <row r="88" spans="2:9" hidden="1"/>
    <row r="89" spans="2:9" hidden="1"/>
    <row r="90" spans="2:9" hidden="1"/>
    <row r="91" spans="2:9" hidden="1"/>
    <row r="92" spans="2:9" hidden="1"/>
    <row r="93" spans="2:9" hidden="1"/>
    <row r="94" spans="2:9" hidden="1"/>
    <row r="95" spans="2:9" hidden="1"/>
    <row r="96" spans="2:9"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sheetData>
  <mergeCells count="17">
    <mergeCell ref="B9:C11"/>
    <mergeCell ref="D9:H9"/>
    <mergeCell ref="I9:I10"/>
    <mergeCell ref="B3:I3"/>
    <mergeCell ref="B4:I4"/>
    <mergeCell ref="B5:I5"/>
    <mergeCell ref="B6:I6"/>
    <mergeCell ref="B7:I7"/>
    <mergeCell ref="B64:C64"/>
    <mergeCell ref="B72:C72"/>
    <mergeCell ref="B76:C76"/>
    <mergeCell ref="B12:C12"/>
    <mergeCell ref="B60:C60"/>
    <mergeCell ref="B20:C20"/>
    <mergeCell ref="B30:C30"/>
    <mergeCell ref="B40:C40"/>
    <mergeCell ref="B50:C50"/>
  </mergeCells>
  <pageMargins left="0.70866141732283472" right="0.70866141732283472" top="0.74803149606299213" bottom="0.74803149606299213" header="0.31496062992125984" footer="0.31496062992125984"/>
  <pageSetup scale="45" fitToHeight="0" orientation="portrait" r:id="rId1"/>
  <headerFooter>
    <oddHeader>&amp;C&amp;G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WVR65536"/>
  <sheetViews>
    <sheetView view="pageBreakPreview" topLeftCell="A41" zoomScale="60" zoomScaleNormal="90" zoomScalePageLayoutView="50" workbookViewId="0">
      <selection activeCell="B49" sqref="B49"/>
    </sheetView>
  </sheetViews>
  <sheetFormatPr baseColWidth="10" defaultColWidth="0" defaultRowHeight="14.25" customHeight="1" zeroHeight="1"/>
  <cols>
    <col min="1" max="1" width="2.7109375" style="317" customWidth="1"/>
    <col min="2" max="2" width="17.85546875" style="317" customWidth="1"/>
    <col min="3" max="3" width="61" style="317" customWidth="1"/>
    <col min="4" max="9" width="18" style="317" customWidth="1"/>
    <col min="10" max="10" width="2.7109375" style="317" customWidth="1"/>
    <col min="11" max="256" width="11.42578125" style="317" hidden="1"/>
    <col min="257" max="257" width="2.7109375" style="317" customWidth="1"/>
    <col min="258" max="258" width="17.85546875" style="317" customWidth="1"/>
    <col min="259" max="259" width="61" style="317" customWidth="1"/>
    <col min="260" max="265" width="18" style="317" customWidth="1"/>
    <col min="266" max="266" width="2.7109375" style="317" customWidth="1"/>
    <col min="267" max="512" width="11.42578125" style="317" hidden="1"/>
    <col min="513" max="513" width="2.7109375" style="317" customWidth="1"/>
    <col min="514" max="514" width="17.85546875" style="317" customWidth="1"/>
    <col min="515" max="515" width="61" style="317" customWidth="1"/>
    <col min="516" max="521" width="18" style="317" customWidth="1"/>
    <col min="522" max="522" width="2.7109375" style="317" customWidth="1"/>
    <col min="523" max="768" width="11.42578125" style="317" hidden="1"/>
    <col min="769" max="769" width="2.7109375" style="317" customWidth="1"/>
    <col min="770" max="770" width="17.85546875" style="317" customWidth="1"/>
    <col min="771" max="771" width="61" style="317" customWidth="1"/>
    <col min="772" max="777" width="18" style="317" customWidth="1"/>
    <col min="778" max="778" width="2.7109375" style="317" customWidth="1"/>
    <col min="779" max="1024" width="11.42578125" style="317" hidden="1"/>
    <col min="1025" max="1025" width="2.7109375" style="317" customWidth="1"/>
    <col min="1026" max="1026" width="17.85546875" style="317" customWidth="1"/>
    <col min="1027" max="1027" width="61" style="317" customWidth="1"/>
    <col min="1028" max="1033" width="18" style="317" customWidth="1"/>
    <col min="1034" max="1034" width="2.7109375" style="317" customWidth="1"/>
    <col min="1035" max="1280" width="11.42578125" style="317" hidden="1"/>
    <col min="1281" max="1281" width="2.7109375" style="317" customWidth="1"/>
    <col min="1282" max="1282" width="17.85546875" style="317" customWidth="1"/>
    <col min="1283" max="1283" width="61" style="317" customWidth="1"/>
    <col min="1284" max="1289" width="18" style="317" customWidth="1"/>
    <col min="1290" max="1290" width="2.7109375" style="317" customWidth="1"/>
    <col min="1291" max="1536" width="11.42578125" style="317" hidden="1"/>
    <col min="1537" max="1537" width="2.7109375" style="317" customWidth="1"/>
    <col min="1538" max="1538" width="17.85546875" style="317" customWidth="1"/>
    <col min="1539" max="1539" width="61" style="317" customWidth="1"/>
    <col min="1540" max="1545" width="18" style="317" customWidth="1"/>
    <col min="1546" max="1546" width="2.7109375" style="317" customWidth="1"/>
    <col min="1547" max="1792" width="11.42578125" style="317" hidden="1"/>
    <col min="1793" max="1793" width="2.7109375" style="317" customWidth="1"/>
    <col min="1794" max="1794" width="17.85546875" style="317" customWidth="1"/>
    <col min="1795" max="1795" width="61" style="317" customWidth="1"/>
    <col min="1796" max="1801" width="18" style="317" customWidth="1"/>
    <col min="1802" max="1802" width="2.7109375" style="317" customWidth="1"/>
    <col min="1803" max="2048" width="11.42578125" style="317" hidden="1"/>
    <col min="2049" max="2049" width="2.7109375" style="317" customWidth="1"/>
    <col min="2050" max="2050" width="17.85546875" style="317" customWidth="1"/>
    <col min="2051" max="2051" width="61" style="317" customWidth="1"/>
    <col min="2052" max="2057" width="18" style="317" customWidth="1"/>
    <col min="2058" max="2058" width="2.7109375" style="317" customWidth="1"/>
    <col min="2059" max="2304" width="11.42578125" style="317" hidden="1"/>
    <col min="2305" max="2305" width="2.7109375" style="317" customWidth="1"/>
    <col min="2306" max="2306" width="17.85546875" style="317" customWidth="1"/>
    <col min="2307" max="2307" width="61" style="317" customWidth="1"/>
    <col min="2308" max="2313" width="18" style="317" customWidth="1"/>
    <col min="2314" max="2314" width="2.7109375" style="317" customWidth="1"/>
    <col min="2315" max="2560" width="11.42578125" style="317" hidden="1"/>
    <col min="2561" max="2561" width="2.7109375" style="317" customWidth="1"/>
    <col min="2562" max="2562" width="17.85546875" style="317" customWidth="1"/>
    <col min="2563" max="2563" width="61" style="317" customWidth="1"/>
    <col min="2564" max="2569" width="18" style="317" customWidth="1"/>
    <col min="2570" max="2570" width="2.7109375" style="317" customWidth="1"/>
    <col min="2571" max="2816" width="11.42578125" style="317" hidden="1"/>
    <col min="2817" max="2817" width="2.7109375" style="317" customWidth="1"/>
    <col min="2818" max="2818" width="17.85546875" style="317" customWidth="1"/>
    <col min="2819" max="2819" width="61" style="317" customWidth="1"/>
    <col min="2820" max="2825" width="18" style="317" customWidth="1"/>
    <col min="2826" max="2826" width="2.7109375" style="317" customWidth="1"/>
    <col min="2827" max="3072" width="11.42578125" style="317" hidden="1"/>
    <col min="3073" max="3073" width="2.7109375" style="317" customWidth="1"/>
    <col min="3074" max="3074" width="17.85546875" style="317" customWidth="1"/>
    <col min="3075" max="3075" width="61" style="317" customWidth="1"/>
    <col min="3076" max="3081" width="18" style="317" customWidth="1"/>
    <col min="3082" max="3082" width="2.7109375" style="317" customWidth="1"/>
    <col min="3083" max="3328" width="11.42578125" style="317" hidden="1"/>
    <col min="3329" max="3329" width="2.7109375" style="317" customWidth="1"/>
    <col min="3330" max="3330" width="17.85546875" style="317" customWidth="1"/>
    <col min="3331" max="3331" width="61" style="317" customWidth="1"/>
    <col min="3332" max="3337" width="18" style="317" customWidth="1"/>
    <col min="3338" max="3338" width="2.7109375" style="317" customWidth="1"/>
    <col min="3339" max="3584" width="11.42578125" style="317" hidden="1"/>
    <col min="3585" max="3585" width="2.7109375" style="317" customWidth="1"/>
    <col min="3586" max="3586" width="17.85546875" style="317" customWidth="1"/>
    <col min="3587" max="3587" width="61" style="317" customWidth="1"/>
    <col min="3588" max="3593" width="18" style="317" customWidth="1"/>
    <col min="3594" max="3594" width="2.7109375" style="317" customWidth="1"/>
    <col min="3595" max="3840" width="11.42578125" style="317" hidden="1"/>
    <col min="3841" max="3841" width="2.7109375" style="317" customWidth="1"/>
    <col min="3842" max="3842" width="17.85546875" style="317" customWidth="1"/>
    <col min="3843" max="3843" width="61" style="317" customWidth="1"/>
    <col min="3844" max="3849" width="18" style="317" customWidth="1"/>
    <col min="3850" max="3850" width="2.7109375" style="317" customWidth="1"/>
    <col min="3851" max="4096" width="11.42578125" style="317" hidden="1"/>
    <col min="4097" max="4097" width="2.7109375" style="317" customWidth="1"/>
    <col min="4098" max="4098" width="17.85546875" style="317" customWidth="1"/>
    <col min="4099" max="4099" width="61" style="317" customWidth="1"/>
    <col min="4100" max="4105" width="18" style="317" customWidth="1"/>
    <col min="4106" max="4106" width="2.7109375" style="317" customWidth="1"/>
    <col min="4107" max="4352" width="11.42578125" style="317" hidden="1"/>
    <col min="4353" max="4353" width="2.7109375" style="317" customWidth="1"/>
    <col min="4354" max="4354" width="17.85546875" style="317" customWidth="1"/>
    <col min="4355" max="4355" width="61" style="317" customWidth="1"/>
    <col min="4356" max="4361" width="18" style="317" customWidth="1"/>
    <col min="4362" max="4362" width="2.7109375" style="317" customWidth="1"/>
    <col min="4363" max="4608" width="11.42578125" style="317" hidden="1"/>
    <col min="4609" max="4609" width="2.7109375" style="317" customWidth="1"/>
    <col min="4610" max="4610" width="17.85546875" style="317" customWidth="1"/>
    <col min="4611" max="4611" width="61" style="317" customWidth="1"/>
    <col min="4612" max="4617" width="18" style="317" customWidth="1"/>
    <col min="4618" max="4618" width="2.7109375" style="317" customWidth="1"/>
    <col min="4619" max="4864" width="11.42578125" style="317" hidden="1"/>
    <col min="4865" max="4865" width="2.7109375" style="317" customWidth="1"/>
    <col min="4866" max="4866" width="17.85546875" style="317" customWidth="1"/>
    <col min="4867" max="4867" width="61" style="317" customWidth="1"/>
    <col min="4868" max="4873" width="18" style="317" customWidth="1"/>
    <col min="4874" max="4874" width="2.7109375" style="317" customWidth="1"/>
    <col min="4875" max="5120" width="11.42578125" style="317" hidden="1"/>
    <col min="5121" max="5121" width="2.7109375" style="317" customWidth="1"/>
    <col min="5122" max="5122" width="17.85546875" style="317" customWidth="1"/>
    <col min="5123" max="5123" width="61" style="317" customWidth="1"/>
    <col min="5124" max="5129" width="18" style="317" customWidth="1"/>
    <col min="5130" max="5130" width="2.7109375" style="317" customWidth="1"/>
    <col min="5131" max="5376" width="11.42578125" style="317" hidden="1"/>
    <col min="5377" max="5377" width="2.7109375" style="317" customWidth="1"/>
    <col min="5378" max="5378" width="17.85546875" style="317" customWidth="1"/>
    <col min="5379" max="5379" width="61" style="317" customWidth="1"/>
    <col min="5380" max="5385" width="18" style="317" customWidth="1"/>
    <col min="5386" max="5386" width="2.7109375" style="317" customWidth="1"/>
    <col min="5387" max="5632" width="11.42578125" style="317" hidden="1"/>
    <col min="5633" max="5633" width="2.7109375" style="317" customWidth="1"/>
    <col min="5634" max="5634" width="17.85546875" style="317" customWidth="1"/>
    <col min="5635" max="5635" width="61" style="317" customWidth="1"/>
    <col min="5636" max="5641" width="18" style="317" customWidth="1"/>
    <col min="5642" max="5642" width="2.7109375" style="317" customWidth="1"/>
    <col min="5643" max="5888" width="11.42578125" style="317" hidden="1"/>
    <col min="5889" max="5889" width="2.7109375" style="317" customWidth="1"/>
    <col min="5890" max="5890" width="17.85546875" style="317" customWidth="1"/>
    <col min="5891" max="5891" width="61" style="317" customWidth="1"/>
    <col min="5892" max="5897" width="18" style="317" customWidth="1"/>
    <col min="5898" max="5898" width="2.7109375" style="317" customWidth="1"/>
    <col min="5899" max="6144" width="11.42578125" style="317" hidden="1"/>
    <col min="6145" max="6145" width="2.7109375" style="317" customWidth="1"/>
    <col min="6146" max="6146" width="17.85546875" style="317" customWidth="1"/>
    <col min="6147" max="6147" width="61" style="317" customWidth="1"/>
    <col min="6148" max="6153" width="18" style="317" customWidth="1"/>
    <col min="6154" max="6154" width="2.7109375" style="317" customWidth="1"/>
    <col min="6155" max="6400" width="11.42578125" style="317" hidden="1"/>
    <col min="6401" max="6401" width="2.7109375" style="317" customWidth="1"/>
    <col min="6402" max="6402" width="17.85546875" style="317" customWidth="1"/>
    <col min="6403" max="6403" width="61" style="317" customWidth="1"/>
    <col min="6404" max="6409" width="18" style="317" customWidth="1"/>
    <col min="6410" max="6410" width="2.7109375" style="317" customWidth="1"/>
    <col min="6411" max="6656" width="11.42578125" style="317" hidden="1"/>
    <col min="6657" max="6657" width="2.7109375" style="317" customWidth="1"/>
    <col min="6658" max="6658" width="17.85546875" style="317" customWidth="1"/>
    <col min="6659" max="6659" width="61" style="317" customWidth="1"/>
    <col min="6660" max="6665" width="18" style="317" customWidth="1"/>
    <col min="6666" max="6666" width="2.7109375" style="317" customWidth="1"/>
    <col min="6667" max="6912" width="11.42578125" style="317" hidden="1"/>
    <col min="6913" max="6913" width="2.7109375" style="317" customWidth="1"/>
    <col min="6914" max="6914" width="17.85546875" style="317" customWidth="1"/>
    <col min="6915" max="6915" width="61" style="317" customWidth="1"/>
    <col min="6916" max="6921" width="18" style="317" customWidth="1"/>
    <col min="6922" max="6922" width="2.7109375" style="317" customWidth="1"/>
    <col min="6923" max="7168" width="11.42578125" style="317" hidden="1"/>
    <col min="7169" max="7169" width="2.7109375" style="317" customWidth="1"/>
    <col min="7170" max="7170" width="17.85546875" style="317" customWidth="1"/>
    <col min="7171" max="7171" width="61" style="317" customWidth="1"/>
    <col min="7172" max="7177" width="18" style="317" customWidth="1"/>
    <col min="7178" max="7178" width="2.7109375" style="317" customWidth="1"/>
    <col min="7179" max="7424" width="11.42578125" style="317" hidden="1"/>
    <col min="7425" max="7425" width="2.7109375" style="317" customWidth="1"/>
    <col min="7426" max="7426" width="17.85546875" style="317" customWidth="1"/>
    <col min="7427" max="7427" width="61" style="317" customWidth="1"/>
    <col min="7428" max="7433" width="18" style="317" customWidth="1"/>
    <col min="7434" max="7434" width="2.7109375" style="317" customWidth="1"/>
    <col min="7435" max="7680" width="11.42578125" style="317" hidden="1"/>
    <col min="7681" max="7681" width="2.7109375" style="317" customWidth="1"/>
    <col min="7682" max="7682" width="17.85546875" style="317" customWidth="1"/>
    <col min="7683" max="7683" width="61" style="317" customWidth="1"/>
    <col min="7684" max="7689" width="18" style="317" customWidth="1"/>
    <col min="7690" max="7690" width="2.7109375" style="317" customWidth="1"/>
    <col min="7691" max="7936" width="11.42578125" style="317" hidden="1"/>
    <col min="7937" max="7937" width="2.7109375" style="317" customWidth="1"/>
    <col min="7938" max="7938" width="17.85546875" style="317" customWidth="1"/>
    <col min="7939" max="7939" width="61" style="317" customWidth="1"/>
    <col min="7940" max="7945" width="18" style="317" customWidth="1"/>
    <col min="7946" max="7946" width="2.7109375" style="317" customWidth="1"/>
    <col min="7947" max="8192" width="11.42578125" style="317" hidden="1"/>
    <col min="8193" max="8193" width="2.7109375" style="317" customWidth="1"/>
    <col min="8194" max="8194" width="17.85546875" style="317" customWidth="1"/>
    <col min="8195" max="8195" width="61" style="317" customWidth="1"/>
    <col min="8196" max="8201" width="18" style="317" customWidth="1"/>
    <col min="8202" max="8202" width="2.7109375" style="317" customWidth="1"/>
    <col min="8203" max="8448" width="11.42578125" style="317" hidden="1"/>
    <col min="8449" max="8449" width="2.7109375" style="317" customWidth="1"/>
    <col min="8450" max="8450" width="17.85546875" style="317" customWidth="1"/>
    <col min="8451" max="8451" width="61" style="317" customWidth="1"/>
    <col min="8452" max="8457" width="18" style="317" customWidth="1"/>
    <col min="8458" max="8458" width="2.7109375" style="317" customWidth="1"/>
    <col min="8459" max="8704" width="11.42578125" style="317" hidden="1"/>
    <col min="8705" max="8705" width="2.7109375" style="317" customWidth="1"/>
    <col min="8706" max="8706" width="17.85546875" style="317" customWidth="1"/>
    <col min="8707" max="8707" width="61" style="317" customWidth="1"/>
    <col min="8708" max="8713" width="18" style="317" customWidth="1"/>
    <col min="8714" max="8714" width="2.7109375" style="317" customWidth="1"/>
    <col min="8715" max="8960" width="11.42578125" style="317" hidden="1"/>
    <col min="8961" max="8961" width="2.7109375" style="317" customWidth="1"/>
    <col min="8962" max="8962" width="17.85546875" style="317" customWidth="1"/>
    <col min="8963" max="8963" width="61" style="317" customWidth="1"/>
    <col min="8964" max="8969" width="18" style="317" customWidth="1"/>
    <col min="8970" max="8970" width="2.7109375" style="317" customWidth="1"/>
    <col min="8971" max="9216" width="11.42578125" style="317" hidden="1"/>
    <col min="9217" max="9217" width="2.7109375" style="317" customWidth="1"/>
    <col min="9218" max="9218" width="17.85546875" style="317" customWidth="1"/>
    <col min="9219" max="9219" width="61" style="317" customWidth="1"/>
    <col min="9220" max="9225" width="18" style="317" customWidth="1"/>
    <col min="9226" max="9226" width="2.7109375" style="317" customWidth="1"/>
    <col min="9227" max="9472" width="11.42578125" style="317" hidden="1"/>
    <col min="9473" max="9473" width="2.7109375" style="317" customWidth="1"/>
    <col min="9474" max="9474" width="17.85546875" style="317" customWidth="1"/>
    <col min="9475" max="9475" width="61" style="317" customWidth="1"/>
    <col min="9476" max="9481" width="18" style="317" customWidth="1"/>
    <col min="9482" max="9482" width="2.7109375" style="317" customWidth="1"/>
    <col min="9483" max="9728" width="11.42578125" style="317" hidden="1"/>
    <col min="9729" max="9729" width="2.7109375" style="317" customWidth="1"/>
    <col min="9730" max="9730" width="17.85546875" style="317" customWidth="1"/>
    <col min="9731" max="9731" width="61" style="317" customWidth="1"/>
    <col min="9732" max="9737" width="18" style="317" customWidth="1"/>
    <col min="9738" max="9738" width="2.7109375" style="317" customWidth="1"/>
    <col min="9739" max="9984" width="11.42578125" style="317" hidden="1"/>
    <col min="9985" max="9985" width="2.7109375" style="317" customWidth="1"/>
    <col min="9986" max="9986" width="17.85546875" style="317" customWidth="1"/>
    <col min="9987" max="9987" width="61" style="317" customWidth="1"/>
    <col min="9988" max="9993" width="18" style="317" customWidth="1"/>
    <col min="9994" max="9994" width="2.7109375" style="317" customWidth="1"/>
    <col min="9995" max="10240" width="11.42578125" style="317" hidden="1"/>
    <col min="10241" max="10241" width="2.7109375" style="317" customWidth="1"/>
    <col min="10242" max="10242" width="17.85546875" style="317" customWidth="1"/>
    <col min="10243" max="10243" width="61" style="317" customWidth="1"/>
    <col min="10244" max="10249" width="18" style="317" customWidth="1"/>
    <col min="10250" max="10250" width="2.7109375" style="317" customWidth="1"/>
    <col min="10251" max="10496" width="11.42578125" style="317" hidden="1"/>
    <col min="10497" max="10497" width="2.7109375" style="317" customWidth="1"/>
    <col min="10498" max="10498" width="17.85546875" style="317" customWidth="1"/>
    <col min="10499" max="10499" width="61" style="317" customWidth="1"/>
    <col min="10500" max="10505" width="18" style="317" customWidth="1"/>
    <col min="10506" max="10506" width="2.7109375" style="317" customWidth="1"/>
    <col min="10507" max="10752" width="11.42578125" style="317" hidden="1"/>
    <col min="10753" max="10753" width="2.7109375" style="317" customWidth="1"/>
    <col min="10754" max="10754" width="17.85546875" style="317" customWidth="1"/>
    <col min="10755" max="10755" width="61" style="317" customWidth="1"/>
    <col min="10756" max="10761" width="18" style="317" customWidth="1"/>
    <col min="10762" max="10762" width="2.7109375" style="317" customWidth="1"/>
    <col min="10763" max="11008" width="11.42578125" style="317" hidden="1"/>
    <col min="11009" max="11009" width="2.7109375" style="317" customWidth="1"/>
    <col min="11010" max="11010" width="17.85546875" style="317" customWidth="1"/>
    <col min="11011" max="11011" width="61" style="317" customWidth="1"/>
    <col min="11012" max="11017" width="18" style="317" customWidth="1"/>
    <col min="11018" max="11018" width="2.7109375" style="317" customWidth="1"/>
    <col min="11019" max="11264" width="11.42578125" style="317" hidden="1"/>
    <col min="11265" max="11265" width="2.7109375" style="317" customWidth="1"/>
    <col min="11266" max="11266" width="17.85546875" style="317" customWidth="1"/>
    <col min="11267" max="11267" width="61" style="317" customWidth="1"/>
    <col min="11268" max="11273" width="18" style="317" customWidth="1"/>
    <col min="11274" max="11274" width="2.7109375" style="317" customWidth="1"/>
    <col min="11275" max="11520" width="11.42578125" style="317" hidden="1"/>
    <col min="11521" max="11521" width="2.7109375" style="317" customWidth="1"/>
    <col min="11522" max="11522" width="17.85546875" style="317" customWidth="1"/>
    <col min="11523" max="11523" width="61" style="317" customWidth="1"/>
    <col min="11524" max="11529" width="18" style="317" customWidth="1"/>
    <col min="11530" max="11530" width="2.7109375" style="317" customWidth="1"/>
    <col min="11531" max="11776" width="11.42578125" style="317" hidden="1"/>
    <col min="11777" max="11777" width="2.7109375" style="317" customWidth="1"/>
    <col min="11778" max="11778" width="17.85546875" style="317" customWidth="1"/>
    <col min="11779" max="11779" width="61" style="317" customWidth="1"/>
    <col min="11780" max="11785" width="18" style="317" customWidth="1"/>
    <col min="11786" max="11786" width="2.7109375" style="317" customWidth="1"/>
    <col min="11787" max="12032" width="11.42578125" style="317" hidden="1"/>
    <col min="12033" max="12033" width="2.7109375" style="317" customWidth="1"/>
    <col min="12034" max="12034" width="17.85546875" style="317" customWidth="1"/>
    <col min="12035" max="12035" width="61" style="317" customWidth="1"/>
    <col min="12036" max="12041" width="18" style="317" customWidth="1"/>
    <col min="12042" max="12042" width="2.7109375" style="317" customWidth="1"/>
    <col min="12043" max="12288" width="11.42578125" style="317" hidden="1"/>
    <col min="12289" max="12289" width="2.7109375" style="317" customWidth="1"/>
    <col min="12290" max="12290" width="17.85546875" style="317" customWidth="1"/>
    <col min="12291" max="12291" width="61" style="317" customWidth="1"/>
    <col min="12292" max="12297" width="18" style="317" customWidth="1"/>
    <col min="12298" max="12298" width="2.7109375" style="317" customWidth="1"/>
    <col min="12299" max="12544" width="11.42578125" style="317" hidden="1"/>
    <col min="12545" max="12545" width="2.7109375" style="317" customWidth="1"/>
    <col min="12546" max="12546" width="17.85546875" style="317" customWidth="1"/>
    <col min="12547" max="12547" width="61" style="317" customWidth="1"/>
    <col min="12548" max="12553" width="18" style="317" customWidth="1"/>
    <col min="12554" max="12554" width="2.7109375" style="317" customWidth="1"/>
    <col min="12555" max="12800" width="11.42578125" style="317" hidden="1"/>
    <col min="12801" max="12801" width="2.7109375" style="317" customWidth="1"/>
    <col min="12802" max="12802" width="17.85546875" style="317" customWidth="1"/>
    <col min="12803" max="12803" width="61" style="317" customWidth="1"/>
    <col min="12804" max="12809" width="18" style="317" customWidth="1"/>
    <col min="12810" max="12810" width="2.7109375" style="317" customWidth="1"/>
    <col min="12811" max="13056" width="11.42578125" style="317" hidden="1"/>
    <col min="13057" max="13057" width="2.7109375" style="317" customWidth="1"/>
    <col min="13058" max="13058" width="17.85546875" style="317" customWidth="1"/>
    <col min="13059" max="13059" width="61" style="317" customWidth="1"/>
    <col min="13060" max="13065" width="18" style="317" customWidth="1"/>
    <col min="13066" max="13066" width="2.7109375" style="317" customWidth="1"/>
    <col min="13067" max="13312" width="11.42578125" style="317" hidden="1"/>
    <col min="13313" max="13313" width="2.7109375" style="317" customWidth="1"/>
    <col min="13314" max="13314" width="17.85546875" style="317" customWidth="1"/>
    <col min="13315" max="13315" width="61" style="317" customWidth="1"/>
    <col min="13316" max="13321" width="18" style="317" customWidth="1"/>
    <col min="13322" max="13322" width="2.7109375" style="317" customWidth="1"/>
    <col min="13323" max="13568" width="11.42578125" style="317" hidden="1"/>
    <col min="13569" max="13569" width="2.7109375" style="317" customWidth="1"/>
    <col min="13570" max="13570" width="17.85546875" style="317" customWidth="1"/>
    <col min="13571" max="13571" width="61" style="317" customWidth="1"/>
    <col min="13572" max="13577" width="18" style="317" customWidth="1"/>
    <col min="13578" max="13578" width="2.7109375" style="317" customWidth="1"/>
    <col min="13579" max="13824" width="11.42578125" style="317" hidden="1"/>
    <col min="13825" max="13825" width="2.7109375" style="317" customWidth="1"/>
    <col min="13826" max="13826" width="17.85546875" style="317" customWidth="1"/>
    <col min="13827" max="13827" width="61" style="317" customWidth="1"/>
    <col min="13828" max="13833" width="18" style="317" customWidth="1"/>
    <col min="13834" max="13834" width="2.7109375" style="317" customWidth="1"/>
    <col min="13835" max="14080" width="11.42578125" style="317" hidden="1"/>
    <col min="14081" max="14081" width="2.7109375" style="317" customWidth="1"/>
    <col min="14082" max="14082" width="17.85546875" style="317" customWidth="1"/>
    <col min="14083" max="14083" width="61" style="317" customWidth="1"/>
    <col min="14084" max="14089" width="18" style="317" customWidth="1"/>
    <col min="14090" max="14090" width="2.7109375" style="317" customWidth="1"/>
    <col min="14091" max="14336" width="11.42578125" style="317" hidden="1"/>
    <col min="14337" max="14337" width="2.7109375" style="317" customWidth="1"/>
    <col min="14338" max="14338" width="17.85546875" style="317" customWidth="1"/>
    <col min="14339" max="14339" width="61" style="317" customWidth="1"/>
    <col min="14340" max="14345" width="18" style="317" customWidth="1"/>
    <col min="14346" max="14346" width="2.7109375" style="317" customWidth="1"/>
    <col min="14347" max="14592" width="11.42578125" style="317" hidden="1"/>
    <col min="14593" max="14593" width="2.7109375" style="317" customWidth="1"/>
    <col min="14594" max="14594" width="17.85546875" style="317" customWidth="1"/>
    <col min="14595" max="14595" width="61" style="317" customWidth="1"/>
    <col min="14596" max="14601" width="18" style="317" customWidth="1"/>
    <col min="14602" max="14602" width="2.7109375" style="317" customWidth="1"/>
    <col min="14603" max="14848" width="11.42578125" style="317" hidden="1"/>
    <col min="14849" max="14849" width="2.7109375" style="317" customWidth="1"/>
    <col min="14850" max="14850" width="17.85546875" style="317" customWidth="1"/>
    <col min="14851" max="14851" width="61" style="317" customWidth="1"/>
    <col min="14852" max="14857" width="18" style="317" customWidth="1"/>
    <col min="14858" max="14858" width="2.7109375" style="317" customWidth="1"/>
    <col min="14859" max="15104" width="11.42578125" style="317" hidden="1"/>
    <col min="15105" max="15105" width="2.7109375" style="317" customWidth="1"/>
    <col min="15106" max="15106" width="17.85546875" style="317" customWidth="1"/>
    <col min="15107" max="15107" width="61" style="317" customWidth="1"/>
    <col min="15108" max="15113" width="18" style="317" customWidth="1"/>
    <col min="15114" max="15114" width="2.7109375" style="317" customWidth="1"/>
    <col min="15115" max="15360" width="11.42578125" style="317" hidden="1"/>
    <col min="15361" max="15361" width="2.7109375" style="317" customWidth="1"/>
    <col min="15362" max="15362" width="17.85546875" style="317" customWidth="1"/>
    <col min="15363" max="15363" width="61" style="317" customWidth="1"/>
    <col min="15364" max="15369" width="18" style="317" customWidth="1"/>
    <col min="15370" max="15370" width="2.7109375" style="317" customWidth="1"/>
    <col min="15371" max="15616" width="11.42578125" style="317" hidden="1"/>
    <col min="15617" max="15617" width="2.7109375" style="317" customWidth="1"/>
    <col min="15618" max="15618" width="17.85546875" style="317" customWidth="1"/>
    <col min="15619" max="15619" width="61" style="317" customWidth="1"/>
    <col min="15620" max="15625" width="18" style="317" customWidth="1"/>
    <col min="15626" max="15626" width="2.7109375" style="317" customWidth="1"/>
    <col min="15627" max="15872" width="11.42578125" style="317" hidden="1"/>
    <col min="15873" max="15873" width="2.7109375" style="317" customWidth="1"/>
    <col min="15874" max="15874" width="17.85546875" style="317" customWidth="1"/>
    <col min="15875" max="15875" width="61" style="317" customWidth="1"/>
    <col min="15876" max="15881" width="18" style="317" customWidth="1"/>
    <col min="15882" max="15882" width="2.7109375" style="317" customWidth="1"/>
    <col min="15883" max="16128" width="11.42578125" style="317" hidden="1"/>
    <col min="16129" max="16129" width="2.7109375" style="317" customWidth="1"/>
    <col min="16130" max="16130" width="17.85546875" style="317" customWidth="1"/>
    <col min="16131" max="16131" width="61" style="317" customWidth="1"/>
    <col min="16132" max="16137" width="18" style="317" customWidth="1"/>
    <col min="16138" max="16138" width="2.7109375" style="317" customWidth="1"/>
    <col min="16139" max="16384" width="11.42578125" style="317" hidden="1"/>
  </cols>
  <sheetData>
    <row r="1" spans="2:9"/>
    <row r="2" spans="2:9" ht="15">
      <c r="B2" s="699" t="s">
        <v>0</v>
      </c>
      <c r="C2" s="700"/>
      <c r="D2" s="700"/>
      <c r="E2" s="700"/>
      <c r="F2" s="700"/>
      <c r="G2" s="700"/>
      <c r="H2" s="700"/>
      <c r="I2" s="701"/>
    </row>
    <row r="3" spans="2:9" ht="15">
      <c r="B3" s="702" t="str">
        <f>+'b) Clasificación COG (Cap-Conc)'!B4:I4</f>
        <v>COLEGIO DE BACHILLERES DEL ESTADO DE  JALISCO</v>
      </c>
      <c r="C3" s="703"/>
      <c r="D3" s="703"/>
      <c r="E3" s="703"/>
      <c r="F3" s="703"/>
      <c r="G3" s="703"/>
      <c r="H3" s="703"/>
      <c r="I3" s="704"/>
    </row>
    <row r="4" spans="2:9" ht="15">
      <c r="B4" s="705" t="s">
        <v>234</v>
      </c>
      <c r="C4" s="706"/>
      <c r="D4" s="706"/>
      <c r="E4" s="706"/>
      <c r="F4" s="706"/>
      <c r="G4" s="706"/>
      <c r="H4" s="706"/>
      <c r="I4" s="707"/>
    </row>
    <row r="5" spans="2:9" ht="15">
      <c r="B5" s="705" t="s">
        <v>299</v>
      </c>
      <c r="C5" s="706"/>
      <c r="D5" s="706"/>
      <c r="E5" s="706"/>
      <c r="F5" s="706"/>
      <c r="G5" s="706"/>
      <c r="H5" s="706"/>
      <c r="I5" s="707"/>
    </row>
    <row r="6" spans="2:9" ht="15">
      <c r="B6" s="708" t="s">
        <v>300</v>
      </c>
      <c r="C6" s="709"/>
      <c r="D6" s="709"/>
      <c r="E6" s="709"/>
      <c r="F6" s="709"/>
      <c r="G6" s="709"/>
      <c r="H6" s="709"/>
      <c r="I6" s="710"/>
    </row>
    <row r="7" spans="2:9">
      <c r="B7" s="240"/>
      <c r="C7" s="240"/>
      <c r="D7" s="240"/>
      <c r="E7" s="240"/>
      <c r="F7" s="240"/>
      <c r="G7" s="240"/>
      <c r="H7" s="240"/>
      <c r="I7" s="240"/>
    </row>
    <row r="8" spans="2:9">
      <c r="B8" s="720" t="s">
        <v>68</v>
      </c>
      <c r="C8" s="728"/>
      <c r="D8" s="717" t="s">
        <v>236</v>
      </c>
      <c r="E8" s="718"/>
      <c r="F8" s="718"/>
      <c r="G8" s="718"/>
      <c r="H8" s="719"/>
      <c r="I8" s="732" t="s">
        <v>237</v>
      </c>
    </row>
    <row r="9" spans="2:9" ht="27.75" customHeight="1">
      <c r="B9" s="729"/>
      <c r="C9" s="730"/>
      <c r="D9" s="318" t="s">
        <v>238</v>
      </c>
      <c r="E9" s="319" t="s">
        <v>239</v>
      </c>
      <c r="F9" s="318" t="s">
        <v>210</v>
      </c>
      <c r="G9" s="318" t="s">
        <v>211</v>
      </c>
      <c r="H9" s="318" t="s">
        <v>240</v>
      </c>
      <c r="I9" s="733"/>
    </row>
    <row r="10" spans="2:9">
      <c r="B10" s="721"/>
      <c r="C10" s="731"/>
      <c r="D10" s="318">
        <v>1</v>
      </c>
      <c r="E10" s="318">
        <v>2</v>
      </c>
      <c r="F10" s="318" t="s">
        <v>241</v>
      </c>
      <c r="G10" s="318">
        <v>4</v>
      </c>
      <c r="H10" s="318">
        <v>5</v>
      </c>
      <c r="I10" s="320" t="s">
        <v>242</v>
      </c>
    </row>
    <row r="11" spans="2:9">
      <c r="B11" s="321"/>
      <c r="C11" s="322"/>
      <c r="D11" s="323"/>
      <c r="E11" s="323"/>
      <c r="F11" s="323"/>
      <c r="G11" s="323"/>
      <c r="H11" s="323"/>
      <c r="I11" s="323"/>
    </row>
    <row r="12" spans="2:9">
      <c r="B12" s="726" t="s">
        <v>301</v>
      </c>
      <c r="C12" s="727"/>
      <c r="D12" s="324">
        <f t="shared" ref="D12:I12" si="0">SUM(D13:D20)</f>
        <v>0</v>
      </c>
      <c r="E12" s="324">
        <f t="shared" si="0"/>
        <v>0</v>
      </c>
      <c r="F12" s="324">
        <f t="shared" si="0"/>
        <v>0</v>
      </c>
      <c r="G12" s="324">
        <f t="shared" si="0"/>
        <v>0</v>
      </c>
      <c r="H12" s="324">
        <f t="shared" si="0"/>
        <v>0</v>
      </c>
      <c r="I12" s="324">
        <f t="shared" si="0"/>
        <v>0</v>
      </c>
    </row>
    <row r="13" spans="2:9" ht="15" customHeight="1">
      <c r="B13" s="724" t="s">
        <v>302</v>
      </c>
      <c r="C13" s="725"/>
      <c r="D13" s="325"/>
      <c r="E13" s="325"/>
      <c r="F13" s="326">
        <f>IF(AND(D13&gt;=0,E13&gt;=0),(D13+E13),"-")</f>
        <v>0</v>
      </c>
      <c r="G13" s="325"/>
      <c r="H13" s="325"/>
      <c r="I13" s="326">
        <f>IF(AND(F13&gt;=0,G13&gt;=0),(F13-G13),"-")</f>
        <v>0</v>
      </c>
    </row>
    <row r="14" spans="2:9" ht="15" customHeight="1">
      <c r="B14" s="724" t="s">
        <v>303</v>
      </c>
      <c r="C14" s="725"/>
      <c r="D14" s="325"/>
      <c r="E14" s="325"/>
      <c r="F14" s="326">
        <f t="shared" ref="F14:F20" si="1">IF(AND(D14&gt;=0,E14&gt;=0),(D14+E14),"-")</f>
        <v>0</v>
      </c>
      <c r="G14" s="325"/>
      <c r="H14" s="325"/>
      <c r="I14" s="326">
        <f t="shared" ref="I14:I19" si="2">IF(AND(F14&gt;=0,G14&gt;=0),(F14-G14),"-")</f>
        <v>0</v>
      </c>
    </row>
    <row r="15" spans="2:9" ht="15" customHeight="1">
      <c r="B15" s="724" t="s">
        <v>304</v>
      </c>
      <c r="C15" s="725"/>
      <c r="D15" s="325"/>
      <c r="E15" s="325"/>
      <c r="F15" s="326">
        <f t="shared" si="1"/>
        <v>0</v>
      </c>
      <c r="G15" s="325"/>
      <c r="H15" s="325"/>
      <c r="I15" s="326">
        <f t="shared" si="2"/>
        <v>0</v>
      </c>
    </row>
    <row r="16" spans="2:9" ht="15" customHeight="1">
      <c r="B16" s="724" t="s">
        <v>305</v>
      </c>
      <c r="C16" s="725"/>
      <c r="D16" s="325"/>
      <c r="E16" s="325"/>
      <c r="F16" s="326">
        <f t="shared" si="1"/>
        <v>0</v>
      </c>
      <c r="G16" s="325"/>
      <c r="H16" s="325"/>
      <c r="I16" s="326">
        <f t="shared" si="2"/>
        <v>0</v>
      </c>
    </row>
    <row r="17" spans="2:9" ht="15" customHeight="1">
      <c r="B17" s="724" t="s">
        <v>306</v>
      </c>
      <c r="C17" s="725"/>
      <c r="D17" s="325"/>
      <c r="E17" s="325"/>
      <c r="F17" s="326">
        <f t="shared" si="1"/>
        <v>0</v>
      </c>
      <c r="G17" s="325"/>
      <c r="H17" s="325"/>
      <c r="I17" s="326">
        <f t="shared" si="2"/>
        <v>0</v>
      </c>
    </row>
    <row r="18" spans="2:9" ht="15" customHeight="1">
      <c r="B18" s="724" t="s">
        <v>307</v>
      </c>
      <c r="C18" s="725"/>
      <c r="D18" s="325"/>
      <c r="E18" s="325"/>
      <c r="F18" s="326">
        <f t="shared" si="1"/>
        <v>0</v>
      </c>
      <c r="G18" s="325"/>
      <c r="H18" s="325"/>
      <c r="I18" s="326">
        <f t="shared" si="2"/>
        <v>0</v>
      </c>
    </row>
    <row r="19" spans="2:9" ht="15" customHeight="1">
      <c r="B19" s="724" t="s">
        <v>308</v>
      </c>
      <c r="C19" s="725"/>
      <c r="D19" s="325"/>
      <c r="E19" s="325"/>
      <c r="F19" s="326">
        <f t="shared" si="1"/>
        <v>0</v>
      </c>
      <c r="G19" s="325"/>
      <c r="H19" s="325"/>
      <c r="I19" s="326">
        <f t="shared" si="2"/>
        <v>0</v>
      </c>
    </row>
    <row r="20" spans="2:9" ht="15" customHeight="1">
      <c r="B20" s="724" t="s">
        <v>309</v>
      </c>
      <c r="C20" s="725"/>
      <c r="D20" s="325"/>
      <c r="E20" s="325"/>
      <c r="F20" s="326">
        <f t="shared" si="1"/>
        <v>0</v>
      </c>
      <c r="G20" s="325"/>
      <c r="H20" s="325"/>
      <c r="I20" s="326">
        <f>IF(AND(F20&gt;=0,G20&gt;=0),(F20-G20),"-")</f>
        <v>0</v>
      </c>
    </row>
    <row r="21" spans="2:9">
      <c r="B21" s="327"/>
      <c r="C21" s="328"/>
      <c r="D21" s="329"/>
      <c r="E21" s="329"/>
      <c r="F21" s="329"/>
      <c r="G21" s="329"/>
      <c r="H21" s="329"/>
      <c r="I21" s="329"/>
    </row>
    <row r="22" spans="2:9">
      <c r="B22" s="726" t="s">
        <v>310</v>
      </c>
      <c r="C22" s="727"/>
      <c r="D22" s="324">
        <f t="shared" ref="D22:I22" si="3">SUM(D23:D29)</f>
        <v>717603474.55383146</v>
      </c>
      <c r="E22" s="324">
        <f t="shared" si="3"/>
        <v>-12988966.967168018</v>
      </c>
      <c r="F22" s="324">
        <f t="shared" si="3"/>
        <v>704614507.58666348</v>
      </c>
      <c r="G22" s="324">
        <f t="shared" si="3"/>
        <v>561603937.61999989</v>
      </c>
      <c r="H22" s="324">
        <f t="shared" si="3"/>
        <v>534789851.85462397</v>
      </c>
      <c r="I22" s="324">
        <f t="shared" si="3"/>
        <v>143010569.9666636</v>
      </c>
    </row>
    <row r="23" spans="2:9" ht="15" customHeight="1">
      <c r="B23" s="724" t="s">
        <v>311</v>
      </c>
      <c r="C23" s="725"/>
      <c r="D23" s="330"/>
      <c r="E23" s="330"/>
      <c r="F23" s="326">
        <f t="shared" ref="F23:F40" si="4">IF(AND(D23&gt;=0,E23&gt;=0),(D23+E23),"-")</f>
        <v>0</v>
      </c>
      <c r="G23" s="330"/>
      <c r="H23" s="330"/>
      <c r="I23" s="326">
        <f>IF(AND(F23&gt;=0,G23&gt;=0),(F23-G23),"-")</f>
        <v>0</v>
      </c>
    </row>
    <row r="24" spans="2:9" ht="15" customHeight="1">
      <c r="B24" s="724" t="s">
        <v>312</v>
      </c>
      <c r="C24" s="725"/>
      <c r="D24" s="330"/>
      <c r="E24" s="330"/>
      <c r="F24" s="326">
        <f t="shared" si="4"/>
        <v>0</v>
      </c>
      <c r="G24" s="330"/>
      <c r="H24" s="330"/>
      <c r="I24" s="326">
        <f t="shared" ref="I24:I29" si="5">IF(AND(F24&gt;=0,G24&gt;=0),(F24-G24),"-")</f>
        <v>0</v>
      </c>
    </row>
    <row r="25" spans="2:9" ht="15" customHeight="1">
      <c r="B25" s="724" t="s">
        <v>313</v>
      </c>
      <c r="C25" s="725"/>
      <c r="D25" s="330"/>
      <c r="E25" s="330"/>
      <c r="F25" s="326">
        <f t="shared" si="4"/>
        <v>0</v>
      </c>
      <c r="G25" s="330"/>
      <c r="H25" s="330"/>
      <c r="I25" s="326">
        <f t="shared" si="5"/>
        <v>0</v>
      </c>
    </row>
    <row r="26" spans="2:9" ht="15" customHeight="1">
      <c r="B26" s="724" t="s">
        <v>314</v>
      </c>
      <c r="C26" s="725"/>
      <c r="D26" s="330"/>
      <c r="E26" s="330"/>
      <c r="F26" s="326">
        <f t="shared" si="4"/>
        <v>0</v>
      </c>
      <c r="G26" s="330"/>
      <c r="H26" s="330"/>
      <c r="I26" s="326">
        <f t="shared" si="5"/>
        <v>0</v>
      </c>
    </row>
    <row r="27" spans="2:9" ht="15" customHeight="1">
      <c r="B27" s="724" t="s">
        <v>315</v>
      </c>
      <c r="C27" s="725"/>
      <c r="D27" s="330">
        <f>+'b) Clasificación Económica CTG'!D18</f>
        <v>717603474.55383146</v>
      </c>
      <c r="E27" s="330">
        <f>+'b) Clasificación Administrativa'!E27</f>
        <v>-12988966.967168018</v>
      </c>
      <c r="F27" s="326">
        <f>+D27+E27</f>
        <v>704614507.58666348</v>
      </c>
      <c r="G27" s="330">
        <f>+'b) Clasificación Administrativa'!G27</f>
        <v>561603937.61999989</v>
      </c>
      <c r="H27" s="330">
        <f>+'b) Clasificación Administrativa'!H27</f>
        <v>534789851.85462397</v>
      </c>
      <c r="I27" s="326">
        <f t="shared" si="5"/>
        <v>143010569.9666636</v>
      </c>
    </row>
    <row r="28" spans="2:9" ht="15" customHeight="1">
      <c r="B28" s="724" t="s">
        <v>316</v>
      </c>
      <c r="C28" s="725"/>
      <c r="D28" s="330"/>
      <c r="E28" s="330"/>
      <c r="F28" s="326">
        <f t="shared" si="4"/>
        <v>0</v>
      </c>
      <c r="G28" s="330"/>
      <c r="H28" s="330"/>
      <c r="I28" s="326">
        <f t="shared" si="5"/>
        <v>0</v>
      </c>
    </row>
    <row r="29" spans="2:9" ht="15" customHeight="1">
      <c r="B29" s="724" t="s">
        <v>317</v>
      </c>
      <c r="C29" s="725"/>
      <c r="D29" s="330"/>
      <c r="E29" s="330"/>
      <c r="F29" s="326">
        <f t="shared" si="4"/>
        <v>0</v>
      </c>
      <c r="G29" s="330"/>
      <c r="H29" s="330"/>
      <c r="I29" s="326">
        <f t="shared" si="5"/>
        <v>0</v>
      </c>
    </row>
    <row r="30" spans="2:9">
      <c r="B30" s="327"/>
      <c r="C30" s="328"/>
      <c r="D30" s="331"/>
      <c r="E30" s="331"/>
      <c r="F30" s="329"/>
      <c r="G30" s="331"/>
      <c r="H30" s="331"/>
      <c r="I30" s="331"/>
    </row>
    <row r="31" spans="2:9">
      <c r="B31" s="726" t="s">
        <v>318</v>
      </c>
      <c r="C31" s="727"/>
      <c r="D31" s="332">
        <f t="shared" ref="D31:I31" si="6">SUM(D32:D40)</f>
        <v>0</v>
      </c>
      <c r="E31" s="332">
        <f t="shared" si="6"/>
        <v>0</v>
      </c>
      <c r="F31" s="332">
        <f t="shared" si="6"/>
        <v>0</v>
      </c>
      <c r="G31" s="332">
        <f t="shared" si="6"/>
        <v>0</v>
      </c>
      <c r="H31" s="332">
        <f t="shared" si="6"/>
        <v>0</v>
      </c>
      <c r="I31" s="332">
        <f t="shared" si="6"/>
        <v>0</v>
      </c>
    </row>
    <row r="32" spans="2:9" ht="15" customHeight="1">
      <c r="B32" s="724" t="s">
        <v>319</v>
      </c>
      <c r="C32" s="725"/>
      <c r="D32" s="330"/>
      <c r="E32" s="330"/>
      <c r="F32" s="326">
        <f t="shared" si="4"/>
        <v>0</v>
      </c>
      <c r="G32" s="330"/>
      <c r="H32" s="330"/>
      <c r="I32" s="326">
        <f t="shared" ref="I32:I40" si="7">IF(AND(F32&gt;=0,G32&gt;=0),(F32-G32),"-")</f>
        <v>0</v>
      </c>
    </row>
    <row r="33" spans="2:9" ht="15" customHeight="1">
      <c r="B33" s="724" t="s">
        <v>320</v>
      </c>
      <c r="C33" s="725"/>
      <c r="D33" s="330"/>
      <c r="E33" s="330"/>
      <c r="F33" s="326">
        <f t="shared" si="4"/>
        <v>0</v>
      </c>
      <c r="G33" s="330"/>
      <c r="H33" s="330"/>
      <c r="I33" s="326">
        <f t="shared" si="7"/>
        <v>0</v>
      </c>
    </row>
    <row r="34" spans="2:9" ht="15" customHeight="1">
      <c r="B34" s="724" t="s">
        <v>321</v>
      </c>
      <c r="C34" s="725"/>
      <c r="D34" s="330"/>
      <c r="E34" s="330"/>
      <c r="F34" s="326">
        <f t="shared" si="4"/>
        <v>0</v>
      </c>
      <c r="G34" s="330"/>
      <c r="H34" s="330"/>
      <c r="I34" s="326">
        <f t="shared" si="7"/>
        <v>0</v>
      </c>
    </row>
    <row r="35" spans="2:9" ht="15" customHeight="1">
      <c r="B35" s="724" t="s">
        <v>322</v>
      </c>
      <c r="C35" s="725"/>
      <c r="D35" s="330"/>
      <c r="E35" s="330"/>
      <c r="F35" s="326">
        <f t="shared" si="4"/>
        <v>0</v>
      </c>
      <c r="G35" s="330"/>
      <c r="H35" s="330"/>
      <c r="I35" s="326">
        <f t="shared" si="7"/>
        <v>0</v>
      </c>
    </row>
    <row r="36" spans="2:9" ht="15" customHeight="1">
      <c r="B36" s="724" t="s">
        <v>323</v>
      </c>
      <c r="C36" s="725"/>
      <c r="D36" s="330"/>
      <c r="E36" s="330"/>
      <c r="F36" s="326">
        <f t="shared" si="4"/>
        <v>0</v>
      </c>
      <c r="G36" s="330"/>
      <c r="H36" s="330"/>
      <c r="I36" s="326">
        <f t="shared" si="7"/>
        <v>0</v>
      </c>
    </row>
    <row r="37" spans="2:9" ht="15" customHeight="1">
      <c r="B37" s="724" t="s">
        <v>324</v>
      </c>
      <c r="C37" s="725"/>
      <c r="D37" s="330"/>
      <c r="E37" s="330"/>
      <c r="F37" s="326">
        <f t="shared" si="4"/>
        <v>0</v>
      </c>
      <c r="G37" s="330"/>
      <c r="H37" s="330"/>
      <c r="I37" s="326">
        <f t="shared" si="7"/>
        <v>0</v>
      </c>
    </row>
    <row r="38" spans="2:9" ht="15" customHeight="1">
      <c r="B38" s="724" t="s">
        <v>325</v>
      </c>
      <c r="C38" s="725"/>
      <c r="D38" s="330"/>
      <c r="E38" s="330"/>
      <c r="F38" s="326">
        <f t="shared" si="4"/>
        <v>0</v>
      </c>
      <c r="G38" s="330"/>
      <c r="H38" s="330"/>
      <c r="I38" s="326">
        <f t="shared" si="7"/>
        <v>0</v>
      </c>
    </row>
    <row r="39" spans="2:9" ht="15" customHeight="1">
      <c r="B39" s="724" t="s">
        <v>326</v>
      </c>
      <c r="C39" s="725"/>
      <c r="D39" s="330"/>
      <c r="E39" s="330"/>
      <c r="F39" s="326">
        <f t="shared" si="4"/>
        <v>0</v>
      </c>
      <c r="G39" s="330"/>
      <c r="H39" s="330"/>
      <c r="I39" s="326">
        <f t="shared" si="7"/>
        <v>0</v>
      </c>
    </row>
    <row r="40" spans="2:9" ht="15" customHeight="1">
      <c r="B40" s="724" t="s">
        <v>327</v>
      </c>
      <c r="C40" s="725"/>
      <c r="D40" s="330"/>
      <c r="E40" s="330"/>
      <c r="F40" s="326">
        <f t="shared" si="4"/>
        <v>0</v>
      </c>
      <c r="G40" s="330"/>
      <c r="H40" s="330"/>
      <c r="I40" s="326">
        <f t="shared" si="7"/>
        <v>0</v>
      </c>
    </row>
    <row r="41" spans="2:9">
      <c r="B41" s="327"/>
      <c r="C41" s="328"/>
      <c r="D41" s="331"/>
      <c r="E41" s="331"/>
      <c r="F41" s="331"/>
      <c r="G41" s="331"/>
      <c r="H41" s="331"/>
      <c r="I41" s="331"/>
    </row>
    <row r="42" spans="2:9">
      <c r="B42" s="726" t="s">
        <v>328</v>
      </c>
      <c r="C42" s="727"/>
      <c r="D42" s="332">
        <f t="shared" ref="D42:I42" si="8">SUM(D43:D46)</f>
        <v>0</v>
      </c>
      <c r="E42" s="332">
        <f t="shared" si="8"/>
        <v>0</v>
      </c>
      <c r="F42" s="332">
        <f t="shared" si="8"/>
        <v>0</v>
      </c>
      <c r="G42" s="333">
        <f t="shared" si="8"/>
        <v>0</v>
      </c>
      <c r="H42" s="332">
        <f t="shared" si="8"/>
        <v>0</v>
      </c>
      <c r="I42" s="332">
        <f t="shared" si="8"/>
        <v>0</v>
      </c>
    </row>
    <row r="43" spans="2:9" ht="15" customHeight="1">
      <c r="B43" s="724" t="s">
        <v>329</v>
      </c>
      <c r="C43" s="725"/>
      <c r="D43" s="330"/>
      <c r="E43" s="330"/>
      <c r="F43" s="326">
        <f>IF(AND(D43&gt;=0,E43&gt;=0),(D43+E43),"-")</f>
        <v>0</v>
      </c>
      <c r="G43" s="330"/>
      <c r="H43" s="330"/>
      <c r="I43" s="326">
        <f>IF(AND(F43&gt;=0,G43&gt;=0),(F43-G43),"-")</f>
        <v>0</v>
      </c>
    </row>
    <row r="44" spans="2:9" ht="15" customHeight="1">
      <c r="B44" s="724" t="s">
        <v>330</v>
      </c>
      <c r="C44" s="725"/>
      <c r="D44" s="330"/>
      <c r="E44" s="330"/>
      <c r="F44" s="326">
        <f>IF(AND(D44&gt;=0,E44&gt;=0),(D44+E44),"-")</f>
        <v>0</v>
      </c>
      <c r="G44" s="330"/>
      <c r="H44" s="330"/>
      <c r="I44" s="326">
        <f>IF(AND(F44&gt;=0,G44&gt;=0),(F44-G44),"-")</f>
        <v>0</v>
      </c>
    </row>
    <row r="45" spans="2:9" ht="15" customHeight="1">
      <c r="B45" s="724" t="s">
        <v>331</v>
      </c>
      <c r="C45" s="725"/>
      <c r="D45" s="330"/>
      <c r="E45" s="330"/>
      <c r="F45" s="326">
        <f>IF(AND(D45&gt;=0,E45&gt;=0),(D45+E45),"-")</f>
        <v>0</v>
      </c>
      <c r="G45" s="330"/>
      <c r="H45" s="330"/>
      <c r="I45" s="326">
        <f>IF(AND(F45&gt;=0,G45&gt;=0),(F45-G45),"-")</f>
        <v>0</v>
      </c>
    </row>
    <row r="46" spans="2:9" ht="15" customHeight="1">
      <c r="B46" s="724" t="s">
        <v>332</v>
      </c>
      <c r="C46" s="725"/>
      <c r="D46" s="330"/>
      <c r="E46" s="330"/>
      <c r="F46" s="326">
        <f>IF(AND(D46&gt;=0,E46&gt;=0),(D46+E46),"-")</f>
        <v>0</v>
      </c>
      <c r="G46" s="330"/>
      <c r="H46" s="330"/>
      <c r="I46" s="326">
        <f>IF(AND(F46&gt;=0,G46&gt;=0),(F46-G46),"-")</f>
        <v>0</v>
      </c>
    </row>
    <row r="47" spans="2:9">
      <c r="B47" s="334"/>
      <c r="C47" s="335"/>
      <c r="D47" s="336"/>
      <c r="E47" s="336"/>
      <c r="F47" s="336"/>
      <c r="G47" s="336"/>
      <c r="H47" s="336"/>
      <c r="I47" s="336"/>
    </row>
    <row r="48" spans="2:9">
      <c r="B48" s="337"/>
      <c r="C48" s="338" t="s">
        <v>243</v>
      </c>
      <c r="D48" s="339">
        <f t="shared" ref="D48:I48" si="9">SUM(D12,D22,D31,D42)</f>
        <v>717603474.55383146</v>
      </c>
      <c r="E48" s="339">
        <f t="shared" si="9"/>
        <v>-12988966.967168018</v>
      </c>
      <c r="F48" s="339">
        <f t="shared" si="9"/>
        <v>704614507.58666348</v>
      </c>
      <c r="G48" s="339">
        <f t="shared" si="9"/>
        <v>561603937.61999989</v>
      </c>
      <c r="H48" s="339">
        <f t="shared" si="9"/>
        <v>534789851.85462397</v>
      </c>
      <c r="I48" s="339">
        <f t="shared" si="9"/>
        <v>143010569.9666636</v>
      </c>
    </row>
    <row r="49" spans="5:5" ht="408.75" customHeight="1">
      <c r="E49" s="566"/>
    </row>
    <row r="50" spans="5:5" hidden="1"/>
    <row r="51" spans="5:5" hidden="1"/>
    <row r="52" spans="5:5" hidden="1"/>
    <row r="53" spans="5:5" hidden="1"/>
    <row r="54" spans="5:5" hidden="1"/>
    <row r="55" spans="5:5" hidden="1"/>
    <row r="56" spans="5:5" hidden="1"/>
    <row r="57" spans="5:5" hidden="1"/>
    <row r="58" spans="5:5" hidden="1"/>
    <row r="59" spans="5:5" hidden="1"/>
    <row r="60" spans="5:5" hidden="1"/>
    <row r="61" spans="5:5" hidden="1"/>
    <row r="62" spans="5:5" hidden="1"/>
    <row r="63" spans="5:5" hidden="1"/>
    <row r="64" spans="5: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sheetData>
  <mergeCells count="40">
    <mergeCell ref="B8:C10"/>
    <mergeCell ref="D8:H8"/>
    <mergeCell ref="I8:I9"/>
    <mergeCell ref="B2:I2"/>
    <mergeCell ref="B3:I3"/>
    <mergeCell ref="B4:I4"/>
    <mergeCell ref="B5:I5"/>
    <mergeCell ref="B6:I6"/>
    <mergeCell ref="B24:C24"/>
    <mergeCell ref="B12:C12"/>
    <mergeCell ref="B13:C13"/>
    <mergeCell ref="B14:C14"/>
    <mergeCell ref="B15:C15"/>
    <mergeCell ref="B16:C16"/>
    <mergeCell ref="B17:C17"/>
    <mergeCell ref="B18:C18"/>
    <mergeCell ref="B19:C19"/>
    <mergeCell ref="B20:C20"/>
    <mergeCell ref="B22:C22"/>
    <mergeCell ref="B23:C23"/>
    <mergeCell ref="B37:C37"/>
    <mergeCell ref="B25:C25"/>
    <mergeCell ref="B26:C26"/>
    <mergeCell ref="B27:C27"/>
    <mergeCell ref="B28:C28"/>
    <mergeCell ref="B29:C29"/>
    <mergeCell ref="B31:C31"/>
    <mergeCell ref="B32:C32"/>
    <mergeCell ref="B33:C33"/>
    <mergeCell ref="B34:C34"/>
    <mergeCell ref="B35:C35"/>
    <mergeCell ref="B36:C36"/>
    <mergeCell ref="B45:C45"/>
    <mergeCell ref="B46:C46"/>
    <mergeCell ref="B38:C38"/>
    <mergeCell ref="B39:C39"/>
    <mergeCell ref="B40:C40"/>
    <mergeCell ref="B42:C42"/>
    <mergeCell ref="B43:C43"/>
    <mergeCell ref="B44:C44"/>
  </mergeCells>
  <pageMargins left="0.70866141732283472" right="0.70866141732283472" top="0.84" bottom="0.34" header="0.31496062992125984" footer="0.31496062992125984"/>
  <pageSetup scale="47" fitToHeight="0" orientation="portrait" r:id="rId1"/>
  <headerFooter>
    <oddHeader>&amp;C&amp;G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26"/>
  <sheetViews>
    <sheetView topLeftCell="A6596" workbookViewId="0">
      <selection activeCell="G6607" sqref="G6607"/>
    </sheetView>
  </sheetViews>
  <sheetFormatPr baseColWidth="10" defaultRowHeight="15"/>
  <cols>
    <col min="2" max="2" width="28" customWidth="1"/>
    <col min="3" max="8" width="14.85546875" style="434" bestFit="1" customWidth="1"/>
    <col min="9" max="10" width="11.42578125" style="434"/>
  </cols>
  <sheetData>
    <row r="1" spans="1:8">
      <c r="A1" s="444" t="s">
        <v>409</v>
      </c>
      <c r="B1" s="443"/>
      <c r="C1" s="424"/>
      <c r="D1" s="432" t="s">
        <v>410</v>
      </c>
      <c r="E1" s="424"/>
      <c r="F1" s="424"/>
      <c r="G1" s="424"/>
      <c r="H1" s="433" t="s">
        <v>411</v>
      </c>
    </row>
    <row r="2" spans="1:8">
      <c r="A2" s="445" t="s">
        <v>8465</v>
      </c>
      <c r="B2" s="443"/>
      <c r="C2" s="424"/>
      <c r="D2" s="424"/>
      <c r="E2" s="424"/>
      <c r="F2" s="424"/>
      <c r="G2" s="424"/>
      <c r="H2" s="433" t="s">
        <v>413</v>
      </c>
    </row>
    <row r="3" spans="1:8">
      <c r="A3" s="446"/>
      <c r="B3" s="446"/>
      <c r="C3" s="435"/>
      <c r="D3" s="435"/>
      <c r="E3" s="435"/>
      <c r="F3" s="435"/>
      <c r="G3" s="435"/>
      <c r="H3" s="435"/>
    </row>
    <row r="4" spans="1:8">
      <c r="A4" s="446"/>
      <c r="B4" s="446"/>
      <c r="C4" s="435"/>
      <c r="D4" s="435"/>
      <c r="E4" s="435"/>
      <c r="F4" s="435"/>
      <c r="G4" s="435"/>
      <c r="H4" s="435"/>
    </row>
    <row r="5" spans="1:8">
      <c r="A5" s="447" t="s">
        <v>414</v>
      </c>
      <c r="B5" s="447" t="s">
        <v>415</v>
      </c>
      <c r="C5" s="436" t="s">
        <v>416</v>
      </c>
      <c r="D5" s="437" t="s">
        <v>417</v>
      </c>
      <c r="E5" s="438"/>
      <c r="F5" s="438"/>
      <c r="G5" s="436" t="s">
        <v>416</v>
      </c>
      <c r="H5" s="437" t="s">
        <v>418</v>
      </c>
    </row>
    <row r="6" spans="1:8">
      <c r="A6" s="448"/>
      <c r="B6" s="448"/>
      <c r="C6" s="437" t="s">
        <v>419</v>
      </c>
      <c r="D6" s="436" t="s">
        <v>420</v>
      </c>
      <c r="E6" s="439" t="s">
        <v>421</v>
      </c>
      <c r="F6" s="439" t="s">
        <v>422</v>
      </c>
      <c r="G6" s="437" t="s">
        <v>419</v>
      </c>
      <c r="H6" s="436" t="s">
        <v>420</v>
      </c>
    </row>
    <row r="7" spans="1:8">
      <c r="A7" s="446"/>
      <c r="B7" s="446"/>
      <c r="C7" s="435"/>
      <c r="D7" s="435"/>
      <c r="E7" s="435"/>
      <c r="F7" s="435"/>
      <c r="G7" s="435"/>
      <c r="H7" s="435"/>
    </row>
    <row r="8" spans="1:8">
      <c r="A8" s="448" t="s">
        <v>423</v>
      </c>
      <c r="B8" s="448" t="s">
        <v>424</v>
      </c>
      <c r="C8" s="440">
        <v>520621957.93000001</v>
      </c>
      <c r="D8" s="438" t="s">
        <v>126</v>
      </c>
      <c r="E8" s="440">
        <v>234488678.50999999</v>
      </c>
      <c r="F8" s="440">
        <v>278686407.12</v>
      </c>
      <c r="G8" s="440">
        <v>476424229.31999999</v>
      </c>
      <c r="H8" s="438" t="s">
        <v>126</v>
      </c>
    </row>
    <row r="9" spans="1:8">
      <c r="A9" s="448" t="s">
        <v>425</v>
      </c>
      <c r="B9" s="448" t="s">
        <v>426</v>
      </c>
      <c r="C9" s="440">
        <v>216156758.40000001</v>
      </c>
      <c r="D9" s="438" t="s">
        <v>126</v>
      </c>
      <c r="E9" s="440">
        <v>229298297.77000001</v>
      </c>
      <c r="F9" s="440">
        <v>278686407.12</v>
      </c>
      <c r="G9" s="440">
        <v>166768649.05000001</v>
      </c>
      <c r="H9" s="438" t="s">
        <v>126</v>
      </c>
    </row>
    <row r="10" spans="1:8">
      <c r="A10" s="447" t="s">
        <v>427</v>
      </c>
      <c r="B10" s="447" t="s">
        <v>428</v>
      </c>
      <c r="C10" s="436">
        <v>95876521.769999996</v>
      </c>
      <c r="D10" s="437" t="s">
        <v>126</v>
      </c>
      <c r="E10" s="436">
        <v>147375.98000000001</v>
      </c>
      <c r="F10" s="436">
        <v>80951737.829999998</v>
      </c>
      <c r="G10" s="436">
        <v>15072159.92</v>
      </c>
      <c r="H10" s="437" t="s">
        <v>126</v>
      </c>
    </row>
    <row r="11" spans="1:8">
      <c r="A11" s="448" t="s">
        <v>429</v>
      </c>
      <c r="B11" s="448" t="s">
        <v>430</v>
      </c>
      <c r="C11" s="440">
        <v>46041491.259999998</v>
      </c>
      <c r="D11" s="438" t="s">
        <v>126</v>
      </c>
      <c r="E11" s="440">
        <v>76627.47</v>
      </c>
      <c r="F11" s="440">
        <v>40951648.229999997</v>
      </c>
      <c r="G11" s="440">
        <v>5166470.5</v>
      </c>
      <c r="H11" s="438" t="s">
        <v>126</v>
      </c>
    </row>
    <row r="12" spans="1:8">
      <c r="A12" s="448" t="s">
        <v>431</v>
      </c>
      <c r="B12" s="448" t="s">
        <v>432</v>
      </c>
      <c r="C12" s="440">
        <v>48820771.409999996</v>
      </c>
      <c r="D12" s="438" t="s">
        <v>126</v>
      </c>
      <c r="E12" s="440">
        <v>70748.509999999995</v>
      </c>
      <c r="F12" s="440">
        <v>40000089.600000001</v>
      </c>
      <c r="G12" s="440">
        <v>8891430.3200000003</v>
      </c>
      <c r="H12" s="438" t="s">
        <v>126</v>
      </c>
    </row>
    <row r="13" spans="1:8">
      <c r="A13" s="448" t="s">
        <v>433</v>
      </c>
      <c r="B13" s="448" t="s">
        <v>434</v>
      </c>
      <c r="C13" s="440">
        <v>1014259.1</v>
      </c>
      <c r="D13" s="438" t="s">
        <v>126</v>
      </c>
      <c r="E13" s="440">
        <v>0</v>
      </c>
      <c r="F13" s="440">
        <v>0</v>
      </c>
      <c r="G13" s="440">
        <v>1014259.1</v>
      </c>
      <c r="H13" s="438" t="s">
        <v>126</v>
      </c>
    </row>
    <row r="14" spans="1:8">
      <c r="A14" s="447" t="s">
        <v>439</v>
      </c>
      <c r="B14" s="447" t="s">
        <v>440</v>
      </c>
      <c r="C14" s="436">
        <v>26940205.07</v>
      </c>
      <c r="D14" s="437" t="s">
        <v>126</v>
      </c>
      <c r="E14" s="436">
        <v>212250149.88</v>
      </c>
      <c r="F14" s="436">
        <v>188585278.91999999</v>
      </c>
      <c r="G14" s="436">
        <v>50605076.030000001</v>
      </c>
      <c r="H14" s="437" t="s">
        <v>126</v>
      </c>
    </row>
    <row r="15" spans="1:8">
      <c r="A15" s="448" t="s">
        <v>441</v>
      </c>
      <c r="B15" s="448" t="s">
        <v>442</v>
      </c>
      <c r="C15" s="440">
        <v>3896368.74</v>
      </c>
      <c r="D15" s="438" t="s">
        <v>126</v>
      </c>
      <c r="E15" s="440">
        <v>7082416.71</v>
      </c>
      <c r="F15" s="440">
        <v>10606453.220000001</v>
      </c>
      <c r="G15" s="440">
        <v>372332.23</v>
      </c>
      <c r="H15" s="438" t="s">
        <v>126</v>
      </c>
    </row>
    <row r="16" spans="1:8">
      <c r="A16" s="448" t="s">
        <v>443</v>
      </c>
      <c r="B16" s="448" t="s">
        <v>444</v>
      </c>
      <c r="C16" s="440">
        <v>978949.39</v>
      </c>
      <c r="D16" s="438" t="s">
        <v>126</v>
      </c>
      <c r="E16" s="440">
        <v>349688</v>
      </c>
      <c r="F16" s="440">
        <v>4078.56</v>
      </c>
      <c r="G16" s="440">
        <v>1324558.83</v>
      </c>
      <c r="H16" s="438" t="s">
        <v>126</v>
      </c>
    </row>
    <row r="17" spans="1:8">
      <c r="A17" s="448" t="s">
        <v>445</v>
      </c>
      <c r="B17" s="448" t="s">
        <v>446</v>
      </c>
      <c r="C17" s="440">
        <v>9940577.1899999995</v>
      </c>
      <c r="D17" s="438" t="s">
        <v>126</v>
      </c>
      <c r="E17" s="440">
        <v>112593863.27</v>
      </c>
      <c r="F17" s="440">
        <v>80651364.129999995</v>
      </c>
      <c r="G17" s="440">
        <v>41883076.329999998</v>
      </c>
      <c r="H17" s="438" t="s">
        <v>126</v>
      </c>
    </row>
    <row r="18" spans="1:8">
      <c r="A18" s="448" t="s">
        <v>447</v>
      </c>
      <c r="B18" s="448" t="s">
        <v>448</v>
      </c>
      <c r="C18" s="440">
        <v>196255.64</v>
      </c>
      <c r="D18" s="438" t="s">
        <v>126</v>
      </c>
      <c r="E18" s="440">
        <v>361923.7</v>
      </c>
      <c r="F18" s="440">
        <v>7570.74</v>
      </c>
      <c r="G18" s="440">
        <v>550608.6</v>
      </c>
      <c r="H18" s="438" t="s">
        <v>126</v>
      </c>
    </row>
    <row r="19" spans="1:8">
      <c r="A19" s="448" t="s">
        <v>449</v>
      </c>
      <c r="B19" s="448" t="s">
        <v>450</v>
      </c>
      <c r="C19" s="440">
        <v>4918970.8499999996</v>
      </c>
      <c r="D19" s="438" t="s">
        <v>126</v>
      </c>
      <c r="E19" s="440">
        <v>59235626.700000003</v>
      </c>
      <c r="F19" s="440">
        <v>63466781.880000003</v>
      </c>
      <c r="G19" s="440">
        <v>687815.67</v>
      </c>
      <c r="H19" s="438" t="s">
        <v>126</v>
      </c>
    </row>
    <row r="20" spans="1:8">
      <c r="A20" s="448" t="s">
        <v>451</v>
      </c>
      <c r="B20" s="448" t="s">
        <v>452</v>
      </c>
      <c r="C20" s="440">
        <v>119114.39</v>
      </c>
      <c r="D20" s="438" t="s">
        <v>126</v>
      </c>
      <c r="E20" s="440">
        <v>30000455.420000002</v>
      </c>
      <c r="F20" s="440">
        <v>29153092.43</v>
      </c>
      <c r="G20" s="440">
        <v>966477.38</v>
      </c>
      <c r="H20" s="438" t="s">
        <v>126</v>
      </c>
    </row>
    <row r="21" spans="1:8">
      <c r="A21" s="448" t="s">
        <v>453</v>
      </c>
      <c r="B21" s="448" t="s">
        <v>454</v>
      </c>
      <c r="C21" s="440">
        <v>240144.83</v>
      </c>
      <c r="D21" s="438" t="s">
        <v>126</v>
      </c>
      <c r="E21" s="440">
        <v>403639</v>
      </c>
      <c r="F21" s="440">
        <v>14390.57</v>
      </c>
      <c r="G21" s="440">
        <v>629393.26</v>
      </c>
      <c r="H21" s="438" t="s">
        <v>126</v>
      </c>
    </row>
    <row r="22" spans="1:8">
      <c r="A22" s="448" t="s">
        <v>455</v>
      </c>
      <c r="B22" s="448" t="s">
        <v>456</v>
      </c>
      <c r="C22" s="440">
        <v>473696.73</v>
      </c>
      <c r="D22" s="438" t="s">
        <v>126</v>
      </c>
      <c r="E22" s="440">
        <v>117761</v>
      </c>
      <c r="F22" s="440">
        <v>58</v>
      </c>
      <c r="G22" s="440">
        <v>591399.73</v>
      </c>
      <c r="H22" s="438" t="s">
        <v>126</v>
      </c>
    </row>
    <row r="23" spans="1:8">
      <c r="A23" s="448" t="s">
        <v>457</v>
      </c>
      <c r="B23" s="448" t="s">
        <v>458</v>
      </c>
      <c r="C23" s="440">
        <v>1098869.9099999999</v>
      </c>
      <c r="D23" s="438" t="s">
        <v>126</v>
      </c>
      <c r="E23" s="440">
        <v>55955.5</v>
      </c>
      <c r="F23" s="440">
        <v>0</v>
      </c>
      <c r="G23" s="440">
        <v>1154825.4099999999</v>
      </c>
      <c r="H23" s="438" t="s">
        <v>126</v>
      </c>
    </row>
    <row r="24" spans="1:8">
      <c r="A24" s="448" t="s">
        <v>459</v>
      </c>
      <c r="B24" s="448" t="s">
        <v>460</v>
      </c>
      <c r="C24" s="440">
        <v>748257.4</v>
      </c>
      <c r="D24" s="438" t="s">
        <v>126</v>
      </c>
      <c r="E24" s="440">
        <v>2028820.58</v>
      </c>
      <c r="F24" s="440">
        <v>1020142.55</v>
      </c>
      <c r="G24" s="440">
        <v>1756935.43</v>
      </c>
      <c r="H24" s="438" t="s">
        <v>126</v>
      </c>
    </row>
    <row r="25" spans="1:8">
      <c r="A25" s="448" t="s">
        <v>461</v>
      </c>
      <c r="B25" s="448" t="s">
        <v>462</v>
      </c>
      <c r="C25" s="440">
        <v>4329000</v>
      </c>
      <c r="D25" s="438" t="s">
        <v>126</v>
      </c>
      <c r="E25" s="440">
        <v>0</v>
      </c>
      <c r="F25" s="440">
        <v>3661000</v>
      </c>
      <c r="G25" s="440">
        <v>668000</v>
      </c>
      <c r="H25" s="438" t="s">
        <v>126</v>
      </c>
    </row>
    <row r="26" spans="1:8">
      <c r="A26" s="448" t="s">
        <v>463</v>
      </c>
      <c r="B26" s="448" t="s">
        <v>464</v>
      </c>
      <c r="C26" s="440">
        <v>0</v>
      </c>
      <c r="D26" s="438" t="s">
        <v>126</v>
      </c>
      <c r="E26" s="440">
        <v>10000</v>
      </c>
      <c r="F26" s="440">
        <v>0</v>
      </c>
      <c r="G26" s="440">
        <v>10000</v>
      </c>
      <c r="H26" s="438" t="s">
        <v>126</v>
      </c>
    </row>
    <row r="27" spans="1:8">
      <c r="A27" s="448" t="s">
        <v>465</v>
      </c>
      <c r="B27" s="448" t="s">
        <v>466</v>
      </c>
      <c r="C27" s="440">
        <v>0</v>
      </c>
      <c r="D27" s="438" t="s">
        <v>126</v>
      </c>
      <c r="E27" s="440">
        <v>10000</v>
      </c>
      <c r="F27" s="440">
        <v>346.84</v>
      </c>
      <c r="G27" s="440">
        <v>9653.16</v>
      </c>
      <c r="H27" s="438" t="s">
        <v>126</v>
      </c>
    </row>
    <row r="28" spans="1:8">
      <c r="A28" s="447" t="s">
        <v>467</v>
      </c>
      <c r="B28" s="447" t="s">
        <v>468</v>
      </c>
      <c r="C28" s="436">
        <v>68123.16</v>
      </c>
      <c r="D28" s="437" t="s">
        <v>126</v>
      </c>
      <c r="E28" s="436">
        <v>360635.96</v>
      </c>
      <c r="F28" s="436">
        <v>267952.96000000002</v>
      </c>
      <c r="G28" s="436">
        <v>160806.16</v>
      </c>
      <c r="H28" s="437" t="s">
        <v>126</v>
      </c>
    </row>
    <row r="29" spans="1:8">
      <c r="A29" s="448" t="s">
        <v>471</v>
      </c>
      <c r="B29" s="448" t="s">
        <v>472</v>
      </c>
      <c r="C29" s="440">
        <v>0</v>
      </c>
      <c r="D29" s="438" t="s">
        <v>126</v>
      </c>
      <c r="E29" s="440">
        <v>144038.1</v>
      </c>
      <c r="F29" s="440">
        <v>81000</v>
      </c>
      <c r="G29" s="440">
        <v>63038.1</v>
      </c>
      <c r="H29" s="438" t="s">
        <v>126</v>
      </c>
    </row>
    <row r="30" spans="1:8">
      <c r="A30" s="448" t="s">
        <v>473</v>
      </c>
      <c r="B30" s="448" t="s">
        <v>474</v>
      </c>
      <c r="C30" s="440">
        <v>1898.03</v>
      </c>
      <c r="D30" s="438" t="s">
        <v>126</v>
      </c>
      <c r="E30" s="440">
        <v>0</v>
      </c>
      <c r="F30" s="440">
        <v>0</v>
      </c>
      <c r="G30" s="440">
        <v>1898.03</v>
      </c>
      <c r="H30" s="438" t="s">
        <v>126</v>
      </c>
    </row>
    <row r="31" spans="1:8">
      <c r="A31" s="448" t="s">
        <v>475</v>
      </c>
      <c r="B31" s="448" t="s">
        <v>476</v>
      </c>
      <c r="C31" s="440">
        <v>439.94</v>
      </c>
      <c r="D31" s="438" t="s">
        <v>126</v>
      </c>
      <c r="E31" s="440">
        <v>0</v>
      </c>
      <c r="F31" s="440">
        <v>0</v>
      </c>
      <c r="G31" s="440">
        <v>439.94</v>
      </c>
      <c r="H31" s="438" t="s">
        <v>126</v>
      </c>
    </row>
    <row r="32" spans="1:8">
      <c r="A32" s="448" t="s">
        <v>477</v>
      </c>
      <c r="B32" s="448" t="s">
        <v>478</v>
      </c>
      <c r="C32" s="440">
        <v>3729.95</v>
      </c>
      <c r="D32" s="438" t="s">
        <v>126</v>
      </c>
      <c r="E32" s="440">
        <v>0</v>
      </c>
      <c r="F32" s="440">
        <v>0</v>
      </c>
      <c r="G32" s="440">
        <v>3729.95</v>
      </c>
      <c r="H32" s="438" t="s">
        <v>126</v>
      </c>
    </row>
    <row r="33" spans="1:8">
      <c r="A33" s="448" t="s">
        <v>479</v>
      </c>
      <c r="B33" s="448" t="s">
        <v>480</v>
      </c>
      <c r="C33" s="440">
        <v>0</v>
      </c>
      <c r="D33" s="438" t="s">
        <v>126</v>
      </c>
      <c r="E33" s="440">
        <v>5812</v>
      </c>
      <c r="F33" s="440">
        <v>5646</v>
      </c>
      <c r="G33" s="440">
        <v>166</v>
      </c>
      <c r="H33" s="438" t="s">
        <v>126</v>
      </c>
    </row>
    <row r="34" spans="1:8">
      <c r="A34" s="448" t="s">
        <v>8466</v>
      </c>
      <c r="B34" s="448" t="s">
        <v>825</v>
      </c>
      <c r="C34" s="440">
        <v>359.84</v>
      </c>
      <c r="D34" s="438" t="s">
        <v>126</v>
      </c>
      <c r="E34" s="440">
        <v>1800</v>
      </c>
      <c r="F34" s="440">
        <v>359.84</v>
      </c>
      <c r="G34" s="440">
        <v>1800</v>
      </c>
      <c r="H34" s="438" t="s">
        <v>126</v>
      </c>
    </row>
    <row r="35" spans="1:8">
      <c r="A35" s="448" t="s">
        <v>8467</v>
      </c>
      <c r="B35" s="448" t="s">
        <v>8468</v>
      </c>
      <c r="C35" s="440">
        <v>0</v>
      </c>
      <c r="D35" s="438" t="s">
        <v>126</v>
      </c>
      <c r="E35" s="440">
        <v>1920</v>
      </c>
      <c r="F35" s="440">
        <v>1892</v>
      </c>
      <c r="G35" s="440">
        <v>28</v>
      </c>
      <c r="H35" s="438" t="s">
        <v>126</v>
      </c>
    </row>
    <row r="36" spans="1:8">
      <c r="A36" s="448" t="s">
        <v>8469</v>
      </c>
      <c r="B36" s="448" t="s">
        <v>8470</v>
      </c>
      <c r="C36" s="440">
        <v>0</v>
      </c>
      <c r="D36" s="438" t="s">
        <v>126</v>
      </c>
      <c r="E36" s="440">
        <v>12000</v>
      </c>
      <c r="F36" s="440">
        <v>7287.36</v>
      </c>
      <c r="G36" s="440">
        <v>4712.6400000000003</v>
      </c>
      <c r="H36" s="438" t="s">
        <v>126</v>
      </c>
    </row>
    <row r="37" spans="1:8">
      <c r="A37" s="448" t="s">
        <v>8471</v>
      </c>
      <c r="B37" s="448" t="s">
        <v>8472</v>
      </c>
      <c r="C37" s="440">
        <v>3303.18</v>
      </c>
      <c r="D37" s="438" t="s">
        <v>126</v>
      </c>
      <c r="E37" s="440">
        <v>0</v>
      </c>
      <c r="F37" s="440">
        <v>1321.08</v>
      </c>
      <c r="G37" s="440">
        <v>1982.1</v>
      </c>
      <c r="H37" s="438" t="s">
        <v>126</v>
      </c>
    </row>
    <row r="38" spans="1:8">
      <c r="A38" s="448" t="s">
        <v>8473</v>
      </c>
      <c r="B38" s="448" t="s">
        <v>8474</v>
      </c>
      <c r="C38" s="440">
        <v>0</v>
      </c>
      <c r="D38" s="438" t="s">
        <v>126</v>
      </c>
      <c r="E38" s="440">
        <v>12000</v>
      </c>
      <c r="F38" s="440">
        <v>0</v>
      </c>
      <c r="G38" s="440">
        <v>12000</v>
      </c>
      <c r="H38" s="438" t="s">
        <v>126</v>
      </c>
    </row>
    <row r="39" spans="1:8">
      <c r="A39" s="448" t="s">
        <v>489</v>
      </c>
      <c r="B39" s="448" t="s">
        <v>490</v>
      </c>
      <c r="C39" s="440">
        <v>0</v>
      </c>
      <c r="D39" s="438" t="s">
        <v>126</v>
      </c>
      <c r="E39" s="440">
        <v>4691.5</v>
      </c>
      <c r="F39" s="440">
        <v>0</v>
      </c>
      <c r="G39" s="440">
        <v>4691.5</v>
      </c>
      <c r="H39" s="438" t="s">
        <v>126</v>
      </c>
    </row>
    <row r="40" spans="1:8">
      <c r="A40" s="448" t="s">
        <v>8475</v>
      </c>
      <c r="B40" s="448" t="s">
        <v>8476</v>
      </c>
      <c r="C40" s="440">
        <v>0</v>
      </c>
      <c r="D40" s="438" t="s">
        <v>126</v>
      </c>
      <c r="E40" s="440">
        <v>350</v>
      </c>
      <c r="F40" s="440">
        <v>0</v>
      </c>
      <c r="G40" s="440">
        <v>350</v>
      </c>
      <c r="H40" s="438" t="s">
        <v>126</v>
      </c>
    </row>
    <row r="41" spans="1:8">
      <c r="A41" s="448" t="s">
        <v>8477</v>
      </c>
      <c r="B41" s="448" t="s">
        <v>821</v>
      </c>
      <c r="C41" s="440">
        <v>2730.65</v>
      </c>
      <c r="D41" s="438" t="s">
        <v>126</v>
      </c>
      <c r="E41" s="440">
        <v>1781</v>
      </c>
      <c r="F41" s="440">
        <v>4427.16</v>
      </c>
      <c r="G41" s="440">
        <v>84.49</v>
      </c>
      <c r="H41" s="438" t="s">
        <v>126</v>
      </c>
    </row>
    <row r="42" spans="1:8">
      <c r="A42" s="448" t="s">
        <v>8478</v>
      </c>
      <c r="B42" s="448" t="s">
        <v>8479</v>
      </c>
      <c r="C42" s="440">
        <v>0</v>
      </c>
      <c r="D42" s="438" t="s">
        <v>126</v>
      </c>
      <c r="E42" s="440">
        <v>7600</v>
      </c>
      <c r="F42" s="440">
        <v>0</v>
      </c>
      <c r="G42" s="440">
        <v>7600</v>
      </c>
      <c r="H42" s="438" t="s">
        <v>126</v>
      </c>
    </row>
    <row r="43" spans="1:8">
      <c r="A43" s="448" t="s">
        <v>499</v>
      </c>
      <c r="B43" s="448" t="s">
        <v>500</v>
      </c>
      <c r="C43" s="440">
        <v>3071.27</v>
      </c>
      <c r="D43" s="438" t="s">
        <v>126</v>
      </c>
      <c r="E43" s="440">
        <v>0</v>
      </c>
      <c r="F43" s="440">
        <v>0</v>
      </c>
      <c r="G43" s="440">
        <v>3071.27</v>
      </c>
      <c r="H43" s="438" t="s">
        <v>126</v>
      </c>
    </row>
    <row r="44" spans="1:8">
      <c r="A44" s="448" t="s">
        <v>8480</v>
      </c>
      <c r="B44" s="448" t="s">
        <v>8481</v>
      </c>
      <c r="C44" s="440">
        <v>3320</v>
      </c>
      <c r="D44" s="438" t="s">
        <v>126</v>
      </c>
      <c r="E44" s="440">
        <v>0</v>
      </c>
      <c r="F44" s="440">
        <v>0</v>
      </c>
      <c r="G44" s="440">
        <v>3320</v>
      </c>
      <c r="H44" s="438" t="s">
        <v>126</v>
      </c>
    </row>
    <row r="45" spans="1:8">
      <c r="A45" s="448" t="s">
        <v>8482</v>
      </c>
      <c r="B45" s="448" t="s">
        <v>845</v>
      </c>
      <c r="C45" s="440">
        <v>0</v>
      </c>
      <c r="D45" s="438" t="s">
        <v>126</v>
      </c>
      <c r="E45" s="440">
        <v>5000</v>
      </c>
      <c r="F45" s="440">
        <v>0</v>
      </c>
      <c r="G45" s="440">
        <v>5000</v>
      </c>
      <c r="H45" s="438" t="s">
        <v>126</v>
      </c>
    </row>
    <row r="46" spans="1:8">
      <c r="A46" s="448" t="s">
        <v>8483</v>
      </c>
      <c r="B46" s="448" t="s">
        <v>8484</v>
      </c>
      <c r="C46" s="440">
        <v>0</v>
      </c>
      <c r="D46" s="438" t="s">
        <v>126</v>
      </c>
      <c r="E46" s="440">
        <v>4430.67</v>
      </c>
      <c r="F46" s="440">
        <v>0</v>
      </c>
      <c r="G46" s="440">
        <v>4430.67</v>
      </c>
      <c r="H46" s="438" t="s">
        <v>126</v>
      </c>
    </row>
    <row r="47" spans="1:8">
      <c r="A47" s="448" t="s">
        <v>8485</v>
      </c>
      <c r="B47" s="448" t="s">
        <v>914</v>
      </c>
      <c r="C47" s="440">
        <v>0</v>
      </c>
      <c r="D47" s="438" t="s">
        <v>126</v>
      </c>
      <c r="E47" s="440">
        <v>3480</v>
      </c>
      <c r="F47" s="440">
        <v>3248</v>
      </c>
      <c r="G47" s="440">
        <v>232</v>
      </c>
      <c r="H47" s="438" t="s">
        <v>126</v>
      </c>
    </row>
    <row r="48" spans="1:8">
      <c r="A48" s="448" t="s">
        <v>8486</v>
      </c>
      <c r="B48" s="448" t="s">
        <v>8487</v>
      </c>
      <c r="C48" s="440">
        <v>0</v>
      </c>
      <c r="D48" s="438" t="s">
        <v>126</v>
      </c>
      <c r="E48" s="440">
        <v>931</v>
      </c>
      <c r="F48" s="440">
        <v>729</v>
      </c>
      <c r="G48" s="440">
        <v>202</v>
      </c>
      <c r="H48" s="438" t="s">
        <v>126</v>
      </c>
    </row>
    <row r="49" spans="1:8">
      <c r="A49" s="448" t="s">
        <v>501</v>
      </c>
      <c r="B49" s="448" t="s">
        <v>502</v>
      </c>
      <c r="C49" s="440">
        <v>0</v>
      </c>
      <c r="D49" s="438" t="s">
        <v>126</v>
      </c>
      <c r="E49" s="440">
        <v>20442.400000000001</v>
      </c>
      <c r="F49" s="440">
        <v>0</v>
      </c>
      <c r="G49" s="440">
        <v>20442.400000000001</v>
      </c>
      <c r="H49" s="438" t="s">
        <v>126</v>
      </c>
    </row>
    <row r="50" spans="1:8">
      <c r="A50" s="448" t="s">
        <v>8488</v>
      </c>
      <c r="B50" s="448" t="s">
        <v>878</v>
      </c>
      <c r="C50" s="440">
        <v>0</v>
      </c>
      <c r="D50" s="438" t="s">
        <v>126</v>
      </c>
      <c r="E50" s="440">
        <v>10379.620000000001</v>
      </c>
      <c r="F50" s="440">
        <v>0</v>
      </c>
      <c r="G50" s="440">
        <v>10379.620000000001</v>
      </c>
      <c r="H50" s="438" t="s">
        <v>126</v>
      </c>
    </row>
    <row r="51" spans="1:8">
      <c r="A51" s="448" t="s">
        <v>8489</v>
      </c>
      <c r="B51" s="448" t="s">
        <v>837</v>
      </c>
      <c r="C51" s="440">
        <v>0</v>
      </c>
      <c r="D51" s="438" t="s">
        <v>126</v>
      </c>
      <c r="E51" s="440">
        <v>331.49</v>
      </c>
      <c r="F51" s="440">
        <v>0</v>
      </c>
      <c r="G51" s="440">
        <v>331.49</v>
      </c>
      <c r="H51" s="438" t="s">
        <v>126</v>
      </c>
    </row>
    <row r="52" spans="1:8">
      <c r="A52" s="448" t="s">
        <v>8490</v>
      </c>
      <c r="B52" s="448" t="s">
        <v>8491</v>
      </c>
      <c r="C52" s="440">
        <v>0</v>
      </c>
      <c r="D52" s="438" t="s">
        <v>126</v>
      </c>
      <c r="E52" s="440">
        <v>495.6</v>
      </c>
      <c r="F52" s="440">
        <v>0</v>
      </c>
      <c r="G52" s="440">
        <v>495.6</v>
      </c>
      <c r="H52" s="438" t="s">
        <v>126</v>
      </c>
    </row>
    <row r="53" spans="1:8">
      <c r="A53" s="448" t="s">
        <v>503</v>
      </c>
      <c r="B53" s="448" t="s">
        <v>504</v>
      </c>
      <c r="C53" s="440">
        <v>0</v>
      </c>
      <c r="D53" s="438" t="s">
        <v>126</v>
      </c>
      <c r="E53" s="440">
        <v>650.36</v>
      </c>
      <c r="F53" s="440">
        <v>0</v>
      </c>
      <c r="G53" s="440">
        <v>650.36</v>
      </c>
      <c r="H53" s="438" t="s">
        <v>126</v>
      </c>
    </row>
    <row r="54" spans="1:8">
      <c r="A54" s="448" t="s">
        <v>8492</v>
      </c>
      <c r="B54" s="448" t="s">
        <v>8493</v>
      </c>
      <c r="C54" s="440">
        <v>0</v>
      </c>
      <c r="D54" s="438" t="s">
        <v>126</v>
      </c>
      <c r="E54" s="440">
        <v>9730</v>
      </c>
      <c r="F54" s="440">
        <v>0</v>
      </c>
      <c r="G54" s="440">
        <v>9730</v>
      </c>
      <c r="H54" s="438" t="s">
        <v>126</v>
      </c>
    </row>
    <row r="55" spans="1:8">
      <c r="A55" s="447" t="s">
        <v>509</v>
      </c>
      <c r="B55" s="447" t="s">
        <v>510</v>
      </c>
      <c r="C55" s="436">
        <v>92243316.950000003</v>
      </c>
      <c r="D55" s="437" t="s">
        <v>126</v>
      </c>
      <c r="E55" s="436">
        <v>16540135.949999999</v>
      </c>
      <c r="F55" s="436">
        <v>7915359.8099999996</v>
      </c>
      <c r="G55" s="436">
        <v>100868093.09</v>
      </c>
      <c r="H55" s="437" t="s">
        <v>126</v>
      </c>
    </row>
    <row r="56" spans="1:8">
      <c r="A56" s="448" t="s">
        <v>513</v>
      </c>
      <c r="B56" s="448" t="s">
        <v>514</v>
      </c>
      <c r="C56" s="440">
        <v>90886211</v>
      </c>
      <c r="D56" s="438" t="s">
        <v>126</v>
      </c>
      <c r="E56" s="440">
        <v>11462750.039999999</v>
      </c>
      <c r="F56" s="440">
        <v>7693852.8200000003</v>
      </c>
      <c r="G56" s="440">
        <v>94655108.219999999</v>
      </c>
      <c r="H56" s="438" t="s">
        <v>126</v>
      </c>
    </row>
    <row r="57" spans="1:8">
      <c r="A57" s="448" t="s">
        <v>515</v>
      </c>
      <c r="B57" s="448" t="s">
        <v>516</v>
      </c>
      <c r="C57" s="440">
        <v>399107</v>
      </c>
      <c r="D57" s="438" t="s">
        <v>126</v>
      </c>
      <c r="E57" s="440">
        <v>0</v>
      </c>
      <c r="F57" s="440">
        <v>0</v>
      </c>
      <c r="G57" s="440">
        <v>399107</v>
      </c>
      <c r="H57" s="438" t="s">
        <v>126</v>
      </c>
    </row>
    <row r="58" spans="1:8">
      <c r="A58" s="448" t="s">
        <v>8494</v>
      </c>
      <c r="B58" s="448" t="s">
        <v>8495</v>
      </c>
      <c r="C58" s="440">
        <v>28127.9</v>
      </c>
      <c r="D58" s="438" t="s">
        <v>126</v>
      </c>
      <c r="E58" s="440">
        <v>0</v>
      </c>
      <c r="F58" s="440">
        <v>0</v>
      </c>
      <c r="G58" s="440">
        <v>28127.9</v>
      </c>
      <c r="H58" s="438" t="s">
        <v>126</v>
      </c>
    </row>
    <row r="59" spans="1:8">
      <c r="A59" s="448" t="s">
        <v>517</v>
      </c>
      <c r="B59" s="448" t="s">
        <v>518</v>
      </c>
      <c r="C59" s="440">
        <v>923365.06</v>
      </c>
      <c r="D59" s="438" t="s">
        <v>126</v>
      </c>
      <c r="E59" s="440">
        <v>0</v>
      </c>
      <c r="F59" s="440">
        <v>0</v>
      </c>
      <c r="G59" s="440">
        <v>923365.06</v>
      </c>
      <c r="H59" s="438" t="s">
        <v>126</v>
      </c>
    </row>
    <row r="60" spans="1:8">
      <c r="A60" s="448" t="s">
        <v>519</v>
      </c>
      <c r="B60" s="448" t="s">
        <v>520</v>
      </c>
      <c r="C60" s="440">
        <v>0</v>
      </c>
      <c r="D60" s="438" t="s">
        <v>126</v>
      </c>
      <c r="E60" s="440">
        <v>635689.41</v>
      </c>
      <c r="F60" s="440">
        <v>0</v>
      </c>
      <c r="G60" s="440">
        <v>635689.41</v>
      </c>
      <c r="H60" s="438" t="s">
        <v>126</v>
      </c>
    </row>
    <row r="61" spans="1:8">
      <c r="A61" s="448" t="s">
        <v>521</v>
      </c>
      <c r="B61" s="448" t="s">
        <v>522</v>
      </c>
      <c r="C61" s="440">
        <v>2754</v>
      </c>
      <c r="D61" s="438" t="s">
        <v>126</v>
      </c>
      <c r="E61" s="440">
        <v>0</v>
      </c>
      <c r="F61" s="440">
        <v>0</v>
      </c>
      <c r="G61" s="440">
        <v>2754</v>
      </c>
      <c r="H61" s="438" t="s">
        <v>126</v>
      </c>
    </row>
    <row r="62" spans="1:8">
      <c r="A62" s="448" t="s">
        <v>8496</v>
      </c>
      <c r="B62" s="448" t="s">
        <v>8497</v>
      </c>
      <c r="C62" s="440">
        <v>0</v>
      </c>
      <c r="D62" s="438" t="s">
        <v>126</v>
      </c>
      <c r="E62" s="440">
        <v>494354</v>
      </c>
      <c r="F62" s="440">
        <v>0</v>
      </c>
      <c r="G62" s="440">
        <v>494354</v>
      </c>
      <c r="H62" s="438" t="s">
        <v>126</v>
      </c>
    </row>
    <row r="63" spans="1:8">
      <c r="A63" s="448" t="s">
        <v>523</v>
      </c>
      <c r="B63" s="448" t="s">
        <v>524</v>
      </c>
      <c r="C63" s="440">
        <v>0</v>
      </c>
      <c r="D63" s="438" t="s">
        <v>126</v>
      </c>
      <c r="E63" s="440">
        <v>1790471.5</v>
      </c>
      <c r="F63" s="440">
        <v>0</v>
      </c>
      <c r="G63" s="440">
        <v>1790471.5</v>
      </c>
      <c r="H63" s="438" t="s">
        <v>126</v>
      </c>
    </row>
    <row r="64" spans="1:8">
      <c r="A64" s="448" t="s">
        <v>525</v>
      </c>
      <c r="B64" s="448" t="s">
        <v>526</v>
      </c>
      <c r="C64" s="440">
        <v>0</v>
      </c>
      <c r="D64" s="438" t="s">
        <v>126</v>
      </c>
      <c r="E64" s="440">
        <v>1938366</v>
      </c>
      <c r="F64" s="440">
        <v>0</v>
      </c>
      <c r="G64" s="440">
        <v>1938366</v>
      </c>
      <c r="H64" s="438" t="s">
        <v>126</v>
      </c>
    </row>
    <row r="65" spans="1:8">
      <c r="A65" s="448" t="s">
        <v>8498</v>
      </c>
      <c r="B65" s="448" t="s">
        <v>434</v>
      </c>
      <c r="C65" s="440">
        <v>3751.6</v>
      </c>
      <c r="D65" s="438" t="s">
        <v>126</v>
      </c>
      <c r="E65" s="440">
        <v>0</v>
      </c>
      <c r="F65" s="440">
        <v>3001.6</v>
      </c>
      <c r="G65" s="440">
        <v>750</v>
      </c>
      <c r="H65" s="438" t="s">
        <v>126</v>
      </c>
    </row>
    <row r="66" spans="1:8">
      <c r="A66" s="447" t="s">
        <v>537</v>
      </c>
      <c r="B66" s="447" t="s">
        <v>538</v>
      </c>
      <c r="C66" s="436">
        <v>62513.85</v>
      </c>
      <c r="D66" s="437" t="s">
        <v>126</v>
      </c>
      <c r="E66" s="436">
        <v>0</v>
      </c>
      <c r="F66" s="436">
        <v>0</v>
      </c>
      <c r="G66" s="436">
        <v>62513.85</v>
      </c>
      <c r="H66" s="437" t="s">
        <v>126</v>
      </c>
    </row>
    <row r="67" spans="1:8">
      <c r="A67" s="448" t="s">
        <v>539</v>
      </c>
      <c r="B67" s="448" t="s">
        <v>540</v>
      </c>
      <c r="C67" s="440">
        <v>1957</v>
      </c>
      <c r="D67" s="438" t="s">
        <v>126</v>
      </c>
      <c r="E67" s="440">
        <v>0</v>
      </c>
      <c r="F67" s="440">
        <v>0</v>
      </c>
      <c r="G67" s="440">
        <v>1957</v>
      </c>
      <c r="H67" s="438" t="s">
        <v>126</v>
      </c>
    </row>
    <row r="68" spans="1:8">
      <c r="A68" s="448" t="s">
        <v>541</v>
      </c>
      <c r="B68" s="448" t="s">
        <v>542</v>
      </c>
      <c r="C68" s="440">
        <v>60556.85</v>
      </c>
      <c r="D68" s="438" t="s">
        <v>126</v>
      </c>
      <c r="E68" s="440">
        <v>0</v>
      </c>
      <c r="F68" s="440">
        <v>0</v>
      </c>
      <c r="G68" s="440">
        <v>60556.85</v>
      </c>
      <c r="H68" s="438" t="s">
        <v>126</v>
      </c>
    </row>
    <row r="69" spans="1:8">
      <c r="A69" s="448" t="s">
        <v>553</v>
      </c>
      <c r="B69" s="448" t="s">
        <v>554</v>
      </c>
      <c r="C69" s="440">
        <v>294591821.29000002</v>
      </c>
      <c r="D69" s="438" t="s">
        <v>126</v>
      </c>
      <c r="E69" s="440">
        <v>5190380.74</v>
      </c>
      <c r="F69" s="440">
        <v>0</v>
      </c>
      <c r="G69" s="440">
        <v>299782202.02999997</v>
      </c>
      <c r="H69" s="438" t="s">
        <v>126</v>
      </c>
    </row>
    <row r="70" spans="1:8">
      <c r="A70" s="447" t="s">
        <v>555</v>
      </c>
      <c r="B70" s="447" t="s">
        <v>556</v>
      </c>
      <c r="C70" s="436">
        <v>29537559.079999998</v>
      </c>
      <c r="D70" s="437" t="s">
        <v>126</v>
      </c>
      <c r="E70" s="436">
        <v>5190380.74</v>
      </c>
      <c r="F70" s="436">
        <v>0</v>
      </c>
      <c r="G70" s="436">
        <v>34727939.82</v>
      </c>
      <c r="H70" s="437" t="s">
        <v>126</v>
      </c>
    </row>
    <row r="71" spans="1:8">
      <c r="A71" s="448" t="s">
        <v>557</v>
      </c>
      <c r="B71" s="448" t="s">
        <v>558</v>
      </c>
      <c r="C71" s="440">
        <v>18444507.199999999</v>
      </c>
      <c r="D71" s="438" t="s">
        <v>126</v>
      </c>
      <c r="E71" s="440">
        <v>2956345.09</v>
      </c>
      <c r="F71" s="440">
        <v>0</v>
      </c>
      <c r="G71" s="440">
        <v>21400852.289999999</v>
      </c>
      <c r="H71" s="438" t="s">
        <v>126</v>
      </c>
    </row>
    <row r="72" spans="1:8">
      <c r="A72" s="448" t="s">
        <v>559</v>
      </c>
      <c r="B72" s="448" t="s">
        <v>560</v>
      </c>
      <c r="C72" s="440">
        <v>7278388.2999999998</v>
      </c>
      <c r="D72" s="438" t="s">
        <v>126</v>
      </c>
      <c r="E72" s="440">
        <v>0</v>
      </c>
      <c r="F72" s="440">
        <v>0</v>
      </c>
      <c r="G72" s="440">
        <v>7278388.2999999998</v>
      </c>
      <c r="H72" s="438" t="s">
        <v>126</v>
      </c>
    </row>
    <row r="73" spans="1:8">
      <c r="A73" s="448" t="s">
        <v>561</v>
      </c>
      <c r="B73" s="448" t="s">
        <v>562</v>
      </c>
      <c r="C73" s="440">
        <v>2772622.8</v>
      </c>
      <c r="D73" s="438" t="s">
        <v>126</v>
      </c>
      <c r="E73" s="440">
        <v>2234035.65</v>
      </c>
      <c r="F73" s="440">
        <v>0</v>
      </c>
      <c r="G73" s="440">
        <v>5006658.45</v>
      </c>
      <c r="H73" s="438" t="s">
        <v>126</v>
      </c>
    </row>
    <row r="74" spans="1:8">
      <c r="A74" s="448" t="s">
        <v>563</v>
      </c>
      <c r="B74" s="448" t="s">
        <v>564</v>
      </c>
      <c r="C74" s="440">
        <v>1042040.78</v>
      </c>
      <c r="D74" s="438" t="s">
        <v>126</v>
      </c>
      <c r="E74" s="440">
        <v>0</v>
      </c>
      <c r="F74" s="440">
        <v>0</v>
      </c>
      <c r="G74" s="440">
        <v>1042040.78</v>
      </c>
      <c r="H74" s="438" t="s">
        <v>126</v>
      </c>
    </row>
    <row r="75" spans="1:8">
      <c r="A75" s="447" t="s">
        <v>565</v>
      </c>
      <c r="B75" s="447" t="s">
        <v>566</v>
      </c>
      <c r="C75" s="436">
        <v>136851064.05000001</v>
      </c>
      <c r="D75" s="437" t="s">
        <v>126</v>
      </c>
      <c r="E75" s="436">
        <v>0</v>
      </c>
      <c r="F75" s="436">
        <v>0</v>
      </c>
      <c r="G75" s="436">
        <v>136851064.05000001</v>
      </c>
      <c r="H75" s="437" t="s">
        <v>126</v>
      </c>
    </row>
    <row r="76" spans="1:8">
      <c r="A76" s="448" t="s">
        <v>567</v>
      </c>
      <c r="B76" s="448" t="s">
        <v>568</v>
      </c>
      <c r="C76" s="440">
        <v>4893753.82</v>
      </c>
      <c r="D76" s="438" t="s">
        <v>126</v>
      </c>
      <c r="E76" s="440">
        <v>0</v>
      </c>
      <c r="F76" s="440">
        <v>0</v>
      </c>
      <c r="G76" s="440">
        <v>4893753.82</v>
      </c>
      <c r="H76" s="438" t="s">
        <v>126</v>
      </c>
    </row>
    <row r="77" spans="1:8">
      <c r="A77" s="448" t="s">
        <v>569</v>
      </c>
      <c r="B77" s="448" t="s">
        <v>570</v>
      </c>
      <c r="C77" s="440">
        <v>3691889.93</v>
      </c>
      <c r="D77" s="438" t="s">
        <v>126</v>
      </c>
      <c r="E77" s="440">
        <v>0</v>
      </c>
      <c r="F77" s="440">
        <v>0</v>
      </c>
      <c r="G77" s="440">
        <v>3691889.93</v>
      </c>
      <c r="H77" s="438" t="s">
        <v>126</v>
      </c>
    </row>
    <row r="78" spans="1:8">
      <c r="A78" s="448" t="s">
        <v>571</v>
      </c>
      <c r="B78" s="448" t="s">
        <v>572</v>
      </c>
      <c r="C78" s="440">
        <v>127304372.86</v>
      </c>
      <c r="D78" s="438" t="s">
        <v>126</v>
      </c>
      <c r="E78" s="440">
        <v>0</v>
      </c>
      <c r="F78" s="440">
        <v>0</v>
      </c>
      <c r="G78" s="440">
        <v>127304372.86</v>
      </c>
      <c r="H78" s="438" t="s">
        <v>126</v>
      </c>
    </row>
    <row r="79" spans="1:8">
      <c r="A79" s="448" t="s">
        <v>573</v>
      </c>
      <c r="B79" s="448" t="s">
        <v>574</v>
      </c>
      <c r="C79" s="440">
        <v>578814.06999999995</v>
      </c>
      <c r="D79" s="438" t="s">
        <v>126</v>
      </c>
      <c r="E79" s="440">
        <v>0</v>
      </c>
      <c r="F79" s="440">
        <v>0</v>
      </c>
      <c r="G79" s="440">
        <v>578814.06999999995</v>
      </c>
      <c r="H79" s="438" t="s">
        <v>126</v>
      </c>
    </row>
    <row r="80" spans="1:8">
      <c r="A80" s="448" t="s">
        <v>575</v>
      </c>
      <c r="B80" s="448" t="s">
        <v>576</v>
      </c>
      <c r="C80" s="440">
        <v>285996.21999999997</v>
      </c>
      <c r="D80" s="438" t="s">
        <v>126</v>
      </c>
      <c r="E80" s="440">
        <v>0</v>
      </c>
      <c r="F80" s="440">
        <v>0</v>
      </c>
      <c r="G80" s="440">
        <v>285996.21999999997</v>
      </c>
      <c r="H80" s="438" t="s">
        <v>126</v>
      </c>
    </row>
    <row r="81" spans="1:8">
      <c r="A81" s="448" t="s">
        <v>577</v>
      </c>
      <c r="B81" s="448" t="s">
        <v>578</v>
      </c>
      <c r="C81" s="440">
        <v>82988.429999999993</v>
      </c>
      <c r="D81" s="438" t="s">
        <v>126</v>
      </c>
      <c r="E81" s="440">
        <v>0</v>
      </c>
      <c r="F81" s="440">
        <v>0</v>
      </c>
      <c r="G81" s="440">
        <v>82988.429999999993</v>
      </c>
      <c r="H81" s="438" t="s">
        <v>126</v>
      </c>
    </row>
    <row r="82" spans="1:8">
      <c r="A82" s="448" t="s">
        <v>579</v>
      </c>
      <c r="B82" s="448" t="s">
        <v>580</v>
      </c>
      <c r="C82" s="440">
        <v>13248.72</v>
      </c>
      <c r="D82" s="438" t="s">
        <v>126</v>
      </c>
      <c r="E82" s="440">
        <v>0</v>
      </c>
      <c r="F82" s="440">
        <v>0</v>
      </c>
      <c r="G82" s="440">
        <v>13248.72</v>
      </c>
      <c r="H82" s="438" t="s">
        <v>126</v>
      </c>
    </row>
    <row r="83" spans="1:8">
      <c r="A83" s="447" t="s">
        <v>581</v>
      </c>
      <c r="B83" s="447" t="s">
        <v>582</v>
      </c>
      <c r="C83" s="436">
        <v>18133910.350000001</v>
      </c>
      <c r="D83" s="437" t="s">
        <v>126</v>
      </c>
      <c r="E83" s="436">
        <v>0</v>
      </c>
      <c r="F83" s="436">
        <v>0</v>
      </c>
      <c r="G83" s="436">
        <v>18133910.350000001</v>
      </c>
      <c r="H83" s="437" t="s">
        <v>126</v>
      </c>
    </row>
    <row r="84" spans="1:8">
      <c r="A84" s="448" t="s">
        <v>583</v>
      </c>
      <c r="B84" s="448" t="s">
        <v>584</v>
      </c>
      <c r="C84" s="440">
        <v>18132960.350000001</v>
      </c>
      <c r="D84" s="438" t="s">
        <v>126</v>
      </c>
      <c r="E84" s="440">
        <v>0</v>
      </c>
      <c r="F84" s="440">
        <v>0</v>
      </c>
      <c r="G84" s="440">
        <v>18132960.350000001</v>
      </c>
      <c r="H84" s="438" t="s">
        <v>126</v>
      </c>
    </row>
    <row r="85" spans="1:8">
      <c r="A85" s="448" t="s">
        <v>585</v>
      </c>
      <c r="B85" s="448" t="s">
        <v>586</v>
      </c>
      <c r="C85" s="440">
        <v>950</v>
      </c>
      <c r="D85" s="438" t="s">
        <v>126</v>
      </c>
      <c r="E85" s="440">
        <v>0</v>
      </c>
      <c r="F85" s="440">
        <v>0</v>
      </c>
      <c r="G85" s="440">
        <v>950</v>
      </c>
      <c r="H85" s="438" t="s">
        <v>126</v>
      </c>
    </row>
    <row r="86" spans="1:8">
      <c r="A86" s="447" t="s">
        <v>587</v>
      </c>
      <c r="B86" s="447" t="s">
        <v>588</v>
      </c>
      <c r="C86" s="436">
        <v>9350077.8000000007</v>
      </c>
      <c r="D86" s="437" t="s">
        <v>126</v>
      </c>
      <c r="E86" s="436">
        <v>0</v>
      </c>
      <c r="F86" s="436">
        <v>0</v>
      </c>
      <c r="G86" s="436">
        <v>9350077.8000000007</v>
      </c>
      <c r="H86" s="437" t="s">
        <v>126</v>
      </c>
    </row>
    <row r="87" spans="1:8">
      <c r="A87" s="448" t="s">
        <v>589</v>
      </c>
      <c r="B87" s="448" t="s">
        <v>590</v>
      </c>
      <c r="C87" s="440">
        <v>9187494.25</v>
      </c>
      <c r="D87" s="438" t="s">
        <v>126</v>
      </c>
      <c r="E87" s="440">
        <v>0</v>
      </c>
      <c r="F87" s="440">
        <v>0</v>
      </c>
      <c r="G87" s="440">
        <v>9187494.25</v>
      </c>
      <c r="H87" s="438" t="s">
        <v>126</v>
      </c>
    </row>
    <row r="88" spans="1:8">
      <c r="A88" s="448" t="s">
        <v>591</v>
      </c>
      <c r="B88" s="448" t="s">
        <v>592</v>
      </c>
      <c r="C88" s="440">
        <v>162583.54999999999</v>
      </c>
      <c r="D88" s="438" t="s">
        <v>126</v>
      </c>
      <c r="E88" s="440">
        <v>0</v>
      </c>
      <c r="F88" s="440">
        <v>0</v>
      </c>
      <c r="G88" s="440">
        <v>162583.54999999999</v>
      </c>
      <c r="H88" s="438" t="s">
        <v>126</v>
      </c>
    </row>
    <row r="89" spans="1:8">
      <c r="A89" s="447" t="s">
        <v>593</v>
      </c>
      <c r="B89" s="447" t="s">
        <v>594</v>
      </c>
      <c r="C89" s="436">
        <v>1751311.71</v>
      </c>
      <c r="D89" s="437" t="s">
        <v>126</v>
      </c>
      <c r="E89" s="436">
        <v>0</v>
      </c>
      <c r="F89" s="436">
        <v>0</v>
      </c>
      <c r="G89" s="436">
        <v>1751311.71</v>
      </c>
      <c r="H89" s="437" t="s">
        <v>126</v>
      </c>
    </row>
    <row r="90" spans="1:8">
      <c r="A90" s="448" t="s">
        <v>595</v>
      </c>
      <c r="B90" s="448" t="s">
        <v>594</v>
      </c>
      <c r="C90" s="440">
        <v>1751311.71</v>
      </c>
      <c r="D90" s="438" t="s">
        <v>126</v>
      </c>
      <c r="E90" s="440">
        <v>0</v>
      </c>
      <c r="F90" s="440">
        <v>0</v>
      </c>
      <c r="G90" s="440">
        <v>1751311.71</v>
      </c>
      <c r="H90" s="438" t="s">
        <v>126</v>
      </c>
    </row>
    <row r="91" spans="1:8">
      <c r="A91" s="447" t="s">
        <v>596</v>
      </c>
      <c r="B91" s="447" t="s">
        <v>597</v>
      </c>
      <c r="C91" s="436">
        <v>98967898.299999997</v>
      </c>
      <c r="D91" s="437" t="s">
        <v>126</v>
      </c>
      <c r="E91" s="436">
        <v>0</v>
      </c>
      <c r="F91" s="436">
        <v>0</v>
      </c>
      <c r="G91" s="436">
        <v>98967898.299999997</v>
      </c>
      <c r="H91" s="437" t="s">
        <v>126</v>
      </c>
    </row>
    <row r="92" spans="1:8">
      <c r="A92" s="448" t="s">
        <v>598</v>
      </c>
      <c r="B92" s="448" t="s">
        <v>599</v>
      </c>
      <c r="C92" s="440">
        <v>76339805.219999999</v>
      </c>
      <c r="D92" s="438" t="s">
        <v>126</v>
      </c>
      <c r="E92" s="440">
        <v>0</v>
      </c>
      <c r="F92" s="440">
        <v>0</v>
      </c>
      <c r="G92" s="440">
        <v>76339805.219999999</v>
      </c>
      <c r="H92" s="438" t="s">
        <v>126</v>
      </c>
    </row>
    <row r="93" spans="1:8">
      <c r="A93" s="448" t="s">
        <v>600</v>
      </c>
      <c r="B93" s="448" t="s">
        <v>601</v>
      </c>
      <c r="C93" s="440">
        <v>6628093.0800000001</v>
      </c>
      <c r="D93" s="438" t="s">
        <v>126</v>
      </c>
      <c r="E93" s="440">
        <v>0</v>
      </c>
      <c r="F93" s="440">
        <v>0</v>
      </c>
      <c r="G93" s="440">
        <v>6628093.0800000001</v>
      </c>
      <c r="H93" s="438" t="s">
        <v>126</v>
      </c>
    </row>
    <row r="94" spans="1:8">
      <c r="A94" s="448" t="s">
        <v>602</v>
      </c>
      <c r="B94" s="448" t="s">
        <v>603</v>
      </c>
      <c r="C94" s="440">
        <v>16000000</v>
      </c>
      <c r="D94" s="438" t="s">
        <v>126</v>
      </c>
      <c r="E94" s="440">
        <v>0</v>
      </c>
      <c r="F94" s="440">
        <v>0</v>
      </c>
      <c r="G94" s="440">
        <v>16000000</v>
      </c>
      <c r="H94" s="438" t="s">
        <v>126</v>
      </c>
    </row>
    <row r="95" spans="1:8">
      <c r="A95" s="448" t="s">
        <v>604</v>
      </c>
      <c r="B95" s="448" t="s">
        <v>605</v>
      </c>
      <c r="C95" s="440">
        <v>9873378.2400000002</v>
      </c>
      <c r="D95" s="438" t="s">
        <v>126</v>
      </c>
      <c r="E95" s="440">
        <v>0</v>
      </c>
      <c r="F95" s="440">
        <v>0</v>
      </c>
      <c r="G95" s="440">
        <v>9873378.2400000002</v>
      </c>
      <c r="H95" s="438" t="s">
        <v>126</v>
      </c>
    </row>
    <row r="96" spans="1:8">
      <c r="A96" s="447" t="s">
        <v>606</v>
      </c>
      <c r="B96" s="447" t="s">
        <v>607</v>
      </c>
      <c r="C96" s="436">
        <v>8189954.5599999996</v>
      </c>
      <c r="D96" s="437" t="s">
        <v>126</v>
      </c>
      <c r="E96" s="436">
        <v>0</v>
      </c>
      <c r="F96" s="436">
        <v>0</v>
      </c>
      <c r="G96" s="436">
        <v>8189954.5599999996</v>
      </c>
      <c r="H96" s="437" t="s">
        <v>126</v>
      </c>
    </row>
    <row r="97" spans="1:8">
      <c r="A97" s="447" t="s">
        <v>608</v>
      </c>
      <c r="B97" s="447" t="s">
        <v>609</v>
      </c>
      <c r="C97" s="436">
        <v>163909</v>
      </c>
      <c r="D97" s="437" t="s">
        <v>126</v>
      </c>
      <c r="E97" s="436">
        <v>0</v>
      </c>
      <c r="F97" s="436">
        <v>0</v>
      </c>
      <c r="G97" s="436">
        <v>163909</v>
      </c>
      <c r="H97" s="437" t="s">
        <v>126</v>
      </c>
    </row>
    <row r="98" spans="1:8">
      <c r="A98" s="448" t="s">
        <v>610</v>
      </c>
      <c r="B98" s="448" t="s">
        <v>540</v>
      </c>
      <c r="C98" s="440">
        <v>88659</v>
      </c>
      <c r="D98" s="438" t="s">
        <v>126</v>
      </c>
      <c r="E98" s="440">
        <v>0</v>
      </c>
      <c r="F98" s="440">
        <v>0</v>
      </c>
      <c r="G98" s="440">
        <v>88659</v>
      </c>
      <c r="H98" s="438" t="s">
        <v>126</v>
      </c>
    </row>
    <row r="99" spans="1:8">
      <c r="A99" s="448" t="s">
        <v>611</v>
      </c>
      <c r="B99" s="448" t="s">
        <v>612</v>
      </c>
      <c r="C99" s="440">
        <v>17250</v>
      </c>
      <c r="D99" s="438" t="s">
        <v>126</v>
      </c>
      <c r="E99" s="440">
        <v>0</v>
      </c>
      <c r="F99" s="440">
        <v>0</v>
      </c>
      <c r="G99" s="440">
        <v>17250</v>
      </c>
      <c r="H99" s="438" t="s">
        <v>126</v>
      </c>
    </row>
    <row r="100" spans="1:8">
      <c r="A100" s="448" t="s">
        <v>613</v>
      </c>
      <c r="B100" s="448" t="s">
        <v>614</v>
      </c>
      <c r="C100" s="440">
        <v>58000</v>
      </c>
      <c r="D100" s="438" t="s">
        <v>126</v>
      </c>
      <c r="E100" s="440">
        <v>0</v>
      </c>
      <c r="F100" s="440">
        <v>0</v>
      </c>
      <c r="G100" s="440">
        <v>58000</v>
      </c>
      <c r="H100" s="438" t="s">
        <v>126</v>
      </c>
    </row>
    <row r="101" spans="1:8">
      <c r="A101" s="447" t="s">
        <v>615</v>
      </c>
      <c r="B101" s="447" t="s">
        <v>616</v>
      </c>
      <c r="C101" s="436">
        <v>1519514.68</v>
      </c>
      <c r="D101" s="437" t="s">
        <v>126</v>
      </c>
      <c r="E101" s="436">
        <v>0</v>
      </c>
      <c r="F101" s="436">
        <v>0</v>
      </c>
      <c r="G101" s="436">
        <v>1519514.68</v>
      </c>
      <c r="H101" s="437" t="s">
        <v>126</v>
      </c>
    </row>
    <row r="102" spans="1:8">
      <c r="A102" s="448" t="s">
        <v>617</v>
      </c>
      <c r="B102" s="448" t="s">
        <v>8</v>
      </c>
      <c r="C102" s="438" t="s">
        <v>126</v>
      </c>
      <c r="D102" s="440">
        <v>29475921.25</v>
      </c>
      <c r="E102" s="440">
        <v>95408735.959999993</v>
      </c>
      <c r="F102" s="440">
        <v>99005988</v>
      </c>
      <c r="G102" s="438" t="s">
        <v>126</v>
      </c>
      <c r="H102" s="440">
        <v>33073173.289999999</v>
      </c>
    </row>
    <row r="103" spans="1:8">
      <c r="A103" s="448" t="s">
        <v>618</v>
      </c>
      <c r="B103" s="448" t="s">
        <v>619</v>
      </c>
      <c r="C103" s="438" t="s">
        <v>126</v>
      </c>
      <c r="D103" s="440">
        <v>29475921.25</v>
      </c>
      <c r="E103" s="440">
        <v>95408735.959999993</v>
      </c>
      <c r="F103" s="440">
        <v>99005988</v>
      </c>
      <c r="G103" s="438" t="s">
        <v>126</v>
      </c>
      <c r="H103" s="440">
        <v>33073173.289999999</v>
      </c>
    </row>
    <row r="104" spans="1:8">
      <c r="A104" s="447" t="s">
        <v>620</v>
      </c>
      <c r="B104" s="447" t="s">
        <v>621</v>
      </c>
      <c r="C104" s="437" t="s">
        <v>126</v>
      </c>
      <c r="D104" s="436">
        <v>312988.87</v>
      </c>
      <c r="E104" s="436">
        <v>998482.16</v>
      </c>
      <c r="F104" s="436">
        <v>17199009.140000001</v>
      </c>
      <c r="G104" s="437" t="s">
        <v>126</v>
      </c>
      <c r="H104" s="436">
        <v>16513515.85</v>
      </c>
    </row>
    <row r="105" spans="1:8">
      <c r="A105" s="448" t="s">
        <v>8499</v>
      </c>
      <c r="B105" s="448" t="s">
        <v>8500</v>
      </c>
      <c r="C105" s="438" t="s">
        <v>126</v>
      </c>
      <c r="D105" s="440">
        <v>0</v>
      </c>
      <c r="E105" s="440">
        <v>0</v>
      </c>
      <c r="F105" s="440">
        <v>269700</v>
      </c>
      <c r="G105" s="438" t="s">
        <v>126</v>
      </c>
      <c r="H105" s="440">
        <v>269700</v>
      </c>
    </row>
    <row r="106" spans="1:8">
      <c r="A106" s="448" t="s">
        <v>8501</v>
      </c>
      <c r="B106" s="448" t="s">
        <v>8502</v>
      </c>
      <c r="C106" s="438" t="s">
        <v>126</v>
      </c>
      <c r="D106" s="440">
        <v>0</v>
      </c>
      <c r="E106" s="440">
        <v>0</v>
      </c>
      <c r="F106" s="440">
        <v>35636.589999999997</v>
      </c>
      <c r="G106" s="438" t="s">
        <v>126</v>
      </c>
      <c r="H106" s="440">
        <v>35636.589999999997</v>
      </c>
    </row>
    <row r="107" spans="1:8">
      <c r="A107" s="448" t="s">
        <v>8503</v>
      </c>
      <c r="B107" s="448" t="s">
        <v>8504</v>
      </c>
      <c r="C107" s="438" t="s">
        <v>126</v>
      </c>
      <c r="D107" s="440">
        <v>0</v>
      </c>
      <c r="E107" s="440">
        <v>0</v>
      </c>
      <c r="F107" s="440">
        <v>934160.97</v>
      </c>
      <c r="G107" s="438" t="s">
        <v>126</v>
      </c>
      <c r="H107" s="440">
        <v>934160.97</v>
      </c>
    </row>
    <row r="108" spans="1:8">
      <c r="A108" s="448" t="s">
        <v>624</v>
      </c>
      <c r="B108" s="448" t="s">
        <v>625</v>
      </c>
      <c r="C108" s="438" t="s">
        <v>126</v>
      </c>
      <c r="D108" s="440">
        <v>0</v>
      </c>
      <c r="E108" s="440">
        <v>0</v>
      </c>
      <c r="F108" s="440">
        <v>258622</v>
      </c>
      <c r="G108" s="438" t="s">
        <v>126</v>
      </c>
      <c r="H108" s="440">
        <v>258622</v>
      </c>
    </row>
    <row r="109" spans="1:8">
      <c r="A109" s="448" t="s">
        <v>8505</v>
      </c>
      <c r="B109" s="448" t="s">
        <v>8506</v>
      </c>
      <c r="C109" s="438" t="s">
        <v>126</v>
      </c>
      <c r="D109" s="440">
        <v>0</v>
      </c>
      <c r="E109" s="440">
        <v>0</v>
      </c>
      <c r="F109" s="440">
        <v>119248</v>
      </c>
      <c r="G109" s="438" t="s">
        <v>126</v>
      </c>
      <c r="H109" s="440">
        <v>119248</v>
      </c>
    </row>
    <row r="110" spans="1:8">
      <c r="A110" s="448" t="s">
        <v>626</v>
      </c>
      <c r="B110" s="448" t="s">
        <v>627</v>
      </c>
      <c r="C110" s="438" t="s">
        <v>126</v>
      </c>
      <c r="D110" s="440">
        <v>0</v>
      </c>
      <c r="E110" s="440">
        <v>0</v>
      </c>
      <c r="F110" s="440">
        <v>900823.52</v>
      </c>
      <c r="G110" s="438" t="s">
        <v>126</v>
      </c>
      <c r="H110" s="440">
        <v>900823.52</v>
      </c>
    </row>
    <row r="111" spans="1:8">
      <c r="A111" s="448" t="s">
        <v>630</v>
      </c>
      <c r="B111" s="448" t="s">
        <v>631</v>
      </c>
      <c r="C111" s="438" t="s">
        <v>126</v>
      </c>
      <c r="D111" s="440">
        <v>0</v>
      </c>
      <c r="E111" s="440">
        <v>0</v>
      </c>
      <c r="F111" s="440">
        <v>6556.32</v>
      </c>
      <c r="G111" s="438" t="s">
        <v>126</v>
      </c>
      <c r="H111" s="440">
        <v>6556.32</v>
      </c>
    </row>
    <row r="112" spans="1:8">
      <c r="A112" s="448" t="s">
        <v>634</v>
      </c>
      <c r="B112" s="448" t="s">
        <v>635</v>
      </c>
      <c r="C112" s="438" t="s">
        <v>126</v>
      </c>
      <c r="D112" s="440">
        <v>0</v>
      </c>
      <c r="E112" s="440">
        <v>0</v>
      </c>
      <c r="F112" s="440">
        <v>67737.039999999994</v>
      </c>
      <c r="G112" s="438" t="s">
        <v>126</v>
      </c>
      <c r="H112" s="440">
        <v>67737.039999999994</v>
      </c>
    </row>
    <row r="113" spans="1:8">
      <c r="A113" s="448" t="s">
        <v>8507</v>
      </c>
      <c r="B113" s="448" t="s">
        <v>8508</v>
      </c>
      <c r="C113" s="438" t="s">
        <v>126</v>
      </c>
      <c r="D113" s="440">
        <v>0</v>
      </c>
      <c r="E113" s="440">
        <v>0</v>
      </c>
      <c r="F113" s="440">
        <v>2415141.75</v>
      </c>
      <c r="G113" s="438" t="s">
        <v>126</v>
      </c>
      <c r="H113" s="440">
        <v>2415141.75</v>
      </c>
    </row>
    <row r="114" spans="1:8">
      <c r="A114" s="448" t="s">
        <v>8509</v>
      </c>
      <c r="B114" s="448" t="s">
        <v>8510</v>
      </c>
      <c r="C114" s="438" t="s">
        <v>126</v>
      </c>
      <c r="D114" s="440">
        <v>0</v>
      </c>
      <c r="E114" s="440">
        <v>0</v>
      </c>
      <c r="F114" s="440">
        <v>119897.60000000001</v>
      </c>
      <c r="G114" s="438" t="s">
        <v>126</v>
      </c>
      <c r="H114" s="440">
        <v>119897.60000000001</v>
      </c>
    </row>
    <row r="115" spans="1:8">
      <c r="A115" s="448" t="s">
        <v>8511</v>
      </c>
      <c r="B115" s="448" t="s">
        <v>8512</v>
      </c>
      <c r="C115" s="438" t="s">
        <v>126</v>
      </c>
      <c r="D115" s="440">
        <v>0</v>
      </c>
      <c r="E115" s="440">
        <v>0</v>
      </c>
      <c r="F115" s="440">
        <v>722118.56</v>
      </c>
      <c r="G115" s="438" t="s">
        <v>126</v>
      </c>
      <c r="H115" s="440">
        <v>722118.56</v>
      </c>
    </row>
    <row r="116" spans="1:8">
      <c r="A116" s="448" t="s">
        <v>8513</v>
      </c>
      <c r="B116" s="448" t="s">
        <v>8514</v>
      </c>
      <c r="C116" s="438" t="s">
        <v>126</v>
      </c>
      <c r="D116" s="440">
        <v>0</v>
      </c>
      <c r="E116" s="440">
        <v>0</v>
      </c>
      <c r="F116" s="440">
        <v>706760.16</v>
      </c>
      <c r="G116" s="438" t="s">
        <v>126</v>
      </c>
      <c r="H116" s="440">
        <v>706760.16</v>
      </c>
    </row>
    <row r="117" spans="1:8">
      <c r="A117" s="448" t="s">
        <v>644</v>
      </c>
      <c r="B117" s="448" t="s">
        <v>645</v>
      </c>
      <c r="C117" s="438" t="s">
        <v>126</v>
      </c>
      <c r="D117" s="440">
        <v>0</v>
      </c>
      <c r="E117" s="440">
        <v>0</v>
      </c>
      <c r="F117" s="440">
        <v>16141.4</v>
      </c>
      <c r="G117" s="438" t="s">
        <v>126</v>
      </c>
      <c r="H117" s="440">
        <v>16141.4</v>
      </c>
    </row>
    <row r="118" spans="1:8">
      <c r="A118" s="448" t="s">
        <v>8515</v>
      </c>
      <c r="B118" s="448" t="s">
        <v>8516</v>
      </c>
      <c r="C118" s="438" t="s">
        <v>126</v>
      </c>
      <c r="D118" s="440">
        <v>0</v>
      </c>
      <c r="E118" s="440">
        <v>0</v>
      </c>
      <c r="F118" s="440">
        <v>989705.2</v>
      </c>
      <c r="G118" s="438" t="s">
        <v>126</v>
      </c>
      <c r="H118" s="440">
        <v>989705.2</v>
      </c>
    </row>
    <row r="119" spans="1:8">
      <c r="A119" s="448" t="s">
        <v>8517</v>
      </c>
      <c r="B119" s="448" t="s">
        <v>8518</v>
      </c>
      <c r="C119" s="438" t="s">
        <v>126</v>
      </c>
      <c r="D119" s="440">
        <v>0</v>
      </c>
      <c r="E119" s="440">
        <v>0</v>
      </c>
      <c r="F119" s="440">
        <v>14749.17</v>
      </c>
      <c r="G119" s="438" t="s">
        <v>126</v>
      </c>
      <c r="H119" s="440">
        <v>14749.17</v>
      </c>
    </row>
    <row r="120" spans="1:8">
      <c r="A120" s="448" t="s">
        <v>714</v>
      </c>
      <c r="B120" s="448" t="s">
        <v>715</v>
      </c>
      <c r="C120" s="438" t="s">
        <v>126</v>
      </c>
      <c r="D120" s="440">
        <v>0</v>
      </c>
      <c r="E120" s="440">
        <v>0</v>
      </c>
      <c r="F120" s="440">
        <v>1487434.49</v>
      </c>
      <c r="G120" s="438" t="s">
        <v>126</v>
      </c>
      <c r="H120" s="440">
        <v>1487434.49</v>
      </c>
    </row>
    <row r="121" spans="1:8">
      <c r="A121" s="448" t="s">
        <v>718</v>
      </c>
      <c r="B121" s="448" t="s">
        <v>719</v>
      </c>
      <c r="C121" s="438" t="s">
        <v>126</v>
      </c>
      <c r="D121" s="440">
        <v>0</v>
      </c>
      <c r="E121" s="440">
        <v>0</v>
      </c>
      <c r="F121" s="440">
        <v>242108.19</v>
      </c>
      <c r="G121" s="438" t="s">
        <v>126</v>
      </c>
      <c r="H121" s="440">
        <v>242108.19</v>
      </c>
    </row>
    <row r="122" spans="1:8">
      <c r="A122" s="448" t="s">
        <v>8519</v>
      </c>
      <c r="B122" s="448" t="s">
        <v>8520</v>
      </c>
      <c r="C122" s="438" t="s">
        <v>126</v>
      </c>
      <c r="D122" s="440">
        <v>161872.20000000001</v>
      </c>
      <c r="E122" s="440">
        <v>161872.20000000001</v>
      </c>
      <c r="F122" s="440">
        <v>411817.4</v>
      </c>
      <c r="G122" s="438" t="s">
        <v>126</v>
      </c>
      <c r="H122" s="440">
        <v>411817.4</v>
      </c>
    </row>
    <row r="123" spans="1:8">
      <c r="A123" s="448" t="s">
        <v>724</v>
      </c>
      <c r="B123" s="448" t="s">
        <v>725</v>
      </c>
      <c r="C123" s="438" t="s">
        <v>126</v>
      </c>
      <c r="D123" s="440">
        <v>0</v>
      </c>
      <c r="E123" s="440">
        <v>0</v>
      </c>
      <c r="F123" s="440">
        <v>61944</v>
      </c>
      <c r="G123" s="438" t="s">
        <v>126</v>
      </c>
      <c r="H123" s="440">
        <v>61944</v>
      </c>
    </row>
    <row r="124" spans="1:8">
      <c r="A124" s="448" t="s">
        <v>8521</v>
      </c>
      <c r="B124" s="448" t="s">
        <v>8522</v>
      </c>
      <c r="C124" s="438" t="s">
        <v>126</v>
      </c>
      <c r="D124" s="440">
        <v>0</v>
      </c>
      <c r="E124" s="440">
        <v>36005.65</v>
      </c>
      <c r="F124" s="440">
        <v>77380.460000000006</v>
      </c>
      <c r="G124" s="438" t="s">
        <v>126</v>
      </c>
      <c r="H124" s="440">
        <v>41374.81</v>
      </c>
    </row>
    <row r="125" spans="1:8">
      <c r="A125" s="448" t="s">
        <v>8523</v>
      </c>
      <c r="B125" s="448" t="s">
        <v>8524</v>
      </c>
      <c r="C125" s="438" t="s">
        <v>126</v>
      </c>
      <c r="D125" s="440">
        <v>0</v>
      </c>
      <c r="E125" s="440">
        <v>0</v>
      </c>
      <c r="F125" s="440">
        <v>543019.19999999995</v>
      </c>
      <c r="G125" s="438" t="s">
        <v>126</v>
      </c>
      <c r="H125" s="440">
        <v>543019.19999999995</v>
      </c>
    </row>
    <row r="126" spans="1:8">
      <c r="A126" s="448" t="s">
        <v>8525</v>
      </c>
      <c r="B126" s="448" t="s">
        <v>8526</v>
      </c>
      <c r="C126" s="438" t="s">
        <v>126</v>
      </c>
      <c r="D126" s="440">
        <v>0</v>
      </c>
      <c r="E126" s="440">
        <v>0</v>
      </c>
      <c r="F126" s="440">
        <v>279454.68</v>
      </c>
      <c r="G126" s="438" t="s">
        <v>126</v>
      </c>
      <c r="H126" s="440">
        <v>279454.68</v>
      </c>
    </row>
    <row r="127" spans="1:8">
      <c r="A127" s="448" t="s">
        <v>8527</v>
      </c>
      <c r="B127" s="448" t="s">
        <v>8528</v>
      </c>
      <c r="C127" s="438" t="s">
        <v>126</v>
      </c>
      <c r="D127" s="440">
        <v>0</v>
      </c>
      <c r="E127" s="440">
        <v>0</v>
      </c>
      <c r="F127" s="440">
        <v>160000</v>
      </c>
      <c r="G127" s="438" t="s">
        <v>126</v>
      </c>
      <c r="H127" s="440">
        <v>160000</v>
      </c>
    </row>
    <row r="128" spans="1:8">
      <c r="A128" s="448" t="s">
        <v>8529</v>
      </c>
      <c r="B128" s="448" t="s">
        <v>8530</v>
      </c>
      <c r="C128" s="438" t="s">
        <v>126</v>
      </c>
      <c r="D128" s="440">
        <v>0</v>
      </c>
      <c r="E128" s="440">
        <v>0</v>
      </c>
      <c r="F128" s="440">
        <v>32015.53</v>
      </c>
      <c r="G128" s="438" t="s">
        <v>126</v>
      </c>
      <c r="H128" s="440">
        <v>32015.53</v>
      </c>
    </row>
    <row r="129" spans="1:8">
      <c r="A129" s="448" t="s">
        <v>8531</v>
      </c>
      <c r="B129" s="448" t="s">
        <v>8532</v>
      </c>
      <c r="C129" s="438" t="s">
        <v>126</v>
      </c>
      <c r="D129" s="440">
        <v>0</v>
      </c>
      <c r="E129" s="440">
        <v>0</v>
      </c>
      <c r="F129" s="440">
        <v>129340</v>
      </c>
      <c r="G129" s="438" t="s">
        <v>126</v>
      </c>
      <c r="H129" s="440">
        <v>129340</v>
      </c>
    </row>
    <row r="130" spans="1:8">
      <c r="A130" s="448" t="s">
        <v>8533</v>
      </c>
      <c r="B130" s="448" t="s">
        <v>8534</v>
      </c>
      <c r="C130" s="438" t="s">
        <v>126</v>
      </c>
      <c r="D130" s="440">
        <v>0</v>
      </c>
      <c r="E130" s="440">
        <v>0</v>
      </c>
      <c r="F130" s="440">
        <v>6099.28</v>
      </c>
      <c r="G130" s="438" t="s">
        <v>126</v>
      </c>
      <c r="H130" s="440">
        <v>6099.28</v>
      </c>
    </row>
    <row r="131" spans="1:8">
      <c r="A131" s="448" t="s">
        <v>8535</v>
      </c>
      <c r="B131" s="448" t="s">
        <v>8536</v>
      </c>
      <c r="C131" s="438" t="s">
        <v>126</v>
      </c>
      <c r="D131" s="440">
        <v>0</v>
      </c>
      <c r="E131" s="440">
        <v>0</v>
      </c>
      <c r="F131" s="440">
        <v>245701.88</v>
      </c>
      <c r="G131" s="438" t="s">
        <v>126</v>
      </c>
      <c r="H131" s="440">
        <v>245701.88</v>
      </c>
    </row>
    <row r="132" spans="1:8">
      <c r="A132" s="448" t="s">
        <v>8537</v>
      </c>
      <c r="B132" s="448" t="s">
        <v>8538</v>
      </c>
      <c r="C132" s="438" t="s">
        <v>126</v>
      </c>
      <c r="D132" s="440">
        <v>0</v>
      </c>
      <c r="E132" s="440">
        <v>0</v>
      </c>
      <c r="F132" s="440">
        <v>269120</v>
      </c>
      <c r="G132" s="438" t="s">
        <v>126</v>
      </c>
      <c r="H132" s="440">
        <v>269120</v>
      </c>
    </row>
    <row r="133" spans="1:8">
      <c r="A133" s="448" t="s">
        <v>736</v>
      </c>
      <c r="B133" s="448" t="s">
        <v>737</v>
      </c>
      <c r="C133" s="438" t="s">
        <v>126</v>
      </c>
      <c r="D133" s="440">
        <v>0</v>
      </c>
      <c r="E133" s="440">
        <v>0</v>
      </c>
      <c r="F133" s="440">
        <v>289150.84999999998</v>
      </c>
      <c r="G133" s="438" t="s">
        <v>126</v>
      </c>
      <c r="H133" s="440">
        <v>289150.84999999998</v>
      </c>
    </row>
    <row r="134" spans="1:8">
      <c r="A134" s="448" t="s">
        <v>8539</v>
      </c>
      <c r="B134" s="448" t="s">
        <v>8540</v>
      </c>
      <c r="C134" s="438" t="s">
        <v>126</v>
      </c>
      <c r="D134" s="440">
        <v>0</v>
      </c>
      <c r="E134" s="440">
        <v>0</v>
      </c>
      <c r="F134" s="440">
        <v>1533.98</v>
      </c>
      <c r="G134" s="438" t="s">
        <v>126</v>
      </c>
      <c r="H134" s="440">
        <v>1533.98</v>
      </c>
    </row>
    <row r="135" spans="1:8">
      <c r="A135" s="448" t="s">
        <v>8541</v>
      </c>
      <c r="B135" s="448" t="s">
        <v>8542</v>
      </c>
      <c r="C135" s="438" t="s">
        <v>126</v>
      </c>
      <c r="D135" s="440">
        <v>0</v>
      </c>
      <c r="E135" s="440">
        <v>0</v>
      </c>
      <c r="F135" s="440">
        <v>33914.07</v>
      </c>
      <c r="G135" s="438" t="s">
        <v>126</v>
      </c>
      <c r="H135" s="440">
        <v>33914.07</v>
      </c>
    </row>
    <row r="136" spans="1:8">
      <c r="A136" s="448" t="s">
        <v>8543</v>
      </c>
      <c r="B136" s="448" t="s">
        <v>8544</v>
      </c>
      <c r="C136" s="438" t="s">
        <v>126</v>
      </c>
      <c r="D136" s="440">
        <v>0</v>
      </c>
      <c r="E136" s="440">
        <v>0</v>
      </c>
      <c r="F136" s="440">
        <v>19783.8</v>
      </c>
      <c r="G136" s="438" t="s">
        <v>126</v>
      </c>
      <c r="H136" s="440">
        <v>19783.8</v>
      </c>
    </row>
    <row r="137" spans="1:8">
      <c r="A137" s="448" t="s">
        <v>8545</v>
      </c>
      <c r="B137" s="448" t="s">
        <v>8546</v>
      </c>
      <c r="C137" s="438" t="s">
        <v>126</v>
      </c>
      <c r="D137" s="440">
        <v>0</v>
      </c>
      <c r="E137" s="440">
        <v>0</v>
      </c>
      <c r="F137" s="440">
        <v>203620.88</v>
      </c>
      <c r="G137" s="438" t="s">
        <v>126</v>
      </c>
      <c r="H137" s="440">
        <v>203620.88</v>
      </c>
    </row>
    <row r="138" spans="1:8">
      <c r="A138" s="448" t="s">
        <v>8547</v>
      </c>
      <c r="B138" s="448" t="s">
        <v>8548</v>
      </c>
      <c r="C138" s="438" t="s">
        <v>126</v>
      </c>
      <c r="D138" s="440">
        <v>0</v>
      </c>
      <c r="E138" s="440">
        <v>0</v>
      </c>
      <c r="F138" s="440">
        <v>249049.86</v>
      </c>
      <c r="G138" s="438" t="s">
        <v>126</v>
      </c>
      <c r="H138" s="440">
        <v>249049.86</v>
      </c>
    </row>
    <row r="139" spans="1:8">
      <c r="A139" s="448" t="s">
        <v>738</v>
      </c>
      <c r="B139" s="448" t="s">
        <v>739</v>
      </c>
      <c r="C139" s="438" t="s">
        <v>126</v>
      </c>
      <c r="D139" s="440">
        <v>0</v>
      </c>
      <c r="E139" s="440">
        <v>0</v>
      </c>
      <c r="F139" s="440">
        <v>219455.76</v>
      </c>
      <c r="G139" s="438" t="s">
        <v>126</v>
      </c>
      <c r="H139" s="440">
        <v>219455.76</v>
      </c>
    </row>
    <row r="140" spans="1:8">
      <c r="A140" s="448" t="s">
        <v>740</v>
      </c>
      <c r="B140" s="448" t="s">
        <v>741</v>
      </c>
      <c r="C140" s="438" t="s">
        <v>126</v>
      </c>
      <c r="D140" s="440">
        <v>0</v>
      </c>
      <c r="E140" s="440">
        <v>0</v>
      </c>
      <c r="F140" s="440">
        <v>177166.28</v>
      </c>
      <c r="G140" s="438" t="s">
        <v>126</v>
      </c>
      <c r="H140" s="440">
        <v>177166.28</v>
      </c>
    </row>
    <row r="141" spans="1:8">
      <c r="A141" s="448" t="s">
        <v>8549</v>
      </c>
      <c r="B141" s="448" t="s">
        <v>8550</v>
      </c>
      <c r="C141" s="438" t="s">
        <v>126</v>
      </c>
      <c r="D141" s="440">
        <v>0</v>
      </c>
      <c r="E141" s="440">
        <v>0</v>
      </c>
      <c r="F141" s="440">
        <v>138655.60999999999</v>
      </c>
      <c r="G141" s="438" t="s">
        <v>126</v>
      </c>
      <c r="H141" s="440">
        <v>138655.60999999999</v>
      </c>
    </row>
    <row r="142" spans="1:8">
      <c r="A142" s="448" t="s">
        <v>742</v>
      </c>
      <c r="B142" s="448" t="s">
        <v>743</v>
      </c>
      <c r="C142" s="438" t="s">
        <v>126</v>
      </c>
      <c r="D142" s="440">
        <v>0</v>
      </c>
      <c r="E142" s="440">
        <v>0</v>
      </c>
      <c r="F142" s="440">
        <v>56700.800000000003</v>
      </c>
      <c r="G142" s="438" t="s">
        <v>126</v>
      </c>
      <c r="H142" s="440">
        <v>56700.800000000003</v>
      </c>
    </row>
    <row r="143" spans="1:8">
      <c r="A143" s="448" t="s">
        <v>8551</v>
      </c>
      <c r="B143" s="448" t="s">
        <v>8552</v>
      </c>
      <c r="C143" s="438" t="s">
        <v>126</v>
      </c>
      <c r="D143" s="440">
        <v>0</v>
      </c>
      <c r="E143" s="440">
        <v>0</v>
      </c>
      <c r="F143" s="440">
        <v>2188276.2000000002</v>
      </c>
      <c r="G143" s="438" t="s">
        <v>126</v>
      </c>
      <c r="H143" s="440">
        <v>2188276.2000000002</v>
      </c>
    </row>
    <row r="144" spans="1:8">
      <c r="A144" s="448" t="s">
        <v>8553</v>
      </c>
      <c r="B144" s="448" t="s">
        <v>8554</v>
      </c>
      <c r="C144" s="438" t="s">
        <v>126</v>
      </c>
      <c r="D144" s="440">
        <v>0</v>
      </c>
      <c r="E144" s="440">
        <v>0</v>
      </c>
      <c r="F144" s="440">
        <v>216690.32</v>
      </c>
      <c r="G144" s="438" t="s">
        <v>126</v>
      </c>
      <c r="H144" s="440">
        <v>216690.32</v>
      </c>
    </row>
    <row r="145" spans="1:8">
      <c r="A145" s="448" t="s">
        <v>8555</v>
      </c>
      <c r="B145" s="448" t="s">
        <v>8556</v>
      </c>
      <c r="C145" s="438" t="s">
        <v>126</v>
      </c>
      <c r="D145" s="440">
        <v>0</v>
      </c>
      <c r="E145" s="440">
        <v>0</v>
      </c>
      <c r="F145" s="440">
        <v>37350.839999999997</v>
      </c>
      <c r="G145" s="438" t="s">
        <v>126</v>
      </c>
      <c r="H145" s="440">
        <v>37350.839999999997</v>
      </c>
    </row>
    <row r="146" spans="1:8">
      <c r="A146" s="448" t="s">
        <v>8557</v>
      </c>
      <c r="B146" s="448" t="s">
        <v>8558</v>
      </c>
      <c r="C146" s="438" t="s">
        <v>126</v>
      </c>
      <c r="D146" s="440">
        <v>0</v>
      </c>
      <c r="E146" s="440">
        <v>0</v>
      </c>
      <c r="F146" s="440">
        <v>84169.600000000006</v>
      </c>
      <c r="G146" s="438" t="s">
        <v>126</v>
      </c>
      <c r="H146" s="440">
        <v>84169.600000000006</v>
      </c>
    </row>
    <row r="147" spans="1:8">
      <c r="A147" s="448" t="s">
        <v>744</v>
      </c>
      <c r="B147" s="448" t="s">
        <v>745</v>
      </c>
      <c r="C147" s="438" t="s">
        <v>126</v>
      </c>
      <c r="D147" s="440">
        <v>0</v>
      </c>
      <c r="E147" s="440">
        <v>0</v>
      </c>
      <c r="F147" s="440">
        <v>136764</v>
      </c>
      <c r="G147" s="438" t="s">
        <v>126</v>
      </c>
      <c r="H147" s="440">
        <v>136764</v>
      </c>
    </row>
    <row r="148" spans="1:8">
      <c r="A148" s="448" t="s">
        <v>8559</v>
      </c>
      <c r="B148" s="448" t="s">
        <v>8560</v>
      </c>
      <c r="C148" s="438" t="s">
        <v>126</v>
      </c>
      <c r="D148" s="440">
        <v>0</v>
      </c>
      <c r="E148" s="440">
        <v>0</v>
      </c>
      <c r="F148" s="440">
        <v>124722.04</v>
      </c>
      <c r="G148" s="438" t="s">
        <v>126</v>
      </c>
      <c r="H148" s="440">
        <v>124722.04</v>
      </c>
    </row>
    <row r="149" spans="1:8">
      <c r="A149" s="448" t="s">
        <v>8561</v>
      </c>
      <c r="B149" s="448" t="s">
        <v>8562</v>
      </c>
      <c r="C149" s="438" t="s">
        <v>126</v>
      </c>
      <c r="D149" s="440">
        <v>0</v>
      </c>
      <c r="E149" s="440">
        <v>0</v>
      </c>
      <c r="F149" s="440">
        <v>380113.44</v>
      </c>
      <c r="G149" s="438" t="s">
        <v>126</v>
      </c>
      <c r="H149" s="440">
        <v>380113.44</v>
      </c>
    </row>
    <row r="150" spans="1:8">
      <c r="A150" s="448" t="s">
        <v>8563</v>
      </c>
      <c r="B150" s="448" t="s">
        <v>8564</v>
      </c>
      <c r="C150" s="438" t="s">
        <v>126</v>
      </c>
      <c r="D150" s="440">
        <v>0</v>
      </c>
      <c r="E150" s="440">
        <v>0</v>
      </c>
      <c r="F150" s="440">
        <v>101601.18</v>
      </c>
      <c r="G150" s="438" t="s">
        <v>126</v>
      </c>
      <c r="H150" s="440">
        <v>101601.18</v>
      </c>
    </row>
    <row r="151" spans="1:8">
      <c r="A151" s="448" t="s">
        <v>8565</v>
      </c>
      <c r="B151" s="448" t="s">
        <v>8566</v>
      </c>
      <c r="C151" s="438" t="s">
        <v>126</v>
      </c>
      <c r="D151" s="440">
        <v>0</v>
      </c>
      <c r="E151" s="440">
        <v>0</v>
      </c>
      <c r="F151" s="440">
        <v>102709.3</v>
      </c>
      <c r="G151" s="438" t="s">
        <v>126</v>
      </c>
      <c r="H151" s="440">
        <v>102709.3</v>
      </c>
    </row>
    <row r="152" spans="1:8">
      <c r="A152" s="448" t="s">
        <v>8567</v>
      </c>
      <c r="B152" s="448" t="s">
        <v>8568</v>
      </c>
      <c r="C152" s="438" t="s">
        <v>126</v>
      </c>
      <c r="D152" s="440">
        <v>0</v>
      </c>
      <c r="E152" s="440">
        <v>0</v>
      </c>
      <c r="F152" s="440">
        <v>10000</v>
      </c>
      <c r="G152" s="438" t="s">
        <v>126</v>
      </c>
      <c r="H152" s="440">
        <v>10000</v>
      </c>
    </row>
    <row r="153" spans="1:8">
      <c r="A153" s="448" t="s">
        <v>8569</v>
      </c>
      <c r="B153" s="448" t="s">
        <v>8570</v>
      </c>
      <c r="C153" s="438" t="s">
        <v>126</v>
      </c>
      <c r="D153" s="440">
        <v>0</v>
      </c>
      <c r="E153" s="440">
        <v>0</v>
      </c>
      <c r="F153" s="440">
        <v>28884</v>
      </c>
      <c r="G153" s="438" t="s">
        <v>126</v>
      </c>
      <c r="H153" s="440">
        <v>28884</v>
      </c>
    </row>
    <row r="154" spans="1:8">
      <c r="A154" s="448" t="s">
        <v>746</v>
      </c>
      <c r="B154" s="448" t="s">
        <v>747</v>
      </c>
      <c r="C154" s="438" t="s">
        <v>126</v>
      </c>
      <c r="D154" s="440">
        <v>0</v>
      </c>
      <c r="E154" s="440">
        <v>0</v>
      </c>
      <c r="F154" s="440">
        <v>70195.289999999994</v>
      </c>
      <c r="G154" s="438" t="s">
        <v>126</v>
      </c>
      <c r="H154" s="440">
        <v>70195.289999999994</v>
      </c>
    </row>
    <row r="155" spans="1:8">
      <c r="A155" s="448" t="s">
        <v>8571</v>
      </c>
      <c r="B155" s="448" t="s">
        <v>8572</v>
      </c>
      <c r="C155" s="438" t="s">
        <v>126</v>
      </c>
      <c r="D155" s="440">
        <v>0</v>
      </c>
      <c r="E155" s="440">
        <v>0</v>
      </c>
      <c r="F155" s="440">
        <v>97960.84</v>
      </c>
      <c r="G155" s="438" t="s">
        <v>126</v>
      </c>
      <c r="H155" s="440">
        <v>97960.84</v>
      </c>
    </row>
    <row r="156" spans="1:8">
      <c r="A156" s="448" t="s">
        <v>8573</v>
      </c>
      <c r="B156" s="448" t="s">
        <v>8574</v>
      </c>
      <c r="C156" s="438" t="s">
        <v>126</v>
      </c>
      <c r="D156" s="440">
        <v>0</v>
      </c>
      <c r="E156" s="440">
        <v>0</v>
      </c>
      <c r="F156" s="440">
        <v>22438.57</v>
      </c>
      <c r="G156" s="438" t="s">
        <v>126</v>
      </c>
      <c r="H156" s="440">
        <v>22438.57</v>
      </c>
    </row>
    <row r="157" spans="1:8">
      <c r="A157" s="448" t="s">
        <v>8575</v>
      </c>
      <c r="B157" s="448" t="s">
        <v>8576</v>
      </c>
      <c r="C157" s="438" t="s">
        <v>126</v>
      </c>
      <c r="D157" s="440">
        <v>0</v>
      </c>
      <c r="E157" s="440">
        <v>0</v>
      </c>
      <c r="F157" s="440">
        <v>36180.6</v>
      </c>
      <c r="G157" s="438" t="s">
        <v>126</v>
      </c>
      <c r="H157" s="440">
        <v>36180.6</v>
      </c>
    </row>
    <row r="158" spans="1:8">
      <c r="A158" s="447" t="s">
        <v>768</v>
      </c>
      <c r="B158" s="447" t="s">
        <v>769</v>
      </c>
      <c r="C158" s="437" t="s">
        <v>126</v>
      </c>
      <c r="D158" s="436">
        <v>3245742.2</v>
      </c>
      <c r="E158" s="436">
        <v>6245935.4400000004</v>
      </c>
      <c r="F158" s="436">
        <v>3238927.05</v>
      </c>
      <c r="G158" s="437" t="s">
        <v>126</v>
      </c>
      <c r="H158" s="436">
        <v>238733.81</v>
      </c>
    </row>
    <row r="159" spans="1:8">
      <c r="A159" s="448" t="s">
        <v>8577</v>
      </c>
      <c r="B159" s="448" t="s">
        <v>8578</v>
      </c>
      <c r="C159" s="438" t="s">
        <v>126</v>
      </c>
      <c r="D159" s="440">
        <v>0</v>
      </c>
      <c r="E159" s="440">
        <v>0</v>
      </c>
      <c r="F159" s="440">
        <v>951</v>
      </c>
      <c r="G159" s="438" t="s">
        <v>126</v>
      </c>
      <c r="H159" s="440">
        <v>951</v>
      </c>
    </row>
    <row r="160" spans="1:8">
      <c r="A160" s="448" t="s">
        <v>8579</v>
      </c>
      <c r="B160" s="448" t="s">
        <v>8580</v>
      </c>
      <c r="C160" s="438" t="s">
        <v>126</v>
      </c>
      <c r="D160" s="440">
        <v>0</v>
      </c>
      <c r="E160" s="440">
        <v>0</v>
      </c>
      <c r="F160" s="440">
        <v>535</v>
      </c>
      <c r="G160" s="438" t="s">
        <v>126</v>
      </c>
      <c r="H160" s="440">
        <v>535</v>
      </c>
    </row>
    <row r="161" spans="1:8">
      <c r="A161" s="448" t="s">
        <v>772</v>
      </c>
      <c r="B161" s="448" t="s">
        <v>773</v>
      </c>
      <c r="C161" s="438" t="s">
        <v>126</v>
      </c>
      <c r="D161" s="440">
        <v>0</v>
      </c>
      <c r="E161" s="440">
        <v>0</v>
      </c>
      <c r="F161" s="440">
        <v>4002.1</v>
      </c>
      <c r="G161" s="438" t="s">
        <v>126</v>
      </c>
      <c r="H161" s="440">
        <v>4002.1</v>
      </c>
    </row>
    <row r="162" spans="1:8">
      <c r="A162" s="448" t="s">
        <v>776</v>
      </c>
      <c r="B162" s="448" t="s">
        <v>777</v>
      </c>
      <c r="C162" s="438" t="s">
        <v>126</v>
      </c>
      <c r="D162" s="440">
        <v>0</v>
      </c>
      <c r="E162" s="440">
        <v>0</v>
      </c>
      <c r="F162" s="440">
        <v>959</v>
      </c>
      <c r="G162" s="438" t="s">
        <v>126</v>
      </c>
      <c r="H162" s="440">
        <v>959</v>
      </c>
    </row>
    <row r="163" spans="1:8">
      <c r="A163" s="448" t="s">
        <v>778</v>
      </c>
      <c r="B163" s="448" t="s">
        <v>779</v>
      </c>
      <c r="C163" s="438" t="s">
        <v>126</v>
      </c>
      <c r="D163" s="440">
        <v>0</v>
      </c>
      <c r="E163" s="440">
        <v>0</v>
      </c>
      <c r="F163" s="440">
        <v>2109.64</v>
      </c>
      <c r="G163" s="438" t="s">
        <v>126</v>
      </c>
      <c r="H163" s="440">
        <v>2109.64</v>
      </c>
    </row>
    <row r="164" spans="1:8">
      <c r="A164" s="448" t="s">
        <v>780</v>
      </c>
      <c r="B164" s="448" t="s">
        <v>781</v>
      </c>
      <c r="C164" s="438" t="s">
        <v>126</v>
      </c>
      <c r="D164" s="440">
        <v>0</v>
      </c>
      <c r="E164" s="440">
        <v>0</v>
      </c>
      <c r="F164" s="440">
        <v>1014.32</v>
      </c>
      <c r="G164" s="438" t="s">
        <v>126</v>
      </c>
      <c r="H164" s="440">
        <v>1014.32</v>
      </c>
    </row>
    <row r="165" spans="1:8">
      <c r="A165" s="448" t="s">
        <v>782</v>
      </c>
      <c r="B165" s="448" t="s">
        <v>783</v>
      </c>
      <c r="C165" s="438" t="s">
        <v>126</v>
      </c>
      <c r="D165" s="440">
        <v>0</v>
      </c>
      <c r="E165" s="440">
        <v>0</v>
      </c>
      <c r="F165" s="440">
        <v>1121.73</v>
      </c>
      <c r="G165" s="438" t="s">
        <v>126</v>
      </c>
      <c r="H165" s="440">
        <v>1121.73</v>
      </c>
    </row>
    <row r="166" spans="1:8">
      <c r="A166" s="448" t="s">
        <v>8581</v>
      </c>
      <c r="B166" s="448" t="s">
        <v>8582</v>
      </c>
      <c r="C166" s="438" t="s">
        <v>126</v>
      </c>
      <c r="D166" s="440">
        <v>2185.12</v>
      </c>
      <c r="E166" s="440">
        <v>2185.12</v>
      </c>
      <c r="F166" s="440">
        <v>1463</v>
      </c>
      <c r="G166" s="438" t="s">
        <v>126</v>
      </c>
      <c r="H166" s="440">
        <v>1463</v>
      </c>
    </row>
    <row r="167" spans="1:8">
      <c r="A167" s="448" t="s">
        <v>784</v>
      </c>
      <c r="B167" s="448" t="s">
        <v>785</v>
      </c>
      <c r="C167" s="438" t="s">
        <v>126</v>
      </c>
      <c r="D167" s="440">
        <v>3128713.31</v>
      </c>
      <c r="E167" s="440">
        <v>6138884.5800000001</v>
      </c>
      <c r="F167" s="440">
        <v>3103127.57</v>
      </c>
      <c r="G167" s="438" t="s">
        <v>126</v>
      </c>
      <c r="H167" s="440">
        <v>92956.3</v>
      </c>
    </row>
    <row r="168" spans="1:8">
      <c r="A168" s="448" t="s">
        <v>788</v>
      </c>
      <c r="B168" s="448" t="s">
        <v>789</v>
      </c>
      <c r="C168" s="438" t="s">
        <v>126</v>
      </c>
      <c r="D168" s="440">
        <v>0</v>
      </c>
      <c r="E168" s="440">
        <v>167.14</v>
      </c>
      <c r="F168" s="440">
        <v>1196.1400000000001</v>
      </c>
      <c r="G168" s="438" t="s">
        <v>126</v>
      </c>
      <c r="H168" s="440">
        <v>1029</v>
      </c>
    </row>
    <row r="169" spans="1:8">
      <c r="A169" s="448" t="s">
        <v>790</v>
      </c>
      <c r="B169" s="448" t="s">
        <v>791</v>
      </c>
      <c r="C169" s="438" t="s">
        <v>126</v>
      </c>
      <c r="D169" s="440">
        <v>2106.29</v>
      </c>
      <c r="E169" s="440">
        <v>0</v>
      </c>
      <c r="F169" s="440">
        <v>0</v>
      </c>
      <c r="G169" s="438" t="s">
        <v>126</v>
      </c>
      <c r="H169" s="440">
        <v>2106.29</v>
      </c>
    </row>
    <row r="170" spans="1:8">
      <c r="A170" s="448" t="s">
        <v>8583</v>
      </c>
      <c r="B170" s="448" t="s">
        <v>472</v>
      </c>
      <c r="C170" s="438" t="s">
        <v>126</v>
      </c>
      <c r="D170" s="440">
        <v>0</v>
      </c>
      <c r="E170" s="440">
        <v>0</v>
      </c>
      <c r="F170" s="440">
        <v>2852.77</v>
      </c>
      <c r="G170" s="438" t="s">
        <v>126</v>
      </c>
      <c r="H170" s="440">
        <v>2852.77</v>
      </c>
    </row>
    <row r="171" spans="1:8">
      <c r="A171" s="448" t="s">
        <v>792</v>
      </c>
      <c r="B171" s="448" t="s">
        <v>793</v>
      </c>
      <c r="C171" s="438" t="s">
        <v>126</v>
      </c>
      <c r="D171" s="440">
        <v>0</v>
      </c>
      <c r="E171" s="440">
        <v>0</v>
      </c>
      <c r="F171" s="440">
        <v>1061</v>
      </c>
      <c r="G171" s="438" t="s">
        <v>126</v>
      </c>
      <c r="H171" s="440">
        <v>1061</v>
      </c>
    </row>
    <row r="172" spans="1:8">
      <c r="A172" s="448" t="s">
        <v>8584</v>
      </c>
      <c r="B172" s="448" t="s">
        <v>8585</v>
      </c>
      <c r="C172" s="438" t="s">
        <v>126</v>
      </c>
      <c r="D172" s="440">
        <v>1386.6</v>
      </c>
      <c r="E172" s="440">
        <v>0</v>
      </c>
      <c r="F172" s="440">
        <v>0</v>
      </c>
      <c r="G172" s="438" t="s">
        <v>126</v>
      </c>
      <c r="H172" s="440">
        <v>1386.6</v>
      </c>
    </row>
    <row r="173" spans="1:8">
      <c r="A173" s="448" t="s">
        <v>8586</v>
      </c>
      <c r="B173" s="448" t="s">
        <v>8587</v>
      </c>
      <c r="C173" s="438" t="s">
        <v>126</v>
      </c>
      <c r="D173" s="440">
        <v>655</v>
      </c>
      <c r="E173" s="440">
        <v>0</v>
      </c>
      <c r="F173" s="440">
        <v>0</v>
      </c>
      <c r="G173" s="438" t="s">
        <v>126</v>
      </c>
      <c r="H173" s="440">
        <v>655</v>
      </c>
    </row>
    <row r="174" spans="1:8">
      <c r="A174" s="448" t="s">
        <v>794</v>
      </c>
      <c r="B174" s="448" t="s">
        <v>795</v>
      </c>
      <c r="C174" s="438" t="s">
        <v>126</v>
      </c>
      <c r="D174" s="440">
        <v>1269.58</v>
      </c>
      <c r="E174" s="440">
        <v>0</v>
      </c>
      <c r="F174" s="440">
        <v>0</v>
      </c>
      <c r="G174" s="438" t="s">
        <v>126</v>
      </c>
      <c r="H174" s="440">
        <v>1269.58</v>
      </c>
    </row>
    <row r="175" spans="1:8">
      <c r="A175" s="448" t="s">
        <v>8588</v>
      </c>
      <c r="B175" s="448" t="s">
        <v>8589</v>
      </c>
      <c r="C175" s="438" t="s">
        <v>126</v>
      </c>
      <c r="D175" s="440">
        <v>480.5</v>
      </c>
      <c r="E175" s="440">
        <v>480.5</v>
      </c>
      <c r="F175" s="440">
        <v>594.25</v>
      </c>
      <c r="G175" s="438" t="s">
        <v>126</v>
      </c>
      <c r="H175" s="440">
        <v>594.25</v>
      </c>
    </row>
    <row r="176" spans="1:8">
      <c r="A176" s="448" t="s">
        <v>796</v>
      </c>
      <c r="B176" s="448" t="s">
        <v>797</v>
      </c>
      <c r="C176" s="438" t="s">
        <v>126</v>
      </c>
      <c r="D176" s="440">
        <v>200</v>
      </c>
      <c r="E176" s="440">
        <v>9200.02</v>
      </c>
      <c r="F176" s="440">
        <v>9200</v>
      </c>
      <c r="G176" s="438" t="s">
        <v>126</v>
      </c>
      <c r="H176" s="440">
        <v>199.98</v>
      </c>
    </row>
    <row r="177" spans="1:8">
      <c r="A177" s="448" t="s">
        <v>802</v>
      </c>
      <c r="B177" s="448" t="s">
        <v>803</v>
      </c>
      <c r="C177" s="438" t="s">
        <v>126</v>
      </c>
      <c r="D177" s="440">
        <v>0</v>
      </c>
      <c r="E177" s="440">
        <v>0</v>
      </c>
      <c r="F177" s="440">
        <v>1790</v>
      </c>
      <c r="G177" s="438" t="s">
        <v>126</v>
      </c>
      <c r="H177" s="440">
        <v>1790</v>
      </c>
    </row>
    <row r="178" spans="1:8">
      <c r="A178" s="448" t="s">
        <v>804</v>
      </c>
      <c r="B178" s="448" t="s">
        <v>805</v>
      </c>
      <c r="C178" s="438" t="s">
        <v>126</v>
      </c>
      <c r="D178" s="440">
        <v>898.32</v>
      </c>
      <c r="E178" s="440">
        <v>898.32</v>
      </c>
      <c r="F178" s="440">
        <v>984.03</v>
      </c>
      <c r="G178" s="438" t="s">
        <v>126</v>
      </c>
      <c r="H178" s="440">
        <v>984.03</v>
      </c>
    </row>
    <row r="179" spans="1:8">
      <c r="A179" s="448" t="s">
        <v>8590</v>
      </c>
      <c r="B179" s="448" t="s">
        <v>8591</v>
      </c>
      <c r="C179" s="438" t="s">
        <v>126</v>
      </c>
      <c r="D179" s="440">
        <v>0</v>
      </c>
      <c r="E179" s="440">
        <v>0</v>
      </c>
      <c r="F179" s="440">
        <v>1280.68</v>
      </c>
      <c r="G179" s="438" t="s">
        <v>126</v>
      </c>
      <c r="H179" s="440">
        <v>1280.68</v>
      </c>
    </row>
    <row r="180" spans="1:8">
      <c r="A180" s="448" t="s">
        <v>808</v>
      </c>
      <c r="B180" s="448" t="s">
        <v>809</v>
      </c>
      <c r="C180" s="438" t="s">
        <v>126</v>
      </c>
      <c r="D180" s="440">
        <v>0</v>
      </c>
      <c r="E180" s="440">
        <v>0</v>
      </c>
      <c r="F180" s="440">
        <v>2083.81</v>
      </c>
      <c r="G180" s="438" t="s">
        <v>126</v>
      </c>
      <c r="H180" s="440">
        <v>2083.81</v>
      </c>
    </row>
    <row r="181" spans="1:8">
      <c r="A181" s="448" t="s">
        <v>810</v>
      </c>
      <c r="B181" s="448" t="s">
        <v>811</v>
      </c>
      <c r="C181" s="438" t="s">
        <v>126</v>
      </c>
      <c r="D181" s="440">
        <v>1422.81</v>
      </c>
      <c r="E181" s="440">
        <v>0</v>
      </c>
      <c r="F181" s="440">
        <v>0</v>
      </c>
      <c r="G181" s="438" t="s">
        <v>126</v>
      </c>
      <c r="H181" s="440">
        <v>1422.81</v>
      </c>
    </row>
    <row r="182" spans="1:8">
      <c r="A182" s="448" t="s">
        <v>8592</v>
      </c>
      <c r="B182" s="448" t="s">
        <v>8593</v>
      </c>
      <c r="C182" s="438" t="s">
        <v>126</v>
      </c>
      <c r="D182" s="440">
        <v>0</v>
      </c>
      <c r="E182" s="440">
        <v>0</v>
      </c>
      <c r="F182" s="440">
        <v>3218.01</v>
      </c>
      <c r="G182" s="438" t="s">
        <v>126</v>
      </c>
      <c r="H182" s="440">
        <v>3218.01</v>
      </c>
    </row>
    <row r="183" spans="1:8">
      <c r="A183" s="448" t="s">
        <v>8594</v>
      </c>
      <c r="B183" s="448" t="s">
        <v>8595</v>
      </c>
      <c r="C183" s="438" t="s">
        <v>126</v>
      </c>
      <c r="D183" s="440">
        <v>0</v>
      </c>
      <c r="E183" s="440">
        <v>0</v>
      </c>
      <c r="F183" s="440">
        <v>285</v>
      </c>
      <c r="G183" s="438" t="s">
        <v>126</v>
      </c>
      <c r="H183" s="440">
        <v>285</v>
      </c>
    </row>
    <row r="184" spans="1:8">
      <c r="A184" s="448" t="s">
        <v>818</v>
      </c>
      <c r="B184" s="448" t="s">
        <v>819</v>
      </c>
      <c r="C184" s="438" t="s">
        <v>126</v>
      </c>
      <c r="D184" s="440">
        <v>0</v>
      </c>
      <c r="E184" s="440">
        <v>0</v>
      </c>
      <c r="F184" s="440">
        <v>1045.4000000000001</v>
      </c>
      <c r="G184" s="438" t="s">
        <v>126</v>
      </c>
      <c r="H184" s="440">
        <v>1045.4000000000001</v>
      </c>
    </row>
    <row r="185" spans="1:8">
      <c r="A185" s="448" t="s">
        <v>820</v>
      </c>
      <c r="B185" s="448" t="s">
        <v>821</v>
      </c>
      <c r="C185" s="438" t="s">
        <v>126</v>
      </c>
      <c r="D185" s="440">
        <v>0</v>
      </c>
      <c r="E185" s="440">
        <v>0</v>
      </c>
      <c r="F185" s="440">
        <v>50</v>
      </c>
      <c r="G185" s="438" t="s">
        <v>126</v>
      </c>
      <c r="H185" s="440">
        <v>50</v>
      </c>
    </row>
    <row r="186" spans="1:8">
      <c r="A186" s="448" t="s">
        <v>822</v>
      </c>
      <c r="B186" s="448" t="s">
        <v>823</v>
      </c>
      <c r="C186" s="438" t="s">
        <v>126</v>
      </c>
      <c r="D186" s="440">
        <v>0</v>
      </c>
      <c r="E186" s="440">
        <v>0</v>
      </c>
      <c r="F186" s="440">
        <v>57373.25</v>
      </c>
      <c r="G186" s="438" t="s">
        <v>126</v>
      </c>
      <c r="H186" s="440">
        <v>57373.25</v>
      </c>
    </row>
    <row r="187" spans="1:8">
      <c r="A187" s="448" t="s">
        <v>8596</v>
      </c>
      <c r="B187" s="448" t="s">
        <v>922</v>
      </c>
      <c r="C187" s="438" t="s">
        <v>126</v>
      </c>
      <c r="D187" s="440">
        <v>0</v>
      </c>
      <c r="E187" s="440">
        <v>0</v>
      </c>
      <c r="F187" s="440">
        <v>1365</v>
      </c>
      <c r="G187" s="438" t="s">
        <v>126</v>
      </c>
      <c r="H187" s="440">
        <v>1365</v>
      </c>
    </row>
    <row r="188" spans="1:8">
      <c r="A188" s="448" t="s">
        <v>8597</v>
      </c>
      <c r="B188" s="448" t="s">
        <v>8598</v>
      </c>
      <c r="C188" s="438" t="s">
        <v>126</v>
      </c>
      <c r="D188" s="440">
        <v>0</v>
      </c>
      <c r="E188" s="440">
        <v>0</v>
      </c>
      <c r="F188" s="440">
        <v>1937</v>
      </c>
      <c r="G188" s="438" t="s">
        <v>126</v>
      </c>
      <c r="H188" s="440">
        <v>1937</v>
      </c>
    </row>
    <row r="189" spans="1:8">
      <c r="A189" s="448" t="s">
        <v>8599</v>
      </c>
      <c r="B189" s="448" t="s">
        <v>8600</v>
      </c>
      <c r="C189" s="438" t="s">
        <v>126</v>
      </c>
      <c r="D189" s="440">
        <v>0</v>
      </c>
      <c r="E189" s="440">
        <v>0</v>
      </c>
      <c r="F189" s="440">
        <v>226</v>
      </c>
      <c r="G189" s="438" t="s">
        <v>126</v>
      </c>
      <c r="H189" s="440">
        <v>226</v>
      </c>
    </row>
    <row r="190" spans="1:8">
      <c r="A190" s="448" t="s">
        <v>8601</v>
      </c>
      <c r="B190" s="448" t="s">
        <v>8602</v>
      </c>
      <c r="C190" s="438" t="s">
        <v>126</v>
      </c>
      <c r="D190" s="440">
        <v>0</v>
      </c>
      <c r="E190" s="440">
        <v>0</v>
      </c>
      <c r="F190" s="440">
        <v>266</v>
      </c>
      <c r="G190" s="438" t="s">
        <v>126</v>
      </c>
      <c r="H190" s="440">
        <v>266</v>
      </c>
    </row>
    <row r="191" spans="1:8">
      <c r="A191" s="448" t="s">
        <v>830</v>
      </c>
      <c r="B191" s="448" t="s">
        <v>831</v>
      </c>
      <c r="C191" s="438" t="s">
        <v>126</v>
      </c>
      <c r="D191" s="440">
        <v>0</v>
      </c>
      <c r="E191" s="440">
        <v>0</v>
      </c>
      <c r="F191" s="440">
        <v>1520.48</v>
      </c>
      <c r="G191" s="438" t="s">
        <v>126</v>
      </c>
      <c r="H191" s="440">
        <v>1520.48</v>
      </c>
    </row>
    <row r="192" spans="1:8">
      <c r="A192" s="448" t="s">
        <v>832</v>
      </c>
      <c r="B192" s="448" t="s">
        <v>833</v>
      </c>
      <c r="C192" s="438" t="s">
        <v>126</v>
      </c>
      <c r="D192" s="440">
        <v>1093.3699999999999</v>
      </c>
      <c r="E192" s="440">
        <v>0</v>
      </c>
      <c r="F192" s="440">
        <v>0</v>
      </c>
      <c r="G192" s="438" t="s">
        <v>126</v>
      </c>
      <c r="H192" s="440">
        <v>1093.3699999999999</v>
      </c>
    </row>
    <row r="193" spans="1:8">
      <c r="A193" s="448" t="s">
        <v>834</v>
      </c>
      <c r="B193" s="448" t="s">
        <v>835</v>
      </c>
      <c r="C193" s="438" t="s">
        <v>126</v>
      </c>
      <c r="D193" s="440">
        <v>0</v>
      </c>
      <c r="E193" s="440">
        <v>0</v>
      </c>
      <c r="F193" s="440">
        <v>849</v>
      </c>
      <c r="G193" s="438" t="s">
        <v>126</v>
      </c>
      <c r="H193" s="440">
        <v>849</v>
      </c>
    </row>
    <row r="194" spans="1:8">
      <c r="A194" s="448" t="s">
        <v>8603</v>
      </c>
      <c r="B194" s="448" t="s">
        <v>8604</v>
      </c>
      <c r="C194" s="438" t="s">
        <v>126</v>
      </c>
      <c r="D194" s="440">
        <v>122.5</v>
      </c>
      <c r="E194" s="440">
        <v>122.5</v>
      </c>
      <c r="F194" s="440">
        <v>1547.25</v>
      </c>
      <c r="G194" s="438" t="s">
        <v>126</v>
      </c>
      <c r="H194" s="440">
        <v>1547.25</v>
      </c>
    </row>
    <row r="195" spans="1:8">
      <c r="A195" s="448" t="s">
        <v>836</v>
      </c>
      <c r="B195" s="448" t="s">
        <v>837</v>
      </c>
      <c r="C195" s="438" t="s">
        <v>126</v>
      </c>
      <c r="D195" s="440">
        <v>0</v>
      </c>
      <c r="E195" s="440">
        <v>0</v>
      </c>
      <c r="F195" s="440">
        <v>564.63</v>
      </c>
      <c r="G195" s="438" t="s">
        <v>126</v>
      </c>
      <c r="H195" s="440">
        <v>564.63</v>
      </c>
    </row>
    <row r="196" spans="1:8">
      <c r="A196" s="448" t="s">
        <v>8605</v>
      </c>
      <c r="B196" s="448" t="s">
        <v>8606</v>
      </c>
      <c r="C196" s="438" t="s">
        <v>126</v>
      </c>
      <c r="D196" s="440">
        <v>0</v>
      </c>
      <c r="E196" s="440">
        <v>0</v>
      </c>
      <c r="F196" s="440">
        <v>13.35</v>
      </c>
      <c r="G196" s="438" t="s">
        <v>126</v>
      </c>
      <c r="H196" s="440">
        <v>13.35</v>
      </c>
    </row>
    <row r="197" spans="1:8">
      <c r="A197" s="448" t="s">
        <v>8607</v>
      </c>
      <c r="B197" s="448" t="s">
        <v>8608</v>
      </c>
      <c r="C197" s="438" t="s">
        <v>126</v>
      </c>
      <c r="D197" s="440">
        <v>0</v>
      </c>
      <c r="E197" s="440">
        <v>0</v>
      </c>
      <c r="F197" s="440">
        <v>62.9</v>
      </c>
      <c r="G197" s="438" t="s">
        <v>126</v>
      </c>
      <c r="H197" s="440">
        <v>62.9</v>
      </c>
    </row>
    <row r="198" spans="1:8">
      <c r="A198" s="448" t="s">
        <v>838</v>
      </c>
      <c r="B198" s="448" t="s">
        <v>839</v>
      </c>
      <c r="C198" s="438" t="s">
        <v>126</v>
      </c>
      <c r="D198" s="440">
        <v>2327.2800000000002</v>
      </c>
      <c r="E198" s="440">
        <v>0</v>
      </c>
      <c r="F198" s="440">
        <v>0</v>
      </c>
      <c r="G198" s="438" t="s">
        <v>126</v>
      </c>
      <c r="H198" s="440">
        <v>2327.2800000000002</v>
      </c>
    </row>
    <row r="199" spans="1:8">
      <c r="A199" s="448" t="s">
        <v>840</v>
      </c>
      <c r="B199" s="448" t="s">
        <v>841</v>
      </c>
      <c r="C199" s="438" t="s">
        <v>126</v>
      </c>
      <c r="D199" s="440">
        <v>8067.97</v>
      </c>
      <c r="E199" s="440">
        <v>0</v>
      </c>
      <c r="F199" s="440">
        <v>870</v>
      </c>
      <c r="G199" s="438" t="s">
        <v>126</v>
      </c>
      <c r="H199" s="440">
        <v>8937.9699999999993</v>
      </c>
    </row>
    <row r="200" spans="1:8">
      <c r="A200" s="448" t="s">
        <v>844</v>
      </c>
      <c r="B200" s="448" t="s">
        <v>845</v>
      </c>
      <c r="C200" s="438" t="s">
        <v>126</v>
      </c>
      <c r="D200" s="440">
        <v>0</v>
      </c>
      <c r="E200" s="440">
        <v>0</v>
      </c>
      <c r="F200" s="440">
        <v>526.6</v>
      </c>
      <c r="G200" s="438" t="s">
        <v>126</v>
      </c>
      <c r="H200" s="440">
        <v>526.6</v>
      </c>
    </row>
    <row r="201" spans="1:8">
      <c r="A201" s="448" t="s">
        <v>846</v>
      </c>
      <c r="B201" s="448" t="s">
        <v>482</v>
      </c>
      <c r="C201" s="438" t="s">
        <v>126</v>
      </c>
      <c r="D201" s="440">
        <v>0</v>
      </c>
      <c r="E201" s="440">
        <v>0</v>
      </c>
      <c r="F201" s="440">
        <v>888.8</v>
      </c>
      <c r="G201" s="438" t="s">
        <v>126</v>
      </c>
      <c r="H201" s="440">
        <v>888.8</v>
      </c>
    </row>
    <row r="202" spans="1:8">
      <c r="A202" s="448" t="s">
        <v>851</v>
      </c>
      <c r="B202" s="448" t="s">
        <v>852</v>
      </c>
      <c r="C202" s="438" t="s">
        <v>126</v>
      </c>
      <c r="D202" s="440">
        <v>0</v>
      </c>
      <c r="E202" s="440">
        <v>0</v>
      </c>
      <c r="F202" s="440">
        <v>5269.22</v>
      </c>
      <c r="G202" s="438" t="s">
        <v>126</v>
      </c>
      <c r="H202" s="440">
        <v>5269.22</v>
      </c>
    </row>
    <row r="203" spans="1:8">
      <c r="A203" s="448" t="s">
        <v>853</v>
      </c>
      <c r="B203" s="448" t="s">
        <v>854</v>
      </c>
      <c r="C203" s="438" t="s">
        <v>126</v>
      </c>
      <c r="D203" s="440">
        <v>0</v>
      </c>
      <c r="E203" s="440">
        <v>0</v>
      </c>
      <c r="F203" s="440">
        <v>812</v>
      </c>
      <c r="G203" s="438" t="s">
        <v>126</v>
      </c>
      <c r="H203" s="440">
        <v>812</v>
      </c>
    </row>
    <row r="204" spans="1:8">
      <c r="A204" s="448" t="s">
        <v>855</v>
      </c>
      <c r="B204" s="448" t="s">
        <v>856</v>
      </c>
      <c r="C204" s="438" t="s">
        <v>126</v>
      </c>
      <c r="D204" s="440">
        <v>239.99</v>
      </c>
      <c r="E204" s="440">
        <v>239.99</v>
      </c>
      <c r="F204" s="440">
        <v>1019.81</v>
      </c>
      <c r="G204" s="438" t="s">
        <v>126</v>
      </c>
      <c r="H204" s="440">
        <v>1019.81</v>
      </c>
    </row>
    <row r="205" spans="1:8">
      <c r="A205" s="448" t="s">
        <v>857</v>
      </c>
      <c r="B205" s="448" t="s">
        <v>858</v>
      </c>
      <c r="C205" s="438" t="s">
        <v>126</v>
      </c>
      <c r="D205" s="440">
        <v>0</v>
      </c>
      <c r="E205" s="440">
        <v>0</v>
      </c>
      <c r="F205" s="440">
        <v>1160</v>
      </c>
      <c r="G205" s="438" t="s">
        <v>126</v>
      </c>
      <c r="H205" s="440">
        <v>1160</v>
      </c>
    </row>
    <row r="206" spans="1:8">
      <c r="A206" s="448" t="s">
        <v>859</v>
      </c>
      <c r="B206" s="448" t="s">
        <v>860</v>
      </c>
      <c r="C206" s="438" t="s">
        <v>126</v>
      </c>
      <c r="D206" s="440">
        <v>5578.07</v>
      </c>
      <c r="E206" s="440">
        <v>0</v>
      </c>
      <c r="F206" s="440">
        <v>0</v>
      </c>
      <c r="G206" s="438" t="s">
        <v>126</v>
      </c>
      <c r="H206" s="440">
        <v>5578.07</v>
      </c>
    </row>
    <row r="207" spans="1:8">
      <c r="A207" s="448" t="s">
        <v>861</v>
      </c>
      <c r="B207" s="448" t="s">
        <v>862</v>
      </c>
      <c r="C207" s="438" t="s">
        <v>126</v>
      </c>
      <c r="D207" s="440">
        <v>0</v>
      </c>
      <c r="E207" s="440">
        <v>0</v>
      </c>
      <c r="F207" s="440">
        <v>2451.4899999999998</v>
      </c>
      <c r="G207" s="438" t="s">
        <v>126</v>
      </c>
      <c r="H207" s="440">
        <v>2451.4899999999998</v>
      </c>
    </row>
    <row r="208" spans="1:8">
      <c r="A208" s="448" t="s">
        <v>863</v>
      </c>
      <c r="B208" s="448" t="s">
        <v>864</v>
      </c>
      <c r="C208" s="438" t="s">
        <v>126</v>
      </c>
      <c r="D208" s="440">
        <v>7990</v>
      </c>
      <c r="E208" s="440">
        <v>7342</v>
      </c>
      <c r="F208" s="440">
        <v>1250</v>
      </c>
      <c r="G208" s="438" t="s">
        <v>126</v>
      </c>
      <c r="H208" s="440">
        <v>1898</v>
      </c>
    </row>
    <row r="209" spans="1:8">
      <c r="A209" s="448" t="s">
        <v>8609</v>
      </c>
      <c r="B209" s="448" t="s">
        <v>8476</v>
      </c>
      <c r="C209" s="438" t="s">
        <v>126</v>
      </c>
      <c r="D209" s="440">
        <v>0</v>
      </c>
      <c r="E209" s="440">
        <v>0</v>
      </c>
      <c r="F209" s="440">
        <v>1299</v>
      </c>
      <c r="G209" s="438" t="s">
        <v>126</v>
      </c>
      <c r="H209" s="440">
        <v>1299</v>
      </c>
    </row>
    <row r="210" spans="1:8">
      <c r="A210" s="448" t="s">
        <v>8610</v>
      </c>
      <c r="B210" s="448" t="s">
        <v>8611</v>
      </c>
      <c r="C210" s="438" t="s">
        <v>126</v>
      </c>
      <c r="D210" s="440">
        <v>0</v>
      </c>
      <c r="E210" s="440">
        <v>0</v>
      </c>
      <c r="F210" s="440">
        <v>1483.98</v>
      </c>
      <c r="G210" s="438" t="s">
        <v>126</v>
      </c>
      <c r="H210" s="440">
        <v>1483.98</v>
      </c>
    </row>
    <row r="211" spans="1:8">
      <c r="A211" s="448" t="s">
        <v>865</v>
      </c>
      <c r="B211" s="448" t="s">
        <v>866</v>
      </c>
      <c r="C211" s="438" t="s">
        <v>126</v>
      </c>
      <c r="D211" s="440">
        <v>0</v>
      </c>
      <c r="E211" s="440">
        <v>0</v>
      </c>
      <c r="F211" s="440">
        <v>666</v>
      </c>
      <c r="G211" s="438" t="s">
        <v>126</v>
      </c>
      <c r="H211" s="440">
        <v>666</v>
      </c>
    </row>
    <row r="212" spans="1:8">
      <c r="A212" s="448" t="s">
        <v>8612</v>
      </c>
      <c r="B212" s="448" t="s">
        <v>8613</v>
      </c>
      <c r="C212" s="438" t="s">
        <v>126</v>
      </c>
      <c r="D212" s="440">
        <v>424.18</v>
      </c>
      <c r="E212" s="440">
        <v>0</v>
      </c>
      <c r="F212" s="440">
        <v>0</v>
      </c>
      <c r="G212" s="438" t="s">
        <v>126</v>
      </c>
      <c r="H212" s="440">
        <v>424.18</v>
      </c>
    </row>
    <row r="213" spans="1:8">
      <c r="A213" s="448" t="s">
        <v>869</v>
      </c>
      <c r="B213" s="448" t="s">
        <v>870</v>
      </c>
      <c r="C213" s="438" t="s">
        <v>126</v>
      </c>
      <c r="D213" s="440">
        <v>0</v>
      </c>
      <c r="E213" s="440">
        <v>0</v>
      </c>
      <c r="F213" s="440">
        <v>3155.88</v>
      </c>
      <c r="G213" s="438" t="s">
        <v>126</v>
      </c>
      <c r="H213" s="440">
        <v>3155.88</v>
      </c>
    </row>
    <row r="214" spans="1:8">
      <c r="A214" s="448" t="s">
        <v>8614</v>
      </c>
      <c r="B214" s="448" t="s">
        <v>8615</v>
      </c>
      <c r="C214" s="438" t="s">
        <v>126</v>
      </c>
      <c r="D214" s="440">
        <v>0</v>
      </c>
      <c r="E214" s="440">
        <v>0</v>
      </c>
      <c r="F214" s="440">
        <v>397</v>
      </c>
      <c r="G214" s="438" t="s">
        <v>126</v>
      </c>
      <c r="H214" s="440">
        <v>397</v>
      </c>
    </row>
    <row r="215" spans="1:8">
      <c r="A215" s="448" t="s">
        <v>871</v>
      </c>
      <c r="B215" s="448" t="s">
        <v>872</v>
      </c>
      <c r="C215" s="438" t="s">
        <v>126</v>
      </c>
      <c r="D215" s="440">
        <v>0</v>
      </c>
      <c r="E215" s="440">
        <v>0</v>
      </c>
      <c r="F215" s="440">
        <v>150</v>
      </c>
      <c r="G215" s="438" t="s">
        <v>126</v>
      </c>
      <c r="H215" s="440">
        <v>150</v>
      </c>
    </row>
    <row r="216" spans="1:8">
      <c r="A216" s="448" t="s">
        <v>8616</v>
      </c>
      <c r="B216" s="448" t="s">
        <v>8617</v>
      </c>
      <c r="C216" s="438" t="s">
        <v>126</v>
      </c>
      <c r="D216" s="440">
        <v>0</v>
      </c>
      <c r="E216" s="440">
        <v>0</v>
      </c>
      <c r="F216" s="440">
        <v>1413.67</v>
      </c>
      <c r="G216" s="438" t="s">
        <v>126</v>
      </c>
      <c r="H216" s="440">
        <v>1413.67</v>
      </c>
    </row>
    <row r="217" spans="1:8">
      <c r="A217" s="448" t="s">
        <v>873</v>
      </c>
      <c r="B217" s="448" t="s">
        <v>874</v>
      </c>
      <c r="C217" s="438" t="s">
        <v>126</v>
      </c>
      <c r="D217" s="440">
        <v>0</v>
      </c>
      <c r="E217" s="440">
        <v>0</v>
      </c>
      <c r="F217" s="440">
        <v>1269.83</v>
      </c>
      <c r="G217" s="438" t="s">
        <v>126</v>
      </c>
      <c r="H217" s="440">
        <v>1269.83</v>
      </c>
    </row>
    <row r="218" spans="1:8">
      <c r="A218" s="448" t="s">
        <v>875</v>
      </c>
      <c r="B218" s="448" t="s">
        <v>876</v>
      </c>
      <c r="C218" s="438" t="s">
        <v>126</v>
      </c>
      <c r="D218" s="440">
        <v>0</v>
      </c>
      <c r="E218" s="440">
        <v>0</v>
      </c>
      <c r="F218" s="440">
        <v>142.02000000000001</v>
      </c>
      <c r="G218" s="438" t="s">
        <v>126</v>
      </c>
      <c r="H218" s="440">
        <v>142.02000000000001</v>
      </c>
    </row>
    <row r="219" spans="1:8">
      <c r="A219" s="448" t="s">
        <v>8618</v>
      </c>
      <c r="B219" s="448" t="s">
        <v>8619</v>
      </c>
      <c r="C219" s="438" t="s">
        <v>126</v>
      </c>
      <c r="D219" s="440">
        <v>0</v>
      </c>
      <c r="E219" s="440">
        <v>0</v>
      </c>
      <c r="F219" s="440">
        <v>1271.48</v>
      </c>
      <c r="G219" s="438" t="s">
        <v>126</v>
      </c>
      <c r="H219" s="440">
        <v>1271.48</v>
      </c>
    </row>
    <row r="220" spans="1:8">
      <c r="A220" s="448" t="s">
        <v>8620</v>
      </c>
      <c r="B220" s="448" t="s">
        <v>8621</v>
      </c>
      <c r="C220" s="438" t="s">
        <v>126</v>
      </c>
      <c r="D220" s="440">
        <v>0</v>
      </c>
      <c r="E220" s="440">
        <v>0</v>
      </c>
      <c r="F220" s="440">
        <v>947</v>
      </c>
      <c r="G220" s="438" t="s">
        <v>126</v>
      </c>
      <c r="H220" s="440">
        <v>947</v>
      </c>
    </row>
    <row r="221" spans="1:8">
      <c r="A221" s="447" t="s">
        <v>947</v>
      </c>
      <c r="B221" s="447" t="s">
        <v>948</v>
      </c>
      <c r="C221" s="437" t="s">
        <v>126</v>
      </c>
      <c r="D221" s="436">
        <v>119719.53</v>
      </c>
      <c r="E221" s="436">
        <v>57577253.549999997</v>
      </c>
      <c r="F221" s="436">
        <v>57614747.950000003</v>
      </c>
      <c r="G221" s="437" t="s">
        <v>126</v>
      </c>
      <c r="H221" s="436">
        <v>157213.93</v>
      </c>
    </row>
    <row r="222" spans="1:8">
      <c r="A222" s="448" t="s">
        <v>949</v>
      </c>
      <c r="B222" s="448" t="s">
        <v>950</v>
      </c>
      <c r="C222" s="438" t="s">
        <v>126</v>
      </c>
      <c r="D222" s="440">
        <v>119719.53</v>
      </c>
      <c r="E222" s="440">
        <v>57577253.549999997</v>
      </c>
      <c r="F222" s="440">
        <v>57614747.950000003</v>
      </c>
      <c r="G222" s="438" t="s">
        <v>126</v>
      </c>
      <c r="H222" s="440">
        <v>157213.93</v>
      </c>
    </row>
    <row r="223" spans="1:8">
      <c r="A223" s="447" t="s">
        <v>953</v>
      </c>
      <c r="B223" s="447" t="s">
        <v>954</v>
      </c>
      <c r="C223" s="437" t="s">
        <v>126</v>
      </c>
      <c r="D223" s="436">
        <v>6906248.71</v>
      </c>
      <c r="E223" s="436">
        <v>11498495.92</v>
      </c>
      <c r="F223" s="436">
        <v>18222439.010000002</v>
      </c>
      <c r="G223" s="437" t="s">
        <v>126</v>
      </c>
      <c r="H223" s="436">
        <v>13630191.800000001</v>
      </c>
    </row>
    <row r="224" spans="1:8">
      <c r="A224" s="448" t="s">
        <v>955</v>
      </c>
      <c r="B224" s="448" t="s">
        <v>956</v>
      </c>
      <c r="C224" s="438" t="s">
        <v>126</v>
      </c>
      <c r="D224" s="440">
        <v>3047350.63</v>
      </c>
      <c r="E224" s="440">
        <v>3206426.33</v>
      </c>
      <c r="F224" s="440">
        <v>12419959.07</v>
      </c>
      <c r="G224" s="438" t="s">
        <v>126</v>
      </c>
      <c r="H224" s="440">
        <v>12260883.369999999</v>
      </c>
    </row>
    <row r="225" spans="1:8">
      <c r="A225" s="448" t="s">
        <v>957</v>
      </c>
      <c r="B225" s="448" t="s">
        <v>958</v>
      </c>
      <c r="C225" s="438" t="s">
        <v>126</v>
      </c>
      <c r="D225" s="440">
        <v>286270.55</v>
      </c>
      <c r="E225" s="440">
        <v>826837.84</v>
      </c>
      <c r="F225" s="440">
        <v>551441.24</v>
      </c>
      <c r="G225" s="438" t="s">
        <v>126</v>
      </c>
      <c r="H225" s="440">
        <v>10873.95</v>
      </c>
    </row>
    <row r="226" spans="1:8">
      <c r="A226" s="448" t="s">
        <v>959</v>
      </c>
      <c r="B226" s="448" t="s">
        <v>960</v>
      </c>
      <c r="C226" s="438" t="s">
        <v>126</v>
      </c>
      <c r="D226" s="440">
        <v>1217896.95</v>
      </c>
      <c r="E226" s="440">
        <v>1326765.18</v>
      </c>
      <c r="F226" s="440">
        <v>1326765.18</v>
      </c>
      <c r="G226" s="438" t="s">
        <v>126</v>
      </c>
      <c r="H226" s="440">
        <v>1217896.95</v>
      </c>
    </row>
    <row r="227" spans="1:8">
      <c r="A227" s="448" t="s">
        <v>961</v>
      </c>
      <c r="B227" s="448" t="s">
        <v>962</v>
      </c>
      <c r="C227" s="438" t="s">
        <v>126</v>
      </c>
      <c r="D227" s="440">
        <v>1885688.39</v>
      </c>
      <c r="E227" s="440">
        <v>5298991.38</v>
      </c>
      <c r="F227" s="440">
        <v>3547115.69</v>
      </c>
      <c r="G227" s="438" t="s">
        <v>126</v>
      </c>
      <c r="H227" s="440">
        <v>133812.70000000001</v>
      </c>
    </row>
    <row r="228" spans="1:8">
      <c r="A228" s="448" t="s">
        <v>963</v>
      </c>
      <c r="B228" s="448" t="s">
        <v>964</v>
      </c>
      <c r="C228" s="438" t="s">
        <v>126</v>
      </c>
      <c r="D228" s="440">
        <v>0</v>
      </c>
      <c r="E228" s="440">
        <v>0</v>
      </c>
      <c r="F228" s="440">
        <v>472</v>
      </c>
      <c r="G228" s="438" t="s">
        <v>126</v>
      </c>
      <c r="H228" s="440">
        <v>472</v>
      </c>
    </row>
    <row r="229" spans="1:8">
      <c r="A229" s="448" t="s">
        <v>965</v>
      </c>
      <c r="B229" s="448" t="s">
        <v>966</v>
      </c>
      <c r="C229" s="438" t="s">
        <v>126</v>
      </c>
      <c r="D229" s="440">
        <v>0</v>
      </c>
      <c r="E229" s="440">
        <v>0</v>
      </c>
      <c r="F229" s="440">
        <v>6252.83</v>
      </c>
      <c r="G229" s="438" t="s">
        <v>126</v>
      </c>
      <c r="H229" s="440">
        <v>6252.83</v>
      </c>
    </row>
    <row r="230" spans="1:8">
      <c r="A230" s="447" t="s">
        <v>969</v>
      </c>
      <c r="B230" s="447" t="s">
        <v>970</v>
      </c>
      <c r="C230" s="437" t="s">
        <v>126</v>
      </c>
      <c r="D230" s="436">
        <v>57036.19</v>
      </c>
      <c r="E230" s="436">
        <v>0</v>
      </c>
      <c r="F230" s="436">
        <v>0</v>
      </c>
      <c r="G230" s="437" t="s">
        <v>126</v>
      </c>
      <c r="H230" s="436">
        <v>57036.19</v>
      </c>
    </row>
    <row r="231" spans="1:8">
      <c r="A231" s="448" t="s">
        <v>971</v>
      </c>
      <c r="B231" s="448" t="s">
        <v>972</v>
      </c>
      <c r="C231" s="438" t="s">
        <v>126</v>
      </c>
      <c r="D231" s="440">
        <v>47071.75</v>
      </c>
      <c r="E231" s="440">
        <v>0</v>
      </c>
      <c r="F231" s="440">
        <v>0</v>
      </c>
      <c r="G231" s="438" t="s">
        <v>126</v>
      </c>
      <c r="H231" s="440">
        <v>47071.75</v>
      </c>
    </row>
    <row r="232" spans="1:8">
      <c r="A232" s="448" t="s">
        <v>973</v>
      </c>
      <c r="B232" s="448" t="s">
        <v>974</v>
      </c>
      <c r="C232" s="438" t="s">
        <v>126</v>
      </c>
      <c r="D232" s="440">
        <v>5550.04</v>
      </c>
      <c r="E232" s="440">
        <v>0</v>
      </c>
      <c r="F232" s="440">
        <v>0</v>
      </c>
      <c r="G232" s="438" t="s">
        <v>126</v>
      </c>
      <c r="H232" s="440">
        <v>5550.04</v>
      </c>
    </row>
    <row r="233" spans="1:8">
      <c r="A233" s="448" t="s">
        <v>975</v>
      </c>
      <c r="B233" s="448" t="s">
        <v>976</v>
      </c>
      <c r="C233" s="438" t="s">
        <v>126</v>
      </c>
      <c r="D233" s="440">
        <v>4414.3999999999996</v>
      </c>
      <c r="E233" s="440">
        <v>0</v>
      </c>
      <c r="F233" s="440">
        <v>0</v>
      </c>
      <c r="G233" s="438" t="s">
        <v>126</v>
      </c>
      <c r="H233" s="440">
        <v>4414.3999999999996</v>
      </c>
    </row>
    <row r="234" spans="1:8">
      <c r="A234" s="447" t="s">
        <v>977</v>
      </c>
      <c r="B234" s="447" t="s">
        <v>978</v>
      </c>
      <c r="C234" s="437" t="s">
        <v>126</v>
      </c>
      <c r="D234" s="436">
        <v>10646689.49</v>
      </c>
      <c r="E234" s="436">
        <v>10764751.949999999</v>
      </c>
      <c r="F234" s="436">
        <v>156595.65</v>
      </c>
      <c r="G234" s="437" t="s">
        <v>126</v>
      </c>
      <c r="H234" s="436">
        <v>38533.19</v>
      </c>
    </row>
    <row r="235" spans="1:8">
      <c r="A235" s="448" t="s">
        <v>979</v>
      </c>
      <c r="B235" s="448" t="s">
        <v>980</v>
      </c>
      <c r="C235" s="438" t="s">
        <v>126</v>
      </c>
      <c r="D235" s="440">
        <v>55789.52</v>
      </c>
      <c r="E235" s="440">
        <v>88681.48</v>
      </c>
      <c r="F235" s="440">
        <v>36065.5</v>
      </c>
      <c r="G235" s="438" t="s">
        <v>126</v>
      </c>
      <c r="H235" s="440">
        <v>3173.54</v>
      </c>
    </row>
    <row r="236" spans="1:8">
      <c r="A236" s="448" t="s">
        <v>981</v>
      </c>
      <c r="B236" s="448" t="s">
        <v>982</v>
      </c>
      <c r="C236" s="438" t="s">
        <v>126</v>
      </c>
      <c r="D236" s="440">
        <v>176491.09</v>
      </c>
      <c r="E236" s="440">
        <v>269590.63</v>
      </c>
      <c r="F236" s="440">
        <v>109999.09</v>
      </c>
      <c r="G236" s="438" t="s">
        <v>126</v>
      </c>
      <c r="H236" s="440">
        <v>16899.55</v>
      </c>
    </row>
    <row r="237" spans="1:8">
      <c r="A237" s="448" t="s">
        <v>983</v>
      </c>
      <c r="B237" s="448" t="s">
        <v>984</v>
      </c>
      <c r="C237" s="438" t="s">
        <v>126</v>
      </c>
      <c r="D237" s="440">
        <v>20917.63</v>
      </c>
      <c r="E237" s="440">
        <v>12988.59</v>
      </c>
      <c r="F237" s="440">
        <v>8659.06</v>
      </c>
      <c r="G237" s="438" t="s">
        <v>126</v>
      </c>
      <c r="H237" s="440">
        <v>16588.099999999999</v>
      </c>
    </row>
    <row r="238" spans="1:8">
      <c r="A238" s="448" t="s">
        <v>8622</v>
      </c>
      <c r="B238" s="448" t="s">
        <v>8623</v>
      </c>
      <c r="C238" s="438" t="s">
        <v>126</v>
      </c>
      <c r="D238" s="440">
        <v>0</v>
      </c>
      <c r="E238" s="440">
        <v>0</v>
      </c>
      <c r="F238" s="440">
        <v>1872</v>
      </c>
      <c r="G238" s="438" t="s">
        <v>126</v>
      </c>
      <c r="H238" s="440">
        <v>1872</v>
      </c>
    </row>
    <row r="239" spans="1:8">
      <c r="A239" s="447" t="s">
        <v>991</v>
      </c>
      <c r="B239" s="447" t="s">
        <v>992</v>
      </c>
      <c r="C239" s="437" t="s">
        <v>126</v>
      </c>
      <c r="D239" s="436">
        <v>378045.07</v>
      </c>
      <c r="E239" s="436">
        <v>249842.6</v>
      </c>
      <c r="F239" s="436">
        <v>0</v>
      </c>
      <c r="G239" s="437" t="s">
        <v>126</v>
      </c>
      <c r="H239" s="436">
        <v>128202.47</v>
      </c>
    </row>
    <row r="240" spans="1:8">
      <c r="A240" s="448" t="s">
        <v>993</v>
      </c>
      <c r="B240" s="448" t="s">
        <v>994</v>
      </c>
      <c r="C240" s="438" t="s">
        <v>126</v>
      </c>
      <c r="D240" s="440">
        <v>7988.52</v>
      </c>
      <c r="E240" s="440">
        <v>0</v>
      </c>
      <c r="F240" s="440">
        <v>0</v>
      </c>
      <c r="G240" s="438" t="s">
        <v>126</v>
      </c>
      <c r="H240" s="440">
        <v>7988.52</v>
      </c>
    </row>
    <row r="241" spans="1:8">
      <c r="A241" s="448" t="s">
        <v>995</v>
      </c>
      <c r="B241" s="448" t="s">
        <v>996</v>
      </c>
      <c r="C241" s="438" t="s">
        <v>126</v>
      </c>
      <c r="D241" s="440">
        <v>2246</v>
      </c>
      <c r="E241" s="440">
        <v>0</v>
      </c>
      <c r="F241" s="440">
        <v>0</v>
      </c>
      <c r="G241" s="438" t="s">
        <v>126</v>
      </c>
      <c r="H241" s="440">
        <v>2246</v>
      </c>
    </row>
    <row r="242" spans="1:8">
      <c r="A242" s="448" t="s">
        <v>997</v>
      </c>
      <c r="B242" s="448" t="s">
        <v>998</v>
      </c>
      <c r="C242" s="438" t="s">
        <v>126</v>
      </c>
      <c r="D242" s="440">
        <v>6534.86</v>
      </c>
      <c r="E242" s="440">
        <v>0</v>
      </c>
      <c r="F242" s="440">
        <v>0</v>
      </c>
      <c r="G242" s="438" t="s">
        <v>126</v>
      </c>
      <c r="H242" s="440">
        <v>6534.86</v>
      </c>
    </row>
    <row r="243" spans="1:8">
      <c r="A243" s="448" t="s">
        <v>999</v>
      </c>
      <c r="B243" s="448" t="s">
        <v>1000</v>
      </c>
      <c r="C243" s="438" t="s">
        <v>126</v>
      </c>
      <c r="D243" s="440">
        <v>1471.21</v>
      </c>
      <c r="E243" s="440">
        <v>0</v>
      </c>
      <c r="F243" s="440">
        <v>0</v>
      </c>
      <c r="G243" s="438" t="s">
        <v>126</v>
      </c>
      <c r="H243" s="440">
        <v>1471.21</v>
      </c>
    </row>
    <row r="244" spans="1:8">
      <c r="A244" s="448" t="s">
        <v>1001</v>
      </c>
      <c r="B244" s="448" t="s">
        <v>1002</v>
      </c>
      <c r="C244" s="438" t="s">
        <v>126</v>
      </c>
      <c r="D244" s="440">
        <v>1502.76</v>
      </c>
      <c r="E244" s="440">
        <v>0</v>
      </c>
      <c r="F244" s="440">
        <v>0</v>
      </c>
      <c r="G244" s="438" t="s">
        <v>126</v>
      </c>
      <c r="H244" s="440">
        <v>1502.76</v>
      </c>
    </row>
    <row r="245" spans="1:8">
      <c r="A245" s="448" t="s">
        <v>1003</v>
      </c>
      <c r="B245" s="448" t="s">
        <v>1004</v>
      </c>
      <c r="C245" s="438" t="s">
        <v>126</v>
      </c>
      <c r="D245" s="440">
        <v>4801.62</v>
      </c>
      <c r="E245" s="440">
        <v>0</v>
      </c>
      <c r="F245" s="440">
        <v>0</v>
      </c>
      <c r="G245" s="438" t="s">
        <v>126</v>
      </c>
      <c r="H245" s="440">
        <v>4801.62</v>
      </c>
    </row>
    <row r="246" spans="1:8">
      <c r="A246" s="448" t="s">
        <v>1005</v>
      </c>
      <c r="B246" s="448" t="s">
        <v>1006</v>
      </c>
      <c r="C246" s="438" t="s">
        <v>126</v>
      </c>
      <c r="D246" s="440">
        <v>8664.35</v>
      </c>
      <c r="E246" s="440">
        <v>0</v>
      </c>
      <c r="F246" s="440">
        <v>0</v>
      </c>
      <c r="G246" s="438" t="s">
        <v>126</v>
      </c>
      <c r="H246" s="440">
        <v>8664.35</v>
      </c>
    </row>
    <row r="247" spans="1:8">
      <c r="A247" s="448" t="s">
        <v>1007</v>
      </c>
      <c r="B247" s="448" t="s">
        <v>1008</v>
      </c>
      <c r="C247" s="438" t="s">
        <v>126</v>
      </c>
      <c r="D247" s="440">
        <v>6811.96</v>
      </c>
      <c r="E247" s="440">
        <v>0</v>
      </c>
      <c r="F247" s="440">
        <v>0</v>
      </c>
      <c r="G247" s="438" t="s">
        <v>126</v>
      </c>
      <c r="H247" s="440">
        <v>6811.96</v>
      </c>
    </row>
    <row r="248" spans="1:8">
      <c r="A248" s="448" t="s">
        <v>1009</v>
      </c>
      <c r="B248" s="448" t="s">
        <v>1010</v>
      </c>
      <c r="C248" s="438" t="s">
        <v>126</v>
      </c>
      <c r="D248" s="440">
        <v>2723.8</v>
      </c>
      <c r="E248" s="440">
        <v>0</v>
      </c>
      <c r="F248" s="440">
        <v>0</v>
      </c>
      <c r="G248" s="438" t="s">
        <v>126</v>
      </c>
      <c r="H248" s="440">
        <v>2723.8</v>
      </c>
    </row>
    <row r="249" spans="1:8">
      <c r="A249" s="448" t="s">
        <v>1011</v>
      </c>
      <c r="B249" s="448" t="s">
        <v>1012</v>
      </c>
      <c r="C249" s="438" t="s">
        <v>126</v>
      </c>
      <c r="D249" s="440">
        <v>4072.56</v>
      </c>
      <c r="E249" s="440">
        <v>0</v>
      </c>
      <c r="F249" s="440">
        <v>0</v>
      </c>
      <c r="G249" s="438" t="s">
        <v>126</v>
      </c>
      <c r="H249" s="440">
        <v>4072.56</v>
      </c>
    </row>
    <row r="250" spans="1:8">
      <c r="A250" s="448" t="s">
        <v>1013</v>
      </c>
      <c r="B250" s="448" t="s">
        <v>1014</v>
      </c>
      <c r="C250" s="438" t="s">
        <v>126</v>
      </c>
      <c r="D250" s="440">
        <v>1154.7</v>
      </c>
      <c r="E250" s="440">
        <v>0</v>
      </c>
      <c r="F250" s="440">
        <v>0</v>
      </c>
      <c r="G250" s="438" t="s">
        <v>126</v>
      </c>
      <c r="H250" s="440">
        <v>1154.7</v>
      </c>
    </row>
    <row r="251" spans="1:8">
      <c r="A251" s="448" t="s">
        <v>1015</v>
      </c>
      <c r="B251" s="448" t="s">
        <v>1016</v>
      </c>
      <c r="C251" s="438" t="s">
        <v>126</v>
      </c>
      <c r="D251" s="440">
        <v>5703.21</v>
      </c>
      <c r="E251" s="440">
        <v>0</v>
      </c>
      <c r="F251" s="440">
        <v>0</v>
      </c>
      <c r="G251" s="438" t="s">
        <v>126</v>
      </c>
      <c r="H251" s="440">
        <v>5703.21</v>
      </c>
    </row>
    <row r="252" spans="1:8">
      <c r="A252" s="448" t="s">
        <v>1017</v>
      </c>
      <c r="B252" s="448" t="s">
        <v>1018</v>
      </c>
      <c r="C252" s="438" t="s">
        <v>126</v>
      </c>
      <c r="D252" s="440">
        <v>2462.91</v>
      </c>
      <c r="E252" s="440">
        <v>0</v>
      </c>
      <c r="F252" s="440">
        <v>0</v>
      </c>
      <c r="G252" s="438" t="s">
        <v>126</v>
      </c>
      <c r="H252" s="440">
        <v>2462.91</v>
      </c>
    </row>
    <row r="253" spans="1:8">
      <c r="A253" s="448" t="s">
        <v>1019</v>
      </c>
      <c r="B253" s="448" t="s">
        <v>1020</v>
      </c>
      <c r="C253" s="438" t="s">
        <v>126</v>
      </c>
      <c r="D253" s="440">
        <v>520.79999999999995</v>
      </c>
      <c r="E253" s="440">
        <v>0</v>
      </c>
      <c r="F253" s="440">
        <v>0</v>
      </c>
      <c r="G253" s="438" t="s">
        <v>126</v>
      </c>
      <c r="H253" s="440">
        <v>520.79999999999995</v>
      </c>
    </row>
    <row r="254" spans="1:8">
      <c r="A254" s="448" t="s">
        <v>1021</v>
      </c>
      <c r="B254" s="448" t="s">
        <v>1022</v>
      </c>
      <c r="C254" s="438" t="s">
        <v>126</v>
      </c>
      <c r="D254" s="440">
        <v>563.79999999999995</v>
      </c>
      <c r="E254" s="440">
        <v>0</v>
      </c>
      <c r="F254" s="440">
        <v>0</v>
      </c>
      <c r="G254" s="438" t="s">
        <v>126</v>
      </c>
      <c r="H254" s="440">
        <v>563.79999999999995</v>
      </c>
    </row>
    <row r="255" spans="1:8">
      <c r="A255" s="448" t="s">
        <v>1023</v>
      </c>
      <c r="B255" s="448" t="s">
        <v>1024</v>
      </c>
      <c r="C255" s="438" t="s">
        <v>126</v>
      </c>
      <c r="D255" s="440">
        <v>2432.6999999999998</v>
      </c>
      <c r="E255" s="440">
        <v>0</v>
      </c>
      <c r="F255" s="440">
        <v>0</v>
      </c>
      <c r="G255" s="438" t="s">
        <v>126</v>
      </c>
      <c r="H255" s="440">
        <v>2432.6999999999998</v>
      </c>
    </row>
    <row r="256" spans="1:8">
      <c r="A256" s="448" t="s">
        <v>1025</v>
      </c>
      <c r="B256" s="448" t="s">
        <v>1026</v>
      </c>
      <c r="C256" s="438" t="s">
        <v>126</v>
      </c>
      <c r="D256" s="440">
        <v>1151</v>
      </c>
      <c r="E256" s="440">
        <v>0</v>
      </c>
      <c r="F256" s="440">
        <v>0</v>
      </c>
      <c r="G256" s="438" t="s">
        <v>126</v>
      </c>
      <c r="H256" s="440">
        <v>1151</v>
      </c>
    </row>
    <row r="257" spans="1:8">
      <c r="A257" s="448" t="s">
        <v>1027</v>
      </c>
      <c r="B257" s="448" t="s">
        <v>1028</v>
      </c>
      <c r="C257" s="438" t="s">
        <v>126</v>
      </c>
      <c r="D257" s="440">
        <v>9572.7000000000007</v>
      </c>
      <c r="E257" s="440">
        <v>0</v>
      </c>
      <c r="F257" s="440">
        <v>0</v>
      </c>
      <c r="G257" s="438" t="s">
        <v>126</v>
      </c>
      <c r="H257" s="440">
        <v>9572.7000000000007</v>
      </c>
    </row>
    <row r="258" spans="1:8">
      <c r="A258" s="448" t="s">
        <v>1029</v>
      </c>
      <c r="B258" s="448" t="s">
        <v>1030</v>
      </c>
      <c r="C258" s="438" t="s">
        <v>126</v>
      </c>
      <c r="D258" s="440">
        <v>486.6</v>
      </c>
      <c r="E258" s="440">
        <v>0</v>
      </c>
      <c r="F258" s="440">
        <v>0</v>
      </c>
      <c r="G258" s="438" t="s">
        <v>126</v>
      </c>
      <c r="H258" s="440">
        <v>486.6</v>
      </c>
    </row>
    <row r="259" spans="1:8">
      <c r="A259" s="448" t="s">
        <v>1031</v>
      </c>
      <c r="B259" s="448" t="s">
        <v>1032</v>
      </c>
      <c r="C259" s="438" t="s">
        <v>126</v>
      </c>
      <c r="D259" s="440">
        <v>6564.13</v>
      </c>
      <c r="E259" s="440">
        <v>0</v>
      </c>
      <c r="F259" s="440">
        <v>0</v>
      </c>
      <c r="G259" s="438" t="s">
        <v>126</v>
      </c>
      <c r="H259" s="440">
        <v>6564.13</v>
      </c>
    </row>
    <row r="260" spans="1:8">
      <c r="A260" s="448" t="s">
        <v>1033</v>
      </c>
      <c r="B260" s="448" t="s">
        <v>1034</v>
      </c>
      <c r="C260" s="438" t="s">
        <v>126</v>
      </c>
      <c r="D260" s="440">
        <v>988.17</v>
      </c>
      <c r="E260" s="440">
        <v>0</v>
      </c>
      <c r="F260" s="440">
        <v>0</v>
      </c>
      <c r="G260" s="438" t="s">
        <v>126</v>
      </c>
      <c r="H260" s="440">
        <v>988.17</v>
      </c>
    </row>
    <row r="261" spans="1:8">
      <c r="A261" s="448" t="s">
        <v>1035</v>
      </c>
      <c r="B261" s="448" t="s">
        <v>1036</v>
      </c>
      <c r="C261" s="438" t="s">
        <v>126</v>
      </c>
      <c r="D261" s="440">
        <v>277.06</v>
      </c>
      <c r="E261" s="440">
        <v>0</v>
      </c>
      <c r="F261" s="440">
        <v>0</v>
      </c>
      <c r="G261" s="438" t="s">
        <v>126</v>
      </c>
      <c r="H261" s="440">
        <v>277.06</v>
      </c>
    </row>
    <row r="262" spans="1:8">
      <c r="A262" s="448" t="s">
        <v>1037</v>
      </c>
      <c r="B262" s="448" t="s">
        <v>1038</v>
      </c>
      <c r="C262" s="438" t="s">
        <v>126</v>
      </c>
      <c r="D262" s="440">
        <v>6245.17</v>
      </c>
      <c r="E262" s="440">
        <v>0</v>
      </c>
      <c r="F262" s="440">
        <v>0</v>
      </c>
      <c r="G262" s="438" t="s">
        <v>126</v>
      </c>
      <c r="H262" s="440">
        <v>6245.17</v>
      </c>
    </row>
    <row r="263" spans="1:8">
      <c r="A263" s="448" t="s">
        <v>1039</v>
      </c>
      <c r="B263" s="448" t="s">
        <v>1040</v>
      </c>
      <c r="C263" s="438" t="s">
        <v>126</v>
      </c>
      <c r="D263" s="440">
        <v>269.60000000000002</v>
      </c>
      <c r="E263" s="440">
        <v>0</v>
      </c>
      <c r="F263" s="440">
        <v>0</v>
      </c>
      <c r="G263" s="438" t="s">
        <v>126</v>
      </c>
      <c r="H263" s="440">
        <v>269.60000000000002</v>
      </c>
    </row>
    <row r="264" spans="1:8">
      <c r="A264" s="448" t="s">
        <v>1041</v>
      </c>
      <c r="B264" s="448" t="s">
        <v>1042</v>
      </c>
      <c r="C264" s="438" t="s">
        <v>126</v>
      </c>
      <c r="D264" s="440">
        <v>276.7</v>
      </c>
      <c r="E264" s="440">
        <v>0</v>
      </c>
      <c r="F264" s="440">
        <v>0</v>
      </c>
      <c r="G264" s="438" t="s">
        <v>126</v>
      </c>
      <c r="H264" s="440">
        <v>276.7</v>
      </c>
    </row>
    <row r="265" spans="1:8">
      <c r="A265" s="448" t="s">
        <v>1043</v>
      </c>
      <c r="B265" s="448" t="s">
        <v>1044</v>
      </c>
      <c r="C265" s="438" t="s">
        <v>126</v>
      </c>
      <c r="D265" s="440">
        <v>1432</v>
      </c>
      <c r="E265" s="440">
        <v>0</v>
      </c>
      <c r="F265" s="440">
        <v>0</v>
      </c>
      <c r="G265" s="438" t="s">
        <v>126</v>
      </c>
      <c r="H265" s="440">
        <v>1432</v>
      </c>
    </row>
    <row r="266" spans="1:8">
      <c r="A266" s="448" t="s">
        <v>1045</v>
      </c>
      <c r="B266" s="448" t="s">
        <v>1046</v>
      </c>
      <c r="C266" s="438" t="s">
        <v>126</v>
      </c>
      <c r="D266" s="440">
        <v>3152.61</v>
      </c>
      <c r="E266" s="440">
        <v>0</v>
      </c>
      <c r="F266" s="440">
        <v>0</v>
      </c>
      <c r="G266" s="438" t="s">
        <v>126</v>
      </c>
      <c r="H266" s="440">
        <v>3152.61</v>
      </c>
    </row>
    <row r="267" spans="1:8">
      <c r="A267" s="448" t="s">
        <v>1047</v>
      </c>
      <c r="B267" s="448" t="s">
        <v>1048</v>
      </c>
      <c r="C267" s="438" t="s">
        <v>126</v>
      </c>
      <c r="D267" s="440">
        <v>4862.3</v>
      </c>
      <c r="E267" s="440">
        <v>0</v>
      </c>
      <c r="F267" s="440">
        <v>0</v>
      </c>
      <c r="G267" s="438" t="s">
        <v>126</v>
      </c>
      <c r="H267" s="440">
        <v>4862.3</v>
      </c>
    </row>
    <row r="268" spans="1:8">
      <c r="A268" s="448" t="s">
        <v>1049</v>
      </c>
      <c r="B268" s="448" t="s">
        <v>1050</v>
      </c>
      <c r="C268" s="438" t="s">
        <v>126</v>
      </c>
      <c r="D268" s="440">
        <v>2647.38</v>
      </c>
      <c r="E268" s="440">
        <v>0</v>
      </c>
      <c r="F268" s="440">
        <v>0</v>
      </c>
      <c r="G268" s="438" t="s">
        <v>126</v>
      </c>
      <c r="H268" s="440">
        <v>2647.38</v>
      </c>
    </row>
    <row r="269" spans="1:8">
      <c r="A269" s="448" t="s">
        <v>1051</v>
      </c>
      <c r="B269" s="448" t="s">
        <v>1052</v>
      </c>
      <c r="C269" s="438" t="s">
        <v>126</v>
      </c>
      <c r="D269" s="440">
        <v>5004.25</v>
      </c>
      <c r="E269" s="440">
        <v>0</v>
      </c>
      <c r="F269" s="440">
        <v>0</v>
      </c>
      <c r="G269" s="438" t="s">
        <v>126</v>
      </c>
      <c r="H269" s="440">
        <v>5004.25</v>
      </c>
    </row>
    <row r="270" spans="1:8">
      <c r="A270" s="448" t="s">
        <v>1053</v>
      </c>
      <c r="B270" s="448" t="s">
        <v>1054</v>
      </c>
      <c r="C270" s="438" t="s">
        <v>126</v>
      </c>
      <c r="D270" s="440">
        <v>1143.8</v>
      </c>
      <c r="E270" s="440">
        <v>0</v>
      </c>
      <c r="F270" s="440">
        <v>0</v>
      </c>
      <c r="G270" s="438" t="s">
        <v>126</v>
      </c>
      <c r="H270" s="440">
        <v>1143.8</v>
      </c>
    </row>
    <row r="271" spans="1:8">
      <c r="A271" s="448" t="s">
        <v>1055</v>
      </c>
      <c r="B271" s="448" t="s">
        <v>1056</v>
      </c>
      <c r="C271" s="438" t="s">
        <v>126</v>
      </c>
      <c r="D271" s="440">
        <v>3120.8</v>
      </c>
      <c r="E271" s="440">
        <v>0</v>
      </c>
      <c r="F271" s="440">
        <v>0</v>
      </c>
      <c r="G271" s="438" t="s">
        <v>126</v>
      </c>
      <c r="H271" s="440">
        <v>3120.8</v>
      </c>
    </row>
    <row r="272" spans="1:8">
      <c r="A272" s="448" t="s">
        <v>1057</v>
      </c>
      <c r="B272" s="448" t="s">
        <v>1058</v>
      </c>
      <c r="C272" s="438" t="s">
        <v>126</v>
      </c>
      <c r="D272" s="440">
        <v>250.59</v>
      </c>
      <c r="E272" s="440">
        <v>0</v>
      </c>
      <c r="F272" s="440">
        <v>0</v>
      </c>
      <c r="G272" s="438" t="s">
        <v>126</v>
      </c>
      <c r="H272" s="440">
        <v>250.59</v>
      </c>
    </row>
    <row r="273" spans="1:8">
      <c r="A273" s="448" t="s">
        <v>1059</v>
      </c>
      <c r="B273" s="448" t="s">
        <v>1060</v>
      </c>
      <c r="C273" s="438" t="s">
        <v>126</v>
      </c>
      <c r="D273" s="440">
        <v>5787.6</v>
      </c>
      <c r="E273" s="440">
        <v>0</v>
      </c>
      <c r="F273" s="440">
        <v>0</v>
      </c>
      <c r="G273" s="438" t="s">
        <v>126</v>
      </c>
      <c r="H273" s="440">
        <v>5787.6</v>
      </c>
    </row>
    <row r="274" spans="1:8">
      <c r="A274" s="448" t="s">
        <v>1061</v>
      </c>
      <c r="B274" s="448" t="s">
        <v>1062</v>
      </c>
      <c r="C274" s="438" t="s">
        <v>126</v>
      </c>
      <c r="D274" s="440">
        <v>261314.05</v>
      </c>
      <c r="E274" s="440">
        <v>249842.6</v>
      </c>
      <c r="F274" s="440">
        <v>0</v>
      </c>
      <c r="G274" s="438" t="s">
        <v>126</v>
      </c>
      <c r="H274" s="440">
        <v>11471.45</v>
      </c>
    </row>
    <row r="275" spans="1:8">
      <c r="A275" s="448" t="s">
        <v>1063</v>
      </c>
      <c r="B275" s="448" t="s">
        <v>1064</v>
      </c>
      <c r="C275" s="438" t="s">
        <v>126</v>
      </c>
      <c r="D275" s="440">
        <v>693.83</v>
      </c>
      <c r="E275" s="440">
        <v>0</v>
      </c>
      <c r="F275" s="440">
        <v>0</v>
      </c>
      <c r="G275" s="438" t="s">
        <v>126</v>
      </c>
      <c r="H275" s="440">
        <v>693.83</v>
      </c>
    </row>
    <row r="276" spans="1:8">
      <c r="A276" s="448" t="s">
        <v>1065</v>
      </c>
      <c r="B276" s="448" t="s">
        <v>1066</v>
      </c>
      <c r="C276" s="438" t="s">
        <v>126</v>
      </c>
      <c r="D276" s="440">
        <v>1297.8</v>
      </c>
      <c r="E276" s="440">
        <v>0</v>
      </c>
      <c r="F276" s="440">
        <v>0</v>
      </c>
      <c r="G276" s="438" t="s">
        <v>126</v>
      </c>
      <c r="H276" s="440">
        <v>1297.8</v>
      </c>
    </row>
    <row r="277" spans="1:8">
      <c r="A277" s="448" t="s">
        <v>1067</v>
      </c>
      <c r="B277" s="448" t="s">
        <v>1068</v>
      </c>
      <c r="C277" s="438" t="s">
        <v>126</v>
      </c>
      <c r="D277" s="440">
        <v>1851.17</v>
      </c>
      <c r="E277" s="440">
        <v>0</v>
      </c>
      <c r="F277" s="440">
        <v>0</v>
      </c>
      <c r="G277" s="438" t="s">
        <v>126</v>
      </c>
      <c r="H277" s="440">
        <v>1851.17</v>
      </c>
    </row>
    <row r="278" spans="1:8">
      <c r="A278" s="447" t="s">
        <v>8624</v>
      </c>
      <c r="B278" s="447" t="s">
        <v>8625</v>
      </c>
      <c r="C278" s="437" t="s">
        <v>126</v>
      </c>
      <c r="D278" s="436">
        <v>7387000</v>
      </c>
      <c r="E278" s="436">
        <v>8060000</v>
      </c>
      <c r="F278" s="436">
        <v>2538000</v>
      </c>
      <c r="G278" s="437" t="s">
        <v>126</v>
      </c>
      <c r="H278" s="436">
        <v>1865000</v>
      </c>
    </row>
    <row r="279" spans="1:8">
      <c r="A279" s="448" t="s">
        <v>8626</v>
      </c>
      <c r="B279" s="448" t="s">
        <v>8627</v>
      </c>
      <c r="C279" s="438" t="s">
        <v>126</v>
      </c>
      <c r="D279" s="440">
        <v>2296000</v>
      </c>
      <c r="E279" s="440">
        <v>2004000</v>
      </c>
      <c r="F279" s="440">
        <v>0</v>
      </c>
      <c r="G279" s="438" t="s">
        <v>126</v>
      </c>
      <c r="H279" s="440">
        <v>292000</v>
      </c>
    </row>
    <row r="280" spans="1:8">
      <c r="A280" s="448" t="s">
        <v>8628</v>
      </c>
      <c r="B280" s="448" t="s">
        <v>8629</v>
      </c>
      <c r="C280" s="438" t="s">
        <v>126</v>
      </c>
      <c r="D280" s="440">
        <v>2021000</v>
      </c>
      <c r="E280" s="440">
        <v>2003000</v>
      </c>
      <c r="F280" s="440">
        <v>0</v>
      </c>
      <c r="G280" s="438" t="s">
        <v>126</v>
      </c>
      <c r="H280" s="440">
        <v>18000</v>
      </c>
    </row>
    <row r="281" spans="1:8">
      <c r="A281" s="448" t="s">
        <v>8630</v>
      </c>
      <c r="B281" s="448" t="s">
        <v>8631</v>
      </c>
      <c r="C281" s="438" t="s">
        <v>126</v>
      </c>
      <c r="D281" s="440">
        <v>0</v>
      </c>
      <c r="E281" s="440">
        <v>754000</v>
      </c>
      <c r="F281" s="440">
        <v>1354000</v>
      </c>
      <c r="G281" s="438" t="s">
        <v>126</v>
      </c>
      <c r="H281" s="440">
        <v>600000</v>
      </c>
    </row>
    <row r="282" spans="1:8">
      <c r="A282" s="448" t="s">
        <v>8632</v>
      </c>
      <c r="B282" s="448" t="s">
        <v>8633</v>
      </c>
      <c r="C282" s="438" t="s">
        <v>126</v>
      </c>
      <c r="D282" s="440">
        <v>0</v>
      </c>
      <c r="E282" s="440">
        <v>182000</v>
      </c>
      <c r="F282" s="440">
        <v>1137000</v>
      </c>
      <c r="G282" s="438" t="s">
        <v>126</v>
      </c>
      <c r="H282" s="440">
        <v>955000</v>
      </c>
    </row>
    <row r="283" spans="1:8">
      <c r="A283" s="447" t="s">
        <v>1069</v>
      </c>
      <c r="B283" s="447" t="s">
        <v>1070</v>
      </c>
      <c r="C283" s="437" t="s">
        <v>126</v>
      </c>
      <c r="D283" s="436">
        <v>418895.09</v>
      </c>
      <c r="E283" s="436">
        <v>0</v>
      </c>
      <c r="F283" s="436">
        <v>25850.959999999999</v>
      </c>
      <c r="G283" s="437" t="s">
        <v>126</v>
      </c>
      <c r="H283" s="436">
        <v>444746.05</v>
      </c>
    </row>
    <row r="284" spans="1:8">
      <c r="A284" s="448" t="s">
        <v>1071</v>
      </c>
      <c r="B284" s="448" t="s">
        <v>1072</v>
      </c>
      <c r="C284" s="438" t="s">
        <v>126</v>
      </c>
      <c r="D284" s="440">
        <v>4600</v>
      </c>
      <c r="E284" s="440">
        <v>0</v>
      </c>
      <c r="F284" s="440">
        <v>0</v>
      </c>
      <c r="G284" s="438" t="s">
        <v>126</v>
      </c>
      <c r="H284" s="440">
        <v>4600</v>
      </c>
    </row>
    <row r="285" spans="1:8">
      <c r="A285" s="448" t="s">
        <v>1073</v>
      </c>
      <c r="B285" s="448" t="s">
        <v>1074</v>
      </c>
      <c r="C285" s="438" t="s">
        <v>126</v>
      </c>
      <c r="D285" s="440">
        <v>13225.05</v>
      </c>
      <c r="E285" s="440">
        <v>0</v>
      </c>
      <c r="F285" s="440">
        <v>0</v>
      </c>
      <c r="G285" s="438" t="s">
        <v>126</v>
      </c>
      <c r="H285" s="440">
        <v>13225.05</v>
      </c>
    </row>
    <row r="286" spans="1:8">
      <c r="A286" s="448" t="s">
        <v>1075</v>
      </c>
      <c r="B286" s="448" t="s">
        <v>1076</v>
      </c>
      <c r="C286" s="438" t="s">
        <v>126</v>
      </c>
      <c r="D286" s="440">
        <v>49025.42</v>
      </c>
      <c r="E286" s="440">
        <v>0</v>
      </c>
      <c r="F286" s="440">
        <v>0</v>
      </c>
      <c r="G286" s="438" t="s">
        <v>126</v>
      </c>
      <c r="H286" s="440">
        <v>49025.42</v>
      </c>
    </row>
    <row r="287" spans="1:8">
      <c r="A287" s="448" t="s">
        <v>1077</v>
      </c>
      <c r="B287" s="448" t="s">
        <v>1078</v>
      </c>
      <c r="C287" s="438" t="s">
        <v>126</v>
      </c>
      <c r="D287" s="440">
        <v>4954.2700000000004</v>
      </c>
      <c r="E287" s="440">
        <v>0</v>
      </c>
      <c r="F287" s="440">
        <v>0</v>
      </c>
      <c r="G287" s="438" t="s">
        <v>126</v>
      </c>
      <c r="H287" s="440">
        <v>4954.2700000000004</v>
      </c>
    </row>
    <row r="288" spans="1:8">
      <c r="A288" s="448" t="s">
        <v>1079</v>
      </c>
      <c r="B288" s="448" t="s">
        <v>1080</v>
      </c>
      <c r="C288" s="438" t="s">
        <v>126</v>
      </c>
      <c r="D288" s="440">
        <v>12629.92</v>
      </c>
      <c r="E288" s="440">
        <v>0</v>
      </c>
      <c r="F288" s="440">
        <v>0</v>
      </c>
      <c r="G288" s="438" t="s">
        <v>126</v>
      </c>
      <c r="H288" s="440">
        <v>12629.92</v>
      </c>
    </row>
    <row r="289" spans="1:8">
      <c r="A289" s="448" t="s">
        <v>1081</v>
      </c>
      <c r="B289" s="448" t="s">
        <v>1082</v>
      </c>
      <c r="C289" s="438" t="s">
        <v>126</v>
      </c>
      <c r="D289" s="440">
        <v>3134.67</v>
      </c>
      <c r="E289" s="440">
        <v>0</v>
      </c>
      <c r="F289" s="440">
        <v>0</v>
      </c>
      <c r="G289" s="438" t="s">
        <v>126</v>
      </c>
      <c r="H289" s="440">
        <v>3134.67</v>
      </c>
    </row>
    <row r="290" spans="1:8">
      <c r="A290" s="448" t="s">
        <v>1085</v>
      </c>
      <c r="B290" s="448" t="s">
        <v>1086</v>
      </c>
      <c r="C290" s="438" t="s">
        <v>126</v>
      </c>
      <c r="D290" s="440">
        <v>12204.26</v>
      </c>
      <c r="E290" s="440">
        <v>0</v>
      </c>
      <c r="F290" s="440">
        <v>0</v>
      </c>
      <c r="G290" s="438" t="s">
        <v>126</v>
      </c>
      <c r="H290" s="440">
        <v>12204.26</v>
      </c>
    </row>
    <row r="291" spans="1:8">
      <c r="A291" s="448" t="s">
        <v>1087</v>
      </c>
      <c r="B291" s="448" t="s">
        <v>1088</v>
      </c>
      <c r="C291" s="438" t="s">
        <v>126</v>
      </c>
      <c r="D291" s="440">
        <v>93320.14</v>
      </c>
      <c r="E291" s="440">
        <v>0</v>
      </c>
      <c r="F291" s="440">
        <v>0</v>
      </c>
      <c r="G291" s="438" t="s">
        <v>126</v>
      </c>
      <c r="H291" s="440">
        <v>93320.14</v>
      </c>
    </row>
    <row r="292" spans="1:8">
      <c r="A292" s="448" t="s">
        <v>1089</v>
      </c>
      <c r="B292" s="448" t="s">
        <v>1090</v>
      </c>
      <c r="C292" s="438" t="s">
        <v>126</v>
      </c>
      <c r="D292" s="440">
        <v>48072.02</v>
      </c>
      <c r="E292" s="440">
        <v>0</v>
      </c>
      <c r="F292" s="440">
        <v>0</v>
      </c>
      <c r="G292" s="438" t="s">
        <v>126</v>
      </c>
      <c r="H292" s="440">
        <v>48072.02</v>
      </c>
    </row>
    <row r="293" spans="1:8">
      <c r="A293" s="448" t="s">
        <v>1091</v>
      </c>
      <c r="B293" s="448" t="s">
        <v>1092</v>
      </c>
      <c r="C293" s="438" t="s">
        <v>126</v>
      </c>
      <c r="D293" s="440">
        <v>0</v>
      </c>
      <c r="E293" s="440">
        <v>0</v>
      </c>
      <c r="F293" s="440">
        <v>1061.97</v>
      </c>
      <c r="G293" s="438" t="s">
        <v>126</v>
      </c>
      <c r="H293" s="440">
        <v>1061.97</v>
      </c>
    </row>
    <row r="294" spans="1:8">
      <c r="A294" s="448" t="s">
        <v>1093</v>
      </c>
      <c r="B294" s="448" t="s">
        <v>1094</v>
      </c>
      <c r="C294" s="438" t="s">
        <v>126</v>
      </c>
      <c r="D294" s="440">
        <v>31176.1</v>
      </c>
      <c r="E294" s="440">
        <v>0</v>
      </c>
      <c r="F294" s="440">
        <v>0</v>
      </c>
      <c r="G294" s="438" t="s">
        <v>126</v>
      </c>
      <c r="H294" s="440">
        <v>31176.1</v>
      </c>
    </row>
    <row r="295" spans="1:8">
      <c r="A295" s="448" t="s">
        <v>8634</v>
      </c>
      <c r="B295" s="448" t="s">
        <v>8635</v>
      </c>
      <c r="C295" s="438" t="s">
        <v>126</v>
      </c>
      <c r="D295" s="440">
        <v>90000</v>
      </c>
      <c r="E295" s="440">
        <v>0</v>
      </c>
      <c r="F295" s="440">
        <v>0</v>
      </c>
      <c r="G295" s="438" t="s">
        <v>126</v>
      </c>
      <c r="H295" s="440">
        <v>90000</v>
      </c>
    </row>
    <row r="296" spans="1:8">
      <c r="A296" s="448" t="s">
        <v>1095</v>
      </c>
      <c r="B296" s="448" t="s">
        <v>1096</v>
      </c>
      <c r="C296" s="438" t="s">
        <v>126</v>
      </c>
      <c r="D296" s="440">
        <v>1832.45</v>
      </c>
      <c r="E296" s="440">
        <v>0</v>
      </c>
      <c r="F296" s="440">
        <v>0</v>
      </c>
      <c r="G296" s="438" t="s">
        <v>126</v>
      </c>
      <c r="H296" s="440">
        <v>1832.45</v>
      </c>
    </row>
    <row r="297" spans="1:8">
      <c r="A297" s="448" t="s">
        <v>8636</v>
      </c>
      <c r="B297" s="448" t="s">
        <v>8637</v>
      </c>
      <c r="C297" s="438" t="s">
        <v>126</v>
      </c>
      <c r="D297" s="440">
        <v>15335.2</v>
      </c>
      <c r="E297" s="440">
        <v>0</v>
      </c>
      <c r="F297" s="440">
        <v>0</v>
      </c>
      <c r="G297" s="438" t="s">
        <v>126</v>
      </c>
      <c r="H297" s="440">
        <v>15335.2</v>
      </c>
    </row>
    <row r="298" spans="1:8">
      <c r="A298" s="448" t="s">
        <v>1097</v>
      </c>
      <c r="B298" s="448" t="s">
        <v>1098</v>
      </c>
      <c r="C298" s="438" t="s">
        <v>126</v>
      </c>
      <c r="D298" s="440">
        <v>475.6</v>
      </c>
      <c r="E298" s="440">
        <v>0</v>
      </c>
      <c r="F298" s="440">
        <v>0</v>
      </c>
      <c r="G298" s="438" t="s">
        <v>126</v>
      </c>
      <c r="H298" s="440">
        <v>475.6</v>
      </c>
    </row>
    <row r="299" spans="1:8">
      <c r="A299" s="448" t="s">
        <v>1099</v>
      </c>
      <c r="B299" s="448" t="s">
        <v>1100</v>
      </c>
      <c r="C299" s="438" t="s">
        <v>126</v>
      </c>
      <c r="D299" s="440">
        <v>2224.7600000000002</v>
      </c>
      <c r="E299" s="440">
        <v>0</v>
      </c>
      <c r="F299" s="440">
        <v>0</v>
      </c>
      <c r="G299" s="438" t="s">
        <v>126</v>
      </c>
      <c r="H299" s="440">
        <v>2224.7600000000002</v>
      </c>
    </row>
    <row r="300" spans="1:8">
      <c r="A300" s="448" t="s">
        <v>1101</v>
      </c>
      <c r="B300" s="448" t="s">
        <v>1102</v>
      </c>
      <c r="C300" s="438" t="s">
        <v>126</v>
      </c>
      <c r="D300" s="440">
        <v>19099.63</v>
      </c>
      <c r="E300" s="440">
        <v>0</v>
      </c>
      <c r="F300" s="440">
        <v>0</v>
      </c>
      <c r="G300" s="438" t="s">
        <v>126</v>
      </c>
      <c r="H300" s="440">
        <v>19099.63</v>
      </c>
    </row>
    <row r="301" spans="1:8">
      <c r="A301" s="448" t="s">
        <v>1103</v>
      </c>
      <c r="B301" s="448" t="s">
        <v>1104</v>
      </c>
      <c r="C301" s="438" t="s">
        <v>126</v>
      </c>
      <c r="D301" s="440">
        <v>17585.599999999999</v>
      </c>
      <c r="E301" s="440">
        <v>0</v>
      </c>
      <c r="F301" s="440">
        <v>0</v>
      </c>
      <c r="G301" s="438" t="s">
        <v>126</v>
      </c>
      <c r="H301" s="440">
        <v>17585.599999999999</v>
      </c>
    </row>
    <row r="302" spans="1:8">
      <c r="A302" s="448" t="s">
        <v>1105</v>
      </c>
      <c r="B302" s="448" t="s">
        <v>1106</v>
      </c>
      <c r="C302" s="438" t="s">
        <v>126</v>
      </c>
      <c r="D302" s="440">
        <v>0</v>
      </c>
      <c r="E302" s="440">
        <v>0</v>
      </c>
      <c r="F302" s="440">
        <v>13865.56</v>
      </c>
      <c r="G302" s="438" t="s">
        <v>126</v>
      </c>
      <c r="H302" s="440">
        <v>13865.56</v>
      </c>
    </row>
    <row r="303" spans="1:8">
      <c r="A303" s="448" t="s">
        <v>1107</v>
      </c>
      <c r="B303" s="448" t="s">
        <v>1108</v>
      </c>
      <c r="C303" s="438" t="s">
        <v>126</v>
      </c>
      <c r="D303" s="440">
        <v>0</v>
      </c>
      <c r="E303" s="440">
        <v>0</v>
      </c>
      <c r="F303" s="440">
        <v>609.91999999999996</v>
      </c>
      <c r="G303" s="438" t="s">
        <v>126</v>
      </c>
      <c r="H303" s="440">
        <v>609.91999999999996</v>
      </c>
    </row>
    <row r="304" spans="1:8">
      <c r="A304" s="448" t="s">
        <v>1109</v>
      </c>
      <c r="B304" s="448" t="s">
        <v>1110</v>
      </c>
      <c r="C304" s="438" t="s">
        <v>126</v>
      </c>
      <c r="D304" s="440">
        <v>0</v>
      </c>
      <c r="E304" s="440">
        <v>0</v>
      </c>
      <c r="F304" s="440">
        <v>153.38999999999999</v>
      </c>
      <c r="G304" s="438" t="s">
        <v>126</v>
      </c>
      <c r="H304" s="440">
        <v>153.38999999999999</v>
      </c>
    </row>
    <row r="305" spans="1:8">
      <c r="A305" s="448" t="s">
        <v>1111</v>
      </c>
      <c r="B305" s="448" t="s">
        <v>1112</v>
      </c>
      <c r="C305" s="438" t="s">
        <v>126</v>
      </c>
      <c r="D305" s="440">
        <v>0</v>
      </c>
      <c r="E305" s="440">
        <v>0</v>
      </c>
      <c r="F305" s="440">
        <v>10160.120000000001</v>
      </c>
      <c r="G305" s="438" t="s">
        <v>126</v>
      </c>
      <c r="H305" s="440">
        <v>10160.120000000001</v>
      </c>
    </row>
    <row r="306" spans="1:8">
      <c r="A306" s="448" t="s">
        <v>1121</v>
      </c>
      <c r="B306" s="448" t="s">
        <v>1122</v>
      </c>
      <c r="C306" s="438" t="s">
        <v>126</v>
      </c>
      <c r="D306" s="440">
        <v>409062920.44999999</v>
      </c>
      <c r="E306" s="440">
        <v>13630</v>
      </c>
      <c r="F306" s="440">
        <v>5179824.55</v>
      </c>
      <c r="G306" s="438" t="s">
        <v>126</v>
      </c>
      <c r="H306" s="440">
        <v>414229115</v>
      </c>
    </row>
    <row r="307" spans="1:8">
      <c r="A307" s="447" t="s">
        <v>1123</v>
      </c>
      <c r="B307" s="447" t="s">
        <v>1124</v>
      </c>
      <c r="C307" s="437" t="s">
        <v>126</v>
      </c>
      <c r="D307" s="436">
        <v>199818647.41</v>
      </c>
      <c r="E307" s="436">
        <v>0</v>
      </c>
      <c r="F307" s="436">
        <v>5190380.74</v>
      </c>
      <c r="G307" s="437" t="s">
        <v>126</v>
      </c>
      <c r="H307" s="436">
        <v>205009028.15000001</v>
      </c>
    </row>
    <row r="308" spans="1:8">
      <c r="A308" s="448" t="s">
        <v>1125</v>
      </c>
      <c r="B308" s="448" t="s">
        <v>1126</v>
      </c>
      <c r="C308" s="438" t="s">
        <v>126</v>
      </c>
      <c r="D308" s="440">
        <v>3828</v>
      </c>
      <c r="E308" s="440">
        <v>0</v>
      </c>
      <c r="F308" s="440">
        <v>0</v>
      </c>
      <c r="G308" s="438" t="s">
        <v>126</v>
      </c>
      <c r="H308" s="440">
        <v>3828</v>
      </c>
    </row>
    <row r="309" spans="1:8">
      <c r="A309" s="448" t="s">
        <v>1127</v>
      </c>
      <c r="B309" s="448" t="s">
        <v>1128</v>
      </c>
      <c r="C309" s="438" t="s">
        <v>126</v>
      </c>
      <c r="D309" s="441">
        <v>-1449</v>
      </c>
      <c r="E309" s="440">
        <v>0</v>
      </c>
      <c r="F309" s="440">
        <v>0</v>
      </c>
      <c r="G309" s="438" t="s">
        <v>126</v>
      </c>
      <c r="H309" s="441">
        <v>-1449</v>
      </c>
    </row>
    <row r="310" spans="1:8">
      <c r="A310" s="448" t="s">
        <v>1129</v>
      </c>
      <c r="B310" s="448" t="s">
        <v>1130</v>
      </c>
      <c r="C310" s="438" t="s">
        <v>126</v>
      </c>
      <c r="D310" s="441">
        <v>-526642.68999999994</v>
      </c>
      <c r="E310" s="440">
        <v>0</v>
      </c>
      <c r="F310" s="440">
        <v>0</v>
      </c>
      <c r="G310" s="438" t="s">
        <v>126</v>
      </c>
      <c r="H310" s="441">
        <v>-526642.68999999994</v>
      </c>
    </row>
    <row r="311" spans="1:8">
      <c r="A311" s="448" t="s">
        <v>1131</v>
      </c>
      <c r="B311" s="448" t="s">
        <v>1132</v>
      </c>
      <c r="C311" s="438" t="s">
        <v>126</v>
      </c>
      <c r="D311" s="441">
        <v>-992854.01</v>
      </c>
      <c r="E311" s="440">
        <v>0</v>
      </c>
      <c r="F311" s="440">
        <v>0</v>
      </c>
      <c r="G311" s="438" t="s">
        <v>126</v>
      </c>
      <c r="H311" s="441">
        <v>-992854.01</v>
      </c>
    </row>
    <row r="312" spans="1:8">
      <c r="A312" s="448" t="s">
        <v>1133</v>
      </c>
      <c r="B312" s="448" t="s">
        <v>1134</v>
      </c>
      <c r="C312" s="438" t="s">
        <v>126</v>
      </c>
      <c r="D312" s="441">
        <v>-1095000</v>
      </c>
      <c r="E312" s="440">
        <v>0</v>
      </c>
      <c r="F312" s="440">
        <v>0</v>
      </c>
      <c r="G312" s="438" t="s">
        <v>126</v>
      </c>
      <c r="H312" s="441">
        <v>-1095000</v>
      </c>
    </row>
    <row r="313" spans="1:8">
      <c r="A313" s="448" t="s">
        <v>1135</v>
      </c>
      <c r="B313" s="448" t="s">
        <v>1136</v>
      </c>
      <c r="C313" s="438" t="s">
        <v>126</v>
      </c>
      <c r="D313" s="441">
        <v>-1950368</v>
      </c>
      <c r="E313" s="440">
        <v>0</v>
      </c>
      <c r="F313" s="440">
        <v>0</v>
      </c>
      <c r="G313" s="438" t="s">
        <v>126</v>
      </c>
      <c r="H313" s="441">
        <v>-1950368</v>
      </c>
    </row>
    <row r="314" spans="1:8">
      <c r="A314" s="448" t="s">
        <v>1137</v>
      </c>
      <c r="B314" s="448" t="s">
        <v>1138</v>
      </c>
      <c r="C314" s="438" t="s">
        <v>126</v>
      </c>
      <c r="D314" s="440">
        <v>8118234.9199999999</v>
      </c>
      <c r="E314" s="440">
        <v>0</v>
      </c>
      <c r="F314" s="440">
        <v>0</v>
      </c>
      <c r="G314" s="438" t="s">
        <v>126</v>
      </c>
      <c r="H314" s="440">
        <v>8118234.9199999999</v>
      </c>
    </row>
    <row r="315" spans="1:8">
      <c r="A315" s="448" t="s">
        <v>1139</v>
      </c>
      <c r="B315" s="448" t="s">
        <v>1140</v>
      </c>
      <c r="C315" s="438" t="s">
        <v>126</v>
      </c>
      <c r="D315" s="440">
        <v>1697201.26</v>
      </c>
      <c r="E315" s="440">
        <v>0</v>
      </c>
      <c r="F315" s="440">
        <v>0</v>
      </c>
      <c r="G315" s="438" t="s">
        <v>126</v>
      </c>
      <c r="H315" s="440">
        <v>1697201.26</v>
      </c>
    </row>
    <row r="316" spans="1:8">
      <c r="A316" s="448" t="s">
        <v>1141</v>
      </c>
      <c r="B316" s="448" t="s">
        <v>1142</v>
      </c>
      <c r="C316" s="438" t="s">
        <v>126</v>
      </c>
      <c r="D316" s="440">
        <v>7133020.0599999996</v>
      </c>
      <c r="E316" s="440">
        <v>0</v>
      </c>
      <c r="F316" s="440">
        <v>0</v>
      </c>
      <c r="G316" s="438" t="s">
        <v>126</v>
      </c>
      <c r="H316" s="440">
        <v>7133020.0599999996</v>
      </c>
    </row>
    <row r="317" spans="1:8">
      <c r="A317" s="448" t="s">
        <v>1143</v>
      </c>
      <c r="B317" s="448" t="s">
        <v>1144</v>
      </c>
      <c r="C317" s="438" t="s">
        <v>126</v>
      </c>
      <c r="D317" s="440">
        <v>3952431</v>
      </c>
      <c r="E317" s="440">
        <v>0</v>
      </c>
      <c r="F317" s="440">
        <v>0</v>
      </c>
      <c r="G317" s="438" t="s">
        <v>126</v>
      </c>
      <c r="H317" s="440">
        <v>3952431</v>
      </c>
    </row>
    <row r="318" spans="1:8">
      <c r="A318" s="448" t="s">
        <v>1145</v>
      </c>
      <c r="B318" s="448" t="s">
        <v>1146</v>
      </c>
      <c r="C318" s="438" t="s">
        <v>126</v>
      </c>
      <c r="D318" s="440">
        <v>19426199.969999999</v>
      </c>
      <c r="E318" s="440">
        <v>0</v>
      </c>
      <c r="F318" s="440">
        <v>0</v>
      </c>
      <c r="G318" s="438" t="s">
        <v>126</v>
      </c>
      <c r="H318" s="440">
        <v>19426199.969999999</v>
      </c>
    </row>
    <row r="319" spans="1:8">
      <c r="A319" s="448" t="s">
        <v>1147</v>
      </c>
      <c r="B319" s="448" t="s">
        <v>1148</v>
      </c>
      <c r="C319" s="438" t="s">
        <v>126</v>
      </c>
      <c r="D319" s="440">
        <v>16958188.350000001</v>
      </c>
      <c r="E319" s="440">
        <v>0</v>
      </c>
      <c r="F319" s="440">
        <v>0</v>
      </c>
      <c r="G319" s="438" t="s">
        <v>126</v>
      </c>
      <c r="H319" s="440">
        <v>16958188.350000001</v>
      </c>
    </row>
    <row r="320" spans="1:8">
      <c r="A320" s="448" t="s">
        <v>1149</v>
      </c>
      <c r="B320" s="448" t="s">
        <v>1150</v>
      </c>
      <c r="C320" s="438" t="s">
        <v>126</v>
      </c>
      <c r="D320" s="440">
        <v>15700306.869999999</v>
      </c>
      <c r="E320" s="440">
        <v>0</v>
      </c>
      <c r="F320" s="440">
        <v>0</v>
      </c>
      <c r="G320" s="438" t="s">
        <v>126</v>
      </c>
      <c r="H320" s="440">
        <v>15700306.869999999</v>
      </c>
    </row>
    <row r="321" spans="1:8">
      <c r="A321" s="448" t="s">
        <v>1151</v>
      </c>
      <c r="B321" s="448" t="s">
        <v>1152</v>
      </c>
      <c r="C321" s="438" t="s">
        <v>126</v>
      </c>
      <c r="D321" s="440">
        <v>49189048.299999997</v>
      </c>
      <c r="E321" s="440">
        <v>0</v>
      </c>
      <c r="F321" s="440">
        <v>0</v>
      </c>
      <c r="G321" s="438" t="s">
        <v>126</v>
      </c>
      <c r="H321" s="440">
        <v>49189048.299999997</v>
      </c>
    </row>
    <row r="322" spans="1:8">
      <c r="A322" s="448" t="s">
        <v>1153</v>
      </c>
      <c r="B322" s="448" t="s">
        <v>1154</v>
      </c>
      <c r="C322" s="438" t="s">
        <v>126</v>
      </c>
      <c r="D322" s="440">
        <v>16197795.34</v>
      </c>
      <c r="E322" s="440">
        <v>0</v>
      </c>
      <c r="F322" s="440">
        <v>0</v>
      </c>
      <c r="G322" s="438" t="s">
        <v>126</v>
      </c>
      <c r="H322" s="440">
        <v>16197795.34</v>
      </c>
    </row>
    <row r="323" spans="1:8">
      <c r="A323" s="448" t="s">
        <v>1155</v>
      </c>
      <c r="B323" s="448" t="s">
        <v>1156</v>
      </c>
      <c r="C323" s="438" t="s">
        <v>126</v>
      </c>
      <c r="D323" s="440">
        <v>38336127.579999998</v>
      </c>
      <c r="E323" s="440">
        <v>0</v>
      </c>
      <c r="F323" s="440">
        <v>0</v>
      </c>
      <c r="G323" s="438" t="s">
        <v>126</v>
      </c>
      <c r="H323" s="440">
        <v>38336127.579999998</v>
      </c>
    </row>
    <row r="324" spans="1:8">
      <c r="A324" s="448" t="s">
        <v>1157</v>
      </c>
      <c r="B324" s="448" t="s">
        <v>1158</v>
      </c>
      <c r="C324" s="438" t="s">
        <v>126</v>
      </c>
      <c r="D324" s="440">
        <v>27177179.920000002</v>
      </c>
      <c r="E324" s="440">
        <v>0</v>
      </c>
      <c r="F324" s="440">
        <v>0</v>
      </c>
      <c r="G324" s="438" t="s">
        <v>126</v>
      </c>
      <c r="H324" s="440">
        <v>27177179.920000002</v>
      </c>
    </row>
    <row r="325" spans="1:8">
      <c r="A325" s="448" t="s">
        <v>1159</v>
      </c>
      <c r="B325" s="448" t="s">
        <v>1160</v>
      </c>
      <c r="C325" s="438" t="s">
        <v>126</v>
      </c>
      <c r="D325" s="440">
        <v>495399.54</v>
      </c>
      <c r="E325" s="440">
        <v>0</v>
      </c>
      <c r="F325" s="440">
        <v>5190380.74</v>
      </c>
      <c r="G325" s="438" t="s">
        <v>126</v>
      </c>
      <c r="H325" s="440">
        <v>5685780.2800000003</v>
      </c>
    </row>
    <row r="326" spans="1:8">
      <c r="A326" s="447" t="s">
        <v>1163</v>
      </c>
      <c r="B326" s="447" t="s">
        <v>1164</v>
      </c>
      <c r="C326" s="437" t="s">
        <v>126</v>
      </c>
      <c r="D326" s="436">
        <v>40352403.75</v>
      </c>
      <c r="E326" s="436">
        <v>0</v>
      </c>
      <c r="F326" s="436">
        <v>0</v>
      </c>
      <c r="G326" s="437" t="s">
        <v>126</v>
      </c>
      <c r="H326" s="436">
        <v>40352403.75</v>
      </c>
    </row>
    <row r="327" spans="1:8">
      <c r="A327" s="448" t="s">
        <v>1165</v>
      </c>
      <c r="B327" s="448" t="s">
        <v>1166</v>
      </c>
      <c r="C327" s="438" t="s">
        <v>126</v>
      </c>
      <c r="D327" s="441">
        <v>-32500</v>
      </c>
      <c r="E327" s="440">
        <v>0</v>
      </c>
      <c r="F327" s="440">
        <v>0</v>
      </c>
      <c r="G327" s="438" t="s">
        <v>126</v>
      </c>
      <c r="H327" s="441">
        <v>-32500</v>
      </c>
    </row>
    <row r="328" spans="1:8">
      <c r="A328" s="448" t="s">
        <v>1167</v>
      </c>
      <c r="B328" s="448" t="s">
        <v>1168</v>
      </c>
      <c r="C328" s="438" t="s">
        <v>126</v>
      </c>
      <c r="D328" s="441">
        <v>-124010.25</v>
      </c>
      <c r="E328" s="440">
        <v>0</v>
      </c>
      <c r="F328" s="440">
        <v>0</v>
      </c>
      <c r="G328" s="438" t="s">
        <v>126</v>
      </c>
      <c r="H328" s="441">
        <v>-124010.25</v>
      </c>
    </row>
    <row r="329" spans="1:8">
      <c r="A329" s="448" t="s">
        <v>1169</v>
      </c>
      <c r="B329" s="448" t="s">
        <v>1170</v>
      </c>
      <c r="C329" s="438" t="s">
        <v>126</v>
      </c>
      <c r="D329" s="441">
        <v>-112830</v>
      </c>
      <c r="E329" s="440">
        <v>0</v>
      </c>
      <c r="F329" s="440">
        <v>0</v>
      </c>
      <c r="G329" s="438" t="s">
        <v>126</v>
      </c>
      <c r="H329" s="441">
        <v>-112830</v>
      </c>
    </row>
    <row r="330" spans="1:8">
      <c r="A330" s="448" t="s">
        <v>1171</v>
      </c>
      <c r="B330" s="448" t="s">
        <v>1172</v>
      </c>
      <c r="C330" s="438" t="s">
        <v>126</v>
      </c>
      <c r="D330" s="440">
        <v>3740982.39</v>
      </c>
      <c r="E330" s="440">
        <v>0</v>
      </c>
      <c r="F330" s="440">
        <v>0</v>
      </c>
      <c r="G330" s="438" t="s">
        <v>126</v>
      </c>
      <c r="H330" s="440">
        <v>3740982.39</v>
      </c>
    </row>
    <row r="331" spans="1:8">
      <c r="A331" s="448" t="s">
        <v>1173</v>
      </c>
      <c r="B331" s="448" t="s">
        <v>1174</v>
      </c>
      <c r="C331" s="438" t="s">
        <v>126</v>
      </c>
      <c r="D331" s="441">
        <v>-95852.7</v>
      </c>
      <c r="E331" s="440">
        <v>0</v>
      </c>
      <c r="F331" s="440">
        <v>0</v>
      </c>
      <c r="G331" s="438" t="s">
        <v>126</v>
      </c>
      <c r="H331" s="441">
        <v>-95852.7</v>
      </c>
    </row>
    <row r="332" spans="1:8">
      <c r="A332" s="448" t="s">
        <v>1175</v>
      </c>
      <c r="B332" s="448" t="s">
        <v>1176</v>
      </c>
      <c r="C332" s="438" t="s">
        <v>126</v>
      </c>
      <c r="D332" s="440">
        <v>20347656.460000001</v>
      </c>
      <c r="E332" s="440">
        <v>0</v>
      </c>
      <c r="F332" s="440">
        <v>0</v>
      </c>
      <c r="G332" s="438" t="s">
        <v>126</v>
      </c>
      <c r="H332" s="440">
        <v>20347656.460000001</v>
      </c>
    </row>
    <row r="333" spans="1:8">
      <c r="A333" s="448" t="s">
        <v>1177</v>
      </c>
      <c r="B333" s="448" t="s">
        <v>1178</v>
      </c>
      <c r="C333" s="438" t="s">
        <v>126</v>
      </c>
      <c r="D333" s="440">
        <v>4756242.79</v>
      </c>
      <c r="E333" s="440">
        <v>0</v>
      </c>
      <c r="F333" s="440">
        <v>0</v>
      </c>
      <c r="G333" s="438" t="s">
        <v>126</v>
      </c>
      <c r="H333" s="440">
        <v>4756242.79</v>
      </c>
    </row>
    <row r="334" spans="1:8">
      <c r="A334" s="448" t="s">
        <v>1179</v>
      </c>
      <c r="B334" s="448" t="s">
        <v>1180</v>
      </c>
      <c r="C334" s="438" t="s">
        <v>126</v>
      </c>
      <c r="D334" s="440">
        <v>2612352.0099999998</v>
      </c>
      <c r="E334" s="440">
        <v>0</v>
      </c>
      <c r="F334" s="440">
        <v>0</v>
      </c>
      <c r="G334" s="438" t="s">
        <v>126</v>
      </c>
      <c r="H334" s="440">
        <v>2612352.0099999998</v>
      </c>
    </row>
    <row r="335" spans="1:8">
      <c r="A335" s="448" t="s">
        <v>1181</v>
      </c>
      <c r="B335" s="448" t="s">
        <v>1182</v>
      </c>
      <c r="C335" s="438" t="s">
        <v>126</v>
      </c>
      <c r="D335" s="440">
        <v>1010848.8</v>
      </c>
      <c r="E335" s="440">
        <v>0</v>
      </c>
      <c r="F335" s="440">
        <v>0</v>
      </c>
      <c r="G335" s="438" t="s">
        <v>126</v>
      </c>
      <c r="H335" s="440">
        <v>1010848.8</v>
      </c>
    </row>
    <row r="336" spans="1:8">
      <c r="A336" s="448" t="s">
        <v>1183</v>
      </c>
      <c r="B336" s="448" t="s">
        <v>1184</v>
      </c>
      <c r="C336" s="438" t="s">
        <v>126</v>
      </c>
      <c r="D336" s="440">
        <v>4422022.5</v>
      </c>
      <c r="E336" s="440">
        <v>0</v>
      </c>
      <c r="F336" s="440">
        <v>0</v>
      </c>
      <c r="G336" s="438" t="s">
        <v>126</v>
      </c>
      <c r="H336" s="440">
        <v>4422022.5</v>
      </c>
    </row>
    <row r="337" spans="1:8">
      <c r="A337" s="448" t="s">
        <v>1185</v>
      </c>
      <c r="B337" s="448" t="s">
        <v>1186</v>
      </c>
      <c r="C337" s="438" t="s">
        <v>126</v>
      </c>
      <c r="D337" s="440">
        <v>3827491.75</v>
      </c>
      <c r="E337" s="440">
        <v>0</v>
      </c>
      <c r="F337" s="440">
        <v>0</v>
      </c>
      <c r="G337" s="438" t="s">
        <v>126</v>
      </c>
      <c r="H337" s="440">
        <v>3827491.75</v>
      </c>
    </row>
    <row r="338" spans="1:8">
      <c r="A338" s="448" t="s">
        <v>1187</v>
      </c>
      <c r="B338" s="448" t="s">
        <v>1188</v>
      </c>
      <c r="C338" s="438" t="s">
        <v>126</v>
      </c>
      <c r="D338" s="441">
        <v>-127200</v>
      </c>
      <c r="E338" s="440">
        <v>0</v>
      </c>
      <c r="F338" s="440">
        <v>0</v>
      </c>
      <c r="G338" s="438" t="s">
        <v>126</v>
      </c>
      <c r="H338" s="441">
        <v>-127200</v>
      </c>
    </row>
    <row r="339" spans="1:8">
      <c r="A339" s="448" t="s">
        <v>1189</v>
      </c>
      <c r="B339" s="448" t="s">
        <v>1190</v>
      </c>
      <c r="C339" s="438" t="s">
        <v>126</v>
      </c>
      <c r="D339" s="440">
        <v>127200</v>
      </c>
      <c r="E339" s="440">
        <v>0</v>
      </c>
      <c r="F339" s="440">
        <v>0</v>
      </c>
      <c r="G339" s="438" t="s">
        <v>126</v>
      </c>
      <c r="H339" s="440">
        <v>127200</v>
      </c>
    </row>
    <row r="340" spans="1:8">
      <c r="A340" s="447" t="s">
        <v>1191</v>
      </c>
      <c r="B340" s="447" t="s">
        <v>1192</v>
      </c>
      <c r="C340" s="437" t="s">
        <v>126</v>
      </c>
      <c r="D340" s="436">
        <v>38418693.079999998</v>
      </c>
      <c r="E340" s="436">
        <v>0</v>
      </c>
      <c r="F340" s="436">
        <v>0</v>
      </c>
      <c r="G340" s="437" t="s">
        <v>126</v>
      </c>
      <c r="H340" s="436">
        <v>38418693.079999998</v>
      </c>
    </row>
    <row r="341" spans="1:8">
      <c r="A341" s="448" t="s">
        <v>1193</v>
      </c>
      <c r="B341" s="448" t="s">
        <v>1194</v>
      </c>
      <c r="C341" s="438" t="s">
        <v>126</v>
      </c>
      <c r="D341" s="440">
        <v>38418693.079999998</v>
      </c>
      <c r="E341" s="440">
        <v>0</v>
      </c>
      <c r="F341" s="440">
        <v>0</v>
      </c>
      <c r="G341" s="438" t="s">
        <v>126</v>
      </c>
      <c r="H341" s="440">
        <v>38418693.079999998</v>
      </c>
    </row>
    <row r="342" spans="1:8">
      <c r="A342" s="447" t="s">
        <v>1197</v>
      </c>
      <c r="B342" s="447" t="s">
        <v>1198</v>
      </c>
      <c r="C342" s="437" t="s">
        <v>126</v>
      </c>
      <c r="D342" s="436">
        <v>130473176.20999999</v>
      </c>
      <c r="E342" s="436">
        <v>13630</v>
      </c>
      <c r="F342" s="442">
        <v>-10556.19</v>
      </c>
      <c r="G342" s="437" t="s">
        <v>126</v>
      </c>
      <c r="H342" s="436">
        <v>130448990.02</v>
      </c>
    </row>
    <row r="343" spans="1:8">
      <c r="A343" s="448" t="s">
        <v>1199</v>
      </c>
      <c r="B343" s="448" t="s">
        <v>1200</v>
      </c>
      <c r="C343" s="438" t="s">
        <v>126</v>
      </c>
      <c r="D343" s="440">
        <v>0.12</v>
      </c>
      <c r="E343" s="440">
        <v>0</v>
      </c>
      <c r="F343" s="440">
        <v>0</v>
      </c>
      <c r="G343" s="438" t="s">
        <v>126</v>
      </c>
      <c r="H343" s="440">
        <v>0.12</v>
      </c>
    </row>
    <row r="344" spans="1:8">
      <c r="A344" s="448" t="s">
        <v>1201</v>
      </c>
      <c r="B344" s="448" t="s">
        <v>1202</v>
      </c>
      <c r="C344" s="438" t="s">
        <v>126</v>
      </c>
      <c r="D344" s="440">
        <v>80394211.739999995</v>
      </c>
      <c r="E344" s="440">
        <v>0</v>
      </c>
      <c r="F344" s="440">
        <v>0</v>
      </c>
      <c r="G344" s="438" t="s">
        <v>126</v>
      </c>
      <c r="H344" s="440">
        <v>80394211.739999995</v>
      </c>
    </row>
    <row r="345" spans="1:8">
      <c r="A345" s="448" t="s">
        <v>1203</v>
      </c>
      <c r="B345" s="448" t="s">
        <v>1204</v>
      </c>
      <c r="C345" s="438" t="s">
        <v>126</v>
      </c>
      <c r="D345" s="440">
        <v>41987146.479999997</v>
      </c>
      <c r="E345" s="440">
        <v>0</v>
      </c>
      <c r="F345" s="440">
        <v>0</v>
      </c>
      <c r="G345" s="438" t="s">
        <v>126</v>
      </c>
      <c r="H345" s="440">
        <v>41987146.479999997</v>
      </c>
    </row>
    <row r="346" spans="1:8">
      <c r="A346" s="448" t="s">
        <v>1205</v>
      </c>
      <c r="B346" s="448" t="s">
        <v>1206</v>
      </c>
      <c r="C346" s="438" t="s">
        <v>126</v>
      </c>
      <c r="D346" s="440">
        <v>24343048.23</v>
      </c>
      <c r="E346" s="440">
        <v>0</v>
      </c>
      <c r="F346" s="440">
        <v>0</v>
      </c>
      <c r="G346" s="438" t="s">
        <v>126</v>
      </c>
      <c r="H346" s="440">
        <v>24343048.23</v>
      </c>
    </row>
    <row r="347" spans="1:8">
      <c r="A347" s="448" t="s">
        <v>1207</v>
      </c>
      <c r="B347" s="448" t="s">
        <v>1208</v>
      </c>
      <c r="C347" s="438" t="s">
        <v>126</v>
      </c>
      <c r="D347" s="440">
        <v>655265.01</v>
      </c>
      <c r="E347" s="440">
        <v>13630</v>
      </c>
      <c r="F347" s="441">
        <v>-275068</v>
      </c>
      <c r="G347" s="438" t="s">
        <v>126</v>
      </c>
      <c r="H347" s="440">
        <v>366567.01</v>
      </c>
    </row>
    <row r="348" spans="1:8">
      <c r="A348" s="448" t="s">
        <v>1209</v>
      </c>
      <c r="B348" s="448" t="s">
        <v>1210</v>
      </c>
      <c r="C348" s="438" t="s">
        <v>126</v>
      </c>
      <c r="D348" s="441">
        <v>-16906495.370000001</v>
      </c>
      <c r="E348" s="440">
        <v>0</v>
      </c>
      <c r="F348" s="440">
        <v>264511.81</v>
      </c>
      <c r="G348" s="438" t="s">
        <v>126</v>
      </c>
      <c r="H348" s="441">
        <v>-16641983.560000001</v>
      </c>
    </row>
    <row r="349" spans="1:8">
      <c r="A349" s="448" t="s">
        <v>1215</v>
      </c>
      <c r="B349" s="448" t="s">
        <v>1216</v>
      </c>
      <c r="C349" s="438" t="s">
        <v>126</v>
      </c>
      <c r="D349" s="440">
        <v>435540655</v>
      </c>
      <c r="E349" s="440">
        <v>0</v>
      </c>
      <c r="F349" s="440">
        <v>43923977.460000001</v>
      </c>
      <c r="G349" s="438" t="s">
        <v>126</v>
      </c>
      <c r="H349" s="440">
        <v>479464632.45999998</v>
      </c>
    </row>
    <row r="350" spans="1:8">
      <c r="A350" s="447" t="s">
        <v>1217</v>
      </c>
      <c r="B350" s="447" t="s">
        <v>1218</v>
      </c>
      <c r="C350" s="437" t="s">
        <v>126</v>
      </c>
      <c r="D350" s="436">
        <v>223367155</v>
      </c>
      <c r="E350" s="436">
        <v>0</v>
      </c>
      <c r="F350" s="436">
        <v>13172727.42</v>
      </c>
      <c r="G350" s="437" t="s">
        <v>126</v>
      </c>
      <c r="H350" s="436">
        <v>236539882.41999999</v>
      </c>
    </row>
    <row r="351" spans="1:8">
      <c r="A351" s="447" t="s">
        <v>1219</v>
      </c>
      <c r="B351" s="447" t="s">
        <v>1220</v>
      </c>
      <c r="C351" s="437" t="s">
        <v>126</v>
      </c>
      <c r="D351" s="436">
        <v>212173500</v>
      </c>
      <c r="E351" s="436">
        <v>0</v>
      </c>
      <c r="F351" s="436">
        <v>30751250.039999999</v>
      </c>
      <c r="G351" s="437" t="s">
        <v>126</v>
      </c>
      <c r="H351" s="436">
        <v>242924750.03999999</v>
      </c>
    </row>
    <row r="352" spans="1:8">
      <c r="A352" s="447" t="s">
        <v>1225</v>
      </c>
      <c r="B352" s="447" t="s">
        <v>1226</v>
      </c>
      <c r="C352" s="437" t="s">
        <v>126</v>
      </c>
      <c r="D352" s="436">
        <v>22304786.609999999</v>
      </c>
      <c r="E352" s="436">
        <v>438.36</v>
      </c>
      <c r="F352" s="436">
        <v>444570.2</v>
      </c>
      <c r="G352" s="437" t="s">
        <v>126</v>
      </c>
      <c r="H352" s="436">
        <v>22748918.449999999</v>
      </c>
    </row>
    <row r="353" spans="1:8">
      <c r="A353" s="448" t="s">
        <v>1227</v>
      </c>
      <c r="B353" s="448" t="s">
        <v>1228</v>
      </c>
      <c r="C353" s="438" t="s">
        <v>126</v>
      </c>
      <c r="D353" s="440">
        <v>307391.18</v>
      </c>
      <c r="E353" s="440">
        <v>438.36</v>
      </c>
      <c r="F353" s="441">
        <v>-84422</v>
      </c>
      <c r="G353" s="438" t="s">
        <v>126</v>
      </c>
      <c r="H353" s="440">
        <v>222530.82</v>
      </c>
    </row>
    <row r="354" spans="1:8">
      <c r="A354" s="448" t="s">
        <v>1229</v>
      </c>
      <c r="B354" s="448" t="s">
        <v>1230</v>
      </c>
      <c r="C354" s="438" t="s">
        <v>126</v>
      </c>
      <c r="D354" s="440">
        <v>17602.84</v>
      </c>
      <c r="E354" s="440">
        <v>0</v>
      </c>
      <c r="F354" s="440">
        <v>0</v>
      </c>
      <c r="G354" s="438" t="s">
        <v>126</v>
      </c>
      <c r="H354" s="440">
        <v>17602.84</v>
      </c>
    </row>
    <row r="355" spans="1:8">
      <c r="A355" s="448" t="s">
        <v>1231</v>
      </c>
      <c r="B355" s="448" t="s">
        <v>1232</v>
      </c>
      <c r="C355" s="438" t="s">
        <v>126</v>
      </c>
      <c r="D355" s="440">
        <v>289788.34000000003</v>
      </c>
      <c r="E355" s="440">
        <v>438.36</v>
      </c>
      <c r="F355" s="441">
        <v>-84422</v>
      </c>
      <c r="G355" s="438" t="s">
        <v>126</v>
      </c>
      <c r="H355" s="440">
        <v>204927.98</v>
      </c>
    </row>
    <row r="356" spans="1:8">
      <c r="A356" s="448" t="s">
        <v>1233</v>
      </c>
      <c r="B356" s="448" t="s">
        <v>1234</v>
      </c>
      <c r="C356" s="438" t="s">
        <v>126</v>
      </c>
      <c r="D356" s="440">
        <v>11416110.4</v>
      </c>
      <c r="E356" s="440">
        <v>0</v>
      </c>
      <c r="F356" s="440">
        <v>41663.5</v>
      </c>
      <c r="G356" s="438" t="s">
        <v>126</v>
      </c>
      <c r="H356" s="440">
        <v>11457773.9</v>
      </c>
    </row>
    <row r="357" spans="1:8">
      <c r="A357" s="448" t="s">
        <v>1235</v>
      </c>
      <c r="B357" s="448" t="s">
        <v>1236</v>
      </c>
      <c r="C357" s="438" t="s">
        <v>126</v>
      </c>
      <c r="D357" s="440">
        <v>11215695.4</v>
      </c>
      <c r="E357" s="440">
        <v>0</v>
      </c>
      <c r="F357" s="440">
        <v>21000</v>
      </c>
      <c r="G357" s="438" t="s">
        <v>126</v>
      </c>
      <c r="H357" s="440">
        <v>11236695.4</v>
      </c>
    </row>
    <row r="358" spans="1:8">
      <c r="A358" s="448" t="s">
        <v>1237</v>
      </c>
      <c r="B358" s="448" t="s">
        <v>1238</v>
      </c>
      <c r="C358" s="438" t="s">
        <v>126</v>
      </c>
      <c r="D358" s="440">
        <v>44995</v>
      </c>
      <c r="E358" s="440">
        <v>0</v>
      </c>
      <c r="F358" s="440">
        <v>1920</v>
      </c>
      <c r="G358" s="438" t="s">
        <v>126</v>
      </c>
      <c r="H358" s="440">
        <v>46915</v>
      </c>
    </row>
    <row r="359" spans="1:8">
      <c r="A359" s="448" t="s">
        <v>1243</v>
      </c>
      <c r="B359" s="448" t="s">
        <v>1244</v>
      </c>
      <c r="C359" s="438" t="s">
        <v>126</v>
      </c>
      <c r="D359" s="440">
        <v>2795</v>
      </c>
      <c r="E359" s="440">
        <v>0</v>
      </c>
      <c r="F359" s="440">
        <v>325</v>
      </c>
      <c r="G359" s="438" t="s">
        <v>126</v>
      </c>
      <c r="H359" s="440">
        <v>3120</v>
      </c>
    </row>
    <row r="360" spans="1:8">
      <c r="A360" s="448" t="s">
        <v>1245</v>
      </c>
      <c r="B360" s="448" t="s">
        <v>1246</v>
      </c>
      <c r="C360" s="438" t="s">
        <v>126</v>
      </c>
      <c r="D360" s="440">
        <v>1950</v>
      </c>
      <c r="E360" s="440">
        <v>0</v>
      </c>
      <c r="F360" s="440">
        <v>130</v>
      </c>
      <c r="G360" s="438" t="s">
        <v>126</v>
      </c>
      <c r="H360" s="440">
        <v>2080</v>
      </c>
    </row>
    <row r="361" spans="1:8">
      <c r="A361" s="448" t="s">
        <v>1247</v>
      </c>
      <c r="B361" s="448" t="s">
        <v>1248</v>
      </c>
      <c r="C361" s="438" t="s">
        <v>126</v>
      </c>
      <c r="D361" s="440">
        <v>9620</v>
      </c>
      <c r="E361" s="440">
        <v>0</v>
      </c>
      <c r="F361" s="440">
        <v>650</v>
      </c>
      <c r="G361" s="438" t="s">
        <v>126</v>
      </c>
      <c r="H361" s="440">
        <v>10270</v>
      </c>
    </row>
    <row r="362" spans="1:8">
      <c r="A362" s="448" t="s">
        <v>1249</v>
      </c>
      <c r="B362" s="448" t="s">
        <v>1250</v>
      </c>
      <c r="C362" s="438" t="s">
        <v>126</v>
      </c>
      <c r="D362" s="440">
        <v>0</v>
      </c>
      <c r="E362" s="440">
        <v>0</v>
      </c>
      <c r="F362" s="440">
        <v>5263.5</v>
      </c>
      <c r="G362" s="438" t="s">
        <v>126</v>
      </c>
      <c r="H362" s="440">
        <v>5263.5</v>
      </c>
    </row>
    <row r="363" spans="1:8">
      <c r="A363" s="448" t="s">
        <v>1251</v>
      </c>
      <c r="B363" s="448" t="s">
        <v>1252</v>
      </c>
      <c r="C363" s="438" t="s">
        <v>126</v>
      </c>
      <c r="D363" s="440">
        <v>45295</v>
      </c>
      <c r="E363" s="440">
        <v>0</v>
      </c>
      <c r="F363" s="440">
        <v>715</v>
      </c>
      <c r="G363" s="438" t="s">
        <v>126</v>
      </c>
      <c r="H363" s="440">
        <v>46010</v>
      </c>
    </row>
    <row r="364" spans="1:8">
      <c r="A364" s="448" t="s">
        <v>1255</v>
      </c>
      <c r="B364" s="448" t="s">
        <v>1256</v>
      </c>
      <c r="C364" s="438" t="s">
        <v>126</v>
      </c>
      <c r="D364" s="440">
        <v>50180</v>
      </c>
      <c r="E364" s="440">
        <v>0</v>
      </c>
      <c r="F364" s="440">
        <v>0</v>
      </c>
      <c r="G364" s="438" t="s">
        <v>126</v>
      </c>
      <c r="H364" s="440">
        <v>50180</v>
      </c>
    </row>
    <row r="365" spans="1:8">
      <c r="A365" s="448" t="s">
        <v>1257</v>
      </c>
      <c r="B365" s="448" t="s">
        <v>1258</v>
      </c>
      <c r="C365" s="438" t="s">
        <v>126</v>
      </c>
      <c r="D365" s="440">
        <v>45580</v>
      </c>
      <c r="E365" s="440">
        <v>0</v>
      </c>
      <c r="F365" s="440">
        <v>11660</v>
      </c>
      <c r="G365" s="438" t="s">
        <v>126</v>
      </c>
      <c r="H365" s="440">
        <v>57240</v>
      </c>
    </row>
    <row r="366" spans="1:8">
      <c r="A366" s="448" t="s">
        <v>1265</v>
      </c>
      <c r="B366" s="448" t="s">
        <v>1266</v>
      </c>
      <c r="C366" s="438" t="s">
        <v>126</v>
      </c>
      <c r="D366" s="440">
        <v>661268.5</v>
      </c>
      <c r="E366" s="440">
        <v>0</v>
      </c>
      <c r="F366" s="440">
        <v>50751</v>
      </c>
      <c r="G366" s="438" t="s">
        <v>126</v>
      </c>
      <c r="H366" s="440">
        <v>712019.5</v>
      </c>
    </row>
    <row r="367" spans="1:8">
      <c r="A367" s="448" t="s">
        <v>1267</v>
      </c>
      <c r="B367" s="448" t="s">
        <v>1236</v>
      </c>
      <c r="C367" s="438" t="s">
        <v>126</v>
      </c>
      <c r="D367" s="440">
        <v>429695</v>
      </c>
      <c r="E367" s="440">
        <v>0</v>
      </c>
      <c r="F367" s="440">
        <v>26190</v>
      </c>
      <c r="G367" s="438" t="s">
        <v>126</v>
      </c>
      <c r="H367" s="440">
        <v>455885</v>
      </c>
    </row>
    <row r="368" spans="1:8">
      <c r="A368" s="448" t="s">
        <v>1268</v>
      </c>
      <c r="B368" s="448" t="s">
        <v>1238</v>
      </c>
      <c r="C368" s="438" t="s">
        <v>126</v>
      </c>
      <c r="D368" s="440">
        <v>36160</v>
      </c>
      <c r="E368" s="440">
        <v>0</v>
      </c>
      <c r="F368" s="440">
        <v>0</v>
      </c>
      <c r="G368" s="438" t="s">
        <v>126</v>
      </c>
      <c r="H368" s="440">
        <v>36160</v>
      </c>
    </row>
    <row r="369" spans="1:8">
      <c r="A369" s="448" t="s">
        <v>8638</v>
      </c>
      <c r="B369" s="448" t="s">
        <v>1240</v>
      </c>
      <c r="C369" s="438" t="s">
        <v>126</v>
      </c>
      <c r="D369" s="440">
        <v>390</v>
      </c>
      <c r="E369" s="440">
        <v>0</v>
      </c>
      <c r="F369" s="440">
        <v>0</v>
      </c>
      <c r="G369" s="438" t="s">
        <v>126</v>
      </c>
      <c r="H369" s="440">
        <v>390</v>
      </c>
    </row>
    <row r="370" spans="1:8">
      <c r="A370" s="448" t="s">
        <v>1269</v>
      </c>
      <c r="B370" s="448" t="s">
        <v>1244</v>
      </c>
      <c r="C370" s="438" t="s">
        <v>126</v>
      </c>
      <c r="D370" s="440">
        <v>2925</v>
      </c>
      <c r="E370" s="440">
        <v>0</v>
      </c>
      <c r="F370" s="440">
        <v>455</v>
      </c>
      <c r="G370" s="438" t="s">
        <v>126</v>
      </c>
      <c r="H370" s="440">
        <v>3380</v>
      </c>
    </row>
    <row r="371" spans="1:8">
      <c r="A371" s="448" t="s">
        <v>1270</v>
      </c>
      <c r="B371" s="448" t="s">
        <v>1246</v>
      </c>
      <c r="C371" s="438" t="s">
        <v>126</v>
      </c>
      <c r="D371" s="440">
        <v>2300</v>
      </c>
      <c r="E371" s="440">
        <v>0</v>
      </c>
      <c r="F371" s="440">
        <v>260</v>
      </c>
      <c r="G371" s="438" t="s">
        <v>126</v>
      </c>
      <c r="H371" s="440">
        <v>2560</v>
      </c>
    </row>
    <row r="372" spans="1:8">
      <c r="A372" s="448" t="s">
        <v>1271</v>
      </c>
      <c r="B372" s="448" t="s">
        <v>1248</v>
      </c>
      <c r="C372" s="438" t="s">
        <v>126</v>
      </c>
      <c r="D372" s="440">
        <v>6175</v>
      </c>
      <c r="E372" s="440">
        <v>0</v>
      </c>
      <c r="F372" s="440">
        <v>325</v>
      </c>
      <c r="G372" s="438" t="s">
        <v>126</v>
      </c>
      <c r="H372" s="440">
        <v>6500</v>
      </c>
    </row>
    <row r="373" spans="1:8">
      <c r="A373" s="448" t="s">
        <v>1272</v>
      </c>
      <c r="B373" s="448" t="s">
        <v>1250</v>
      </c>
      <c r="C373" s="438" t="s">
        <v>126</v>
      </c>
      <c r="D373" s="440">
        <v>4696.5</v>
      </c>
      <c r="E373" s="440">
        <v>0</v>
      </c>
      <c r="F373" s="440">
        <v>1176</v>
      </c>
      <c r="G373" s="438" t="s">
        <v>126</v>
      </c>
      <c r="H373" s="440">
        <v>5872.5</v>
      </c>
    </row>
    <row r="374" spans="1:8">
      <c r="A374" s="448" t="s">
        <v>1273</v>
      </c>
      <c r="B374" s="448" t="s">
        <v>1252</v>
      </c>
      <c r="C374" s="438" t="s">
        <v>126</v>
      </c>
      <c r="D374" s="440">
        <v>10920</v>
      </c>
      <c r="E374" s="440">
        <v>0</v>
      </c>
      <c r="F374" s="440">
        <v>520</v>
      </c>
      <c r="G374" s="438" t="s">
        <v>126</v>
      </c>
      <c r="H374" s="440">
        <v>11440</v>
      </c>
    </row>
    <row r="375" spans="1:8">
      <c r="A375" s="448" t="s">
        <v>8639</v>
      </c>
      <c r="B375" s="448" t="s">
        <v>8640</v>
      </c>
      <c r="C375" s="438" t="s">
        <v>126</v>
      </c>
      <c r="D375" s="440">
        <v>65</v>
      </c>
      <c r="E375" s="440">
        <v>0</v>
      </c>
      <c r="F375" s="440">
        <v>0</v>
      </c>
      <c r="G375" s="438" t="s">
        <v>126</v>
      </c>
      <c r="H375" s="440">
        <v>65</v>
      </c>
    </row>
    <row r="376" spans="1:8">
      <c r="A376" s="448" t="s">
        <v>1274</v>
      </c>
      <c r="B376" s="448" t="s">
        <v>1256</v>
      </c>
      <c r="C376" s="438" t="s">
        <v>126</v>
      </c>
      <c r="D376" s="440">
        <v>91700</v>
      </c>
      <c r="E376" s="440">
        <v>0</v>
      </c>
      <c r="F376" s="440">
        <v>5585</v>
      </c>
      <c r="G376" s="438" t="s">
        <v>126</v>
      </c>
      <c r="H376" s="440">
        <v>97285</v>
      </c>
    </row>
    <row r="377" spans="1:8">
      <c r="A377" s="448" t="s">
        <v>1275</v>
      </c>
      <c r="B377" s="448" t="s">
        <v>1276</v>
      </c>
      <c r="C377" s="438" t="s">
        <v>126</v>
      </c>
      <c r="D377" s="440">
        <v>76242</v>
      </c>
      <c r="E377" s="440">
        <v>0</v>
      </c>
      <c r="F377" s="440">
        <v>16240</v>
      </c>
      <c r="G377" s="438" t="s">
        <v>126</v>
      </c>
      <c r="H377" s="440">
        <v>92482</v>
      </c>
    </row>
    <row r="378" spans="1:8">
      <c r="A378" s="448" t="s">
        <v>1280</v>
      </c>
      <c r="B378" s="448" t="s">
        <v>1281</v>
      </c>
      <c r="C378" s="438" t="s">
        <v>126</v>
      </c>
      <c r="D378" s="440">
        <v>247057</v>
      </c>
      <c r="E378" s="440">
        <v>0</v>
      </c>
      <c r="F378" s="440">
        <v>9628.5</v>
      </c>
      <c r="G378" s="438" t="s">
        <v>126</v>
      </c>
      <c r="H378" s="440">
        <v>256685.5</v>
      </c>
    </row>
    <row r="379" spans="1:8">
      <c r="A379" s="448" t="s">
        <v>1282</v>
      </c>
      <c r="B379" s="448" t="s">
        <v>1236</v>
      </c>
      <c r="C379" s="438" t="s">
        <v>126</v>
      </c>
      <c r="D379" s="440">
        <v>205995</v>
      </c>
      <c r="E379" s="440">
        <v>0</v>
      </c>
      <c r="F379" s="440">
        <v>1940</v>
      </c>
      <c r="G379" s="438" t="s">
        <v>126</v>
      </c>
      <c r="H379" s="440">
        <v>207935</v>
      </c>
    </row>
    <row r="380" spans="1:8">
      <c r="A380" s="448" t="s">
        <v>1283</v>
      </c>
      <c r="B380" s="448" t="s">
        <v>1238</v>
      </c>
      <c r="C380" s="438" t="s">
        <v>126</v>
      </c>
      <c r="D380" s="440">
        <v>5440</v>
      </c>
      <c r="E380" s="440">
        <v>0</v>
      </c>
      <c r="F380" s="440">
        <v>0</v>
      </c>
      <c r="G380" s="438" t="s">
        <v>126</v>
      </c>
      <c r="H380" s="440">
        <v>5440</v>
      </c>
    </row>
    <row r="381" spans="1:8">
      <c r="A381" s="448" t="s">
        <v>8641</v>
      </c>
      <c r="B381" s="448" t="s">
        <v>1240</v>
      </c>
      <c r="C381" s="438" t="s">
        <v>126</v>
      </c>
      <c r="D381" s="440">
        <v>2210</v>
      </c>
      <c r="E381" s="440">
        <v>0</v>
      </c>
      <c r="F381" s="440">
        <v>0</v>
      </c>
      <c r="G381" s="438" t="s">
        <v>126</v>
      </c>
      <c r="H381" s="440">
        <v>2210</v>
      </c>
    </row>
    <row r="382" spans="1:8">
      <c r="A382" s="448" t="s">
        <v>1284</v>
      </c>
      <c r="B382" s="448" t="s">
        <v>1244</v>
      </c>
      <c r="C382" s="438" t="s">
        <v>126</v>
      </c>
      <c r="D382" s="440">
        <v>260</v>
      </c>
      <c r="E382" s="440">
        <v>0</v>
      </c>
      <c r="F382" s="440">
        <v>130</v>
      </c>
      <c r="G382" s="438" t="s">
        <v>126</v>
      </c>
      <c r="H382" s="440">
        <v>390</v>
      </c>
    </row>
    <row r="383" spans="1:8">
      <c r="A383" s="448" t="s">
        <v>1285</v>
      </c>
      <c r="B383" s="448" t="s">
        <v>1246</v>
      </c>
      <c r="C383" s="438" t="s">
        <v>126</v>
      </c>
      <c r="D383" s="440">
        <v>130</v>
      </c>
      <c r="E383" s="440">
        <v>0</v>
      </c>
      <c r="F383" s="440">
        <v>0</v>
      </c>
      <c r="G383" s="438" t="s">
        <v>126</v>
      </c>
      <c r="H383" s="440">
        <v>130</v>
      </c>
    </row>
    <row r="384" spans="1:8">
      <c r="A384" s="448" t="s">
        <v>1286</v>
      </c>
      <c r="B384" s="448" t="s">
        <v>1248</v>
      </c>
      <c r="C384" s="438" t="s">
        <v>126</v>
      </c>
      <c r="D384" s="440">
        <v>1300</v>
      </c>
      <c r="E384" s="440">
        <v>0</v>
      </c>
      <c r="F384" s="440">
        <v>65</v>
      </c>
      <c r="G384" s="438" t="s">
        <v>126</v>
      </c>
      <c r="H384" s="440">
        <v>1365</v>
      </c>
    </row>
    <row r="385" spans="1:8">
      <c r="A385" s="448" t="s">
        <v>1287</v>
      </c>
      <c r="B385" s="448" t="s">
        <v>1250</v>
      </c>
      <c r="C385" s="438" t="s">
        <v>126</v>
      </c>
      <c r="D385" s="440">
        <v>11349</v>
      </c>
      <c r="E385" s="440">
        <v>0</v>
      </c>
      <c r="F385" s="440">
        <v>3551.5</v>
      </c>
      <c r="G385" s="438" t="s">
        <v>126</v>
      </c>
      <c r="H385" s="440">
        <v>14900.5</v>
      </c>
    </row>
    <row r="386" spans="1:8">
      <c r="A386" s="448" t="s">
        <v>8642</v>
      </c>
      <c r="B386" s="448" t="s">
        <v>1252</v>
      </c>
      <c r="C386" s="438" t="s">
        <v>126</v>
      </c>
      <c r="D386" s="440">
        <v>325</v>
      </c>
      <c r="E386" s="440">
        <v>0</v>
      </c>
      <c r="F386" s="440">
        <v>0</v>
      </c>
      <c r="G386" s="438" t="s">
        <v>126</v>
      </c>
      <c r="H386" s="440">
        <v>325</v>
      </c>
    </row>
    <row r="387" spans="1:8">
      <c r="A387" s="448" t="s">
        <v>1288</v>
      </c>
      <c r="B387" s="448" t="s">
        <v>1256</v>
      </c>
      <c r="C387" s="438" t="s">
        <v>126</v>
      </c>
      <c r="D387" s="440">
        <v>5330</v>
      </c>
      <c r="E387" s="440">
        <v>0</v>
      </c>
      <c r="F387" s="440">
        <v>0</v>
      </c>
      <c r="G387" s="438" t="s">
        <v>126</v>
      </c>
      <c r="H387" s="440">
        <v>5330</v>
      </c>
    </row>
    <row r="388" spans="1:8">
      <c r="A388" s="448" t="s">
        <v>1289</v>
      </c>
      <c r="B388" s="448" t="s">
        <v>1290</v>
      </c>
      <c r="C388" s="438" t="s">
        <v>126</v>
      </c>
      <c r="D388" s="440">
        <v>14718</v>
      </c>
      <c r="E388" s="440">
        <v>0</v>
      </c>
      <c r="F388" s="440">
        <v>3942</v>
      </c>
      <c r="G388" s="438" t="s">
        <v>126</v>
      </c>
      <c r="H388" s="440">
        <v>18660</v>
      </c>
    </row>
    <row r="389" spans="1:8">
      <c r="A389" s="448" t="s">
        <v>1292</v>
      </c>
      <c r="B389" s="448" t="s">
        <v>1293</v>
      </c>
      <c r="C389" s="438" t="s">
        <v>126</v>
      </c>
      <c r="D389" s="440">
        <v>178593</v>
      </c>
      <c r="E389" s="440">
        <v>0</v>
      </c>
      <c r="F389" s="440">
        <v>19658</v>
      </c>
      <c r="G389" s="438" t="s">
        <v>126</v>
      </c>
      <c r="H389" s="440">
        <v>198251</v>
      </c>
    </row>
    <row r="390" spans="1:8">
      <c r="A390" s="448" t="s">
        <v>1294</v>
      </c>
      <c r="B390" s="448" t="s">
        <v>1236</v>
      </c>
      <c r="C390" s="438" t="s">
        <v>126</v>
      </c>
      <c r="D390" s="440">
        <v>128425</v>
      </c>
      <c r="E390" s="440">
        <v>0</v>
      </c>
      <c r="F390" s="440">
        <v>9810</v>
      </c>
      <c r="G390" s="438" t="s">
        <v>126</v>
      </c>
      <c r="H390" s="440">
        <v>138235</v>
      </c>
    </row>
    <row r="391" spans="1:8">
      <c r="A391" s="448" t="s">
        <v>1295</v>
      </c>
      <c r="B391" s="448" t="s">
        <v>1238</v>
      </c>
      <c r="C391" s="438" t="s">
        <v>126</v>
      </c>
      <c r="D391" s="440">
        <v>7040</v>
      </c>
      <c r="E391" s="440">
        <v>0</v>
      </c>
      <c r="F391" s="440">
        <v>0</v>
      </c>
      <c r="G391" s="438" t="s">
        <v>126</v>
      </c>
      <c r="H391" s="440">
        <v>7040</v>
      </c>
    </row>
    <row r="392" spans="1:8">
      <c r="A392" s="448" t="s">
        <v>1296</v>
      </c>
      <c r="B392" s="448" t="s">
        <v>1242</v>
      </c>
      <c r="C392" s="438" t="s">
        <v>126</v>
      </c>
      <c r="D392" s="440">
        <v>520</v>
      </c>
      <c r="E392" s="440">
        <v>0</v>
      </c>
      <c r="F392" s="440">
        <v>0</v>
      </c>
      <c r="G392" s="438" t="s">
        <v>126</v>
      </c>
      <c r="H392" s="440">
        <v>520</v>
      </c>
    </row>
    <row r="393" spans="1:8">
      <c r="A393" s="448" t="s">
        <v>1297</v>
      </c>
      <c r="B393" s="448" t="s">
        <v>1244</v>
      </c>
      <c r="C393" s="438" t="s">
        <v>126</v>
      </c>
      <c r="D393" s="440">
        <v>195</v>
      </c>
      <c r="E393" s="440">
        <v>0</v>
      </c>
      <c r="F393" s="440">
        <v>130</v>
      </c>
      <c r="G393" s="438" t="s">
        <v>126</v>
      </c>
      <c r="H393" s="440">
        <v>325</v>
      </c>
    </row>
    <row r="394" spans="1:8">
      <c r="A394" s="448" t="s">
        <v>1299</v>
      </c>
      <c r="B394" s="448" t="s">
        <v>1248</v>
      </c>
      <c r="C394" s="438" t="s">
        <v>126</v>
      </c>
      <c r="D394" s="440">
        <v>2340</v>
      </c>
      <c r="E394" s="440">
        <v>0</v>
      </c>
      <c r="F394" s="440">
        <v>260</v>
      </c>
      <c r="G394" s="438" t="s">
        <v>126</v>
      </c>
      <c r="H394" s="440">
        <v>2600</v>
      </c>
    </row>
    <row r="395" spans="1:8">
      <c r="A395" s="448" t="s">
        <v>1300</v>
      </c>
      <c r="B395" s="448" t="s">
        <v>1250</v>
      </c>
      <c r="C395" s="438" t="s">
        <v>126</v>
      </c>
      <c r="D395" s="440">
        <v>0</v>
      </c>
      <c r="E395" s="440">
        <v>0</v>
      </c>
      <c r="F395" s="440">
        <v>7208</v>
      </c>
      <c r="G395" s="438" t="s">
        <v>126</v>
      </c>
      <c r="H395" s="440">
        <v>7208</v>
      </c>
    </row>
    <row r="396" spans="1:8">
      <c r="A396" s="448" t="s">
        <v>1301</v>
      </c>
      <c r="B396" s="448" t="s">
        <v>1252</v>
      </c>
      <c r="C396" s="438" t="s">
        <v>126</v>
      </c>
      <c r="D396" s="440">
        <v>1950</v>
      </c>
      <c r="E396" s="440">
        <v>0</v>
      </c>
      <c r="F396" s="440">
        <v>390</v>
      </c>
      <c r="G396" s="438" t="s">
        <v>126</v>
      </c>
      <c r="H396" s="440">
        <v>2340</v>
      </c>
    </row>
    <row r="397" spans="1:8">
      <c r="A397" s="448" t="s">
        <v>1302</v>
      </c>
      <c r="B397" s="448" t="s">
        <v>1256</v>
      </c>
      <c r="C397" s="438" t="s">
        <v>126</v>
      </c>
      <c r="D397" s="440">
        <v>10140</v>
      </c>
      <c r="E397" s="440">
        <v>0</v>
      </c>
      <c r="F397" s="440">
        <v>0</v>
      </c>
      <c r="G397" s="438" t="s">
        <v>126</v>
      </c>
      <c r="H397" s="440">
        <v>10140</v>
      </c>
    </row>
    <row r="398" spans="1:8">
      <c r="A398" s="448" t="s">
        <v>1303</v>
      </c>
      <c r="B398" s="448" t="s">
        <v>1304</v>
      </c>
      <c r="C398" s="438" t="s">
        <v>126</v>
      </c>
      <c r="D398" s="440">
        <v>26083</v>
      </c>
      <c r="E398" s="440">
        <v>0</v>
      </c>
      <c r="F398" s="440">
        <v>1860</v>
      </c>
      <c r="G398" s="438" t="s">
        <v>126</v>
      </c>
      <c r="H398" s="440">
        <v>27943</v>
      </c>
    </row>
    <row r="399" spans="1:8">
      <c r="A399" s="448" t="s">
        <v>1305</v>
      </c>
      <c r="B399" s="448" t="s">
        <v>1306</v>
      </c>
      <c r="C399" s="438" t="s">
        <v>126</v>
      </c>
      <c r="D399" s="440">
        <v>1900</v>
      </c>
      <c r="E399" s="440">
        <v>0</v>
      </c>
      <c r="F399" s="440">
        <v>0</v>
      </c>
      <c r="G399" s="438" t="s">
        <v>126</v>
      </c>
      <c r="H399" s="440">
        <v>1900</v>
      </c>
    </row>
    <row r="400" spans="1:8">
      <c r="A400" s="448" t="s">
        <v>1310</v>
      </c>
      <c r="B400" s="448" t="s">
        <v>1311</v>
      </c>
      <c r="C400" s="438" t="s">
        <v>126</v>
      </c>
      <c r="D400" s="440">
        <v>812013</v>
      </c>
      <c r="E400" s="440">
        <v>0</v>
      </c>
      <c r="F400" s="440">
        <v>9399.5</v>
      </c>
      <c r="G400" s="438" t="s">
        <v>126</v>
      </c>
      <c r="H400" s="440">
        <v>821412.5</v>
      </c>
    </row>
    <row r="401" spans="1:8">
      <c r="A401" s="448" t="s">
        <v>1312</v>
      </c>
      <c r="B401" s="448" t="s">
        <v>1236</v>
      </c>
      <c r="C401" s="438" t="s">
        <v>126</v>
      </c>
      <c r="D401" s="440">
        <v>516700</v>
      </c>
      <c r="E401" s="440">
        <v>0</v>
      </c>
      <c r="F401" s="440">
        <v>1555</v>
      </c>
      <c r="G401" s="438" t="s">
        <v>126</v>
      </c>
      <c r="H401" s="440">
        <v>518255</v>
      </c>
    </row>
    <row r="402" spans="1:8">
      <c r="A402" s="448" t="s">
        <v>1313</v>
      </c>
      <c r="B402" s="448" t="s">
        <v>1238</v>
      </c>
      <c r="C402" s="438" t="s">
        <v>126</v>
      </c>
      <c r="D402" s="440">
        <v>35360</v>
      </c>
      <c r="E402" s="440">
        <v>0</v>
      </c>
      <c r="F402" s="440">
        <v>0</v>
      </c>
      <c r="G402" s="438" t="s">
        <v>126</v>
      </c>
      <c r="H402" s="440">
        <v>35360</v>
      </c>
    </row>
    <row r="403" spans="1:8">
      <c r="A403" s="448" t="s">
        <v>1314</v>
      </c>
      <c r="B403" s="448" t="s">
        <v>1244</v>
      </c>
      <c r="C403" s="438" t="s">
        <v>126</v>
      </c>
      <c r="D403" s="440">
        <v>2990</v>
      </c>
      <c r="E403" s="440">
        <v>0</v>
      </c>
      <c r="F403" s="440">
        <v>390</v>
      </c>
      <c r="G403" s="438" t="s">
        <v>126</v>
      </c>
      <c r="H403" s="440">
        <v>3380</v>
      </c>
    </row>
    <row r="404" spans="1:8">
      <c r="A404" s="448" t="s">
        <v>1315</v>
      </c>
      <c r="B404" s="448" t="s">
        <v>1246</v>
      </c>
      <c r="C404" s="438" t="s">
        <v>126</v>
      </c>
      <c r="D404" s="440">
        <v>2990</v>
      </c>
      <c r="E404" s="440">
        <v>0</v>
      </c>
      <c r="F404" s="440">
        <v>130</v>
      </c>
      <c r="G404" s="438" t="s">
        <v>126</v>
      </c>
      <c r="H404" s="440">
        <v>3120</v>
      </c>
    </row>
    <row r="405" spans="1:8">
      <c r="A405" s="448" t="s">
        <v>1316</v>
      </c>
      <c r="B405" s="448" t="s">
        <v>1248</v>
      </c>
      <c r="C405" s="438" t="s">
        <v>126</v>
      </c>
      <c r="D405" s="440">
        <v>14755</v>
      </c>
      <c r="E405" s="440">
        <v>0</v>
      </c>
      <c r="F405" s="440">
        <v>325</v>
      </c>
      <c r="G405" s="438" t="s">
        <v>126</v>
      </c>
      <c r="H405" s="440">
        <v>15080</v>
      </c>
    </row>
    <row r="406" spans="1:8">
      <c r="A406" s="448" t="s">
        <v>1317</v>
      </c>
      <c r="B406" s="448" t="s">
        <v>1250</v>
      </c>
      <c r="C406" s="438" t="s">
        <v>126</v>
      </c>
      <c r="D406" s="440">
        <v>10833</v>
      </c>
      <c r="E406" s="440">
        <v>0</v>
      </c>
      <c r="F406" s="440">
        <v>1204.5</v>
      </c>
      <c r="G406" s="438" t="s">
        <v>126</v>
      </c>
      <c r="H406" s="440">
        <v>12037.5</v>
      </c>
    </row>
    <row r="407" spans="1:8">
      <c r="A407" s="448" t="s">
        <v>1318</v>
      </c>
      <c r="B407" s="448" t="s">
        <v>1252</v>
      </c>
      <c r="C407" s="438" t="s">
        <v>126</v>
      </c>
      <c r="D407" s="440">
        <v>35336</v>
      </c>
      <c r="E407" s="440">
        <v>0</v>
      </c>
      <c r="F407" s="440">
        <v>325</v>
      </c>
      <c r="G407" s="438" t="s">
        <v>126</v>
      </c>
      <c r="H407" s="440">
        <v>35661</v>
      </c>
    </row>
    <row r="408" spans="1:8">
      <c r="A408" s="448" t="s">
        <v>8643</v>
      </c>
      <c r="B408" s="448" t="s">
        <v>1254</v>
      </c>
      <c r="C408" s="438" t="s">
        <v>126</v>
      </c>
      <c r="D408" s="440">
        <v>1040</v>
      </c>
      <c r="E408" s="440">
        <v>0</v>
      </c>
      <c r="F408" s="440">
        <v>0</v>
      </c>
      <c r="G408" s="438" t="s">
        <v>126</v>
      </c>
      <c r="H408" s="440">
        <v>1040</v>
      </c>
    </row>
    <row r="409" spans="1:8">
      <c r="A409" s="448" t="s">
        <v>1319</v>
      </c>
      <c r="B409" s="448" t="s">
        <v>1256</v>
      </c>
      <c r="C409" s="438" t="s">
        <v>126</v>
      </c>
      <c r="D409" s="440">
        <v>121445</v>
      </c>
      <c r="E409" s="440">
        <v>0</v>
      </c>
      <c r="F409" s="440">
        <v>0</v>
      </c>
      <c r="G409" s="438" t="s">
        <v>126</v>
      </c>
      <c r="H409" s="440">
        <v>121445</v>
      </c>
    </row>
    <row r="410" spans="1:8">
      <c r="A410" s="448" t="s">
        <v>1320</v>
      </c>
      <c r="B410" s="448" t="s">
        <v>1321</v>
      </c>
      <c r="C410" s="438" t="s">
        <v>126</v>
      </c>
      <c r="D410" s="440">
        <v>70564</v>
      </c>
      <c r="E410" s="440">
        <v>0</v>
      </c>
      <c r="F410" s="440">
        <v>5470</v>
      </c>
      <c r="G410" s="438" t="s">
        <v>126</v>
      </c>
      <c r="H410" s="440">
        <v>76034</v>
      </c>
    </row>
    <row r="411" spans="1:8">
      <c r="A411" s="448" t="s">
        <v>1327</v>
      </c>
      <c r="B411" s="448" t="s">
        <v>1328</v>
      </c>
      <c r="C411" s="438" t="s">
        <v>126</v>
      </c>
      <c r="D411" s="440">
        <v>156358.51</v>
      </c>
      <c r="E411" s="440">
        <v>0</v>
      </c>
      <c r="F411" s="440">
        <v>9375.5</v>
      </c>
      <c r="G411" s="438" t="s">
        <v>126</v>
      </c>
      <c r="H411" s="440">
        <v>165734.01</v>
      </c>
    </row>
    <row r="412" spans="1:8">
      <c r="A412" s="448" t="s">
        <v>1329</v>
      </c>
      <c r="B412" s="448" t="s">
        <v>1236</v>
      </c>
      <c r="C412" s="438" t="s">
        <v>126</v>
      </c>
      <c r="D412" s="440">
        <v>115630</v>
      </c>
      <c r="E412" s="440">
        <v>0</v>
      </c>
      <c r="F412" s="440">
        <v>3395</v>
      </c>
      <c r="G412" s="438" t="s">
        <v>126</v>
      </c>
      <c r="H412" s="440">
        <v>119025</v>
      </c>
    </row>
    <row r="413" spans="1:8">
      <c r="A413" s="448" t="s">
        <v>1331</v>
      </c>
      <c r="B413" s="448" t="s">
        <v>1244</v>
      </c>
      <c r="C413" s="438" t="s">
        <v>126</v>
      </c>
      <c r="D413" s="440">
        <v>65</v>
      </c>
      <c r="E413" s="440">
        <v>0</v>
      </c>
      <c r="F413" s="440">
        <v>0</v>
      </c>
      <c r="G413" s="438" t="s">
        <v>126</v>
      </c>
      <c r="H413" s="440">
        <v>65</v>
      </c>
    </row>
    <row r="414" spans="1:8">
      <c r="A414" s="448" t="s">
        <v>1332</v>
      </c>
      <c r="B414" s="448" t="s">
        <v>1246</v>
      </c>
      <c r="C414" s="438" t="s">
        <v>126</v>
      </c>
      <c r="D414" s="440">
        <v>650</v>
      </c>
      <c r="E414" s="440">
        <v>0</v>
      </c>
      <c r="F414" s="440">
        <v>0</v>
      </c>
      <c r="G414" s="438" t="s">
        <v>126</v>
      </c>
      <c r="H414" s="440">
        <v>650</v>
      </c>
    </row>
    <row r="415" spans="1:8">
      <c r="A415" s="448" t="s">
        <v>1333</v>
      </c>
      <c r="B415" s="448" t="s">
        <v>1248</v>
      </c>
      <c r="C415" s="438" t="s">
        <v>126</v>
      </c>
      <c r="D415" s="440">
        <v>650</v>
      </c>
      <c r="E415" s="440">
        <v>0</v>
      </c>
      <c r="F415" s="440">
        <v>65</v>
      </c>
      <c r="G415" s="438" t="s">
        <v>126</v>
      </c>
      <c r="H415" s="440">
        <v>715</v>
      </c>
    </row>
    <row r="416" spans="1:8">
      <c r="A416" s="448" t="s">
        <v>1334</v>
      </c>
      <c r="B416" s="448" t="s">
        <v>1250</v>
      </c>
      <c r="C416" s="438" t="s">
        <v>126</v>
      </c>
      <c r="D416" s="440">
        <v>4813.5</v>
      </c>
      <c r="E416" s="440">
        <v>0</v>
      </c>
      <c r="F416" s="440">
        <v>780.5</v>
      </c>
      <c r="G416" s="438" t="s">
        <v>126</v>
      </c>
      <c r="H416" s="440">
        <v>5594</v>
      </c>
    </row>
    <row r="417" spans="1:8">
      <c r="A417" s="448" t="s">
        <v>1336</v>
      </c>
      <c r="B417" s="448" t="s">
        <v>1256</v>
      </c>
      <c r="C417" s="438" t="s">
        <v>126</v>
      </c>
      <c r="D417" s="440">
        <v>6110</v>
      </c>
      <c r="E417" s="440">
        <v>0</v>
      </c>
      <c r="F417" s="440">
        <v>0</v>
      </c>
      <c r="G417" s="438" t="s">
        <v>126</v>
      </c>
      <c r="H417" s="440">
        <v>6110</v>
      </c>
    </row>
    <row r="418" spans="1:8">
      <c r="A418" s="448" t="s">
        <v>1337</v>
      </c>
      <c r="B418" s="448" t="s">
        <v>1338</v>
      </c>
      <c r="C418" s="438" t="s">
        <v>126</v>
      </c>
      <c r="D418" s="440">
        <v>28440.01</v>
      </c>
      <c r="E418" s="440">
        <v>0</v>
      </c>
      <c r="F418" s="440">
        <v>5135</v>
      </c>
      <c r="G418" s="438" t="s">
        <v>126</v>
      </c>
      <c r="H418" s="440">
        <v>33575.01</v>
      </c>
    </row>
    <row r="419" spans="1:8">
      <c r="A419" s="448" t="s">
        <v>1342</v>
      </c>
      <c r="B419" s="448" t="s">
        <v>1343</v>
      </c>
      <c r="C419" s="438" t="s">
        <v>126</v>
      </c>
      <c r="D419" s="440">
        <v>549022.5</v>
      </c>
      <c r="E419" s="440">
        <v>0</v>
      </c>
      <c r="F419" s="440">
        <v>11750</v>
      </c>
      <c r="G419" s="438" t="s">
        <v>126</v>
      </c>
      <c r="H419" s="440">
        <v>560772.5</v>
      </c>
    </row>
    <row r="420" spans="1:8">
      <c r="A420" s="448" t="s">
        <v>1344</v>
      </c>
      <c r="B420" s="448" t="s">
        <v>1236</v>
      </c>
      <c r="C420" s="438" t="s">
        <v>126</v>
      </c>
      <c r="D420" s="440">
        <v>405535</v>
      </c>
      <c r="E420" s="440">
        <v>0</v>
      </c>
      <c r="F420" s="440">
        <v>3880</v>
      </c>
      <c r="G420" s="438" t="s">
        <v>126</v>
      </c>
      <c r="H420" s="440">
        <v>409415</v>
      </c>
    </row>
    <row r="421" spans="1:8">
      <c r="A421" s="448" t="s">
        <v>1345</v>
      </c>
      <c r="B421" s="448" t="s">
        <v>1238</v>
      </c>
      <c r="C421" s="438" t="s">
        <v>126</v>
      </c>
      <c r="D421" s="440">
        <v>34220</v>
      </c>
      <c r="E421" s="440">
        <v>0</v>
      </c>
      <c r="F421" s="440">
        <v>2080</v>
      </c>
      <c r="G421" s="438" t="s">
        <v>126</v>
      </c>
      <c r="H421" s="440">
        <v>36300</v>
      </c>
    </row>
    <row r="422" spans="1:8">
      <c r="A422" s="448" t="s">
        <v>1346</v>
      </c>
      <c r="B422" s="448" t="s">
        <v>1244</v>
      </c>
      <c r="C422" s="438" t="s">
        <v>126</v>
      </c>
      <c r="D422" s="440">
        <v>3895</v>
      </c>
      <c r="E422" s="440">
        <v>0</v>
      </c>
      <c r="F422" s="440">
        <v>2080</v>
      </c>
      <c r="G422" s="438" t="s">
        <v>126</v>
      </c>
      <c r="H422" s="440">
        <v>5975</v>
      </c>
    </row>
    <row r="423" spans="1:8">
      <c r="A423" s="448" t="s">
        <v>1347</v>
      </c>
      <c r="B423" s="448" t="s">
        <v>1246</v>
      </c>
      <c r="C423" s="438" t="s">
        <v>126</v>
      </c>
      <c r="D423" s="440">
        <v>1495</v>
      </c>
      <c r="E423" s="440">
        <v>0</v>
      </c>
      <c r="F423" s="440">
        <v>650</v>
      </c>
      <c r="G423" s="438" t="s">
        <v>126</v>
      </c>
      <c r="H423" s="440">
        <v>2145</v>
      </c>
    </row>
    <row r="424" spans="1:8">
      <c r="A424" s="448" t="s">
        <v>1348</v>
      </c>
      <c r="B424" s="448" t="s">
        <v>1248</v>
      </c>
      <c r="C424" s="438" t="s">
        <v>126</v>
      </c>
      <c r="D424" s="440">
        <v>3704</v>
      </c>
      <c r="E424" s="440">
        <v>0</v>
      </c>
      <c r="F424" s="440">
        <v>195</v>
      </c>
      <c r="G424" s="438" t="s">
        <v>126</v>
      </c>
      <c r="H424" s="440">
        <v>3899</v>
      </c>
    </row>
    <row r="425" spans="1:8">
      <c r="A425" s="448" t="s">
        <v>1349</v>
      </c>
      <c r="B425" s="448" t="s">
        <v>1250</v>
      </c>
      <c r="C425" s="438" t="s">
        <v>126</v>
      </c>
      <c r="D425" s="440">
        <v>12187.5</v>
      </c>
      <c r="E425" s="440">
        <v>0</v>
      </c>
      <c r="F425" s="440">
        <v>2085</v>
      </c>
      <c r="G425" s="438" t="s">
        <v>126</v>
      </c>
      <c r="H425" s="440">
        <v>14272.5</v>
      </c>
    </row>
    <row r="426" spans="1:8">
      <c r="A426" s="448" t="s">
        <v>1350</v>
      </c>
      <c r="B426" s="448" t="s">
        <v>1252</v>
      </c>
      <c r="C426" s="438" t="s">
        <v>126</v>
      </c>
      <c r="D426" s="440">
        <v>13875</v>
      </c>
      <c r="E426" s="440">
        <v>0</v>
      </c>
      <c r="F426" s="440">
        <v>260</v>
      </c>
      <c r="G426" s="438" t="s">
        <v>126</v>
      </c>
      <c r="H426" s="440">
        <v>14135</v>
      </c>
    </row>
    <row r="427" spans="1:8">
      <c r="A427" s="448" t="s">
        <v>1351</v>
      </c>
      <c r="B427" s="448" t="s">
        <v>1256</v>
      </c>
      <c r="C427" s="438" t="s">
        <v>126</v>
      </c>
      <c r="D427" s="440">
        <v>68946</v>
      </c>
      <c r="E427" s="440">
        <v>0</v>
      </c>
      <c r="F427" s="440">
        <v>520</v>
      </c>
      <c r="G427" s="438" t="s">
        <v>126</v>
      </c>
      <c r="H427" s="440">
        <v>69466</v>
      </c>
    </row>
    <row r="428" spans="1:8">
      <c r="A428" s="448" t="s">
        <v>1352</v>
      </c>
      <c r="B428" s="448" t="s">
        <v>1353</v>
      </c>
      <c r="C428" s="438" t="s">
        <v>126</v>
      </c>
      <c r="D428" s="440">
        <v>5165</v>
      </c>
      <c r="E428" s="440">
        <v>0</v>
      </c>
      <c r="F428" s="440">
        <v>0</v>
      </c>
      <c r="G428" s="438" t="s">
        <v>126</v>
      </c>
      <c r="H428" s="440">
        <v>5165</v>
      </c>
    </row>
    <row r="429" spans="1:8">
      <c r="A429" s="448" t="s">
        <v>1358</v>
      </c>
      <c r="B429" s="448" t="s">
        <v>1359</v>
      </c>
      <c r="C429" s="438" t="s">
        <v>126</v>
      </c>
      <c r="D429" s="440">
        <v>484244.5</v>
      </c>
      <c r="E429" s="440">
        <v>0</v>
      </c>
      <c r="F429" s="440">
        <v>19394</v>
      </c>
      <c r="G429" s="438" t="s">
        <v>126</v>
      </c>
      <c r="H429" s="440">
        <v>503638.5</v>
      </c>
    </row>
    <row r="430" spans="1:8">
      <c r="A430" s="448" t="s">
        <v>1360</v>
      </c>
      <c r="B430" s="448" t="s">
        <v>1236</v>
      </c>
      <c r="C430" s="438" t="s">
        <v>126</v>
      </c>
      <c r="D430" s="440">
        <v>319100</v>
      </c>
      <c r="E430" s="440">
        <v>0</v>
      </c>
      <c r="F430" s="440">
        <v>485</v>
      </c>
      <c r="G430" s="438" t="s">
        <v>126</v>
      </c>
      <c r="H430" s="440">
        <v>319585</v>
      </c>
    </row>
    <row r="431" spans="1:8">
      <c r="A431" s="448" t="s">
        <v>1361</v>
      </c>
      <c r="B431" s="448" t="s">
        <v>1238</v>
      </c>
      <c r="C431" s="438" t="s">
        <v>126</v>
      </c>
      <c r="D431" s="440">
        <v>25760</v>
      </c>
      <c r="E431" s="440">
        <v>0</v>
      </c>
      <c r="F431" s="440">
        <v>0</v>
      </c>
      <c r="G431" s="438" t="s">
        <v>126</v>
      </c>
      <c r="H431" s="440">
        <v>25760</v>
      </c>
    </row>
    <row r="432" spans="1:8">
      <c r="A432" s="448" t="s">
        <v>1362</v>
      </c>
      <c r="B432" s="448" t="s">
        <v>1244</v>
      </c>
      <c r="C432" s="438" t="s">
        <v>126</v>
      </c>
      <c r="D432" s="440">
        <v>2405</v>
      </c>
      <c r="E432" s="440">
        <v>0</v>
      </c>
      <c r="F432" s="440">
        <v>455</v>
      </c>
      <c r="G432" s="438" t="s">
        <v>126</v>
      </c>
      <c r="H432" s="440">
        <v>2860</v>
      </c>
    </row>
    <row r="433" spans="1:8">
      <c r="A433" s="448" t="s">
        <v>1363</v>
      </c>
      <c r="B433" s="448" t="s">
        <v>1246</v>
      </c>
      <c r="C433" s="438" t="s">
        <v>126</v>
      </c>
      <c r="D433" s="440">
        <v>910</v>
      </c>
      <c r="E433" s="440">
        <v>0</v>
      </c>
      <c r="F433" s="440">
        <v>390</v>
      </c>
      <c r="G433" s="438" t="s">
        <v>126</v>
      </c>
      <c r="H433" s="440">
        <v>1300</v>
      </c>
    </row>
    <row r="434" spans="1:8">
      <c r="A434" s="448" t="s">
        <v>1364</v>
      </c>
      <c r="B434" s="448" t="s">
        <v>1248</v>
      </c>
      <c r="C434" s="438" t="s">
        <v>126</v>
      </c>
      <c r="D434" s="440">
        <v>3965</v>
      </c>
      <c r="E434" s="440">
        <v>0</v>
      </c>
      <c r="F434" s="440">
        <v>130</v>
      </c>
      <c r="G434" s="438" t="s">
        <v>126</v>
      </c>
      <c r="H434" s="440">
        <v>4095</v>
      </c>
    </row>
    <row r="435" spans="1:8">
      <c r="A435" s="448" t="s">
        <v>1365</v>
      </c>
      <c r="B435" s="448" t="s">
        <v>1250</v>
      </c>
      <c r="C435" s="438" t="s">
        <v>126</v>
      </c>
      <c r="D435" s="440">
        <v>22913.5</v>
      </c>
      <c r="E435" s="440">
        <v>0</v>
      </c>
      <c r="F435" s="440">
        <v>9083.5</v>
      </c>
      <c r="G435" s="438" t="s">
        <v>126</v>
      </c>
      <c r="H435" s="440">
        <v>31997</v>
      </c>
    </row>
    <row r="436" spans="1:8">
      <c r="A436" s="448" t="s">
        <v>1366</v>
      </c>
      <c r="B436" s="448" t="s">
        <v>1252</v>
      </c>
      <c r="C436" s="438" t="s">
        <v>126</v>
      </c>
      <c r="D436" s="440">
        <v>19110</v>
      </c>
      <c r="E436" s="440">
        <v>0</v>
      </c>
      <c r="F436" s="440">
        <v>130</v>
      </c>
      <c r="G436" s="438" t="s">
        <v>126</v>
      </c>
      <c r="H436" s="440">
        <v>19240</v>
      </c>
    </row>
    <row r="437" spans="1:8">
      <c r="A437" s="448" t="s">
        <v>8644</v>
      </c>
      <c r="B437" s="448" t="s">
        <v>1254</v>
      </c>
      <c r="C437" s="438" t="s">
        <v>126</v>
      </c>
      <c r="D437" s="440">
        <v>485</v>
      </c>
      <c r="E437" s="440">
        <v>0</v>
      </c>
      <c r="F437" s="440">
        <v>0</v>
      </c>
      <c r="G437" s="438" t="s">
        <v>126</v>
      </c>
      <c r="H437" s="440">
        <v>485</v>
      </c>
    </row>
    <row r="438" spans="1:8">
      <c r="A438" s="448" t="s">
        <v>1367</v>
      </c>
      <c r="B438" s="448" t="s">
        <v>1256</v>
      </c>
      <c r="C438" s="438" t="s">
        <v>126</v>
      </c>
      <c r="D438" s="440">
        <v>53300</v>
      </c>
      <c r="E438" s="440">
        <v>0</v>
      </c>
      <c r="F438" s="440">
        <v>0</v>
      </c>
      <c r="G438" s="438" t="s">
        <v>126</v>
      </c>
      <c r="H438" s="440">
        <v>53300</v>
      </c>
    </row>
    <row r="439" spans="1:8">
      <c r="A439" s="448" t="s">
        <v>1368</v>
      </c>
      <c r="B439" s="448" t="s">
        <v>1369</v>
      </c>
      <c r="C439" s="438" t="s">
        <v>126</v>
      </c>
      <c r="D439" s="440">
        <v>36296</v>
      </c>
      <c r="E439" s="440">
        <v>0</v>
      </c>
      <c r="F439" s="440">
        <v>8720.5</v>
      </c>
      <c r="G439" s="438" t="s">
        <v>126</v>
      </c>
      <c r="H439" s="440">
        <v>45016.5</v>
      </c>
    </row>
    <row r="440" spans="1:8">
      <c r="A440" s="448" t="s">
        <v>1375</v>
      </c>
      <c r="B440" s="448" t="s">
        <v>1376</v>
      </c>
      <c r="C440" s="438" t="s">
        <v>126</v>
      </c>
      <c r="D440" s="440">
        <v>170878</v>
      </c>
      <c r="E440" s="440">
        <v>0</v>
      </c>
      <c r="F440" s="440">
        <v>13042</v>
      </c>
      <c r="G440" s="438" t="s">
        <v>126</v>
      </c>
      <c r="H440" s="440">
        <v>183920</v>
      </c>
    </row>
    <row r="441" spans="1:8">
      <c r="A441" s="448" t="s">
        <v>1377</v>
      </c>
      <c r="B441" s="448" t="s">
        <v>1236</v>
      </c>
      <c r="C441" s="438" t="s">
        <v>126</v>
      </c>
      <c r="D441" s="440">
        <v>115205</v>
      </c>
      <c r="E441" s="440">
        <v>0</v>
      </c>
      <c r="F441" s="440">
        <v>9900</v>
      </c>
      <c r="G441" s="438" t="s">
        <v>126</v>
      </c>
      <c r="H441" s="440">
        <v>125105</v>
      </c>
    </row>
    <row r="442" spans="1:8">
      <c r="A442" s="448" t="s">
        <v>1378</v>
      </c>
      <c r="B442" s="448" t="s">
        <v>1238</v>
      </c>
      <c r="C442" s="438" t="s">
        <v>126</v>
      </c>
      <c r="D442" s="440">
        <v>10210</v>
      </c>
      <c r="E442" s="440">
        <v>0</v>
      </c>
      <c r="F442" s="440">
        <v>0</v>
      </c>
      <c r="G442" s="438" t="s">
        <v>126</v>
      </c>
      <c r="H442" s="440">
        <v>10210</v>
      </c>
    </row>
    <row r="443" spans="1:8">
      <c r="A443" s="448" t="s">
        <v>1379</v>
      </c>
      <c r="B443" s="448" t="s">
        <v>1244</v>
      </c>
      <c r="C443" s="438" t="s">
        <v>126</v>
      </c>
      <c r="D443" s="440">
        <v>65</v>
      </c>
      <c r="E443" s="440">
        <v>0</v>
      </c>
      <c r="F443" s="440">
        <v>0</v>
      </c>
      <c r="G443" s="438" t="s">
        <v>126</v>
      </c>
      <c r="H443" s="440">
        <v>65</v>
      </c>
    </row>
    <row r="444" spans="1:8">
      <c r="A444" s="448" t="s">
        <v>1380</v>
      </c>
      <c r="B444" s="448" t="s">
        <v>1246</v>
      </c>
      <c r="C444" s="438" t="s">
        <v>126</v>
      </c>
      <c r="D444" s="440">
        <v>130</v>
      </c>
      <c r="E444" s="440">
        <v>0</v>
      </c>
      <c r="F444" s="440">
        <v>0</v>
      </c>
      <c r="G444" s="438" t="s">
        <v>126</v>
      </c>
      <c r="H444" s="440">
        <v>130</v>
      </c>
    </row>
    <row r="445" spans="1:8">
      <c r="A445" s="448" t="s">
        <v>1381</v>
      </c>
      <c r="B445" s="448" t="s">
        <v>1248</v>
      </c>
      <c r="C445" s="438" t="s">
        <v>126</v>
      </c>
      <c r="D445" s="440">
        <v>3055</v>
      </c>
      <c r="E445" s="440">
        <v>0</v>
      </c>
      <c r="F445" s="440">
        <v>0</v>
      </c>
      <c r="G445" s="438" t="s">
        <v>126</v>
      </c>
      <c r="H445" s="440">
        <v>3055</v>
      </c>
    </row>
    <row r="446" spans="1:8">
      <c r="A446" s="448" t="s">
        <v>1382</v>
      </c>
      <c r="B446" s="448" t="s">
        <v>1250</v>
      </c>
      <c r="C446" s="438" t="s">
        <v>126</v>
      </c>
      <c r="D446" s="440">
        <v>5315</v>
      </c>
      <c r="E446" s="440">
        <v>0</v>
      </c>
      <c r="F446" s="440">
        <v>1012</v>
      </c>
      <c r="G446" s="438" t="s">
        <v>126</v>
      </c>
      <c r="H446" s="440">
        <v>6327</v>
      </c>
    </row>
    <row r="447" spans="1:8">
      <c r="A447" s="448" t="s">
        <v>1383</v>
      </c>
      <c r="B447" s="448" t="s">
        <v>1252</v>
      </c>
      <c r="C447" s="438" t="s">
        <v>126</v>
      </c>
      <c r="D447" s="440">
        <v>3640</v>
      </c>
      <c r="E447" s="440">
        <v>0</v>
      </c>
      <c r="F447" s="440">
        <v>0</v>
      </c>
      <c r="G447" s="438" t="s">
        <v>126</v>
      </c>
      <c r="H447" s="440">
        <v>3640</v>
      </c>
    </row>
    <row r="448" spans="1:8">
      <c r="A448" s="448" t="s">
        <v>1384</v>
      </c>
      <c r="B448" s="448" t="s">
        <v>1256</v>
      </c>
      <c r="C448" s="438" t="s">
        <v>126</v>
      </c>
      <c r="D448" s="440">
        <v>13520</v>
      </c>
      <c r="E448" s="440">
        <v>0</v>
      </c>
      <c r="F448" s="440">
        <v>0</v>
      </c>
      <c r="G448" s="438" t="s">
        <v>126</v>
      </c>
      <c r="H448" s="440">
        <v>13520</v>
      </c>
    </row>
    <row r="449" spans="1:8">
      <c r="A449" s="448" t="s">
        <v>1385</v>
      </c>
      <c r="B449" s="448" t="s">
        <v>1386</v>
      </c>
      <c r="C449" s="438" t="s">
        <v>126</v>
      </c>
      <c r="D449" s="440">
        <v>19738</v>
      </c>
      <c r="E449" s="440">
        <v>0</v>
      </c>
      <c r="F449" s="440">
        <v>2130</v>
      </c>
      <c r="G449" s="438" t="s">
        <v>126</v>
      </c>
      <c r="H449" s="440">
        <v>21868</v>
      </c>
    </row>
    <row r="450" spans="1:8">
      <c r="A450" s="448" t="s">
        <v>1388</v>
      </c>
      <c r="B450" s="448" t="s">
        <v>1389</v>
      </c>
      <c r="C450" s="438" t="s">
        <v>126</v>
      </c>
      <c r="D450" s="440">
        <v>638065</v>
      </c>
      <c r="E450" s="440">
        <v>0</v>
      </c>
      <c r="F450" s="440">
        <v>3440</v>
      </c>
      <c r="G450" s="438" t="s">
        <v>126</v>
      </c>
      <c r="H450" s="440">
        <v>641505</v>
      </c>
    </row>
    <row r="451" spans="1:8">
      <c r="A451" s="448" t="s">
        <v>1390</v>
      </c>
      <c r="B451" s="448" t="s">
        <v>1236</v>
      </c>
      <c r="C451" s="438" t="s">
        <v>126</v>
      </c>
      <c r="D451" s="440">
        <v>430735</v>
      </c>
      <c r="E451" s="440">
        <v>0</v>
      </c>
      <c r="F451" s="440">
        <v>970</v>
      </c>
      <c r="G451" s="438" t="s">
        <v>126</v>
      </c>
      <c r="H451" s="440">
        <v>431705</v>
      </c>
    </row>
    <row r="452" spans="1:8">
      <c r="A452" s="448" t="s">
        <v>1391</v>
      </c>
      <c r="B452" s="448" t="s">
        <v>1238</v>
      </c>
      <c r="C452" s="438" t="s">
        <v>126</v>
      </c>
      <c r="D452" s="440">
        <v>29120</v>
      </c>
      <c r="E452" s="440">
        <v>0</v>
      </c>
      <c r="F452" s="440">
        <v>0</v>
      </c>
      <c r="G452" s="438" t="s">
        <v>126</v>
      </c>
      <c r="H452" s="440">
        <v>29120</v>
      </c>
    </row>
    <row r="453" spans="1:8">
      <c r="A453" s="448" t="s">
        <v>1392</v>
      </c>
      <c r="B453" s="448" t="s">
        <v>1244</v>
      </c>
      <c r="C453" s="438" t="s">
        <v>126</v>
      </c>
      <c r="D453" s="440">
        <v>2665</v>
      </c>
      <c r="E453" s="440">
        <v>0</v>
      </c>
      <c r="F453" s="440">
        <v>845</v>
      </c>
      <c r="G453" s="438" t="s">
        <v>126</v>
      </c>
      <c r="H453" s="440">
        <v>3510</v>
      </c>
    </row>
    <row r="454" spans="1:8">
      <c r="A454" s="448" t="s">
        <v>1393</v>
      </c>
      <c r="B454" s="448" t="s">
        <v>1246</v>
      </c>
      <c r="C454" s="438" t="s">
        <v>126</v>
      </c>
      <c r="D454" s="440">
        <v>2730</v>
      </c>
      <c r="E454" s="440">
        <v>0</v>
      </c>
      <c r="F454" s="440">
        <v>260</v>
      </c>
      <c r="G454" s="438" t="s">
        <v>126</v>
      </c>
      <c r="H454" s="440">
        <v>2990</v>
      </c>
    </row>
    <row r="455" spans="1:8">
      <c r="A455" s="448" t="s">
        <v>1394</v>
      </c>
      <c r="B455" s="448" t="s">
        <v>1248</v>
      </c>
      <c r="C455" s="438" t="s">
        <v>126</v>
      </c>
      <c r="D455" s="440">
        <v>9750</v>
      </c>
      <c r="E455" s="440">
        <v>0</v>
      </c>
      <c r="F455" s="440">
        <v>975</v>
      </c>
      <c r="G455" s="438" t="s">
        <v>126</v>
      </c>
      <c r="H455" s="440">
        <v>10725</v>
      </c>
    </row>
    <row r="456" spans="1:8">
      <c r="A456" s="448" t="s">
        <v>1395</v>
      </c>
      <c r="B456" s="448" t="s">
        <v>1252</v>
      </c>
      <c r="C456" s="438" t="s">
        <v>126</v>
      </c>
      <c r="D456" s="440">
        <v>13205</v>
      </c>
      <c r="E456" s="440">
        <v>0</v>
      </c>
      <c r="F456" s="440">
        <v>390</v>
      </c>
      <c r="G456" s="438" t="s">
        <v>126</v>
      </c>
      <c r="H456" s="440">
        <v>13595</v>
      </c>
    </row>
    <row r="457" spans="1:8">
      <c r="A457" s="448" t="s">
        <v>1396</v>
      </c>
      <c r="B457" s="448" t="s">
        <v>1256</v>
      </c>
      <c r="C457" s="438" t="s">
        <v>126</v>
      </c>
      <c r="D457" s="440">
        <v>95420</v>
      </c>
      <c r="E457" s="440">
        <v>0</v>
      </c>
      <c r="F457" s="440">
        <v>0</v>
      </c>
      <c r="G457" s="438" t="s">
        <v>126</v>
      </c>
      <c r="H457" s="440">
        <v>95420</v>
      </c>
    </row>
    <row r="458" spans="1:8">
      <c r="A458" s="448" t="s">
        <v>1397</v>
      </c>
      <c r="B458" s="448" t="s">
        <v>1398</v>
      </c>
      <c r="C458" s="438" t="s">
        <v>126</v>
      </c>
      <c r="D458" s="440">
        <v>54440</v>
      </c>
      <c r="E458" s="440">
        <v>0</v>
      </c>
      <c r="F458" s="440">
        <v>0</v>
      </c>
      <c r="G458" s="438" t="s">
        <v>126</v>
      </c>
      <c r="H458" s="440">
        <v>54440</v>
      </c>
    </row>
    <row r="459" spans="1:8">
      <c r="A459" s="448" t="s">
        <v>1402</v>
      </c>
      <c r="B459" s="448" t="s">
        <v>1403</v>
      </c>
      <c r="C459" s="438" t="s">
        <v>126</v>
      </c>
      <c r="D459" s="440">
        <v>633158.5</v>
      </c>
      <c r="E459" s="440">
        <v>0</v>
      </c>
      <c r="F459" s="440">
        <v>9510</v>
      </c>
      <c r="G459" s="438" t="s">
        <v>126</v>
      </c>
      <c r="H459" s="440">
        <v>642668.5</v>
      </c>
    </row>
    <row r="460" spans="1:8">
      <c r="A460" s="448" t="s">
        <v>1404</v>
      </c>
      <c r="B460" s="448" t="s">
        <v>1236</v>
      </c>
      <c r="C460" s="438" t="s">
        <v>126</v>
      </c>
      <c r="D460" s="440">
        <v>440724.5</v>
      </c>
      <c r="E460" s="440">
        <v>0</v>
      </c>
      <c r="F460" s="440">
        <v>3395</v>
      </c>
      <c r="G460" s="438" t="s">
        <v>126</v>
      </c>
      <c r="H460" s="440">
        <v>444119.5</v>
      </c>
    </row>
    <row r="461" spans="1:8">
      <c r="A461" s="448" t="s">
        <v>1405</v>
      </c>
      <c r="B461" s="448" t="s">
        <v>1238</v>
      </c>
      <c r="C461" s="438" t="s">
        <v>126</v>
      </c>
      <c r="D461" s="440">
        <v>1600</v>
      </c>
      <c r="E461" s="440">
        <v>0</v>
      </c>
      <c r="F461" s="440">
        <v>0</v>
      </c>
      <c r="G461" s="438" t="s">
        <v>126</v>
      </c>
      <c r="H461" s="440">
        <v>1600</v>
      </c>
    </row>
    <row r="462" spans="1:8">
      <c r="A462" s="448" t="s">
        <v>1406</v>
      </c>
      <c r="B462" s="448" t="s">
        <v>1244</v>
      </c>
      <c r="C462" s="438" t="s">
        <v>126</v>
      </c>
      <c r="D462" s="440">
        <v>780</v>
      </c>
      <c r="E462" s="440">
        <v>0</v>
      </c>
      <c r="F462" s="440">
        <v>455</v>
      </c>
      <c r="G462" s="438" t="s">
        <v>126</v>
      </c>
      <c r="H462" s="440">
        <v>1235</v>
      </c>
    </row>
    <row r="463" spans="1:8">
      <c r="A463" s="448" t="s">
        <v>1407</v>
      </c>
      <c r="B463" s="448" t="s">
        <v>1246</v>
      </c>
      <c r="C463" s="438" t="s">
        <v>126</v>
      </c>
      <c r="D463" s="440">
        <v>2080</v>
      </c>
      <c r="E463" s="440">
        <v>0</v>
      </c>
      <c r="F463" s="440">
        <v>130</v>
      </c>
      <c r="G463" s="438" t="s">
        <v>126</v>
      </c>
      <c r="H463" s="440">
        <v>2210</v>
      </c>
    </row>
    <row r="464" spans="1:8">
      <c r="A464" s="448" t="s">
        <v>1408</v>
      </c>
      <c r="B464" s="448" t="s">
        <v>1248</v>
      </c>
      <c r="C464" s="438" t="s">
        <v>126</v>
      </c>
      <c r="D464" s="440">
        <v>10400</v>
      </c>
      <c r="E464" s="440">
        <v>0</v>
      </c>
      <c r="F464" s="440">
        <v>260</v>
      </c>
      <c r="G464" s="438" t="s">
        <v>126</v>
      </c>
      <c r="H464" s="440">
        <v>10660</v>
      </c>
    </row>
    <row r="465" spans="1:8">
      <c r="A465" s="448" t="s">
        <v>1409</v>
      </c>
      <c r="B465" s="448" t="s">
        <v>1252</v>
      </c>
      <c r="C465" s="438" t="s">
        <v>126</v>
      </c>
      <c r="D465" s="440">
        <v>6175</v>
      </c>
      <c r="E465" s="440">
        <v>0</v>
      </c>
      <c r="F465" s="440">
        <v>0</v>
      </c>
      <c r="G465" s="438" t="s">
        <v>126</v>
      </c>
      <c r="H465" s="440">
        <v>6175</v>
      </c>
    </row>
    <row r="466" spans="1:8">
      <c r="A466" s="448" t="s">
        <v>1410</v>
      </c>
      <c r="B466" s="448" t="s">
        <v>1256</v>
      </c>
      <c r="C466" s="438" t="s">
        <v>126</v>
      </c>
      <c r="D466" s="440">
        <v>104470</v>
      </c>
      <c r="E466" s="440">
        <v>0</v>
      </c>
      <c r="F466" s="440">
        <v>0</v>
      </c>
      <c r="G466" s="438" t="s">
        <v>126</v>
      </c>
      <c r="H466" s="440">
        <v>104470</v>
      </c>
    </row>
    <row r="467" spans="1:8">
      <c r="A467" s="448" t="s">
        <v>1411</v>
      </c>
      <c r="B467" s="448" t="s">
        <v>1412</v>
      </c>
      <c r="C467" s="438" t="s">
        <v>126</v>
      </c>
      <c r="D467" s="440">
        <v>66929</v>
      </c>
      <c r="E467" s="440">
        <v>0</v>
      </c>
      <c r="F467" s="440">
        <v>5270</v>
      </c>
      <c r="G467" s="438" t="s">
        <v>126</v>
      </c>
      <c r="H467" s="440">
        <v>72199</v>
      </c>
    </row>
    <row r="468" spans="1:8">
      <c r="A468" s="448" t="s">
        <v>1415</v>
      </c>
      <c r="B468" s="448" t="s">
        <v>1416</v>
      </c>
      <c r="C468" s="438" t="s">
        <v>126</v>
      </c>
      <c r="D468" s="440">
        <v>543656.5</v>
      </c>
      <c r="E468" s="440">
        <v>0</v>
      </c>
      <c r="F468" s="440">
        <v>20989</v>
      </c>
      <c r="G468" s="438" t="s">
        <v>126</v>
      </c>
      <c r="H468" s="440">
        <v>564645.5</v>
      </c>
    </row>
    <row r="469" spans="1:8">
      <c r="A469" s="448" t="s">
        <v>1417</v>
      </c>
      <c r="B469" s="448" t="s">
        <v>1236</v>
      </c>
      <c r="C469" s="438" t="s">
        <v>126</v>
      </c>
      <c r="D469" s="440">
        <v>381297</v>
      </c>
      <c r="E469" s="440">
        <v>0</v>
      </c>
      <c r="F469" s="440">
        <v>2263</v>
      </c>
      <c r="G469" s="438" t="s">
        <v>126</v>
      </c>
      <c r="H469" s="440">
        <v>383560</v>
      </c>
    </row>
    <row r="470" spans="1:8">
      <c r="A470" s="448" t="s">
        <v>1418</v>
      </c>
      <c r="B470" s="448" t="s">
        <v>1238</v>
      </c>
      <c r="C470" s="438" t="s">
        <v>126</v>
      </c>
      <c r="D470" s="440">
        <v>28185</v>
      </c>
      <c r="E470" s="440">
        <v>0</v>
      </c>
      <c r="F470" s="440">
        <v>0</v>
      </c>
      <c r="G470" s="438" t="s">
        <v>126</v>
      </c>
      <c r="H470" s="440">
        <v>28185</v>
      </c>
    </row>
    <row r="471" spans="1:8">
      <c r="A471" s="448" t="s">
        <v>1421</v>
      </c>
      <c r="B471" s="448" t="s">
        <v>1244</v>
      </c>
      <c r="C471" s="438" t="s">
        <v>126</v>
      </c>
      <c r="D471" s="440">
        <v>130</v>
      </c>
      <c r="E471" s="440">
        <v>0</v>
      </c>
      <c r="F471" s="440">
        <v>0</v>
      </c>
      <c r="G471" s="438" t="s">
        <v>126</v>
      </c>
      <c r="H471" s="440">
        <v>130</v>
      </c>
    </row>
    <row r="472" spans="1:8">
      <c r="A472" s="448" t="s">
        <v>1422</v>
      </c>
      <c r="B472" s="448" t="s">
        <v>1246</v>
      </c>
      <c r="C472" s="438" t="s">
        <v>126</v>
      </c>
      <c r="D472" s="440">
        <v>1820</v>
      </c>
      <c r="E472" s="440">
        <v>0</v>
      </c>
      <c r="F472" s="440">
        <v>130</v>
      </c>
      <c r="G472" s="438" t="s">
        <v>126</v>
      </c>
      <c r="H472" s="440">
        <v>1950</v>
      </c>
    </row>
    <row r="473" spans="1:8">
      <c r="A473" s="448" t="s">
        <v>1423</v>
      </c>
      <c r="B473" s="448" t="s">
        <v>1248</v>
      </c>
      <c r="C473" s="438" t="s">
        <v>126</v>
      </c>
      <c r="D473" s="440">
        <v>8255</v>
      </c>
      <c r="E473" s="440">
        <v>0</v>
      </c>
      <c r="F473" s="440">
        <v>325</v>
      </c>
      <c r="G473" s="438" t="s">
        <v>126</v>
      </c>
      <c r="H473" s="440">
        <v>8580</v>
      </c>
    </row>
    <row r="474" spans="1:8">
      <c r="A474" s="448" t="s">
        <v>1424</v>
      </c>
      <c r="B474" s="448" t="s">
        <v>1250</v>
      </c>
      <c r="C474" s="438" t="s">
        <v>126</v>
      </c>
      <c r="D474" s="440">
        <v>4456.5</v>
      </c>
      <c r="E474" s="440">
        <v>0</v>
      </c>
      <c r="F474" s="440">
        <v>0</v>
      </c>
      <c r="G474" s="438" t="s">
        <v>126</v>
      </c>
      <c r="H474" s="440">
        <v>4456.5</v>
      </c>
    </row>
    <row r="475" spans="1:8">
      <c r="A475" s="448" t="s">
        <v>1425</v>
      </c>
      <c r="B475" s="448" t="s">
        <v>1252</v>
      </c>
      <c r="C475" s="438" t="s">
        <v>126</v>
      </c>
      <c r="D475" s="440">
        <v>6380</v>
      </c>
      <c r="E475" s="440">
        <v>0</v>
      </c>
      <c r="F475" s="440">
        <v>2600</v>
      </c>
      <c r="G475" s="438" t="s">
        <v>126</v>
      </c>
      <c r="H475" s="440">
        <v>8980</v>
      </c>
    </row>
    <row r="476" spans="1:8">
      <c r="A476" s="448" t="s">
        <v>1426</v>
      </c>
      <c r="B476" s="448" t="s">
        <v>1256</v>
      </c>
      <c r="C476" s="438" t="s">
        <v>126</v>
      </c>
      <c r="D476" s="440">
        <v>63665</v>
      </c>
      <c r="E476" s="440">
        <v>0</v>
      </c>
      <c r="F476" s="440">
        <v>260</v>
      </c>
      <c r="G476" s="438" t="s">
        <v>126</v>
      </c>
      <c r="H476" s="440">
        <v>63925</v>
      </c>
    </row>
    <row r="477" spans="1:8">
      <c r="A477" s="448" t="s">
        <v>1427</v>
      </c>
      <c r="B477" s="448" t="s">
        <v>1428</v>
      </c>
      <c r="C477" s="438" t="s">
        <v>126</v>
      </c>
      <c r="D477" s="440">
        <v>48568</v>
      </c>
      <c r="E477" s="440">
        <v>0</v>
      </c>
      <c r="F477" s="440">
        <v>15411</v>
      </c>
      <c r="G477" s="438" t="s">
        <v>126</v>
      </c>
      <c r="H477" s="440">
        <v>63979</v>
      </c>
    </row>
    <row r="478" spans="1:8">
      <c r="A478" s="448" t="s">
        <v>1429</v>
      </c>
      <c r="B478" s="448" t="s">
        <v>1430</v>
      </c>
      <c r="C478" s="438" t="s">
        <v>126</v>
      </c>
      <c r="D478" s="440">
        <v>900</v>
      </c>
      <c r="E478" s="440">
        <v>0</v>
      </c>
      <c r="F478" s="440">
        <v>0</v>
      </c>
      <c r="G478" s="438" t="s">
        <v>126</v>
      </c>
      <c r="H478" s="440">
        <v>900</v>
      </c>
    </row>
    <row r="479" spans="1:8">
      <c r="A479" s="448" t="s">
        <v>1436</v>
      </c>
      <c r="B479" s="448" t="s">
        <v>1437</v>
      </c>
      <c r="C479" s="438" t="s">
        <v>126</v>
      </c>
      <c r="D479" s="440">
        <v>304803</v>
      </c>
      <c r="E479" s="440">
        <v>0</v>
      </c>
      <c r="F479" s="440">
        <v>7785</v>
      </c>
      <c r="G479" s="438" t="s">
        <v>126</v>
      </c>
      <c r="H479" s="440">
        <v>312588</v>
      </c>
    </row>
    <row r="480" spans="1:8">
      <c r="A480" s="448" t="s">
        <v>1438</v>
      </c>
      <c r="B480" s="448" t="s">
        <v>1236</v>
      </c>
      <c r="C480" s="438" t="s">
        <v>126</v>
      </c>
      <c r="D480" s="440">
        <v>241368</v>
      </c>
      <c r="E480" s="440">
        <v>0</v>
      </c>
      <c r="F480" s="440">
        <v>7266</v>
      </c>
      <c r="G480" s="438" t="s">
        <v>126</v>
      </c>
      <c r="H480" s="440">
        <v>248634</v>
      </c>
    </row>
    <row r="481" spans="1:8">
      <c r="A481" s="448" t="s">
        <v>1439</v>
      </c>
      <c r="B481" s="448" t="s">
        <v>1238</v>
      </c>
      <c r="C481" s="438" t="s">
        <v>126</v>
      </c>
      <c r="D481" s="440">
        <v>16960</v>
      </c>
      <c r="E481" s="440">
        <v>0</v>
      </c>
      <c r="F481" s="440">
        <v>0</v>
      </c>
      <c r="G481" s="438" t="s">
        <v>126</v>
      </c>
      <c r="H481" s="440">
        <v>16960</v>
      </c>
    </row>
    <row r="482" spans="1:8">
      <c r="A482" s="448" t="s">
        <v>1440</v>
      </c>
      <c r="B482" s="448" t="s">
        <v>1244</v>
      </c>
      <c r="C482" s="438" t="s">
        <v>126</v>
      </c>
      <c r="D482" s="440">
        <v>585</v>
      </c>
      <c r="E482" s="440">
        <v>0</v>
      </c>
      <c r="F482" s="440">
        <v>325</v>
      </c>
      <c r="G482" s="438" t="s">
        <v>126</v>
      </c>
      <c r="H482" s="440">
        <v>910</v>
      </c>
    </row>
    <row r="483" spans="1:8">
      <c r="A483" s="448" t="s">
        <v>1442</v>
      </c>
      <c r="B483" s="448" t="s">
        <v>1248</v>
      </c>
      <c r="C483" s="438" t="s">
        <v>126</v>
      </c>
      <c r="D483" s="440">
        <v>2600</v>
      </c>
      <c r="E483" s="440">
        <v>0</v>
      </c>
      <c r="F483" s="440">
        <v>194</v>
      </c>
      <c r="G483" s="438" t="s">
        <v>126</v>
      </c>
      <c r="H483" s="440">
        <v>2794</v>
      </c>
    </row>
    <row r="484" spans="1:8">
      <c r="A484" s="448" t="s">
        <v>1444</v>
      </c>
      <c r="B484" s="448" t="s">
        <v>1252</v>
      </c>
      <c r="C484" s="438" t="s">
        <v>126</v>
      </c>
      <c r="D484" s="440">
        <v>2600</v>
      </c>
      <c r="E484" s="440">
        <v>0</v>
      </c>
      <c r="F484" s="440">
        <v>0</v>
      </c>
      <c r="G484" s="438" t="s">
        <v>126</v>
      </c>
      <c r="H484" s="440">
        <v>2600</v>
      </c>
    </row>
    <row r="485" spans="1:8">
      <c r="A485" s="448" t="s">
        <v>1445</v>
      </c>
      <c r="B485" s="448" t="s">
        <v>1256</v>
      </c>
      <c r="C485" s="438" t="s">
        <v>126</v>
      </c>
      <c r="D485" s="440">
        <v>40690</v>
      </c>
      <c r="E485" s="440">
        <v>0</v>
      </c>
      <c r="F485" s="440">
        <v>0</v>
      </c>
      <c r="G485" s="438" t="s">
        <v>126</v>
      </c>
      <c r="H485" s="440">
        <v>40690</v>
      </c>
    </row>
    <row r="486" spans="1:8">
      <c r="A486" s="448" t="s">
        <v>1450</v>
      </c>
      <c r="B486" s="448" t="s">
        <v>1451</v>
      </c>
      <c r="C486" s="438" t="s">
        <v>126</v>
      </c>
      <c r="D486" s="440">
        <v>156548.5</v>
      </c>
      <c r="E486" s="440">
        <v>0</v>
      </c>
      <c r="F486" s="440">
        <v>27793</v>
      </c>
      <c r="G486" s="438" t="s">
        <v>126</v>
      </c>
      <c r="H486" s="440">
        <v>184341.5</v>
      </c>
    </row>
    <row r="487" spans="1:8">
      <c r="A487" s="448" t="s">
        <v>1452</v>
      </c>
      <c r="B487" s="448" t="s">
        <v>1236</v>
      </c>
      <c r="C487" s="438" t="s">
        <v>126</v>
      </c>
      <c r="D487" s="440">
        <v>109065</v>
      </c>
      <c r="E487" s="440">
        <v>0</v>
      </c>
      <c r="F487" s="440">
        <v>22330</v>
      </c>
      <c r="G487" s="438" t="s">
        <v>126</v>
      </c>
      <c r="H487" s="440">
        <v>131395</v>
      </c>
    </row>
    <row r="488" spans="1:8">
      <c r="A488" s="448" t="s">
        <v>1453</v>
      </c>
      <c r="B488" s="448" t="s">
        <v>1238</v>
      </c>
      <c r="C488" s="438" t="s">
        <v>126</v>
      </c>
      <c r="D488" s="440">
        <v>14720</v>
      </c>
      <c r="E488" s="440">
        <v>0</v>
      </c>
      <c r="F488" s="440">
        <v>160</v>
      </c>
      <c r="G488" s="438" t="s">
        <v>126</v>
      </c>
      <c r="H488" s="440">
        <v>14880</v>
      </c>
    </row>
    <row r="489" spans="1:8">
      <c r="A489" s="448" t="s">
        <v>1454</v>
      </c>
      <c r="B489" s="448" t="s">
        <v>1242</v>
      </c>
      <c r="C489" s="438" t="s">
        <v>126</v>
      </c>
      <c r="D489" s="440">
        <v>2210</v>
      </c>
      <c r="E489" s="440">
        <v>0</v>
      </c>
      <c r="F489" s="440">
        <v>0</v>
      </c>
      <c r="G489" s="438" t="s">
        <v>126</v>
      </c>
      <c r="H489" s="440">
        <v>2210</v>
      </c>
    </row>
    <row r="490" spans="1:8">
      <c r="A490" s="448" t="s">
        <v>1455</v>
      </c>
      <c r="B490" s="448" t="s">
        <v>1244</v>
      </c>
      <c r="C490" s="438" t="s">
        <v>126</v>
      </c>
      <c r="D490" s="440">
        <v>260</v>
      </c>
      <c r="E490" s="440">
        <v>0</v>
      </c>
      <c r="F490" s="440">
        <v>0</v>
      </c>
      <c r="G490" s="438" t="s">
        <v>126</v>
      </c>
      <c r="H490" s="440">
        <v>260</v>
      </c>
    </row>
    <row r="491" spans="1:8">
      <c r="A491" s="448" t="s">
        <v>1456</v>
      </c>
      <c r="B491" s="448" t="s">
        <v>1246</v>
      </c>
      <c r="C491" s="438" t="s">
        <v>126</v>
      </c>
      <c r="D491" s="440">
        <v>1281.5</v>
      </c>
      <c r="E491" s="440">
        <v>0</v>
      </c>
      <c r="F491" s="440">
        <v>0</v>
      </c>
      <c r="G491" s="438" t="s">
        <v>126</v>
      </c>
      <c r="H491" s="440">
        <v>1281.5</v>
      </c>
    </row>
    <row r="492" spans="1:8">
      <c r="A492" s="448" t="s">
        <v>1457</v>
      </c>
      <c r="B492" s="448" t="s">
        <v>1248</v>
      </c>
      <c r="C492" s="438" t="s">
        <v>126</v>
      </c>
      <c r="D492" s="440">
        <v>1690</v>
      </c>
      <c r="E492" s="440">
        <v>0</v>
      </c>
      <c r="F492" s="440">
        <v>325</v>
      </c>
      <c r="G492" s="438" t="s">
        <v>126</v>
      </c>
      <c r="H492" s="440">
        <v>2015</v>
      </c>
    </row>
    <row r="493" spans="1:8">
      <c r="A493" s="448" t="s">
        <v>1458</v>
      </c>
      <c r="B493" s="448" t="s">
        <v>1250</v>
      </c>
      <c r="C493" s="438" t="s">
        <v>126</v>
      </c>
      <c r="D493" s="440">
        <v>3145</v>
      </c>
      <c r="E493" s="440">
        <v>0</v>
      </c>
      <c r="F493" s="440">
        <v>2010</v>
      </c>
      <c r="G493" s="438" t="s">
        <v>126</v>
      </c>
      <c r="H493" s="440">
        <v>5155</v>
      </c>
    </row>
    <row r="494" spans="1:8">
      <c r="A494" s="448" t="s">
        <v>1459</v>
      </c>
      <c r="B494" s="448" t="s">
        <v>1252</v>
      </c>
      <c r="C494" s="438" t="s">
        <v>126</v>
      </c>
      <c r="D494" s="440">
        <v>8385</v>
      </c>
      <c r="E494" s="440">
        <v>0</v>
      </c>
      <c r="F494" s="440">
        <v>0</v>
      </c>
      <c r="G494" s="438" t="s">
        <v>126</v>
      </c>
      <c r="H494" s="440">
        <v>8385</v>
      </c>
    </row>
    <row r="495" spans="1:8">
      <c r="A495" s="448" t="s">
        <v>1461</v>
      </c>
      <c r="B495" s="448" t="s">
        <v>1462</v>
      </c>
      <c r="C495" s="438" t="s">
        <v>126</v>
      </c>
      <c r="D495" s="440">
        <v>15792</v>
      </c>
      <c r="E495" s="440">
        <v>0</v>
      </c>
      <c r="F495" s="440">
        <v>2968</v>
      </c>
      <c r="G495" s="438" t="s">
        <v>126</v>
      </c>
      <c r="H495" s="440">
        <v>18760</v>
      </c>
    </row>
    <row r="496" spans="1:8">
      <c r="A496" s="448" t="s">
        <v>1467</v>
      </c>
      <c r="B496" s="448" t="s">
        <v>1468</v>
      </c>
      <c r="C496" s="438" t="s">
        <v>126</v>
      </c>
      <c r="D496" s="440">
        <v>238797</v>
      </c>
      <c r="E496" s="440">
        <v>0</v>
      </c>
      <c r="F496" s="440">
        <v>33070</v>
      </c>
      <c r="G496" s="438" t="s">
        <v>126</v>
      </c>
      <c r="H496" s="440">
        <v>271867</v>
      </c>
    </row>
    <row r="497" spans="1:8">
      <c r="A497" s="448" t="s">
        <v>1469</v>
      </c>
      <c r="B497" s="448" t="s">
        <v>1236</v>
      </c>
      <c r="C497" s="438" t="s">
        <v>126</v>
      </c>
      <c r="D497" s="440">
        <v>169037</v>
      </c>
      <c r="E497" s="440">
        <v>0</v>
      </c>
      <c r="F497" s="440">
        <v>30525</v>
      </c>
      <c r="G497" s="438" t="s">
        <v>126</v>
      </c>
      <c r="H497" s="440">
        <v>199562</v>
      </c>
    </row>
    <row r="498" spans="1:8">
      <c r="A498" s="448" t="s">
        <v>1470</v>
      </c>
      <c r="B498" s="448" t="s">
        <v>1238</v>
      </c>
      <c r="C498" s="438" t="s">
        <v>126</v>
      </c>
      <c r="D498" s="440">
        <v>14380</v>
      </c>
      <c r="E498" s="440">
        <v>0</v>
      </c>
      <c r="F498" s="440">
        <v>1440</v>
      </c>
      <c r="G498" s="438" t="s">
        <v>126</v>
      </c>
      <c r="H498" s="440">
        <v>15820</v>
      </c>
    </row>
    <row r="499" spans="1:8">
      <c r="A499" s="448" t="s">
        <v>8645</v>
      </c>
      <c r="B499" s="448" t="s">
        <v>1242</v>
      </c>
      <c r="C499" s="438" t="s">
        <v>126</v>
      </c>
      <c r="D499" s="440">
        <v>130</v>
      </c>
      <c r="E499" s="440">
        <v>0</v>
      </c>
      <c r="F499" s="440">
        <v>0</v>
      </c>
      <c r="G499" s="438" t="s">
        <v>126</v>
      </c>
      <c r="H499" s="440">
        <v>130</v>
      </c>
    </row>
    <row r="500" spans="1:8">
      <c r="A500" s="448" t="s">
        <v>1471</v>
      </c>
      <c r="B500" s="448" t="s">
        <v>1244</v>
      </c>
      <c r="C500" s="438" t="s">
        <v>126</v>
      </c>
      <c r="D500" s="440">
        <v>715</v>
      </c>
      <c r="E500" s="440">
        <v>0</v>
      </c>
      <c r="F500" s="440">
        <v>0</v>
      </c>
      <c r="G500" s="438" t="s">
        <v>126</v>
      </c>
      <c r="H500" s="440">
        <v>715</v>
      </c>
    </row>
    <row r="501" spans="1:8">
      <c r="A501" s="448" t="s">
        <v>1472</v>
      </c>
      <c r="B501" s="448" t="s">
        <v>1246</v>
      </c>
      <c r="C501" s="438" t="s">
        <v>126</v>
      </c>
      <c r="D501" s="440">
        <v>780</v>
      </c>
      <c r="E501" s="440">
        <v>0</v>
      </c>
      <c r="F501" s="440">
        <v>0</v>
      </c>
      <c r="G501" s="438" t="s">
        <v>126</v>
      </c>
      <c r="H501" s="440">
        <v>780</v>
      </c>
    </row>
    <row r="502" spans="1:8">
      <c r="A502" s="448" t="s">
        <v>1473</v>
      </c>
      <c r="B502" s="448" t="s">
        <v>1248</v>
      </c>
      <c r="C502" s="438" t="s">
        <v>126</v>
      </c>
      <c r="D502" s="440">
        <v>5135</v>
      </c>
      <c r="E502" s="440">
        <v>0</v>
      </c>
      <c r="F502" s="440">
        <v>195</v>
      </c>
      <c r="G502" s="438" t="s">
        <v>126</v>
      </c>
      <c r="H502" s="440">
        <v>5330</v>
      </c>
    </row>
    <row r="503" spans="1:8">
      <c r="A503" s="448" t="s">
        <v>1475</v>
      </c>
      <c r="B503" s="448" t="s">
        <v>1252</v>
      </c>
      <c r="C503" s="438" t="s">
        <v>126</v>
      </c>
      <c r="D503" s="440">
        <v>2340</v>
      </c>
      <c r="E503" s="440">
        <v>0</v>
      </c>
      <c r="F503" s="440">
        <v>780</v>
      </c>
      <c r="G503" s="438" t="s">
        <v>126</v>
      </c>
      <c r="H503" s="440">
        <v>3120</v>
      </c>
    </row>
    <row r="504" spans="1:8">
      <c r="A504" s="448" t="s">
        <v>1476</v>
      </c>
      <c r="B504" s="448" t="s">
        <v>1256</v>
      </c>
      <c r="C504" s="438" t="s">
        <v>126</v>
      </c>
      <c r="D504" s="440">
        <v>46280</v>
      </c>
      <c r="E504" s="440">
        <v>0</v>
      </c>
      <c r="F504" s="440">
        <v>130</v>
      </c>
      <c r="G504" s="438" t="s">
        <v>126</v>
      </c>
      <c r="H504" s="440">
        <v>46410</v>
      </c>
    </row>
    <row r="505" spans="1:8">
      <c r="A505" s="448" t="s">
        <v>1479</v>
      </c>
      <c r="B505" s="448" t="s">
        <v>1480</v>
      </c>
      <c r="C505" s="438" t="s">
        <v>126</v>
      </c>
      <c r="D505" s="440">
        <v>222803.9</v>
      </c>
      <c r="E505" s="440">
        <v>0</v>
      </c>
      <c r="F505" s="440">
        <v>6723</v>
      </c>
      <c r="G505" s="438" t="s">
        <v>126</v>
      </c>
      <c r="H505" s="440">
        <v>229526.9</v>
      </c>
    </row>
    <row r="506" spans="1:8">
      <c r="A506" s="448" t="s">
        <v>1481</v>
      </c>
      <c r="B506" s="448" t="s">
        <v>1236</v>
      </c>
      <c r="C506" s="438" t="s">
        <v>126</v>
      </c>
      <c r="D506" s="440">
        <v>165550</v>
      </c>
      <c r="E506" s="440">
        <v>0</v>
      </c>
      <c r="F506" s="440">
        <v>3710</v>
      </c>
      <c r="G506" s="438" t="s">
        <v>126</v>
      </c>
      <c r="H506" s="440">
        <v>169260</v>
      </c>
    </row>
    <row r="507" spans="1:8">
      <c r="A507" s="448" t="s">
        <v>1482</v>
      </c>
      <c r="B507" s="448" t="s">
        <v>1238</v>
      </c>
      <c r="C507" s="438" t="s">
        <v>126</v>
      </c>
      <c r="D507" s="440">
        <v>6240</v>
      </c>
      <c r="E507" s="440">
        <v>0</v>
      </c>
      <c r="F507" s="440">
        <v>480</v>
      </c>
      <c r="G507" s="438" t="s">
        <v>126</v>
      </c>
      <c r="H507" s="440">
        <v>6720</v>
      </c>
    </row>
    <row r="508" spans="1:8">
      <c r="A508" s="448" t="s">
        <v>8646</v>
      </c>
      <c r="B508" s="448" t="s">
        <v>1240</v>
      </c>
      <c r="C508" s="438" t="s">
        <v>126</v>
      </c>
      <c r="D508" s="440">
        <v>100</v>
      </c>
      <c r="E508" s="440">
        <v>0</v>
      </c>
      <c r="F508" s="440">
        <v>0</v>
      </c>
      <c r="G508" s="438" t="s">
        <v>126</v>
      </c>
      <c r="H508" s="440">
        <v>100</v>
      </c>
    </row>
    <row r="509" spans="1:8">
      <c r="A509" s="448" t="s">
        <v>1483</v>
      </c>
      <c r="B509" s="448" t="s">
        <v>1244</v>
      </c>
      <c r="C509" s="438" t="s">
        <v>126</v>
      </c>
      <c r="D509" s="440">
        <v>650</v>
      </c>
      <c r="E509" s="440">
        <v>0</v>
      </c>
      <c r="F509" s="440">
        <v>195</v>
      </c>
      <c r="G509" s="438" t="s">
        <v>126</v>
      </c>
      <c r="H509" s="440">
        <v>845</v>
      </c>
    </row>
    <row r="510" spans="1:8">
      <c r="A510" s="448" t="s">
        <v>1484</v>
      </c>
      <c r="B510" s="448" t="s">
        <v>1246</v>
      </c>
      <c r="C510" s="438" t="s">
        <v>126</v>
      </c>
      <c r="D510" s="440">
        <v>130</v>
      </c>
      <c r="E510" s="440">
        <v>0</v>
      </c>
      <c r="F510" s="440">
        <v>0</v>
      </c>
      <c r="G510" s="438" t="s">
        <v>126</v>
      </c>
      <c r="H510" s="440">
        <v>130</v>
      </c>
    </row>
    <row r="511" spans="1:8">
      <c r="A511" s="448" t="s">
        <v>1485</v>
      </c>
      <c r="B511" s="448" t="s">
        <v>1248</v>
      </c>
      <c r="C511" s="438" t="s">
        <v>126</v>
      </c>
      <c r="D511" s="440">
        <v>2665</v>
      </c>
      <c r="E511" s="440">
        <v>0</v>
      </c>
      <c r="F511" s="440">
        <v>130</v>
      </c>
      <c r="G511" s="438" t="s">
        <v>126</v>
      </c>
      <c r="H511" s="440">
        <v>2795</v>
      </c>
    </row>
    <row r="512" spans="1:8">
      <c r="A512" s="448" t="s">
        <v>1486</v>
      </c>
      <c r="B512" s="448" t="s">
        <v>1250</v>
      </c>
      <c r="C512" s="438" t="s">
        <v>126</v>
      </c>
      <c r="D512" s="440">
        <v>1000</v>
      </c>
      <c r="E512" s="440">
        <v>0</v>
      </c>
      <c r="F512" s="440">
        <v>0</v>
      </c>
      <c r="G512" s="438" t="s">
        <v>126</v>
      </c>
      <c r="H512" s="440">
        <v>1000</v>
      </c>
    </row>
    <row r="513" spans="1:8">
      <c r="A513" s="448" t="s">
        <v>1487</v>
      </c>
      <c r="B513" s="448" t="s">
        <v>1252</v>
      </c>
      <c r="C513" s="438" t="s">
        <v>126</v>
      </c>
      <c r="D513" s="440">
        <v>485</v>
      </c>
      <c r="E513" s="440">
        <v>0</v>
      </c>
      <c r="F513" s="440">
        <v>0</v>
      </c>
      <c r="G513" s="438" t="s">
        <v>126</v>
      </c>
      <c r="H513" s="440">
        <v>485</v>
      </c>
    </row>
    <row r="514" spans="1:8">
      <c r="A514" s="448" t="s">
        <v>1488</v>
      </c>
      <c r="B514" s="448" t="s">
        <v>1256</v>
      </c>
      <c r="C514" s="438" t="s">
        <v>126</v>
      </c>
      <c r="D514" s="440">
        <v>31190</v>
      </c>
      <c r="E514" s="440">
        <v>0</v>
      </c>
      <c r="F514" s="440">
        <v>0</v>
      </c>
      <c r="G514" s="438" t="s">
        <v>126</v>
      </c>
      <c r="H514" s="440">
        <v>31190</v>
      </c>
    </row>
    <row r="515" spans="1:8">
      <c r="A515" s="448" t="s">
        <v>1489</v>
      </c>
      <c r="B515" s="448" t="s">
        <v>1490</v>
      </c>
      <c r="C515" s="438" t="s">
        <v>126</v>
      </c>
      <c r="D515" s="440">
        <v>14793.9</v>
      </c>
      <c r="E515" s="440">
        <v>0</v>
      </c>
      <c r="F515" s="440">
        <v>2208</v>
      </c>
      <c r="G515" s="438" t="s">
        <v>126</v>
      </c>
      <c r="H515" s="440">
        <v>17001.900000000001</v>
      </c>
    </row>
    <row r="516" spans="1:8">
      <c r="A516" s="448" t="s">
        <v>1496</v>
      </c>
      <c r="B516" s="448" t="s">
        <v>1497</v>
      </c>
      <c r="C516" s="438" t="s">
        <v>126</v>
      </c>
      <c r="D516" s="440">
        <v>62575</v>
      </c>
      <c r="E516" s="440">
        <v>0</v>
      </c>
      <c r="F516" s="440">
        <v>2028</v>
      </c>
      <c r="G516" s="438" t="s">
        <v>126</v>
      </c>
      <c r="H516" s="440">
        <v>64603</v>
      </c>
    </row>
    <row r="517" spans="1:8">
      <c r="A517" s="448" t="s">
        <v>1498</v>
      </c>
      <c r="B517" s="448" t="s">
        <v>1499</v>
      </c>
      <c r="C517" s="438" t="s">
        <v>126</v>
      </c>
      <c r="D517" s="440">
        <v>48015</v>
      </c>
      <c r="E517" s="440">
        <v>0</v>
      </c>
      <c r="F517" s="440">
        <v>0</v>
      </c>
      <c r="G517" s="438" t="s">
        <v>126</v>
      </c>
      <c r="H517" s="440">
        <v>48015</v>
      </c>
    </row>
    <row r="518" spans="1:8">
      <c r="A518" s="448" t="s">
        <v>1500</v>
      </c>
      <c r="B518" s="448" t="s">
        <v>1238</v>
      </c>
      <c r="C518" s="438" t="s">
        <v>126</v>
      </c>
      <c r="D518" s="440">
        <v>960</v>
      </c>
      <c r="E518" s="440">
        <v>0</v>
      </c>
      <c r="F518" s="440">
        <v>0</v>
      </c>
      <c r="G518" s="438" t="s">
        <v>126</v>
      </c>
      <c r="H518" s="440">
        <v>960</v>
      </c>
    </row>
    <row r="519" spans="1:8">
      <c r="A519" s="448" t="s">
        <v>1502</v>
      </c>
      <c r="B519" s="448" t="s">
        <v>1248</v>
      </c>
      <c r="C519" s="438" t="s">
        <v>126</v>
      </c>
      <c r="D519" s="440">
        <v>1330</v>
      </c>
      <c r="E519" s="440">
        <v>0</v>
      </c>
      <c r="F519" s="440">
        <v>325</v>
      </c>
      <c r="G519" s="438" t="s">
        <v>126</v>
      </c>
      <c r="H519" s="440">
        <v>1655</v>
      </c>
    </row>
    <row r="520" spans="1:8">
      <c r="A520" s="448" t="s">
        <v>1503</v>
      </c>
      <c r="B520" s="448" t="s">
        <v>1250</v>
      </c>
      <c r="C520" s="438" t="s">
        <v>126</v>
      </c>
      <c r="D520" s="440">
        <v>495</v>
      </c>
      <c r="E520" s="440">
        <v>0</v>
      </c>
      <c r="F520" s="440">
        <v>173</v>
      </c>
      <c r="G520" s="438" t="s">
        <v>126</v>
      </c>
      <c r="H520" s="440">
        <v>668</v>
      </c>
    </row>
    <row r="521" spans="1:8">
      <c r="A521" s="448" t="s">
        <v>1504</v>
      </c>
      <c r="B521" s="448" t="s">
        <v>1505</v>
      </c>
      <c r="C521" s="438" t="s">
        <v>126</v>
      </c>
      <c r="D521" s="440">
        <v>130</v>
      </c>
      <c r="E521" s="440">
        <v>0</v>
      </c>
      <c r="F521" s="440">
        <v>0</v>
      </c>
      <c r="G521" s="438" t="s">
        <v>126</v>
      </c>
      <c r="H521" s="440">
        <v>130</v>
      </c>
    </row>
    <row r="522" spans="1:8">
      <c r="A522" s="448" t="s">
        <v>1506</v>
      </c>
      <c r="B522" s="448" t="s">
        <v>1256</v>
      </c>
      <c r="C522" s="438" t="s">
        <v>126</v>
      </c>
      <c r="D522" s="440">
        <v>3575</v>
      </c>
      <c r="E522" s="440">
        <v>0</v>
      </c>
      <c r="F522" s="440">
        <v>0</v>
      </c>
      <c r="G522" s="438" t="s">
        <v>126</v>
      </c>
      <c r="H522" s="440">
        <v>3575</v>
      </c>
    </row>
    <row r="523" spans="1:8">
      <c r="A523" s="448" t="s">
        <v>1507</v>
      </c>
      <c r="B523" s="448" t="s">
        <v>1508</v>
      </c>
      <c r="C523" s="438" t="s">
        <v>126</v>
      </c>
      <c r="D523" s="440">
        <v>8070</v>
      </c>
      <c r="E523" s="440">
        <v>0</v>
      </c>
      <c r="F523" s="440">
        <v>1530</v>
      </c>
      <c r="G523" s="438" t="s">
        <v>126</v>
      </c>
      <c r="H523" s="440">
        <v>9600</v>
      </c>
    </row>
    <row r="524" spans="1:8">
      <c r="A524" s="448" t="s">
        <v>1512</v>
      </c>
      <c r="B524" s="448" t="s">
        <v>1513</v>
      </c>
      <c r="C524" s="438" t="s">
        <v>126</v>
      </c>
      <c r="D524" s="440">
        <v>50831</v>
      </c>
      <c r="E524" s="440">
        <v>0</v>
      </c>
      <c r="F524" s="440">
        <v>0</v>
      </c>
      <c r="G524" s="438" t="s">
        <v>126</v>
      </c>
      <c r="H524" s="440">
        <v>50831</v>
      </c>
    </row>
    <row r="525" spans="1:8">
      <c r="A525" s="448" t="s">
        <v>1514</v>
      </c>
      <c r="B525" s="448" t="s">
        <v>1515</v>
      </c>
      <c r="C525" s="438" t="s">
        <v>126</v>
      </c>
      <c r="D525" s="440">
        <v>36375</v>
      </c>
      <c r="E525" s="440">
        <v>0</v>
      </c>
      <c r="F525" s="440">
        <v>0</v>
      </c>
      <c r="G525" s="438" t="s">
        <v>126</v>
      </c>
      <c r="H525" s="440">
        <v>36375</v>
      </c>
    </row>
    <row r="526" spans="1:8">
      <c r="A526" s="448" t="s">
        <v>1516</v>
      </c>
      <c r="B526" s="448" t="s">
        <v>1238</v>
      </c>
      <c r="C526" s="438" t="s">
        <v>126</v>
      </c>
      <c r="D526" s="440">
        <v>4160</v>
      </c>
      <c r="E526" s="440">
        <v>0</v>
      </c>
      <c r="F526" s="440">
        <v>0</v>
      </c>
      <c r="G526" s="438" t="s">
        <v>126</v>
      </c>
      <c r="H526" s="440">
        <v>4160</v>
      </c>
    </row>
    <row r="527" spans="1:8">
      <c r="A527" s="448" t="s">
        <v>8647</v>
      </c>
      <c r="B527" s="448" t="s">
        <v>1240</v>
      </c>
      <c r="C527" s="438" t="s">
        <v>126</v>
      </c>
      <c r="D527" s="440">
        <v>2860</v>
      </c>
      <c r="E527" s="440">
        <v>0</v>
      </c>
      <c r="F527" s="440">
        <v>0</v>
      </c>
      <c r="G527" s="438" t="s">
        <v>126</v>
      </c>
      <c r="H527" s="440">
        <v>2860</v>
      </c>
    </row>
    <row r="528" spans="1:8">
      <c r="A528" s="448" t="s">
        <v>1517</v>
      </c>
      <c r="B528" s="448" t="s">
        <v>1244</v>
      </c>
      <c r="C528" s="438" t="s">
        <v>126</v>
      </c>
      <c r="D528" s="440">
        <v>130</v>
      </c>
      <c r="E528" s="440">
        <v>0</v>
      </c>
      <c r="F528" s="440">
        <v>0</v>
      </c>
      <c r="G528" s="438" t="s">
        <v>126</v>
      </c>
      <c r="H528" s="440">
        <v>130</v>
      </c>
    </row>
    <row r="529" spans="1:8">
      <c r="A529" s="448" t="s">
        <v>1519</v>
      </c>
      <c r="B529" s="448" t="s">
        <v>1248</v>
      </c>
      <c r="C529" s="438" t="s">
        <v>126</v>
      </c>
      <c r="D529" s="440">
        <v>195</v>
      </c>
      <c r="E529" s="440">
        <v>0</v>
      </c>
      <c r="F529" s="440">
        <v>0</v>
      </c>
      <c r="G529" s="438" t="s">
        <v>126</v>
      </c>
      <c r="H529" s="440">
        <v>195</v>
      </c>
    </row>
    <row r="530" spans="1:8">
      <c r="A530" s="448" t="s">
        <v>8648</v>
      </c>
      <c r="B530" s="448" t="s">
        <v>1252</v>
      </c>
      <c r="C530" s="438" t="s">
        <v>126</v>
      </c>
      <c r="D530" s="440">
        <v>195</v>
      </c>
      <c r="E530" s="440">
        <v>0</v>
      </c>
      <c r="F530" s="440">
        <v>0</v>
      </c>
      <c r="G530" s="438" t="s">
        <v>126</v>
      </c>
      <c r="H530" s="440">
        <v>195</v>
      </c>
    </row>
    <row r="531" spans="1:8">
      <c r="A531" s="448" t="s">
        <v>1521</v>
      </c>
      <c r="B531" s="448" t="s">
        <v>1522</v>
      </c>
      <c r="C531" s="438" t="s">
        <v>126</v>
      </c>
      <c r="D531" s="440">
        <v>6916</v>
      </c>
      <c r="E531" s="440">
        <v>0</v>
      </c>
      <c r="F531" s="440">
        <v>0</v>
      </c>
      <c r="G531" s="438" t="s">
        <v>126</v>
      </c>
      <c r="H531" s="440">
        <v>6916</v>
      </c>
    </row>
    <row r="532" spans="1:8">
      <c r="A532" s="448" t="s">
        <v>1524</v>
      </c>
      <c r="B532" s="448" t="s">
        <v>1525</v>
      </c>
      <c r="C532" s="438" t="s">
        <v>126</v>
      </c>
      <c r="D532" s="440">
        <v>91992.6</v>
      </c>
      <c r="E532" s="440">
        <v>0</v>
      </c>
      <c r="F532" s="440">
        <v>15699.2</v>
      </c>
      <c r="G532" s="438" t="s">
        <v>126</v>
      </c>
      <c r="H532" s="440">
        <v>107691.8</v>
      </c>
    </row>
    <row r="533" spans="1:8">
      <c r="A533" s="448" t="s">
        <v>1526</v>
      </c>
      <c r="B533" s="448" t="s">
        <v>1515</v>
      </c>
      <c r="C533" s="438" t="s">
        <v>126</v>
      </c>
      <c r="D533" s="440">
        <v>70005</v>
      </c>
      <c r="E533" s="440">
        <v>0</v>
      </c>
      <c r="F533" s="440">
        <v>11390</v>
      </c>
      <c r="G533" s="438" t="s">
        <v>126</v>
      </c>
      <c r="H533" s="440">
        <v>81395</v>
      </c>
    </row>
    <row r="534" spans="1:8">
      <c r="A534" s="448" t="s">
        <v>1527</v>
      </c>
      <c r="B534" s="448" t="s">
        <v>1528</v>
      </c>
      <c r="C534" s="438" t="s">
        <v>126</v>
      </c>
      <c r="D534" s="440">
        <v>1760</v>
      </c>
      <c r="E534" s="440">
        <v>0</v>
      </c>
      <c r="F534" s="440">
        <v>0</v>
      </c>
      <c r="G534" s="438" t="s">
        <v>126</v>
      </c>
      <c r="H534" s="440">
        <v>1760</v>
      </c>
    </row>
    <row r="535" spans="1:8">
      <c r="A535" s="448" t="s">
        <v>8649</v>
      </c>
      <c r="B535" s="448" t="s">
        <v>1244</v>
      </c>
      <c r="C535" s="438" t="s">
        <v>126</v>
      </c>
      <c r="D535" s="440">
        <v>65</v>
      </c>
      <c r="E535" s="440">
        <v>0</v>
      </c>
      <c r="F535" s="440">
        <v>0</v>
      </c>
      <c r="G535" s="438" t="s">
        <v>126</v>
      </c>
      <c r="H535" s="440">
        <v>65</v>
      </c>
    </row>
    <row r="536" spans="1:8">
      <c r="A536" s="448" t="s">
        <v>1529</v>
      </c>
      <c r="B536" s="448" t="s">
        <v>1246</v>
      </c>
      <c r="C536" s="438" t="s">
        <v>126</v>
      </c>
      <c r="D536" s="440">
        <v>0</v>
      </c>
      <c r="E536" s="440">
        <v>0</v>
      </c>
      <c r="F536" s="440">
        <v>130</v>
      </c>
      <c r="G536" s="438" t="s">
        <v>126</v>
      </c>
      <c r="H536" s="440">
        <v>130</v>
      </c>
    </row>
    <row r="537" spans="1:8">
      <c r="A537" s="448" t="s">
        <v>1530</v>
      </c>
      <c r="B537" s="448" t="s">
        <v>1248</v>
      </c>
      <c r="C537" s="438" t="s">
        <v>126</v>
      </c>
      <c r="D537" s="440">
        <v>260</v>
      </c>
      <c r="E537" s="440">
        <v>0</v>
      </c>
      <c r="F537" s="440">
        <v>0</v>
      </c>
      <c r="G537" s="438" t="s">
        <v>126</v>
      </c>
      <c r="H537" s="440">
        <v>260</v>
      </c>
    </row>
    <row r="538" spans="1:8">
      <c r="A538" s="448" t="s">
        <v>1531</v>
      </c>
      <c r="B538" s="448" t="s">
        <v>1250</v>
      </c>
      <c r="C538" s="438" t="s">
        <v>126</v>
      </c>
      <c r="D538" s="440">
        <v>0</v>
      </c>
      <c r="E538" s="440">
        <v>0</v>
      </c>
      <c r="F538" s="440">
        <v>1483</v>
      </c>
      <c r="G538" s="438" t="s">
        <v>126</v>
      </c>
      <c r="H538" s="440">
        <v>1483</v>
      </c>
    </row>
    <row r="539" spans="1:8">
      <c r="A539" s="448" t="s">
        <v>1532</v>
      </c>
      <c r="B539" s="448" t="s">
        <v>1256</v>
      </c>
      <c r="C539" s="438" t="s">
        <v>126</v>
      </c>
      <c r="D539" s="440">
        <v>6760</v>
      </c>
      <c r="E539" s="440">
        <v>0</v>
      </c>
      <c r="F539" s="440">
        <v>910</v>
      </c>
      <c r="G539" s="438" t="s">
        <v>126</v>
      </c>
      <c r="H539" s="440">
        <v>7670</v>
      </c>
    </row>
    <row r="540" spans="1:8">
      <c r="A540" s="448" t="s">
        <v>1533</v>
      </c>
      <c r="B540" s="448" t="s">
        <v>1534</v>
      </c>
      <c r="C540" s="438" t="s">
        <v>126</v>
      </c>
      <c r="D540" s="440">
        <v>13142.6</v>
      </c>
      <c r="E540" s="440">
        <v>0</v>
      </c>
      <c r="F540" s="440">
        <v>1786.2</v>
      </c>
      <c r="G540" s="438" t="s">
        <v>126</v>
      </c>
      <c r="H540" s="440">
        <v>14928.8</v>
      </c>
    </row>
    <row r="541" spans="1:8">
      <c r="A541" s="448" t="s">
        <v>1538</v>
      </c>
      <c r="B541" s="448" t="s">
        <v>1539</v>
      </c>
      <c r="C541" s="438" t="s">
        <v>126</v>
      </c>
      <c r="D541" s="440">
        <v>115879</v>
      </c>
      <c r="E541" s="440">
        <v>0</v>
      </c>
      <c r="F541" s="440">
        <v>10185</v>
      </c>
      <c r="G541" s="438" t="s">
        <v>126</v>
      </c>
      <c r="H541" s="440">
        <v>126064</v>
      </c>
    </row>
    <row r="542" spans="1:8">
      <c r="A542" s="448" t="s">
        <v>1540</v>
      </c>
      <c r="B542" s="448" t="s">
        <v>1236</v>
      </c>
      <c r="C542" s="438" t="s">
        <v>126</v>
      </c>
      <c r="D542" s="440">
        <v>91180</v>
      </c>
      <c r="E542" s="440">
        <v>0</v>
      </c>
      <c r="F542" s="440">
        <v>10185</v>
      </c>
      <c r="G542" s="438" t="s">
        <v>126</v>
      </c>
      <c r="H542" s="440">
        <v>101365</v>
      </c>
    </row>
    <row r="543" spans="1:8">
      <c r="A543" s="448" t="s">
        <v>1541</v>
      </c>
      <c r="B543" s="448" t="s">
        <v>1238</v>
      </c>
      <c r="C543" s="438" t="s">
        <v>126</v>
      </c>
      <c r="D543" s="440">
        <v>13920</v>
      </c>
      <c r="E543" s="440">
        <v>0</v>
      </c>
      <c r="F543" s="440">
        <v>0</v>
      </c>
      <c r="G543" s="438" t="s">
        <v>126</v>
      </c>
      <c r="H543" s="440">
        <v>13920</v>
      </c>
    </row>
    <row r="544" spans="1:8">
      <c r="A544" s="448" t="s">
        <v>1543</v>
      </c>
      <c r="B544" s="448" t="s">
        <v>1246</v>
      </c>
      <c r="C544" s="438" t="s">
        <v>126</v>
      </c>
      <c r="D544" s="440">
        <v>130</v>
      </c>
      <c r="E544" s="440">
        <v>0</v>
      </c>
      <c r="F544" s="440">
        <v>0</v>
      </c>
      <c r="G544" s="438" t="s">
        <v>126</v>
      </c>
      <c r="H544" s="440">
        <v>130</v>
      </c>
    </row>
    <row r="545" spans="1:8">
      <c r="A545" s="448" t="s">
        <v>1545</v>
      </c>
      <c r="B545" s="448" t="s">
        <v>1256</v>
      </c>
      <c r="C545" s="441">
        <v>-2210</v>
      </c>
      <c r="D545" s="438" t="s">
        <v>126</v>
      </c>
      <c r="E545" s="440">
        <v>0</v>
      </c>
      <c r="F545" s="440">
        <v>0</v>
      </c>
      <c r="G545" s="441">
        <v>-2210</v>
      </c>
      <c r="H545" s="438" t="s">
        <v>126</v>
      </c>
    </row>
    <row r="546" spans="1:8">
      <c r="A546" s="448" t="s">
        <v>1546</v>
      </c>
      <c r="B546" s="448" t="s">
        <v>1547</v>
      </c>
      <c r="C546" s="438" t="s">
        <v>126</v>
      </c>
      <c r="D546" s="440">
        <v>8439</v>
      </c>
      <c r="E546" s="440">
        <v>0</v>
      </c>
      <c r="F546" s="440">
        <v>0</v>
      </c>
      <c r="G546" s="438" t="s">
        <v>126</v>
      </c>
      <c r="H546" s="440">
        <v>8439</v>
      </c>
    </row>
    <row r="547" spans="1:8">
      <c r="A547" s="448" t="s">
        <v>1550</v>
      </c>
      <c r="B547" s="448" t="s">
        <v>1551</v>
      </c>
      <c r="C547" s="438" t="s">
        <v>126</v>
      </c>
      <c r="D547" s="440">
        <v>192159</v>
      </c>
      <c r="E547" s="440">
        <v>0</v>
      </c>
      <c r="F547" s="440">
        <v>1511</v>
      </c>
      <c r="G547" s="438" t="s">
        <v>126</v>
      </c>
      <c r="H547" s="440">
        <v>193670</v>
      </c>
    </row>
    <row r="548" spans="1:8">
      <c r="A548" s="448" t="s">
        <v>1552</v>
      </c>
      <c r="B548" s="448" t="s">
        <v>1499</v>
      </c>
      <c r="C548" s="438" t="s">
        <v>126</v>
      </c>
      <c r="D548" s="440">
        <v>150885</v>
      </c>
      <c r="E548" s="440">
        <v>0</v>
      </c>
      <c r="F548" s="440">
        <v>0</v>
      </c>
      <c r="G548" s="438" t="s">
        <v>126</v>
      </c>
      <c r="H548" s="440">
        <v>150885</v>
      </c>
    </row>
    <row r="549" spans="1:8">
      <c r="A549" s="448" t="s">
        <v>1553</v>
      </c>
      <c r="B549" s="448" t="s">
        <v>1554</v>
      </c>
      <c r="C549" s="438" t="s">
        <v>126</v>
      </c>
      <c r="D549" s="440">
        <v>17120</v>
      </c>
      <c r="E549" s="440">
        <v>0</v>
      </c>
      <c r="F549" s="440">
        <v>0</v>
      </c>
      <c r="G549" s="438" t="s">
        <v>126</v>
      </c>
      <c r="H549" s="440">
        <v>17120</v>
      </c>
    </row>
    <row r="550" spans="1:8">
      <c r="A550" s="448" t="s">
        <v>8650</v>
      </c>
      <c r="B550" s="448" t="s">
        <v>1246</v>
      </c>
      <c r="C550" s="438" t="s">
        <v>126</v>
      </c>
      <c r="D550" s="440">
        <v>130</v>
      </c>
      <c r="E550" s="440">
        <v>0</v>
      </c>
      <c r="F550" s="440">
        <v>0</v>
      </c>
      <c r="G550" s="438" t="s">
        <v>126</v>
      </c>
      <c r="H550" s="440">
        <v>130</v>
      </c>
    </row>
    <row r="551" spans="1:8">
      <c r="A551" s="448" t="s">
        <v>8651</v>
      </c>
      <c r="B551" s="448" t="s">
        <v>1248</v>
      </c>
      <c r="C551" s="438" t="s">
        <v>126</v>
      </c>
      <c r="D551" s="440">
        <v>195</v>
      </c>
      <c r="E551" s="440">
        <v>0</v>
      </c>
      <c r="F551" s="440">
        <v>65</v>
      </c>
      <c r="G551" s="438" t="s">
        <v>126</v>
      </c>
      <c r="H551" s="440">
        <v>260</v>
      </c>
    </row>
    <row r="552" spans="1:8">
      <c r="A552" s="448" t="s">
        <v>1556</v>
      </c>
      <c r="B552" s="448" t="s">
        <v>1252</v>
      </c>
      <c r="C552" s="438" t="s">
        <v>126</v>
      </c>
      <c r="D552" s="440">
        <v>2340</v>
      </c>
      <c r="E552" s="440">
        <v>0</v>
      </c>
      <c r="F552" s="440">
        <v>0</v>
      </c>
      <c r="G552" s="438" t="s">
        <v>126</v>
      </c>
      <c r="H552" s="440">
        <v>2340</v>
      </c>
    </row>
    <row r="553" spans="1:8">
      <c r="A553" s="448" t="s">
        <v>1557</v>
      </c>
      <c r="B553" s="448" t="s">
        <v>1254</v>
      </c>
      <c r="C553" s="438" t="s">
        <v>126</v>
      </c>
      <c r="D553" s="440">
        <v>0</v>
      </c>
      <c r="E553" s="440">
        <v>0</v>
      </c>
      <c r="F553" s="440">
        <v>290</v>
      </c>
      <c r="G553" s="438" t="s">
        <v>126</v>
      </c>
      <c r="H553" s="440">
        <v>290</v>
      </c>
    </row>
    <row r="554" spans="1:8">
      <c r="A554" s="448" t="s">
        <v>1558</v>
      </c>
      <c r="B554" s="448" t="s">
        <v>1256</v>
      </c>
      <c r="C554" s="438" t="s">
        <v>126</v>
      </c>
      <c r="D554" s="440">
        <v>9750</v>
      </c>
      <c r="E554" s="440">
        <v>0</v>
      </c>
      <c r="F554" s="440">
        <v>130</v>
      </c>
      <c r="G554" s="438" t="s">
        <v>126</v>
      </c>
      <c r="H554" s="440">
        <v>9880</v>
      </c>
    </row>
    <row r="555" spans="1:8">
      <c r="A555" s="448" t="s">
        <v>1559</v>
      </c>
      <c r="B555" s="448" t="s">
        <v>1560</v>
      </c>
      <c r="C555" s="438" t="s">
        <v>126</v>
      </c>
      <c r="D555" s="440">
        <v>11739</v>
      </c>
      <c r="E555" s="440">
        <v>0</v>
      </c>
      <c r="F555" s="440">
        <v>1026</v>
      </c>
      <c r="G555" s="438" t="s">
        <v>126</v>
      </c>
      <c r="H555" s="440">
        <v>12765</v>
      </c>
    </row>
    <row r="556" spans="1:8">
      <c r="A556" s="448" t="s">
        <v>1563</v>
      </c>
      <c r="B556" s="448" t="s">
        <v>1564</v>
      </c>
      <c r="C556" s="438" t="s">
        <v>126</v>
      </c>
      <c r="D556" s="440">
        <v>96635</v>
      </c>
      <c r="E556" s="440">
        <v>0</v>
      </c>
      <c r="F556" s="440">
        <v>0</v>
      </c>
      <c r="G556" s="438" t="s">
        <v>126</v>
      </c>
      <c r="H556" s="440">
        <v>96635</v>
      </c>
    </row>
    <row r="557" spans="1:8">
      <c r="A557" s="448" t="s">
        <v>1565</v>
      </c>
      <c r="B557" s="448" t="s">
        <v>1566</v>
      </c>
      <c r="C557" s="438" t="s">
        <v>126</v>
      </c>
      <c r="D557" s="440">
        <v>75085</v>
      </c>
      <c r="E557" s="440">
        <v>0</v>
      </c>
      <c r="F557" s="440">
        <v>0</v>
      </c>
      <c r="G557" s="438" t="s">
        <v>126</v>
      </c>
      <c r="H557" s="440">
        <v>75085</v>
      </c>
    </row>
    <row r="558" spans="1:8">
      <c r="A558" s="448" t="s">
        <v>1567</v>
      </c>
      <c r="B558" s="448" t="s">
        <v>1568</v>
      </c>
      <c r="C558" s="438" t="s">
        <v>126</v>
      </c>
      <c r="D558" s="440">
        <v>14400</v>
      </c>
      <c r="E558" s="440">
        <v>0</v>
      </c>
      <c r="F558" s="440">
        <v>0</v>
      </c>
      <c r="G558" s="438" t="s">
        <v>126</v>
      </c>
      <c r="H558" s="440">
        <v>14400</v>
      </c>
    </row>
    <row r="559" spans="1:8">
      <c r="A559" s="448" t="s">
        <v>8652</v>
      </c>
      <c r="B559" s="448" t="s">
        <v>8653</v>
      </c>
      <c r="C559" s="438" t="s">
        <v>126</v>
      </c>
      <c r="D559" s="440">
        <v>7020</v>
      </c>
      <c r="E559" s="440">
        <v>0</v>
      </c>
      <c r="F559" s="440">
        <v>0</v>
      </c>
      <c r="G559" s="438" t="s">
        <v>126</v>
      </c>
      <c r="H559" s="440">
        <v>7020</v>
      </c>
    </row>
    <row r="560" spans="1:8">
      <c r="A560" s="448" t="s">
        <v>8654</v>
      </c>
      <c r="B560" s="448" t="s">
        <v>1248</v>
      </c>
      <c r="C560" s="438" t="s">
        <v>126</v>
      </c>
      <c r="D560" s="440">
        <v>130</v>
      </c>
      <c r="E560" s="440">
        <v>0</v>
      </c>
      <c r="F560" s="440">
        <v>0</v>
      </c>
      <c r="G560" s="438" t="s">
        <v>126</v>
      </c>
      <c r="H560" s="440">
        <v>130</v>
      </c>
    </row>
    <row r="561" spans="1:8">
      <c r="A561" s="448" t="s">
        <v>1570</v>
      </c>
      <c r="B561" s="448" t="s">
        <v>1571</v>
      </c>
      <c r="C561" s="438" t="s">
        <v>126</v>
      </c>
      <c r="D561" s="440">
        <v>97995</v>
      </c>
      <c r="E561" s="440">
        <v>0</v>
      </c>
      <c r="F561" s="440">
        <v>8125</v>
      </c>
      <c r="G561" s="438" t="s">
        <v>126</v>
      </c>
      <c r="H561" s="440">
        <v>106120</v>
      </c>
    </row>
    <row r="562" spans="1:8">
      <c r="A562" s="448" t="s">
        <v>1572</v>
      </c>
      <c r="B562" s="448" t="s">
        <v>1515</v>
      </c>
      <c r="C562" s="438" t="s">
        <v>126</v>
      </c>
      <c r="D562" s="440">
        <v>90135</v>
      </c>
      <c r="E562" s="440">
        <v>0</v>
      </c>
      <c r="F562" s="440">
        <v>7865</v>
      </c>
      <c r="G562" s="438" t="s">
        <v>126</v>
      </c>
      <c r="H562" s="440">
        <v>98000</v>
      </c>
    </row>
    <row r="563" spans="1:8">
      <c r="A563" s="448" t="s">
        <v>1573</v>
      </c>
      <c r="B563" s="448" t="s">
        <v>1568</v>
      </c>
      <c r="C563" s="438" t="s">
        <v>126</v>
      </c>
      <c r="D563" s="440">
        <v>6560</v>
      </c>
      <c r="E563" s="440">
        <v>0</v>
      </c>
      <c r="F563" s="440">
        <v>0</v>
      </c>
      <c r="G563" s="438" t="s">
        <v>126</v>
      </c>
      <c r="H563" s="440">
        <v>6560</v>
      </c>
    </row>
    <row r="564" spans="1:8">
      <c r="A564" s="448" t="s">
        <v>1577</v>
      </c>
      <c r="B564" s="448" t="s">
        <v>1252</v>
      </c>
      <c r="C564" s="438" t="s">
        <v>126</v>
      </c>
      <c r="D564" s="440">
        <v>650</v>
      </c>
      <c r="E564" s="440">
        <v>0</v>
      </c>
      <c r="F564" s="440">
        <v>260</v>
      </c>
      <c r="G564" s="438" t="s">
        <v>126</v>
      </c>
      <c r="H564" s="440">
        <v>910</v>
      </c>
    </row>
    <row r="565" spans="1:8">
      <c r="A565" s="448" t="s">
        <v>1579</v>
      </c>
      <c r="B565" s="448" t="s">
        <v>1256</v>
      </c>
      <c r="C565" s="438" t="s">
        <v>126</v>
      </c>
      <c r="D565" s="440">
        <v>650</v>
      </c>
      <c r="E565" s="440">
        <v>0</v>
      </c>
      <c r="F565" s="440">
        <v>0</v>
      </c>
      <c r="G565" s="438" t="s">
        <v>126</v>
      </c>
      <c r="H565" s="440">
        <v>650</v>
      </c>
    </row>
    <row r="566" spans="1:8">
      <c r="A566" s="448" t="s">
        <v>1583</v>
      </c>
      <c r="B566" s="448" t="s">
        <v>1584</v>
      </c>
      <c r="C566" s="438" t="s">
        <v>126</v>
      </c>
      <c r="D566" s="440">
        <v>36625</v>
      </c>
      <c r="E566" s="440">
        <v>0</v>
      </c>
      <c r="F566" s="440">
        <v>6790</v>
      </c>
      <c r="G566" s="438" t="s">
        <v>126</v>
      </c>
      <c r="H566" s="440">
        <v>43415</v>
      </c>
    </row>
    <row r="567" spans="1:8">
      <c r="A567" s="448" t="s">
        <v>1585</v>
      </c>
      <c r="B567" s="448" t="s">
        <v>1515</v>
      </c>
      <c r="C567" s="438" t="s">
        <v>126</v>
      </c>
      <c r="D567" s="440">
        <v>27645</v>
      </c>
      <c r="E567" s="440">
        <v>0</v>
      </c>
      <c r="F567" s="440">
        <v>6790</v>
      </c>
      <c r="G567" s="438" t="s">
        <v>126</v>
      </c>
      <c r="H567" s="440">
        <v>34435</v>
      </c>
    </row>
    <row r="568" spans="1:8">
      <c r="A568" s="448" t="s">
        <v>1586</v>
      </c>
      <c r="B568" s="448" t="s">
        <v>1568</v>
      </c>
      <c r="C568" s="438" t="s">
        <v>126</v>
      </c>
      <c r="D568" s="440">
        <v>5600</v>
      </c>
      <c r="E568" s="440">
        <v>0</v>
      </c>
      <c r="F568" s="440">
        <v>0</v>
      </c>
      <c r="G568" s="438" t="s">
        <v>126</v>
      </c>
      <c r="H568" s="440">
        <v>5600</v>
      </c>
    </row>
    <row r="569" spans="1:8">
      <c r="A569" s="448" t="s">
        <v>1589</v>
      </c>
      <c r="B569" s="448" t="s">
        <v>1505</v>
      </c>
      <c r="C569" s="438" t="s">
        <v>126</v>
      </c>
      <c r="D569" s="440">
        <v>1040</v>
      </c>
      <c r="E569" s="440">
        <v>0</v>
      </c>
      <c r="F569" s="440">
        <v>0</v>
      </c>
      <c r="G569" s="438" t="s">
        <v>126</v>
      </c>
      <c r="H569" s="440">
        <v>1040</v>
      </c>
    </row>
    <row r="570" spans="1:8">
      <c r="A570" s="448" t="s">
        <v>1590</v>
      </c>
      <c r="B570" s="448" t="s">
        <v>1256</v>
      </c>
      <c r="C570" s="438" t="s">
        <v>126</v>
      </c>
      <c r="D570" s="440">
        <v>2340</v>
      </c>
      <c r="E570" s="440">
        <v>0</v>
      </c>
      <c r="F570" s="440">
        <v>0</v>
      </c>
      <c r="G570" s="438" t="s">
        <v>126</v>
      </c>
      <c r="H570" s="440">
        <v>2340</v>
      </c>
    </row>
    <row r="571" spans="1:8">
      <c r="A571" s="448" t="s">
        <v>1591</v>
      </c>
      <c r="B571" s="448" t="s">
        <v>1592</v>
      </c>
      <c r="C571" s="438" t="s">
        <v>126</v>
      </c>
      <c r="D571" s="440">
        <v>27895</v>
      </c>
      <c r="E571" s="440">
        <v>0</v>
      </c>
      <c r="F571" s="440">
        <v>0</v>
      </c>
      <c r="G571" s="438" t="s">
        <v>126</v>
      </c>
      <c r="H571" s="440">
        <v>27895</v>
      </c>
    </row>
    <row r="572" spans="1:8">
      <c r="A572" s="448" t="s">
        <v>1593</v>
      </c>
      <c r="B572" s="448" t="s">
        <v>1515</v>
      </c>
      <c r="C572" s="438" t="s">
        <v>126</v>
      </c>
      <c r="D572" s="440">
        <v>24735</v>
      </c>
      <c r="E572" s="440">
        <v>0</v>
      </c>
      <c r="F572" s="440">
        <v>0</v>
      </c>
      <c r="G572" s="438" t="s">
        <v>126</v>
      </c>
      <c r="H572" s="440">
        <v>24735</v>
      </c>
    </row>
    <row r="573" spans="1:8">
      <c r="A573" s="448" t="s">
        <v>1594</v>
      </c>
      <c r="B573" s="448" t="s">
        <v>1256</v>
      </c>
      <c r="C573" s="438" t="s">
        <v>126</v>
      </c>
      <c r="D573" s="440">
        <v>1600</v>
      </c>
      <c r="E573" s="440">
        <v>0</v>
      </c>
      <c r="F573" s="440">
        <v>0</v>
      </c>
      <c r="G573" s="438" t="s">
        <v>126</v>
      </c>
      <c r="H573" s="440">
        <v>1600</v>
      </c>
    </row>
    <row r="574" spans="1:8">
      <c r="A574" s="448" t="s">
        <v>1595</v>
      </c>
      <c r="B574" s="448" t="s">
        <v>1256</v>
      </c>
      <c r="C574" s="438" t="s">
        <v>126</v>
      </c>
      <c r="D574" s="440">
        <v>1560</v>
      </c>
      <c r="E574" s="440">
        <v>0</v>
      </c>
      <c r="F574" s="440">
        <v>0</v>
      </c>
      <c r="G574" s="438" t="s">
        <v>126</v>
      </c>
      <c r="H574" s="440">
        <v>1560</v>
      </c>
    </row>
    <row r="575" spans="1:8">
      <c r="A575" s="448" t="s">
        <v>1596</v>
      </c>
      <c r="B575" s="448" t="s">
        <v>1597</v>
      </c>
      <c r="C575" s="438" t="s">
        <v>126</v>
      </c>
      <c r="D575" s="440">
        <v>26775</v>
      </c>
      <c r="E575" s="440">
        <v>0</v>
      </c>
      <c r="F575" s="440">
        <v>970</v>
      </c>
      <c r="G575" s="438" t="s">
        <v>126</v>
      </c>
      <c r="H575" s="440">
        <v>27745</v>
      </c>
    </row>
    <row r="576" spans="1:8">
      <c r="A576" s="448" t="s">
        <v>1598</v>
      </c>
      <c r="B576" s="448" t="s">
        <v>1515</v>
      </c>
      <c r="C576" s="438" t="s">
        <v>126</v>
      </c>
      <c r="D576" s="440">
        <v>23765</v>
      </c>
      <c r="E576" s="440">
        <v>0</v>
      </c>
      <c r="F576" s="440">
        <v>970</v>
      </c>
      <c r="G576" s="438" t="s">
        <v>126</v>
      </c>
      <c r="H576" s="440">
        <v>24735</v>
      </c>
    </row>
    <row r="577" spans="1:8">
      <c r="A577" s="448" t="s">
        <v>1599</v>
      </c>
      <c r="B577" s="448" t="s">
        <v>1600</v>
      </c>
      <c r="C577" s="438" t="s">
        <v>126</v>
      </c>
      <c r="D577" s="440">
        <v>2880</v>
      </c>
      <c r="E577" s="440">
        <v>0</v>
      </c>
      <c r="F577" s="440">
        <v>0</v>
      </c>
      <c r="G577" s="438" t="s">
        <v>126</v>
      </c>
      <c r="H577" s="440">
        <v>2880</v>
      </c>
    </row>
    <row r="578" spans="1:8">
      <c r="A578" s="448" t="s">
        <v>8655</v>
      </c>
      <c r="B578" s="448" t="s">
        <v>1240</v>
      </c>
      <c r="C578" s="438" t="s">
        <v>126</v>
      </c>
      <c r="D578" s="440">
        <v>130</v>
      </c>
      <c r="E578" s="440">
        <v>0</v>
      </c>
      <c r="F578" s="440">
        <v>0</v>
      </c>
      <c r="G578" s="438" t="s">
        <v>126</v>
      </c>
      <c r="H578" s="440">
        <v>130</v>
      </c>
    </row>
    <row r="579" spans="1:8">
      <c r="A579" s="448" t="s">
        <v>1602</v>
      </c>
      <c r="B579" s="448" t="s">
        <v>1603</v>
      </c>
      <c r="C579" s="438" t="s">
        <v>126</v>
      </c>
      <c r="D579" s="440">
        <v>16930</v>
      </c>
      <c r="E579" s="440">
        <v>0</v>
      </c>
      <c r="F579" s="440">
        <v>11640</v>
      </c>
      <c r="G579" s="438" t="s">
        <v>126</v>
      </c>
      <c r="H579" s="440">
        <v>28570</v>
      </c>
    </row>
    <row r="580" spans="1:8">
      <c r="A580" s="448" t="s">
        <v>1604</v>
      </c>
      <c r="B580" s="448" t="s">
        <v>1515</v>
      </c>
      <c r="C580" s="438" t="s">
        <v>126</v>
      </c>
      <c r="D580" s="440">
        <v>12610</v>
      </c>
      <c r="E580" s="440">
        <v>0</v>
      </c>
      <c r="F580" s="440">
        <v>11640</v>
      </c>
      <c r="G580" s="438" t="s">
        <v>126</v>
      </c>
      <c r="H580" s="440">
        <v>24250</v>
      </c>
    </row>
    <row r="581" spans="1:8">
      <c r="A581" s="448" t="s">
        <v>1605</v>
      </c>
      <c r="B581" s="448" t="s">
        <v>1606</v>
      </c>
      <c r="C581" s="438" t="s">
        <v>126</v>
      </c>
      <c r="D581" s="440">
        <v>4320</v>
      </c>
      <c r="E581" s="440">
        <v>0</v>
      </c>
      <c r="F581" s="440">
        <v>0</v>
      </c>
      <c r="G581" s="438" t="s">
        <v>126</v>
      </c>
      <c r="H581" s="440">
        <v>4320</v>
      </c>
    </row>
    <row r="582" spans="1:8">
      <c r="A582" s="448" t="s">
        <v>1608</v>
      </c>
      <c r="B582" s="448" t="s">
        <v>1609</v>
      </c>
      <c r="C582" s="438" t="s">
        <v>126</v>
      </c>
      <c r="D582" s="440">
        <v>24255</v>
      </c>
      <c r="E582" s="440">
        <v>0</v>
      </c>
      <c r="F582" s="440">
        <v>65</v>
      </c>
      <c r="G582" s="438" t="s">
        <v>126</v>
      </c>
      <c r="H582" s="440">
        <v>24320</v>
      </c>
    </row>
    <row r="583" spans="1:8">
      <c r="A583" s="448" t="s">
        <v>1610</v>
      </c>
      <c r="B583" s="448" t="s">
        <v>1515</v>
      </c>
      <c r="C583" s="438" t="s">
        <v>126</v>
      </c>
      <c r="D583" s="440">
        <v>16005</v>
      </c>
      <c r="E583" s="440">
        <v>0</v>
      </c>
      <c r="F583" s="440">
        <v>0</v>
      </c>
      <c r="G583" s="438" t="s">
        <v>126</v>
      </c>
      <c r="H583" s="440">
        <v>16005</v>
      </c>
    </row>
    <row r="584" spans="1:8">
      <c r="A584" s="448" t="s">
        <v>1611</v>
      </c>
      <c r="B584" s="448" t="s">
        <v>1256</v>
      </c>
      <c r="C584" s="438" t="s">
        <v>126</v>
      </c>
      <c r="D584" s="440">
        <v>2400</v>
      </c>
      <c r="E584" s="440">
        <v>0</v>
      </c>
      <c r="F584" s="440">
        <v>0</v>
      </c>
      <c r="G584" s="438" t="s">
        <v>126</v>
      </c>
      <c r="H584" s="440">
        <v>2400</v>
      </c>
    </row>
    <row r="585" spans="1:8">
      <c r="A585" s="448" t="s">
        <v>1612</v>
      </c>
      <c r="B585" s="448" t="s">
        <v>1242</v>
      </c>
      <c r="C585" s="438" t="s">
        <v>126</v>
      </c>
      <c r="D585" s="440">
        <v>5590</v>
      </c>
      <c r="E585" s="440">
        <v>0</v>
      </c>
      <c r="F585" s="440">
        <v>0</v>
      </c>
      <c r="G585" s="438" t="s">
        <v>126</v>
      </c>
      <c r="H585" s="440">
        <v>5590</v>
      </c>
    </row>
    <row r="586" spans="1:8">
      <c r="A586" s="448" t="s">
        <v>1614</v>
      </c>
      <c r="B586" s="448" t="s">
        <v>1248</v>
      </c>
      <c r="C586" s="438" t="s">
        <v>126</v>
      </c>
      <c r="D586" s="440">
        <v>260</v>
      </c>
      <c r="E586" s="440">
        <v>0</v>
      </c>
      <c r="F586" s="440">
        <v>65</v>
      </c>
      <c r="G586" s="438" t="s">
        <v>126</v>
      </c>
      <c r="H586" s="440">
        <v>325</v>
      </c>
    </row>
    <row r="587" spans="1:8">
      <c r="A587" s="448" t="s">
        <v>1615</v>
      </c>
      <c r="B587" s="448" t="s">
        <v>1616</v>
      </c>
      <c r="C587" s="438" t="s">
        <v>126</v>
      </c>
      <c r="D587" s="440">
        <v>19505</v>
      </c>
      <c r="E587" s="440">
        <v>0</v>
      </c>
      <c r="F587" s="440">
        <v>0</v>
      </c>
      <c r="G587" s="438" t="s">
        <v>126</v>
      </c>
      <c r="H587" s="440">
        <v>19505</v>
      </c>
    </row>
    <row r="588" spans="1:8">
      <c r="A588" s="448" t="s">
        <v>1617</v>
      </c>
      <c r="B588" s="448" t="s">
        <v>1236</v>
      </c>
      <c r="C588" s="438" t="s">
        <v>126</v>
      </c>
      <c r="D588" s="440">
        <v>14550</v>
      </c>
      <c r="E588" s="440">
        <v>0</v>
      </c>
      <c r="F588" s="440">
        <v>0</v>
      </c>
      <c r="G588" s="438" t="s">
        <v>126</v>
      </c>
      <c r="H588" s="440">
        <v>14550</v>
      </c>
    </row>
    <row r="589" spans="1:8">
      <c r="A589" s="448" t="s">
        <v>1618</v>
      </c>
      <c r="B589" s="448" t="s">
        <v>1238</v>
      </c>
      <c r="C589" s="438" t="s">
        <v>126</v>
      </c>
      <c r="D589" s="440">
        <v>3525</v>
      </c>
      <c r="E589" s="440">
        <v>0</v>
      </c>
      <c r="F589" s="440">
        <v>0</v>
      </c>
      <c r="G589" s="438" t="s">
        <v>126</v>
      </c>
      <c r="H589" s="440">
        <v>3525</v>
      </c>
    </row>
    <row r="590" spans="1:8">
      <c r="A590" s="448" t="s">
        <v>1619</v>
      </c>
      <c r="B590" s="448" t="s">
        <v>1244</v>
      </c>
      <c r="C590" s="438" t="s">
        <v>126</v>
      </c>
      <c r="D590" s="440">
        <v>130</v>
      </c>
      <c r="E590" s="440">
        <v>0</v>
      </c>
      <c r="F590" s="440">
        <v>0</v>
      </c>
      <c r="G590" s="438" t="s">
        <v>126</v>
      </c>
      <c r="H590" s="440">
        <v>130</v>
      </c>
    </row>
    <row r="591" spans="1:8">
      <c r="A591" s="448" t="s">
        <v>1620</v>
      </c>
      <c r="B591" s="448" t="s">
        <v>1246</v>
      </c>
      <c r="C591" s="438" t="s">
        <v>126</v>
      </c>
      <c r="D591" s="440">
        <v>260</v>
      </c>
      <c r="E591" s="440">
        <v>0</v>
      </c>
      <c r="F591" s="440">
        <v>0</v>
      </c>
      <c r="G591" s="438" t="s">
        <v>126</v>
      </c>
      <c r="H591" s="440">
        <v>260</v>
      </c>
    </row>
    <row r="592" spans="1:8">
      <c r="A592" s="448" t="s">
        <v>1621</v>
      </c>
      <c r="B592" s="448" t="s">
        <v>1248</v>
      </c>
      <c r="C592" s="438" t="s">
        <v>126</v>
      </c>
      <c r="D592" s="440">
        <v>390</v>
      </c>
      <c r="E592" s="440">
        <v>0</v>
      </c>
      <c r="F592" s="440">
        <v>0</v>
      </c>
      <c r="G592" s="438" t="s">
        <v>126</v>
      </c>
      <c r="H592" s="440">
        <v>390</v>
      </c>
    </row>
    <row r="593" spans="1:8">
      <c r="A593" s="448" t="s">
        <v>1622</v>
      </c>
      <c r="B593" s="448" t="s">
        <v>1256</v>
      </c>
      <c r="C593" s="438" t="s">
        <v>126</v>
      </c>
      <c r="D593" s="440">
        <v>650</v>
      </c>
      <c r="E593" s="440">
        <v>0</v>
      </c>
      <c r="F593" s="440">
        <v>0</v>
      </c>
      <c r="G593" s="438" t="s">
        <v>126</v>
      </c>
      <c r="H593" s="440">
        <v>650</v>
      </c>
    </row>
    <row r="594" spans="1:8">
      <c r="A594" s="448" t="s">
        <v>1623</v>
      </c>
      <c r="B594" s="448" t="s">
        <v>1624</v>
      </c>
      <c r="C594" s="438" t="s">
        <v>126</v>
      </c>
      <c r="D594" s="440">
        <v>19885</v>
      </c>
      <c r="E594" s="440">
        <v>0</v>
      </c>
      <c r="F594" s="440">
        <v>52015</v>
      </c>
      <c r="G594" s="438" t="s">
        <v>126</v>
      </c>
      <c r="H594" s="440">
        <v>71900</v>
      </c>
    </row>
    <row r="595" spans="1:8">
      <c r="A595" s="448" t="s">
        <v>1625</v>
      </c>
      <c r="B595" s="448" t="s">
        <v>1236</v>
      </c>
      <c r="C595" s="438" t="s">
        <v>126</v>
      </c>
      <c r="D595" s="440">
        <v>9315</v>
      </c>
      <c r="E595" s="440">
        <v>0</v>
      </c>
      <c r="F595" s="440">
        <v>50790</v>
      </c>
      <c r="G595" s="438" t="s">
        <v>126</v>
      </c>
      <c r="H595" s="440">
        <v>60105</v>
      </c>
    </row>
    <row r="596" spans="1:8">
      <c r="A596" s="448" t="s">
        <v>8656</v>
      </c>
      <c r="B596" s="448" t="s">
        <v>1238</v>
      </c>
      <c r="C596" s="438" t="s">
        <v>126</v>
      </c>
      <c r="D596" s="440">
        <v>9920</v>
      </c>
      <c r="E596" s="440">
        <v>0</v>
      </c>
      <c r="F596" s="440">
        <v>0</v>
      </c>
      <c r="G596" s="438" t="s">
        <v>126</v>
      </c>
      <c r="H596" s="440">
        <v>9920</v>
      </c>
    </row>
    <row r="597" spans="1:8">
      <c r="A597" s="448" t="s">
        <v>1626</v>
      </c>
      <c r="B597" s="448" t="s">
        <v>1242</v>
      </c>
      <c r="C597" s="438" t="s">
        <v>126</v>
      </c>
      <c r="D597" s="440">
        <v>650</v>
      </c>
      <c r="E597" s="440">
        <v>0</v>
      </c>
      <c r="F597" s="440">
        <v>0</v>
      </c>
      <c r="G597" s="438" t="s">
        <v>126</v>
      </c>
      <c r="H597" s="440">
        <v>650</v>
      </c>
    </row>
    <row r="598" spans="1:8">
      <c r="A598" s="448" t="s">
        <v>1628</v>
      </c>
      <c r="B598" s="448" t="s">
        <v>1248</v>
      </c>
      <c r="C598" s="438" t="s">
        <v>126</v>
      </c>
      <c r="D598" s="440">
        <v>0</v>
      </c>
      <c r="E598" s="440">
        <v>0</v>
      </c>
      <c r="F598" s="440">
        <v>455</v>
      </c>
      <c r="G598" s="438" t="s">
        <v>126</v>
      </c>
      <c r="H598" s="440">
        <v>455</v>
      </c>
    </row>
    <row r="599" spans="1:8">
      <c r="A599" s="448" t="s">
        <v>8657</v>
      </c>
      <c r="B599" s="448" t="s">
        <v>1250</v>
      </c>
      <c r="C599" s="438" t="s">
        <v>126</v>
      </c>
      <c r="D599" s="440">
        <v>0</v>
      </c>
      <c r="E599" s="440">
        <v>0</v>
      </c>
      <c r="F599" s="440">
        <v>770</v>
      </c>
      <c r="G599" s="438" t="s">
        <v>126</v>
      </c>
      <c r="H599" s="440">
        <v>770</v>
      </c>
    </row>
    <row r="600" spans="1:8">
      <c r="A600" s="448" t="s">
        <v>1630</v>
      </c>
      <c r="B600" s="448" t="s">
        <v>1631</v>
      </c>
      <c r="C600" s="438" t="s">
        <v>126</v>
      </c>
      <c r="D600" s="440">
        <v>23740</v>
      </c>
      <c r="E600" s="440">
        <v>0</v>
      </c>
      <c r="F600" s="440">
        <v>485</v>
      </c>
      <c r="G600" s="438" t="s">
        <v>126</v>
      </c>
      <c r="H600" s="440">
        <v>24225</v>
      </c>
    </row>
    <row r="601" spans="1:8">
      <c r="A601" s="448" t="s">
        <v>1632</v>
      </c>
      <c r="B601" s="448" t="s">
        <v>1236</v>
      </c>
      <c r="C601" s="438" t="s">
        <v>126</v>
      </c>
      <c r="D601" s="440">
        <v>21340</v>
      </c>
      <c r="E601" s="440">
        <v>0</v>
      </c>
      <c r="F601" s="440">
        <v>485</v>
      </c>
      <c r="G601" s="438" t="s">
        <v>126</v>
      </c>
      <c r="H601" s="440">
        <v>21825</v>
      </c>
    </row>
    <row r="602" spans="1:8">
      <c r="A602" s="448" t="s">
        <v>1633</v>
      </c>
      <c r="B602" s="448" t="s">
        <v>1238</v>
      </c>
      <c r="C602" s="438" t="s">
        <v>126</v>
      </c>
      <c r="D602" s="440">
        <v>2400</v>
      </c>
      <c r="E602" s="440">
        <v>0</v>
      </c>
      <c r="F602" s="440">
        <v>0</v>
      </c>
      <c r="G602" s="438" t="s">
        <v>126</v>
      </c>
      <c r="H602" s="440">
        <v>2400</v>
      </c>
    </row>
    <row r="603" spans="1:8">
      <c r="A603" s="448" t="s">
        <v>1636</v>
      </c>
      <c r="B603" s="448" t="s">
        <v>1637</v>
      </c>
      <c r="C603" s="438" t="s">
        <v>126</v>
      </c>
      <c r="D603" s="440">
        <v>69659</v>
      </c>
      <c r="E603" s="440">
        <v>0</v>
      </c>
      <c r="F603" s="440">
        <v>9765</v>
      </c>
      <c r="G603" s="438" t="s">
        <v>126</v>
      </c>
      <c r="H603" s="440">
        <v>79424</v>
      </c>
    </row>
    <row r="604" spans="1:8">
      <c r="A604" s="448" t="s">
        <v>1638</v>
      </c>
      <c r="B604" s="448" t="s">
        <v>1236</v>
      </c>
      <c r="C604" s="438" t="s">
        <v>126</v>
      </c>
      <c r="D604" s="440">
        <v>63789</v>
      </c>
      <c r="E604" s="440">
        <v>0</v>
      </c>
      <c r="F604" s="440">
        <v>9505</v>
      </c>
      <c r="G604" s="438" t="s">
        <v>126</v>
      </c>
      <c r="H604" s="440">
        <v>73294</v>
      </c>
    </row>
    <row r="605" spans="1:8">
      <c r="A605" s="448" t="s">
        <v>1639</v>
      </c>
      <c r="B605" s="448" t="s">
        <v>1238</v>
      </c>
      <c r="C605" s="438" t="s">
        <v>126</v>
      </c>
      <c r="D605" s="440">
        <v>800</v>
      </c>
      <c r="E605" s="440">
        <v>0</v>
      </c>
      <c r="F605" s="440">
        <v>0</v>
      </c>
      <c r="G605" s="438" t="s">
        <v>126</v>
      </c>
      <c r="H605" s="440">
        <v>800</v>
      </c>
    </row>
    <row r="606" spans="1:8">
      <c r="A606" s="448" t="s">
        <v>1640</v>
      </c>
      <c r="B606" s="448" t="s">
        <v>1244</v>
      </c>
      <c r="C606" s="438" t="s">
        <v>126</v>
      </c>
      <c r="D606" s="440">
        <v>65</v>
      </c>
      <c r="E606" s="440">
        <v>0</v>
      </c>
      <c r="F606" s="440">
        <v>65</v>
      </c>
      <c r="G606" s="438" t="s">
        <v>126</v>
      </c>
      <c r="H606" s="440">
        <v>130</v>
      </c>
    </row>
    <row r="607" spans="1:8">
      <c r="A607" s="448" t="s">
        <v>1642</v>
      </c>
      <c r="B607" s="448" t="s">
        <v>1248</v>
      </c>
      <c r="C607" s="438" t="s">
        <v>126</v>
      </c>
      <c r="D607" s="440">
        <v>325</v>
      </c>
      <c r="E607" s="440">
        <v>0</v>
      </c>
      <c r="F607" s="440">
        <v>65</v>
      </c>
      <c r="G607" s="438" t="s">
        <v>126</v>
      </c>
      <c r="H607" s="440">
        <v>390</v>
      </c>
    </row>
    <row r="608" spans="1:8">
      <c r="A608" s="448" t="s">
        <v>1645</v>
      </c>
      <c r="B608" s="448" t="s">
        <v>1256</v>
      </c>
      <c r="C608" s="438" t="s">
        <v>126</v>
      </c>
      <c r="D608" s="440">
        <v>4680</v>
      </c>
      <c r="E608" s="440">
        <v>0</v>
      </c>
      <c r="F608" s="440">
        <v>130</v>
      </c>
      <c r="G608" s="438" t="s">
        <v>126</v>
      </c>
      <c r="H608" s="440">
        <v>4810</v>
      </c>
    </row>
    <row r="609" spans="1:8">
      <c r="A609" s="448" t="s">
        <v>1646</v>
      </c>
      <c r="B609" s="448" t="s">
        <v>1647</v>
      </c>
      <c r="C609" s="438" t="s">
        <v>126</v>
      </c>
      <c r="D609" s="440">
        <v>45600</v>
      </c>
      <c r="E609" s="440">
        <v>0</v>
      </c>
      <c r="F609" s="440">
        <v>260</v>
      </c>
      <c r="G609" s="438" t="s">
        <v>126</v>
      </c>
      <c r="H609" s="440">
        <v>45860</v>
      </c>
    </row>
    <row r="610" spans="1:8">
      <c r="A610" s="448" t="s">
        <v>1648</v>
      </c>
      <c r="B610" s="448" t="s">
        <v>1236</v>
      </c>
      <c r="C610" s="438" t="s">
        <v>126</v>
      </c>
      <c r="D610" s="440">
        <v>37990</v>
      </c>
      <c r="E610" s="440">
        <v>0</v>
      </c>
      <c r="F610" s="440">
        <v>0</v>
      </c>
      <c r="G610" s="438" t="s">
        <v>126</v>
      </c>
      <c r="H610" s="440">
        <v>37990</v>
      </c>
    </row>
    <row r="611" spans="1:8">
      <c r="A611" s="448" t="s">
        <v>1649</v>
      </c>
      <c r="B611" s="448" t="s">
        <v>1238</v>
      </c>
      <c r="C611" s="438" t="s">
        <v>126</v>
      </c>
      <c r="D611" s="440">
        <v>3840</v>
      </c>
      <c r="E611" s="440">
        <v>0</v>
      </c>
      <c r="F611" s="440">
        <v>0</v>
      </c>
      <c r="G611" s="438" t="s">
        <v>126</v>
      </c>
      <c r="H611" s="440">
        <v>3840</v>
      </c>
    </row>
    <row r="612" spans="1:8">
      <c r="A612" s="448" t="s">
        <v>1650</v>
      </c>
      <c r="B612" s="448" t="s">
        <v>1244</v>
      </c>
      <c r="C612" s="438" t="s">
        <v>126</v>
      </c>
      <c r="D612" s="440">
        <v>390</v>
      </c>
      <c r="E612" s="440">
        <v>0</v>
      </c>
      <c r="F612" s="440">
        <v>0</v>
      </c>
      <c r="G612" s="438" t="s">
        <v>126</v>
      </c>
      <c r="H612" s="440">
        <v>390</v>
      </c>
    </row>
    <row r="613" spans="1:8">
      <c r="A613" s="448" t="s">
        <v>1651</v>
      </c>
      <c r="B613" s="448" t="s">
        <v>1246</v>
      </c>
      <c r="C613" s="438" t="s">
        <v>126</v>
      </c>
      <c r="D613" s="440">
        <v>1040</v>
      </c>
      <c r="E613" s="440">
        <v>0</v>
      </c>
      <c r="F613" s="440">
        <v>260</v>
      </c>
      <c r="G613" s="438" t="s">
        <v>126</v>
      </c>
      <c r="H613" s="440">
        <v>1300</v>
      </c>
    </row>
    <row r="614" spans="1:8">
      <c r="A614" s="448" t="s">
        <v>1652</v>
      </c>
      <c r="B614" s="448" t="s">
        <v>1248</v>
      </c>
      <c r="C614" s="438" t="s">
        <v>126</v>
      </c>
      <c r="D614" s="440">
        <v>1300</v>
      </c>
      <c r="E614" s="440">
        <v>0</v>
      </c>
      <c r="F614" s="440">
        <v>0</v>
      </c>
      <c r="G614" s="438" t="s">
        <v>126</v>
      </c>
      <c r="H614" s="440">
        <v>1300</v>
      </c>
    </row>
    <row r="615" spans="1:8">
      <c r="A615" s="448" t="s">
        <v>1653</v>
      </c>
      <c r="B615" s="448" t="s">
        <v>1256</v>
      </c>
      <c r="C615" s="438" t="s">
        <v>126</v>
      </c>
      <c r="D615" s="440">
        <v>1040</v>
      </c>
      <c r="E615" s="440">
        <v>0</v>
      </c>
      <c r="F615" s="440">
        <v>0</v>
      </c>
      <c r="G615" s="438" t="s">
        <v>126</v>
      </c>
      <c r="H615" s="440">
        <v>1040</v>
      </c>
    </row>
    <row r="616" spans="1:8">
      <c r="A616" s="448" t="s">
        <v>1654</v>
      </c>
      <c r="B616" s="448" t="s">
        <v>1655</v>
      </c>
      <c r="C616" s="438" t="s">
        <v>126</v>
      </c>
      <c r="D616" s="440">
        <v>132310</v>
      </c>
      <c r="E616" s="440">
        <v>0</v>
      </c>
      <c r="F616" s="440">
        <v>485</v>
      </c>
      <c r="G616" s="438" t="s">
        <v>126</v>
      </c>
      <c r="H616" s="440">
        <v>132795</v>
      </c>
    </row>
    <row r="617" spans="1:8">
      <c r="A617" s="448" t="s">
        <v>1656</v>
      </c>
      <c r="B617" s="448" t="s">
        <v>1236</v>
      </c>
      <c r="C617" s="438" t="s">
        <v>126</v>
      </c>
      <c r="D617" s="440">
        <v>114125</v>
      </c>
      <c r="E617" s="440">
        <v>0</v>
      </c>
      <c r="F617" s="440">
        <v>485</v>
      </c>
      <c r="G617" s="438" t="s">
        <v>126</v>
      </c>
      <c r="H617" s="440">
        <v>114610</v>
      </c>
    </row>
    <row r="618" spans="1:8">
      <c r="A618" s="448" t="s">
        <v>1657</v>
      </c>
      <c r="B618" s="448" t="s">
        <v>1238</v>
      </c>
      <c r="C618" s="438" t="s">
        <v>126</v>
      </c>
      <c r="D618" s="440">
        <v>11040</v>
      </c>
      <c r="E618" s="440">
        <v>0</v>
      </c>
      <c r="F618" s="440">
        <v>0</v>
      </c>
      <c r="G618" s="438" t="s">
        <v>126</v>
      </c>
      <c r="H618" s="440">
        <v>11040</v>
      </c>
    </row>
    <row r="619" spans="1:8">
      <c r="A619" s="448" t="s">
        <v>8658</v>
      </c>
      <c r="B619" s="448" t="s">
        <v>1242</v>
      </c>
      <c r="C619" s="438" t="s">
        <v>126</v>
      </c>
      <c r="D619" s="440">
        <v>4220</v>
      </c>
      <c r="E619" s="440">
        <v>0</v>
      </c>
      <c r="F619" s="440">
        <v>0</v>
      </c>
      <c r="G619" s="438" t="s">
        <v>126</v>
      </c>
      <c r="H619" s="440">
        <v>4220</v>
      </c>
    </row>
    <row r="620" spans="1:8">
      <c r="A620" s="448" t="s">
        <v>1658</v>
      </c>
      <c r="B620" s="448" t="s">
        <v>1246</v>
      </c>
      <c r="C620" s="438" t="s">
        <v>126</v>
      </c>
      <c r="D620" s="440">
        <v>325</v>
      </c>
      <c r="E620" s="440">
        <v>0</v>
      </c>
      <c r="F620" s="440">
        <v>0</v>
      </c>
      <c r="G620" s="438" t="s">
        <v>126</v>
      </c>
      <c r="H620" s="440">
        <v>325</v>
      </c>
    </row>
    <row r="621" spans="1:8">
      <c r="A621" s="448" t="s">
        <v>1659</v>
      </c>
      <c r="B621" s="448" t="s">
        <v>1256</v>
      </c>
      <c r="C621" s="438" t="s">
        <v>126</v>
      </c>
      <c r="D621" s="440">
        <v>2600</v>
      </c>
      <c r="E621" s="440">
        <v>0</v>
      </c>
      <c r="F621" s="440">
        <v>0</v>
      </c>
      <c r="G621" s="438" t="s">
        <v>126</v>
      </c>
      <c r="H621" s="440">
        <v>2600</v>
      </c>
    </row>
    <row r="622" spans="1:8">
      <c r="A622" s="448" t="s">
        <v>1662</v>
      </c>
      <c r="B622" s="448" t="s">
        <v>1663</v>
      </c>
      <c r="C622" s="438" t="s">
        <v>126</v>
      </c>
      <c r="D622" s="440">
        <v>25370</v>
      </c>
      <c r="E622" s="440">
        <v>0</v>
      </c>
      <c r="F622" s="440">
        <v>4850</v>
      </c>
      <c r="G622" s="438" t="s">
        <v>126</v>
      </c>
      <c r="H622" s="440">
        <v>30220</v>
      </c>
    </row>
    <row r="623" spans="1:8">
      <c r="A623" s="448" t="s">
        <v>8659</v>
      </c>
      <c r="B623" s="448" t="s">
        <v>1236</v>
      </c>
      <c r="C623" s="438" t="s">
        <v>126</v>
      </c>
      <c r="D623" s="440">
        <v>25110</v>
      </c>
      <c r="E623" s="440">
        <v>0</v>
      </c>
      <c r="F623" s="440">
        <v>4850</v>
      </c>
      <c r="G623" s="438" t="s">
        <v>126</v>
      </c>
      <c r="H623" s="440">
        <v>29960</v>
      </c>
    </row>
    <row r="624" spans="1:8">
      <c r="A624" s="448" t="s">
        <v>1666</v>
      </c>
      <c r="B624" s="448" t="s">
        <v>1244</v>
      </c>
      <c r="C624" s="438" t="s">
        <v>126</v>
      </c>
      <c r="D624" s="440">
        <v>65</v>
      </c>
      <c r="E624" s="440">
        <v>0</v>
      </c>
      <c r="F624" s="440">
        <v>0</v>
      </c>
      <c r="G624" s="438" t="s">
        <v>126</v>
      </c>
      <c r="H624" s="440">
        <v>65</v>
      </c>
    </row>
    <row r="625" spans="1:8">
      <c r="A625" s="448" t="s">
        <v>8660</v>
      </c>
      <c r="B625" s="448" t="s">
        <v>1248</v>
      </c>
      <c r="C625" s="438" t="s">
        <v>126</v>
      </c>
      <c r="D625" s="440">
        <v>65</v>
      </c>
      <c r="E625" s="440">
        <v>0</v>
      </c>
      <c r="F625" s="440">
        <v>0</v>
      </c>
      <c r="G625" s="438" t="s">
        <v>126</v>
      </c>
      <c r="H625" s="440">
        <v>65</v>
      </c>
    </row>
    <row r="626" spans="1:8">
      <c r="A626" s="448" t="s">
        <v>1668</v>
      </c>
      <c r="B626" s="448" t="s">
        <v>1256</v>
      </c>
      <c r="C626" s="438" t="s">
        <v>126</v>
      </c>
      <c r="D626" s="440">
        <v>130</v>
      </c>
      <c r="E626" s="440">
        <v>0</v>
      </c>
      <c r="F626" s="440">
        <v>0</v>
      </c>
      <c r="G626" s="438" t="s">
        <v>126</v>
      </c>
      <c r="H626" s="440">
        <v>130</v>
      </c>
    </row>
    <row r="627" spans="1:8">
      <c r="A627" s="448" t="s">
        <v>1669</v>
      </c>
      <c r="B627" s="448" t="s">
        <v>1670</v>
      </c>
      <c r="C627" s="438" t="s">
        <v>126</v>
      </c>
      <c r="D627" s="440">
        <v>17180</v>
      </c>
      <c r="E627" s="440">
        <v>0</v>
      </c>
      <c r="F627" s="440">
        <v>0</v>
      </c>
      <c r="G627" s="438" t="s">
        <v>126</v>
      </c>
      <c r="H627" s="440">
        <v>17180</v>
      </c>
    </row>
    <row r="628" spans="1:8">
      <c r="A628" s="448" t="s">
        <v>1671</v>
      </c>
      <c r="B628" s="448" t="s">
        <v>1236</v>
      </c>
      <c r="C628" s="438" t="s">
        <v>126</v>
      </c>
      <c r="D628" s="440">
        <v>17050</v>
      </c>
      <c r="E628" s="440">
        <v>0</v>
      </c>
      <c r="F628" s="440">
        <v>0</v>
      </c>
      <c r="G628" s="438" t="s">
        <v>126</v>
      </c>
      <c r="H628" s="440">
        <v>17050</v>
      </c>
    </row>
    <row r="629" spans="1:8">
      <c r="A629" s="448" t="s">
        <v>8661</v>
      </c>
      <c r="B629" s="448" t="s">
        <v>1248</v>
      </c>
      <c r="C629" s="438" t="s">
        <v>126</v>
      </c>
      <c r="D629" s="440">
        <v>130</v>
      </c>
      <c r="E629" s="440">
        <v>0</v>
      </c>
      <c r="F629" s="440">
        <v>0</v>
      </c>
      <c r="G629" s="438" t="s">
        <v>126</v>
      </c>
      <c r="H629" s="440">
        <v>130</v>
      </c>
    </row>
    <row r="630" spans="1:8">
      <c r="A630" s="448" t="s">
        <v>1673</v>
      </c>
      <c r="B630" s="448" t="s">
        <v>1674</v>
      </c>
      <c r="C630" s="438" t="s">
        <v>126</v>
      </c>
      <c r="D630" s="440">
        <v>47720</v>
      </c>
      <c r="E630" s="440">
        <v>0</v>
      </c>
      <c r="F630" s="440">
        <v>5335</v>
      </c>
      <c r="G630" s="438" t="s">
        <v>126</v>
      </c>
      <c r="H630" s="440">
        <v>53055</v>
      </c>
    </row>
    <row r="631" spans="1:8">
      <c r="A631" s="448" t="s">
        <v>1675</v>
      </c>
      <c r="B631" s="448" t="s">
        <v>1236</v>
      </c>
      <c r="C631" s="438" t="s">
        <v>126</v>
      </c>
      <c r="D631" s="440">
        <v>39770</v>
      </c>
      <c r="E631" s="440">
        <v>0</v>
      </c>
      <c r="F631" s="440">
        <v>5335</v>
      </c>
      <c r="G631" s="438" t="s">
        <v>126</v>
      </c>
      <c r="H631" s="440">
        <v>45105</v>
      </c>
    </row>
    <row r="632" spans="1:8">
      <c r="A632" s="448" t="s">
        <v>1676</v>
      </c>
      <c r="B632" s="448" t="s">
        <v>1238</v>
      </c>
      <c r="C632" s="438" t="s">
        <v>126</v>
      </c>
      <c r="D632" s="440">
        <v>4960</v>
      </c>
      <c r="E632" s="440">
        <v>0</v>
      </c>
      <c r="F632" s="440">
        <v>0</v>
      </c>
      <c r="G632" s="438" t="s">
        <v>126</v>
      </c>
      <c r="H632" s="440">
        <v>4960</v>
      </c>
    </row>
    <row r="633" spans="1:8">
      <c r="A633" s="448" t="s">
        <v>1677</v>
      </c>
      <c r="B633" s="448" t="s">
        <v>1246</v>
      </c>
      <c r="C633" s="438" t="s">
        <v>126</v>
      </c>
      <c r="D633" s="440">
        <v>130</v>
      </c>
      <c r="E633" s="440">
        <v>0</v>
      </c>
      <c r="F633" s="440">
        <v>0</v>
      </c>
      <c r="G633" s="438" t="s">
        <v>126</v>
      </c>
      <c r="H633" s="440">
        <v>130</v>
      </c>
    </row>
    <row r="634" spans="1:8">
      <c r="A634" s="448" t="s">
        <v>1679</v>
      </c>
      <c r="B634" s="448" t="s">
        <v>1256</v>
      </c>
      <c r="C634" s="438" t="s">
        <v>126</v>
      </c>
      <c r="D634" s="440">
        <v>2860</v>
      </c>
      <c r="E634" s="440">
        <v>0</v>
      </c>
      <c r="F634" s="440">
        <v>0</v>
      </c>
      <c r="G634" s="438" t="s">
        <v>126</v>
      </c>
      <c r="H634" s="440">
        <v>2860</v>
      </c>
    </row>
    <row r="635" spans="1:8">
      <c r="A635" s="448" t="s">
        <v>1680</v>
      </c>
      <c r="B635" s="448" t="s">
        <v>1681</v>
      </c>
      <c r="C635" s="438" t="s">
        <v>126</v>
      </c>
      <c r="D635" s="440">
        <v>137230</v>
      </c>
      <c r="E635" s="440">
        <v>0</v>
      </c>
      <c r="F635" s="440">
        <v>11795</v>
      </c>
      <c r="G635" s="438" t="s">
        <v>126</v>
      </c>
      <c r="H635" s="440">
        <v>149025</v>
      </c>
    </row>
    <row r="636" spans="1:8">
      <c r="A636" s="448" t="s">
        <v>1682</v>
      </c>
      <c r="B636" s="448" t="s">
        <v>1236</v>
      </c>
      <c r="C636" s="438" t="s">
        <v>126</v>
      </c>
      <c r="D636" s="440">
        <v>117430</v>
      </c>
      <c r="E636" s="440">
        <v>0</v>
      </c>
      <c r="F636" s="440">
        <v>11155</v>
      </c>
      <c r="G636" s="438" t="s">
        <v>126</v>
      </c>
      <c r="H636" s="440">
        <v>128585</v>
      </c>
    </row>
    <row r="637" spans="1:8">
      <c r="A637" s="448" t="s">
        <v>1683</v>
      </c>
      <c r="B637" s="448" t="s">
        <v>1238</v>
      </c>
      <c r="C637" s="438" t="s">
        <v>126</v>
      </c>
      <c r="D637" s="440">
        <v>16160</v>
      </c>
      <c r="E637" s="440">
        <v>0</v>
      </c>
      <c r="F637" s="440">
        <v>640</v>
      </c>
      <c r="G637" s="438" t="s">
        <v>126</v>
      </c>
      <c r="H637" s="440">
        <v>16800</v>
      </c>
    </row>
    <row r="638" spans="1:8">
      <c r="A638" s="448" t="s">
        <v>8662</v>
      </c>
      <c r="B638" s="448" t="s">
        <v>1242</v>
      </c>
      <c r="C638" s="438" t="s">
        <v>126</v>
      </c>
      <c r="D638" s="440">
        <v>130</v>
      </c>
      <c r="E638" s="440">
        <v>0</v>
      </c>
      <c r="F638" s="440">
        <v>0</v>
      </c>
      <c r="G638" s="438" t="s">
        <v>126</v>
      </c>
      <c r="H638" s="440">
        <v>130</v>
      </c>
    </row>
    <row r="639" spans="1:8">
      <c r="A639" s="448" t="s">
        <v>1687</v>
      </c>
      <c r="B639" s="448" t="s">
        <v>1252</v>
      </c>
      <c r="C639" s="438" t="s">
        <v>126</v>
      </c>
      <c r="D639" s="440">
        <v>1170</v>
      </c>
      <c r="E639" s="440">
        <v>0</v>
      </c>
      <c r="F639" s="440">
        <v>0</v>
      </c>
      <c r="G639" s="438" t="s">
        <v>126</v>
      </c>
      <c r="H639" s="440">
        <v>1170</v>
      </c>
    </row>
    <row r="640" spans="1:8">
      <c r="A640" s="448" t="s">
        <v>1688</v>
      </c>
      <c r="B640" s="448" t="s">
        <v>1256</v>
      </c>
      <c r="C640" s="438" t="s">
        <v>126</v>
      </c>
      <c r="D640" s="440">
        <v>2340</v>
      </c>
      <c r="E640" s="440">
        <v>0</v>
      </c>
      <c r="F640" s="440">
        <v>0</v>
      </c>
      <c r="G640" s="438" t="s">
        <v>126</v>
      </c>
      <c r="H640" s="440">
        <v>2340</v>
      </c>
    </row>
    <row r="641" spans="1:8">
      <c r="A641" s="448" t="s">
        <v>1689</v>
      </c>
      <c r="B641" s="448" t="s">
        <v>1690</v>
      </c>
      <c r="C641" s="438" t="s">
        <v>126</v>
      </c>
      <c r="D641" s="440">
        <v>9700</v>
      </c>
      <c r="E641" s="440">
        <v>0</v>
      </c>
      <c r="F641" s="440">
        <v>0</v>
      </c>
      <c r="G641" s="438" t="s">
        <v>126</v>
      </c>
      <c r="H641" s="440">
        <v>9700</v>
      </c>
    </row>
    <row r="642" spans="1:8">
      <c r="A642" s="448" t="s">
        <v>1691</v>
      </c>
      <c r="B642" s="448" t="s">
        <v>1236</v>
      </c>
      <c r="C642" s="438" t="s">
        <v>126</v>
      </c>
      <c r="D642" s="440">
        <v>9700</v>
      </c>
      <c r="E642" s="440">
        <v>0</v>
      </c>
      <c r="F642" s="440">
        <v>0</v>
      </c>
      <c r="G642" s="438" t="s">
        <v>126</v>
      </c>
      <c r="H642" s="440">
        <v>9700</v>
      </c>
    </row>
    <row r="643" spans="1:8">
      <c r="A643" s="448" t="s">
        <v>1692</v>
      </c>
      <c r="B643" s="448" t="s">
        <v>1693</v>
      </c>
      <c r="C643" s="438" t="s">
        <v>126</v>
      </c>
      <c r="D643" s="440">
        <v>48415</v>
      </c>
      <c r="E643" s="440">
        <v>0</v>
      </c>
      <c r="F643" s="440">
        <v>3480</v>
      </c>
      <c r="G643" s="438" t="s">
        <v>126</v>
      </c>
      <c r="H643" s="440">
        <v>51895</v>
      </c>
    </row>
    <row r="644" spans="1:8">
      <c r="A644" s="448" t="s">
        <v>1694</v>
      </c>
      <c r="B644" s="448" t="s">
        <v>1236</v>
      </c>
      <c r="C644" s="438" t="s">
        <v>126</v>
      </c>
      <c r="D644" s="440">
        <v>41325</v>
      </c>
      <c r="E644" s="440">
        <v>0</v>
      </c>
      <c r="F644" s="440">
        <v>3480</v>
      </c>
      <c r="G644" s="438" t="s">
        <v>126</v>
      </c>
      <c r="H644" s="440">
        <v>44805</v>
      </c>
    </row>
    <row r="645" spans="1:8">
      <c r="A645" s="448" t="s">
        <v>1695</v>
      </c>
      <c r="B645" s="448" t="s">
        <v>1238</v>
      </c>
      <c r="C645" s="438" t="s">
        <v>126</v>
      </c>
      <c r="D645" s="440">
        <v>3840</v>
      </c>
      <c r="E645" s="440">
        <v>0</v>
      </c>
      <c r="F645" s="440">
        <v>0</v>
      </c>
      <c r="G645" s="438" t="s">
        <v>126</v>
      </c>
      <c r="H645" s="440">
        <v>3840</v>
      </c>
    </row>
    <row r="646" spans="1:8">
      <c r="A646" s="448" t="s">
        <v>1696</v>
      </c>
      <c r="B646" s="448" t="s">
        <v>1246</v>
      </c>
      <c r="C646" s="438" t="s">
        <v>126</v>
      </c>
      <c r="D646" s="440">
        <v>130</v>
      </c>
      <c r="E646" s="440">
        <v>0</v>
      </c>
      <c r="F646" s="440">
        <v>0</v>
      </c>
      <c r="G646" s="438" t="s">
        <v>126</v>
      </c>
      <c r="H646" s="440">
        <v>130</v>
      </c>
    </row>
    <row r="647" spans="1:8">
      <c r="A647" s="448" t="s">
        <v>1698</v>
      </c>
      <c r="B647" s="448" t="s">
        <v>1256</v>
      </c>
      <c r="C647" s="438" t="s">
        <v>126</v>
      </c>
      <c r="D647" s="440">
        <v>3120</v>
      </c>
      <c r="E647" s="440">
        <v>0</v>
      </c>
      <c r="F647" s="440">
        <v>0</v>
      </c>
      <c r="G647" s="438" t="s">
        <v>126</v>
      </c>
      <c r="H647" s="440">
        <v>3120</v>
      </c>
    </row>
    <row r="648" spans="1:8">
      <c r="A648" s="448" t="s">
        <v>1699</v>
      </c>
      <c r="B648" s="448" t="s">
        <v>1700</v>
      </c>
      <c r="C648" s="438" t="s">
        <v>126</v>
      </c>
      <c r="D648" s="440">
        <v>33465</v>
      </c>
      <c r="E648" s="440">
        <v>0</v>
      </c>
      <c r="F648" s="440">
        <v>0</v>
      </c>
      <c r="G648" s="438" t="s">
        <v>126</v>
      </c>
      <c r="H648" s="440">
        <v>33465</v>
      </c>
    </row>
    <row r="649" spans="1:8">
      <c r="A649" s="448" t="s">
        <v>1701</v>
      </c>
      <c r="B649" s="448" t="s">
        <v>1236</v>
      </c>
      <c r="C649" s="438" t="s">
        <v>126</v>
      </c>
      <c r="D649" s="440">
        <v>33465</v>
      </c>
      <c r="E649" s="440">
        <v>0</v>
      </c>
      <c r="F649" s="440">
        <v>0</v>
      </c>
      <c r="G649" s="438" t="s">
        <v>126</v>
      </c>
      <c r="H649" s="440">
        <v>33465</v>
      </c>
    </row>
    <row r="650" spans="1:8">
      <c r="A650" s="448" t="s">
        <v>1703</v>
      </c>
      <c r="B650" s="448" t="s">
        <v>1704</v>
      </c>
      <c r="C650" s="438" t="s">
        <v>126</v>
      </c>
      <c r="D650" s="440">
        <v>59005</v>
      </c>
      <c r="E650" s="440">
        <v>0</v>
      </c>
      <c r="F650" s="440">
        <v>20440</v>
      </c>
      <c r="G650" s="438" t="s">
        <v>126</v>
      </c>
      <c r="H650" s="440">
        <v>79445</v>
      </c>
    </row>
    <row r="651" spans="1:8">
      <c r="A651" s="448" t="s">
        <v>1705</v>
      </c>
      <c r="B651" s="448" t="s">
        <v>1236</v>
      </c>
      <c r="C651" s="438" t="s">
        <v>126</v>
      </c>
      <c r="D651" s="440">
        <v>45420</v>
      </c>
      <c r="E651" s="440">
        <v>0</v>
      </c>
      <c r="F651" s="440">
        <v>19500</v>
      </c>
      <c r="G651" s="438" t="s">
        <v>126</v>
      </c>
      <c r="H651" s="440">
        <v>64920</v>
      </c>
    </row>
    <row r="652" spans="1:8">
      <c r="A652" s="448" t="s">
        <v>1706</v>
      </c>
      <c r="B652" s="448" t="s">
        <v>1238</v>
      </c>
      <c r="C652" s="438" t="s">
        <v>126</v>
      </c>
      <c r="D652" s="440">
        <v>6240</v>
      </c>
      <c r="E652" s="440">
        <v>0</v>
      </c>
      <c r="F652" s="440">
        <v>160</v>
      </c>
      <c r="G652" s="438" t="s">
        <v>126</v>
      </c>
      <c r="H652" s="440">
        <v>6400</v>
      </c>
    </row>
    <row r="653" spans="1:8">
      <c r="A653" s="448" t="s">
        <v>1708</v>
      </c>
      <c r="B653" s="448" t="s">
        <v>1248</v>
      </c>
      <c r="C653" s="438" t="s">
        <v>126</v>
      </c>
      <c r="D653" s="440">
        <v>585</v>
      </c>
      <c r="E653" s="440">
        <v>0</v>
      </c>
      <c r="F653" s="440">
        <v>130</v>
      </c>
      <c r="G653" s="438" t="s">
        <v>126</v>
      </c>
      <c r="H653" s="440">
        <v>715</v>
      </c>
    </row>
    <row r="654" spans="1:8">
      <c r="A654" s="448" t="s">
        <v>1709</v>
      </c>
      <c r="B654" s="448" t="s">
        <v>1252</v>
      </c>
      <c r="C654" s="438" t="s">
        <v>126</v>
      </c>
      <c r="D654" s="440">
        <v>4680</v>
      </c>
      <c r="E654" s="440">
        <v>0</v>
      </c>
      <c r="F654" s="440">
        <v>130</v>
      </c>
      <c r="G654" s="438" t="s">
        <v>126</v>
      </c>
      <c r="H654" s="440">
        <v>4810</v>
      </c>
    </row>
    <row r="655" spans="1:8">
      <c r="A655" s="448" t="s">
        <v>1710</v>
      </c>
      <c r="B655" s="448" t="s">
        <v>1256</v>
      </c>
      <c r="C655" s="438" t="s">
        <v>126</v>
      </c>
      <c r="D655" s="440">
        <v>2080</v>
      </c>
      <c r="E655" s="440">
        <v>0</v>
      </c>
      <c r="F655" s="440">
        <v>520</v>
      </c>
      <c r="G655" s="438" t="s">
        <v>126</v>
      </c>
      <c r="H655" s="440">
        <v>2600</v>
      </c>
    </row>
    <row r="656" spans="1:8">
      <c r="A656" s="448" t="s">
        <v>1712</v>
      </c>
      <c r="B656" s="448" t="s">
        <v>1713</v>
      </c>
      <c r="C656" s="438" t="s">
        <v>126</v>
      </c>
      <c r="D656" s="440">
        <v>63510</v>
      </c>
      <c r="E656" s="440">
        <v>0</v>
      </c>
      <c r="F656" s="440">
        <v>0</v>
      </c>
      <c r="G656" s="438" t="s">
        <v>126</v>
      </c>
      <c r="H656" s="440">
        <v>63510</v>
      </c>
    </row>
    <row r="657" spans="1:8">
      <c r="A657" s="448" t="s">
        <v>1714</v>
      </c>
      <c r="B657" s="448" t="s">
        <v>1236</v>
      </c>
      <c r="C657" s="438" t="s">
        <v>126</v>
      </c>
      <c r="D657" s="440">
        <v>49915</v>
      </c>
      <c r="E657" s="440">
        <v>0</v>
      </c>
      <c r="F657" s="440">
        <v>0</v>
      </c>
      <c r="G657" s="438" t="s">
        <v>126</v>
      </c>
      <c r="H657" s="440">
        <v>49915</v>
      </c>
    </row>
    <row r="658" spans="1:8">
      <c r="A658" s="448" t="s">
        <v>1715</v>
      </c>
      <c r="B658" s="448" t="s">
        <v>1238</v>
      </c>
      <c r="C658" s="438" t="s">
        <v>126</v>
      </c>
      <c r="D658" s="440">
        <v>1440</v>
      </c>
      <c r="E658" s="440">
        <v>0</v>
      </c>
      <c r="F658" s="440">
        <v>0</v>
      </c>
      <c r="G658" s="438" t="s">
        <v>126</v>
      </c>
      <c r="H658" s="440">
        <v>1440</v>
      </c>
    </row>
    <row r="659" spans="1:8">
      <c r="A659" s="448" t="s">
        <v>1717</v>
      </c>
      <c r="B659" s="448" t="s">
        <v>1246</v>
      </c>
      <c r="C659" s="438" t="s">
        <v>126</v>
      </c>
      <c r="D659" s="440">
        <v>130</v>
      </c>
      <c r="E659" s="440">
        <v>0</v>
      </c>
      <c r="F659" s="440">
        <v>0</v>
      </c>
      <c r="G659" s="438" t="s">
        <v>126</v>
      </c>
      <c r="H659" s="440">
        <v>130</v>
      </c>
    </row>
    <row r="660" spans="1:8">
      <c r="A660" s="448" t="s">
        <v>1718</v>
      </c>
      <c r="B660" s="448" t="s">
        <v>1248</v>
      </c>
      <c r="C660" s="438" t="s">
        <v>126</v>
      </c>
      <c r="D660" s="440">
        <v>195</v>
      </c>
      <c r="E660" s="440">
        <v>0</v>
      </c>
      <c r="F660" s="440">
        <v>0</v>
      </c>
      <c r="G660" s="438" t="s">
        <v>126</v>
      </c>
      <c r="H660" s="440">
        <v>195</v>
      </c>
    </row>
    <row r="661" spans="1:8">
      <c r="A661" s="448" t="s">
        <v>1719</v>
      </c>
      <c r="B661" s="448" t="s">
        <v>1252</v>
      </c>
      <c r="C661" s="438" t="s">
        <v>126</v>
      </c>
      <c r="D661" s="440">
        <v>2080</v>
      </c>
      <c r="E661" s="440">
        <v>0</v>
      </c>
      <c r="F661" s="440">
        <v>0</v>
      </c>
      <c r="G661" s="438" t="s">
        <v>126</v>
      </c>
      <c r="H661" s="440">
        <v>2080</v>
      </c>
    </row>
    <row r="662" spans="1:8">
      <c r="A662" s="448" t="s">
        <v>1720</v>
      </c>
      <c r="B662" s="448" t="s">
        <v>1256</v>
      </c>
      <c r="C662" s="438" t="s">
        <v>126</v>
      </c>
      <c r="D662" s="440">
        <v>9750</v>
      </c>
      <c r="E662" s="440">
        <v>0</v>
      </c>
      <c r="F662" s="440">
        <v>0</v>
      </c>
      <c r="G662" s="438" t="s">
        <v>126</v>
      </c>
      <c r="H662" s="440">
        <v>9750</v>
      </c>
    </row>
    <row r="663" spans="1:8">
      <c r="A663" s="448" t="s">
        <v>1721</v>
      </c>
      <c r="B663" s="448" t="s">
        <v>1722</v>
      </c>
      <c r="C663" s="438" t="s">
        <v>126</v>
      </c>
      <c r="D663" s="440">
        <v>13315</v>
      </c>
      <c r="E663" s="440">
        <v>0</v>
      </c>
      <c r="F663" s="440">
        <v>32770</v>
      </c>
      <c r="G663" s="438" t="s">
        <v>126</v>
      </c>
      <c r="H663" s="440">
        <v>46085</v>
      </c>
    </row>
    <row r="664" spans="1:8">
      <c r="A664" s="448" t="s">
        <v>1723</v>
      </c>
      <c r="B664" s="448" t="s">
        <v>1236</v>
      </c>
      <c r="C664" s="438" t="s">
        <v>126</v>
      </c>
      <c r="D664" s="440">
        <v>3395</v>
      </c>
      <c r="E664" s="440">
        <v>0</v>
      </c>
      <c r="F664" s="440">
        <v>31480</v>
      </c>
      <c r="G664" s="438" t="s">
        <v>126</v>
      </c>
      <c r="H664" s="440">
        <v>34875</v>
      </c>
    </row>
    <row r="665" spans="1:8">
      <c r="A665" s="448" t="s">
        <v>1724</v>
      </c>
      <c r="B665" s="448" t="s">
        <v>1238</v>
      </c>
      <c r="C665" s="438" t="s">
        <v>126</v>
      </c>
      <c r="D665" s="440">
        <v>5760</v>
      </c>
      <c r="E665" s="440">
        <v>0</v>
      </c>
      <c r="F665" s="440">
        <v>640</v>
      </c>
      <c r="G665" s="438" t="s">
        <v>126</v>
      </c>
      <c r="H665" s="440">
        <v>6400</v>
      </c>
    </row>
    <row r="666" spans="1:8">
      <c r="A666" s="448" t="s">
        <v>8663</v>
      </c>
      <c r="B666" s="448" t="s">
        <v>1240</v>
      </c>
      <c r="C666" s="438" t="s">
        <v>126</v>
      </c>
      <c r="D666" s="440">
        <v>4030</v>
      </c>
      <c r="E666" s="440">
        <v>0</v>
      </c>
      <c r="F666" s="440">
        <v>0</v>
      </c>
      <c r="G666" s="438" t="s">
        <v>126</v>
      </c>
      <c r="H666" s="440">
        <v>4030</v>
      </c>
    </row>
    <row r="667" spans="1:8">
      <c r="A667" s="448" t="s">
        <v>1725</v>
      </c>
      <c r="B667" s="448" t="s">
        <v>1242</v>
      </c>
      <c r="C667" s="438" t="s">
        <v>126</v>
      </c>
      <c r="D667" s="440">
        <v>0</v>
      </c>
      <c r="E667" s="440">
        <v>0</v>
      </c>
      <c r="F667" s="440">
        <v>650</v>
      </c>
      <c r="G667" s="438" t="s">
        <v>126</v>
      </c>
      <c r="H667" s="440">
        <v>650</v>
      </c>
    </row>
    <row r="668" spans="1:8">
      <c r="A668" s="448" t="s">
        <v>8664</v>
      </c>
      <c r="B668" s="448" t="s">
        <v>1252</v>
      </c>
      <c r="C668" s="438" t="s">
        <v>126</v>
      </c>
      <c r="D668" s="440">
        <v>130</v>
      </c>
      <c r="E668" s="440">
        <v>0</v>
      </c>
      <c r="F668" s="440">
        <v>0</v>
      </c>
      <c r="G668" s="438" t="s">
        <v>126</v>
      </c>
      <c r="H668" s="440">
        <v>130</v>
      </c>
    </row>
    <row r="669" spans="1:8">
      <c r="A669" s="448" t="s">
        <v>1726</v>
      </c>
      <c r="B669" s="448" t="s">
        <v>1727</v>
      </c>
      <c r="C669" s="438" t="s">
        <v>126</v>
      </c>
      <c r="D669" s="440">
        <v>102310</v>
      </c>
      <c r="E669" s="440">
        <v>0</v>
      </c>
      <c r="F669" s="440">
        <v>4075</v>
      </c>
      <c r="G669" s="438" t="s">
        <v>126</v>
      </c>
      <c r="H669" s="440">
        <v>106385</v>
      </c>
    </row>
    <row r="670" spans="1:8">
      <c r="A670" s="448" t="s">
        <v>1728</v>
      </c>
      <c r="B670" s="448" t="s">
        <v>1236</v>
      </c>
      <c r="C670" s="438" t="s">
        <v>126</v>
      </c>
      <c r="D670" s="440">
        <v>90695</v>
      </c>
      <c r="E670" s="440">
        <v>0</v>
      </c>
      <c r="F670" s="440">
        <v>3880</v>
      </c>
      <c r="G670" s="438" t="s">
        <v>126</v>
      </c>
      <c r="H670" s="440">
        <v>94575</v>
      </c>
    </row>
    <row r="671" spans="1:8">
      <c r="A671" s="448" t="s">
        <v>1729</v>
      </c>
      <c r="B671" s="448" t="s">
        <v>1238</v>
      </c>
      <c r="C671" s="438" t="s">
        <v>126</v>
      </c>
      <c r="D671" s="440">
        <v>5440</v>
      </c>
      <c r="E671" s="440">
        <v>0</v>
      </c>
      <c r="F671" s="440">
        <v>0</v>
      </c>
      <c r="G671" s="438" t="s">
        <v>126</v>
      </c>
      <c r="H671" s="440">
        <v>5440</v>
      </c>
    </row>
    <row r="672" spans="1:8">
      <c r="A672" s="448" t="s">
        <v>8665</v>
      </c>
      <c r="B672" s="448" t="s">
        <v>1240</v>
      </c>
      <c r="C672" s="438" t="s">
        <v>126</v>
      </c>
      <c r="D672" s="440">
        <v>650</v>
      </c>
      <c r="E672" s="440">
        <v>0</v>
      </c>
      <c r="F672" s="440">
        <v>0</v>
      </c>
      <c r="G672" s="438" t="s">
        <v>126</v>
      </c>
      <c r="H672" s="440">
        <v>650</v>
      </c>
    </row>
    <row r="673" spans="1:8">
      <c r="A673" s="448" t="s">
        <v>1730</v>
      </c>
      <c r="B673" s="448" t="s">
        <v>1244</v>
      </c>
      <c r="C673" s="438" t="s">
        <v>126</v>
      </c>
      <c r="D673" s="440">
        <v>0</v>
      </c>
      <c r="E673" s="440">
        <v>0</v>
      </c>
      <c r="F673" s="440">
        <v>130</v>
      </c>
      <c r="G673" s="438" t="s">
        <v>126</v>
      </c>
      <c r="H673" s="440">
        <v>130</v>
      </c>
    </row>
    <row r="674" spans="1:8">
      <c r="A674" s="448" t="s">
        <v>1732</v>
      </c>
      <c r="B674" s="448" t="s">
        <v>1248</v>
      </c>
      <c r="C674" s="438" t="s">
        <v>126</v>
      </c>
      <c r="D674" s="440">
        <v>5395</v>
      </c>
      <c r="E674" s="440">
        <v>0</v>
      </c>
      <c r="F674" s="440">
        <v>65</v>
      </c>
      <c r="G674" s="438" t="s">
        <v>126</v>
      </c>
      <c r="H674" s="440">
        <v>5460</v>
      </c>
    </row>
    <row r="675" spans="1:8">
      <c r="A675" s="448" t="s">
        <v>8666</v>
      </c>
      <c r="B675" s="448" t="s">
        <v>1252</v>
      </c>
      <c r="C675" s="438" t="s">
        <v>126</v>
      </c>
      <c r="D675" s="440">
        <v>130</v>
      </c>
      <c r="E675" s="440">
        <v>0</v>
      </c>
      <c r="F675" s="440">
        <v>0</v>
      </c>
      <c r="G675" s="438" t="s">
        <v>126</v>
      </c>
      <c r="H675" s="440">
        <v>130</v>
      </c>
    </row>
    <row r="676" spans="1:8">
      <c r="A676" s="448" t="s">
        <v>1735</v>
      </c>
      <c r="B676" s="448" t="s">
        <v>1736</v>
      </c>
      <c r="C676" s="438" t="s">
        <v>126</v>
      </c>
      <c r="D676" s="440">
        <v>15825</v>
      </c>
      <c r="E676" s="440">
        <v>0</v>
      </c>
      <c r="F676" s="440">
        <v>0</v>
      </c>
      <c r="G676" s="438" t="s">
        <v>126</v>
      </c>
      <c r="H676" s="440">
        <v>15825</v>
      </c>
    </row>
    <row r="677" spans="1:8">
      <c r="A677" s="448" t="s">
        <v>1737</v>
      </c>
      <c r="B677" s="448" t="s">
        <v>1236</v>
      </c>
      <c r="C677" s="438" t="s">
        <v>126</v>
      </c>
      <c r="D677" s="440">
        <v>13765</v>
      </c>
      <c r="E677" s="440">
        <v>0</v>
      </c>
      <c r="F677" s="440">
        <v>0</v>
      </c>
      <c r="G677" s="438" t="s">
        <v>126</v>
      </c>
      <c r="H677" s="440">
        <v>13765</v>
      </c>
    </row>
    <row r="678" spans="1:8">
      <c r="A678" s="448" t="s">
        <v>1738</v>
      </c>
      <c r="B678" s="448" t="s">
        <v>1238</v>
      </c>
      <c r="C678" s="438" t="s">
        <v>126</v>
      </c>
      <c r="D678" s="440">
        <v>630</v>
      </c>
      <c r="E678" s="440">
        <v>0</v>
      </c>
      <c r="F678" s="440">
        <v>0</v>
      </c>
      <c r="G678" s="438" t="s">
        <v>126</v>
      </c>
      <c r="H678" s="440">
        <v>630</v>
      </c>
    </row>
    <row r="679" spans="1:8">
      <c r="A679" s="448" t="s">
        <v>8667</v>
      </c>
      <c r="B679" s="448" t="s">
        <v>1248</v>
      </c>
      <c r="C679" s="438" t="s">
        <v>126</v>
      </c>
      <c r="D679" s="440">
        <v>130</v>
      </c>
      <c r="E679" s="440">
        <v>0</v>
      </c>
      <c r="F679" s="440">
        <v>0</v>
      </c>
      <c r="G679" s="438" t="s">
        <v>126</v>
      </c>
      <c r="H679" s="440">
        <v>130</v>
      </c>
    </row>
    <row r="680" spans="1:8">
      <c r="A680" s="448" t="s">
        <v>8668</v>
      </c>
      <c r="B680" s="448" t="s">
        <v>1256</v>
      </c>
      <c r="C680" s="438" t="s">
        <v>126</v>
      </c>
      <c r="D680" s="440">
        <v>1300</v>
      </c>
      <c r="E680" s="440">
        <v>0</v>
      </c>
      <c r="F680" s="440">
        <v>0</v>
      </c>
      <c r="G680" s="438" t="s">
        <v>126</v>
      </c>
      <c r="H680" s="440">
        <v>1300</v>
      </c>
    </row>
    <row r="681" spans="1:8">
      <c r="A681" s="448" t="s">
        <v>1740</v>
      </c>
      <c r="B681" s="448" t="s">
        <v>1741</v>
      </c>
      <c r="C681" s="438" t="s">
        <v>126</v>
      </c>
      <c r="D681" s="440">
        <v>480</v>
      </c>
      <c r="E681" s="440">
        <v>0</v>
      </c>
      <c r="F681" s="440">
        <v>0</v>
      </c>
      <c r="G681" s="438" t="s">
        <v>126</v>
      </c>
      <c r="H681" s="440">
        <v>480</v>
      </c>
    </row>
    <row r="682" spans="1:8">
      <c r="A682" s="448" t="s">
        <v>8669</v>
      </c>
      <c r="B682" s="448" t="s">
        <v>1238</v>
      </c>
      <c r="C682" s="438" t="s">
        <v>126</v>
      </c>
      <c r="D682" s="440">
        <v>480</v>
      </c>
      <c r="E682" s="440">
        <v>0</v>
      </c>
      <c r="F682" s="440">
        <v>0</v>
      </c>
      <c r="G682" s="438" t="s">
        <v>126</v>
      </c>
      <c r="H682" s="440">
        <v>480</v>
      </c>
    </row>
    <row r="683" spans="1:8">
      <c r="A683" s="448" t="s">
        <v>8670</v>
      </c>
      <c r="B683" s="448" t="s">
        <v>8671</v>
      </c>
      <c r="C683" s="438" t="s">
        <v>126</v>
      </c>
      <c r="D683" s="440">
        <v>1360</v>
      </c>
      <c r="E683" s="440">
        <v>0</v>
      </c>
      <c r="F683" s="440">
        <v>0</v>
      </c>
      <c r="G683" s="438" t="s">
        <v>126</v>
      </c>
      <c r="H683" s="440">
        <v>1360</v>
      </c>
    </row>
    <row r="684" spans="1:8">
      <c r="A684" s="448" t="s">
        <v>8672</v>
      </c>
      <c r="B684" s="448" t="s">
        <v>1236</v>
      </c>
      <c r="C684" s="438" t="s">
        <v>126</v>
      </c>
      <c r="D684" s="440">
        <v>970</v>
      </c>
      <c r="E684" s="440">
        <v>0</v>
      </c>
      <c r="F684" s="440">
        <v>0</v>
      </c>
      <c r="G684" s="438" t="s">
        <v>126</v>
      </c>
      <c r="H684" s="440">
        <v>970</v>
      </c>
    </row>
    <row r="685" spans="1:8">
      <c r="A685" s="448" t="s">
        <v>8673</v>
      </c>
      <c r="B685" s="448" t="s">
        <v>1246</v>
      </c>
      <c r="C685" s="438" t="s">
        <v>126</v>
      </c>
      <c r="D685" s="440">
        <v>390</v>
      </c>
      <c r="E685" s="440">
        <v>0</v>
      </c>
      <c r="F685" s="440">
        <v>0</v>
      </c>
      <c r="G685" s="438" t="s">
        <v>126</v>
      </c>
      <c r="H685" s="440">
        <v>390</v>
      </c>
    </row>
    <row r="686" spans="1:8">
      <c r="A686" s="448" t="s">
        <v>1744</v>
      </c>
      <c r="B686" s="448" t="s">
        <v>1745</v>
      </c>
      <c r="C686" s="438" t="s">
        <v>126</v>
      </c>
      <c r="D686" s="440">
        <v>64235</v>
      </c>
      <c r="E686" s="440">
        <v>0</v>
      </c>
      <c r="F686" s="440">
        <v>12765</v>
      </c>
      <c r="G686" s="438" t="s">
        <v>126</v>
      </c>
      <c r="H686" s="440">
        <v>77000</v>
      </c>
    </row>
    <row r="687" spans="1:8">
      <c r="A687" s="448" t="s">
        <v>1746</v>
      </c>
      <c r="B687" s="448" t="s">
        <v>1236</v>
      </c>
      <c r="C687" s="438" t="s">
        <v>126</v>
      </c>
      <c r="D687" s="440">
        <v>56745</v>
      </c>
      <c r="E687" s="440">
        <v>0</v>
      </c>
      <c r="F687" s="440">
        <v>12125</v>
      </c>
      <c r="G687" s="438" t="s">
        <v>126</v>
      </c>
      <c r="H687" s="440">
        <v>68870</v>
      </c>
    </row>
    <row r="688" spans="1:8">
      <c r="A688" s="448" t="s">
        <v>1747</v>
      </c>
      <c r="B688" s="448" t="s">
        <v>1238</v>
      </c>
      <c r="C688" s="438" t="s">
        <v>126</v>
      </c>
      <c r="D688" s="440">
        <v>7360</v>
      </c>
      <c r="E688" s="440">
        <v>0</v>
      </c>
      <c r="F688" s="440">
        <v>640</v>
      </c>
      <c r="G688" s="438" t="s">
        <v>126</v>
      </c>
      <c r="H688" s="440">
        <v>8000</v>
      </c>
    </row>
    <row r="689" spans="1:8">
      <c r="A689" s="448" t="s">
        <v>1750</v>
      </c>
      <c r="B689" s="448" t="s">
        <v>1256</v>
      </c>
      <c r="C689" s="438" t="s">
        <v>126</v>
      </c>
      <c r="D689" s="440">
        <v>130</v>
      </c>
      <c r="E689" s="440">
        <v>0</v>
      </c>
      <c r="F689" s="440">
        <v>0</v>
      </c>
      <c r="G689" s="438" t="s">
        <v>126</v>
      </c>
      <c r="H689" s="440">
        <v>130</v>
      </c>
    </row>
    <row r="690" spans="1:8">
      <c r="A690" s="448" t="s">
        <v>1751</v>
      </c>
      <c r="B690" s="448" t="s">
        <v>1752</v>
      </c>
      <c r="C690" s="438" t="s">
        <v>126</v>
      </c>
      <c r="D690" s="440">
        <v>2560</v>
      </c>
      <c r="E690" s="440">
        <v>0</v>
      </c>
      <c r="F690" s="440">
        <v>0</v>
      </c>
      <c r="G690" s="438" t="s">
        <v>126</v>
      </c>
      <c r="H690" s="440">
        <v>2560</v>
      </c>
    </row>
    <row r="691" spans="1:8">
      <c r="A691" s="448" t="s">
        <v>8674</v>
      </c>
      <c r="B691" s="448" t="s">
        <v>1238</v>
      </c>
      <c r="C691" s="438" t="s">
        <v>126</v>
      </c>
      <c r="D691" s="440">
        <v>2560</v>
      </c>
      <c r="E691" s="440">
        <v>0</v>
      </c>
      <c r="F691" s="440">
        <v>0</v>
      </c>
      <c r="G691" s="438" t="s">
        <v>126</v>
      </c>
      <c r="H691" s="440">
        <v>2560</v>
      </c>
    </row>
    <row r="692" spans="1:8">
      <c r="A692" s="448" t="s">
        <v>1754</v>
      </c>
      <c r="B692" s="448" t="s">
        <v>1755</v>
      </c>
      <c r="C692" s="438" t="s">
        <v>126</v>
      </c>
      <c r="D692" s="440">
        <v>63267</v>
      </c>
      <c r="E692" s="440">
        <v>0</v>
      </c>
      <c r="F692" s="440">
        <v>812</v>
      </c>
      <c r="G692" s="438" t="s">
        <v>126</v>
      </c>
      <c r="H692" s="440">
        <v>64079</v>
      </c>
    </row>
    <row r="693" spans="1:8">
      <c r="A693" s="448" t="s">
        <v>1756</v>
      </c>
      <c r="B693" s="448" t="s">
        <v>1236</v>
      </c>
      <c r="C693" s="438" t="s">
        <v>126</v>
      </c>
      <c r="D693" s="440">
        <v>59170</v>
      </c>
      <c r="E693" s="440">
        <v>0</v>
      </c>
      <c r="F693" s="440">
        <v>485</v>
      </c>
      <c r="G693" s="438" t="s">
        <v>126</v>
      </c>
      <c r="H693" s="440">
        <v>59655</v>
      </c>
    </row>
    <row r="694" spans="1:8">
      <c r="A694" s="448" t="s">
        <v>1757</v>
      </c>
      <c r="B694" s="448" t="s">
        <v>1238</v>
      </c>
      <c r="C694" s="438" t="s">
        <v>126</v>
      </c>
      <c r="D694" s="440">
        <v>2245</v>
      </c>
      <c r="E694" s="440">
        <v>0</v>
      </c>
      <c r="F694" s="440">
        <v>0</v>
      </c>
      <c r="G694" s="438" t="s">
        <v>126</v>
      </c>
      <c r="H694" s="440">
        <v>2245</v>
      </c>
    </row>
    <row r="695" spans="1:8">
      <c r="A695" s="448" t="s">
        <v>1758</v>
      </c>
      <c r="B695" s="448" t="s">
        <v>1244</v>
      </c>
      <c r="C695" s="438" t="s">
        <v>126</v>
      </c>
      <c r="D695" s="440">
        <v>195</v>
      </c>
      <c r="E695" s="440">
        <v>0</v>
      </c>
      <c r="F695" s="440">
        <v>0</v>
      </c>
      <c r="G695" s="438" t="s">
        <v>126</v>
      </c>
      <c r="H695" s="440">
        <v>195</v>
      </c>
    </row>
    <row r="696" spans="1:8">
      <c r="A696" s="448" t="s">
        <v>1759</v>
      </c>
      <c r="B696" s="448" t="s">
        <v>1246</v>
      </c>
      <c r="C696" s="438" t="s">
        <v>126</v>
      </c>
      <c r="D696" s="440">
        <v>130</v>
      </c>
      <c r="E696" s="440">
        <v>0</v>
      </c>
      <c r="F696" s="440">
        <v>0</v>
      </c>
      <c r="G696" s="438" t="s">
        <v>126</v>
      </c>
      <c r="H696" s="440">
        <v>130</v>
      </c>
    </row>
    <row r="697" spans="1:8">
      <c r="A697" s="448" t="s">
        <v>1760</v>
      </c>
      <c r="B697" s="448" t="s">
        <v>1248</v>
      </c>
      <c r="C697" s="438" t="s">
        <v>126</v>
      </c>
      <c r="D697" s="440">
        <v>260</v>
      </c>
      <c r="E697" s="440">
        <v>0</v>
      </c>
      <c r="F697" s="440">
        <v>0</v>
      </c>
      <c r="G697" s="438" t="s">
        <v>126</v>
      </c>
      <c r="H697" s="440">
        <v>260</v>
      </c>
    </row>
    <row r="698" spans="1:8">
      <c r="A698" s="448" t="s">
        <v>1761</v>
      </c>
      <c r="B698" s="448" t="s">
        <v>1250</v>
      </c>
      <c r="C698" s="438" t="s">
        <v>126</v>
      </c>
      <c r="D698" s="440">
        <v>1267</v>
      </c>
      <c r="E698" s="440">
        <v>0</v>
      </c>
      <c r="F698" s="440">
        <v>327</v>
      </c>
      <c r="G698" s="438" t="s">
        <v>126</v>
      </c>
      <c r="H698" s="440">
        <v>1594</v>
      </c>
    </row>
    <row r="699" spans="1:8">
      <c r="A699" s="448" t="s">
        <v>1765</v>
      </c>
      <c r="B699" s="448" t="s">
        <v>1766</v>
      </c>
      <c r="C699" s="438" t="s">
        <v>126</v>
      </c>
      <c r="D699" s="440">
        <v>140730</v>
      </c>
      <c r="E699" s="440">
        <v>0</v>
      </c>
      <c r="F699" s="440">
        <v>10735</v>
      </c>
      <c r="G699" s="438" t="s">
        <v>126</v>
      </c>
      <c r="H699" s="440">
        <v>151465</v>
      </c>
    </row>
    <row r="700" spans="1:8">
      <c r="A700" s="448" t="s">
        <v>1767</v>
      </c>
      <c r="B700" s="448" t="s">
        <v>1236</v>
      </c>
      <c r="C700" s="438" t="s">
        <v>126</v>
      </c>
      <c r="D700" s="440">
        <v>108250</v>
      </c>
      <c r="E700" s="440">
        <v>0</v>
      </c>
      <c r="F700" s="440">
        <v>10185</v>
      </c>
      <c r="G700" s="438" t="s">
        <v>126</v>
      </c>
      <c r="H700" s="440">
        <v>118435</v>
      </c>
    </row>
    <row r="701" spans="1:8">
      <c r="A701" s="448" t="s">
        <v>1768</v>
      </c>
      <c r="B701" s="448" t="s">
        <v>1238</v>
      </c>
      <c r="C701" s="438" t="s">
        <v>126</v>
      </c>
      <c r="D701" s="440">
        <v>1440</v>
      </c>
      <c r="E701" s="440">
        <v>0</v>
      </c>
      <c r="F701" s="440">
        <v>160</v>
      </c>
      <c r="G701" s="438" t="s">
        <v>126</v>
      </c>
      <c r="H701" s="440">
        <v>1600</v>
      </c>
    </row>
    <row r="702" spans="1:8">
      <c r="A702" s="448" t="s">
        <v>8675</v>
      </c>
      <c r="B702" s="448" t="s">
        <v>1242</v>
      </c>
      <c r="C702" s="438" t="s">
        <v>126</v>
      </c>
      <c r="D702" s="440">
        <v>7190</v>
      </c>
      <c r="E702" s="440">
        <v>0</v>
      </c>
      <c r="F702" s="440">
        <v>0</v>
      </c>
      <c r="G702" s="438" t="s">
        <v>126</v>
      </c>
      <c r="H702" s="440">
        <v>7190</v>
      </c>
    </row>
    <row r="703" spans="1:8">
      <c r="A703" s="448" t="s">
        <v>1769</v>
      </c>
      <c r="B703" s="448" t="s">
        <v>1244</v>
      </c>
      <c r="C703" s="438" t="s">
        <v>126</v>
      </c>
      <c r="D703" s="440">
        <v>125</v>
      </c>
      <c r="E703" s="440">
        <v>0</v>
      </c>
      <c r="F703" s="440">
        <v>0</v>
      </c>
      <c r="G703" s="438" t="s">
        <v>126</v>
      </c>
      <c r="H703" s="440">
        <v>125</v>
      </c>
    </row>
    <row r="704" spans="1:8">
      <c r="A704" s="448" t="s">
        <v>1770</v>
      </c>
      <c r="B704" s="448" t="s">
        <v>1248</v>
      </c>
      <c r="C704" s="438" t="s">
        <v>126</v>
      </c>
      <c r="D704" s="440">
        <v>325</v>
      </c>
      <c r="E704" s="440">
        <v>0</v>
      </c>
      <c r="F704" s="440">
        <v>0</v>
      </c>
      <c r="G704" s="438" t="s">
        <v>126</v>
      </c>
      <c r="H704" s="440">
        <v>325</v>
      </c>
    </row>
    <row r="705" spans="1:8">
      <c r="A705" s="448" t="s">
        <v>1771</v>
      </c>
      <c r="B705" s="448" t="s">
        <v>1252</v>
      </c>
      <c r="C705" s="438" t="s">
        <v>126</v>
      </c>
      <c r="D705" s="440">
        <v>5720</v>
      </c>
      <c r="E705" s="440">
        <v>0</v>
      </c>
      <c r="F705" s="440">
        <v>0</v>
      </c>
      <c r="G705" s="438" t="s">
        <v>126</v>
      </c>
      <c r="H705" s="440">
        <v>5720</v>
      </c>
    </row>
    <row r="706" spans="1:8">
      <c r="A706" s="448" t="s">
        <v>1773</v>
      </c>
      <c r="B706" s="448" t="s">
        <v>1256</v>
      </c>
      <c r="C706" s="438" t="s">
        <v>126</v>
      </c>
      <c r="D706" s="440">
        <v>17680</v>
      </c>
      <c r="E706" s="440">
        <v>0</v>
      </c>
      <c r="F706" s="440">
        <v>390</v>
      </c>
      <c r="G706" s="438" t="s">
        <v>126</v>
      </c>
      <c r="H706" s="440">
        <v>18070</v>
      </c>
    </row>
    <row r="707" spans="1:8">
      <c r="A707" s="448" t="s">
        <v>1775</v>
      </c>
      <c r="B707" s="448" t="s">
        <v>1776</v>
      </c>
      <c r="C707" s="438" t="s">
        <v>126</v>
      </c>
      <c r="D707" s="440">
        <v>32240</v>
      </c>
      <c r="E707" s="440">
        <v>0</v>
      </c>
      <c r="F707" s="440">
        <v>8565</v>
      </c>
      <c r="G707" s="438" t="s">
        <v>126</v>
      </c>
      <c r="H707" s="440">
        <v>40805</v>
      </c>
    </row>
    <row r="708" spans="1:8">
      <c r="A708" s="448" t="s">
        <v>1777</v>
      </c>
      <c r="B708" s="448" t="s">
        <v>1236</v>
      </c>
      <c r="C708" s="438" t="s">
        <v>126</v>
      </c>
      <c r="D708" s="440">
        <v>21310</v>
      </c>
      <c r="E708" s="440">
        <v>0</v>
      </c>
      <c r="F708" s="440">
        <v>8245</v>
      </c>
      <c r="G708" s="438" t="s">
        <v>126</v>
      </c>
      <c r="H708" s="440">
        <v>29555</v>
      </c>
    </row>
    <row r="709" spans="1:8">
      <c r="A709" s="448" t="s">
        <v>1778</v>
      </c>
      <c r="B709" s="448" t="s">
        <v>1238</v>
      </c>
      <c r="C709" s="438" t="s">
        <v>126</v>
      </c>
      <c r="D709" s="440">
        <v>7680</v>
      </c>
      <c r="E709" s="440">
        <v>0</v>
      </c>
      <c r="F709" s="440">
        <v>320</v>
      </c>
      <c r="G709" s="438" t="s">
        <v>126</v>
      </c>
      <c r="H709" s="440">
        <v>8000</v>
      </c>
    </row>
    <row r="710" spans="1:8">
      <c r="A710" s="448" t="s">
        <v>8676</v>
      </c>
      <c r="B710" s="448" t="s">
        <v>1242</v>
      </c>
      <c r="C710" s="438" t="s">
        <v>126</v>
      </c>
      <c r="D710" s="440">
        <v>3250</v>
      </c>
      <c r="E710" s="440">
        <v>0</v>
      </c>
      <c r="F710" s="440">
        <v>0</v>
      </c>
      <c r="G710" s="438" t="s">
        <v>126</v>
      </c>
      <c r="H710" s="440">
        <v>3250</v>
      </c>
    </row>
    <row r="711" spans="1:8">
      <c r="A711" s="448" t="s">
        <v>1781</v>
      </c>
      <c r="B711" s="448" t="s">
        <v>1782</v>
      </c>
      <c r="C711" s="438" t="s">
        <v>126</v>
      </c>
      <c r="D711" s="440">
        <v>37190</v>
      </c>
      <c r="E711" s="440">
        <v>0</v>
      </c>
      <c r="F711" s="440">
        <v>4160</v>
      </c>
      <c r="G711" s="438" t="s">
        <v>126</v>
      </c>
      <c r="H711" s="440">
        <v>41350</v>
      </c>
    </row>
    <row r="712" spans="1:8">
      <c r="A712" s="448" t="s">
        <v>1783</v>
      </c>
      <c r="B712" s="448" t="s">
        <v>1236</v>
      </c>
      <c r="C712" s="438" t="s">
        <v>126</v>
      </c>
      <c r="D712" s="440">
        <v>30040</v>
      </c>
      <c r="E712" s="440">
        <v>0</v>
      </c>
      <c r="F712" s="440">
        <v>0</v>
      </c>
      <c r="G712" s="438" t="s">
        <v>126</v>
      </c>
      <c r="H712" s="440">
        <v>30040</v>
      </c>
    </row>
    <row r="713" spans="1:8">
      <c r="A713" s="448" t="s">
        <v>1784</v>
      </c>
      <c r="B713" s="448" t="s">
        <v>1238</v>
      </c>
      <c r="C713" s="438" t="s">
        <v>126</v>
      </c>
      <c r="D713" s="440">
        <v>4160</v>
      </c>
      <c r="E713" s="440">
        <v>0</v>
      </c>
      <c r="F713" s="440">
        <v>4160</v>
      </c>
      <c r="G713" s="438" t="s">
        <v>126</v>
      </c>
      <c r="H713" s="440">
        <v>8320</v>
      </c>
    </row>
    <row r="714" spans="1:8">
      <c r="A714" s="448" t="s">
        <v>1787</v>
      </c>
      <c r="B714" s="448" t="s">
        <v>1256</v>
      </c>
      <c r="C714" s="438" t="s">
        <v>126</v>
      </c>
      <c r="D714" s="440">
        <v>2990</v>
      </c>
      <c r="E714" s="440">
        <v>0</v>
      </c>
      <c r="F714" s="440">
        <v>0</v>
      </c>
      <c r="G714" s="438" t="s">
        <v>126</v>
      </c>
      <c r="H714" s="440">
        <v>2990</v>
      </c>
    </row>
    <row r="715" spans="1:8">
      <c r="A715" s="448" t="s">
        <v>1788</v>
      </c>
      <c r="B715" s="448" t="s">
        <v>1789</v>
      </c>
      <c r="C715" s="438" t="s">
        <v>126</v>
      </c>
      <c r="D715" s="440">
        <v>67995</v>
      </c>
      <c r="E715" s="440">
        <v>0</v>
      </c>
      <c r="F715" s="440">
        <v>20985</v>
      </c>
      <c r="G715" s="438" t="s">
        <v>126</v>
      </c>
      <c r="H715" s="440">
        <v>88980</v>
      </c>
    </row>
    <row r="716" spans="1:8">
      <c r="A716" s="448" t="s">
        <v>1790</v>
      </c>
      <c r="B716" s="448" t="s">
        <v>1236</v>
      </c>
      <c r="C716" s="438" t="s">
        <v>126</v>
      </c>
      <c r="D716" s="440">
        <v>61105</v>
      </c>
      <c r="E716" s="440">
        <v>0</v>
      </c>
      <c r="F716" s="440">
        <v>15420</v>
      </c>
      <c r="G716" s="438" t="s">
        <v>126</v>
      </c>
      <c r="H716" s="440">
        <v>76525</v>
      </c>
    </row>
    <row r="717" spans="1:8">
      <c r="A717" s="448" t="s">
        <v>1791</v>
      </c>
      <c r="B717" s="448" t="s">
        <v>1238</v>
      </c>
      <c r="C717" s="438" t="s">
        <v>126</v>
      </c>
      <c r="D717" s="440">
        <v>6240</v>
      </c>
      <c r="E717" s="440">
        <v>0</v>
      </c>
      <c r="F717" s="440">
        <v>0</v>
      </c>
      <c r="G717" s="438" t="s">
        <v>126</v>
      </c>
      <c r="H717" s="440">
        <v>6240</v>
      </c>
    </row>
    <row r="718" spans="1:8">
      <c r="A718" s="448" t="s">
        <v>8677</v>
      </c>
      <c r="B718" s="448" t="s">
        <v>1250</v>
      </c>
      <c r="C718" s="438" t="s">
        <v>126</v>
      </c>
      <c r="D718" s="440">
        <v>0</v>
      </c>
      <c r="E718" s="440">
        <v>0</v>
      </c>
      <c r="F718" s="440">
        <v>5565</v>
      </c>
      <c r="G718" s="438" t="s">
        <v>126</v>
      </c>
      <c r="H718" s="440">
        <v>5565</v>
      </c>
    </row>
    <row r="719" spans="1:8">
      <c r="A719" s="448" t="s">
        <v>8678</v>
      </c>
      <c r="B719" s="448" t="s">
        <v>1252</v>
      </c>
      <c r="C719" s="438" t="s">
        <v>126</v>
      </c>
      <c r="D719" s="440">
        <v>130</v>
      </c>
      <c r="E719" s="440">
        <v>0</v>
      </c>
      <c r="F719" s="440">
        <v>0</v>
      </c>
      <c r="G719" s="438" t="s">
        <v>126</v>
      </c>
      <c r="H719" s="440">
        <v>130</v>
      </c>
    </row>
    <row r="720" spans="1:8">
      <c r="A720" s="448" t="s">
        <v>1793</v>
      </c>
      <c r="B720" s="448" t="s">
        <v>1256</v>
      </c>
      <c r="C720" s="438" t="s">
        <v>126</v>
      </c>
      <c r="D720" s="440">
        <v>520</v>
      </c>
      <c r="E720" s="440">
        <v>0</v>
      </c>
      <c r="F720" s="440">
        <v>0</v>
      </c>
      <c r="G720" s="438" t="s">
        <v>126</v>
      </c>
      <c r="H720" s="440">
        <v>520</v>
      </c>
    </row>
    <row r="721" spans="1:8">
      <c r="A721" s="448" t="s">
        <v>1795</v>
      </c>
      <c r="B721" s="448" t="s">
        <v>1796</v>
      </c>
      <c r="C721" s="438" t="s">
        <v>126</v>
      </c>
      <c r="D721" s="440">
        <v>44095</v>
      </c>
      <c r="E721" s="440">
        <v>0</v>
      </c>
      <c r="F721" s="440">
        <v>0</v>
      </c>
      <c r="G721" s="438" t="s">
        <v>126</v>
      </c>
      <c r="H721" s="440">
        <v>44095</v>
      </c>
    </row>
    <row r="722" spans="1:8">
      <c r="A722" s="448" t="s">
        <v>1797</v>
      </c>
      <c r="B722" s="448" t="s">
        <v>1236</v>
      </c>
      <c r="C722" s="438" t="s">
        <v>126</v>
      </c>
      <c r="D722" s="440">
        <v>37325</v>
      </c>
      <c r="E722" s="440">
        <v>0</v>
      </c>
      <c r="F722" s="440">
        <v>0</v>
      </c>
      <c r="G722" s="438" t="s">
        <v>126</v>
      </c>
      <c r="H722" s="440">
        <v>37325</v>
      </c>
    </row>
    <row r="723" spans="1:8">
      <c r="A723" s="448" t="s">
        <v>1798</v>
      </c>
      <c r="B723" s="448" t="s">
        <v>1238</v>
      </c>
      <c r="C723" s="438" t="s">
        <v>126</v>
      </c>
      <c r="D723" s="440">
        <v>3520</v>
      </c>
      <c r="E723" s="440">
        <v>0</v>
      </c>
      <c r="F723" s="440">
        <v>0</v>
      </c>
      <c r="G723" s="438" t="s">
        <v>126</v>
      </c>
      <c r="H723" s="440">
        <v>3520</v>
      </c>
    </row>
    <row r="724" spans="1:8">
      <c r="A724" s="448" t="s">
        <v>1801</v>
      </c>
      <c r="B724" s="448" t="s">
        <v>1256</v>
      </c>
      <c r="C724" s="438" t="s">
        <v>126</v>
      </c>
      <c r="D724" s="440">
        <v>3250</v>
      </c>
      <c r="E724" s="440">
        <v>0</v>
      </c>
      <c r="F724" s="440">
        <v>0</v>
      </c>
      <c r="G724" s="438" t="s">
        <v>126</v>
      </c>
      <c r="H724" s="440">
        <v>3250</v>
      </c>
    </row>
    <row r="725" spans="1:8">
      <c r="A725" s="448" t="s">
        <v>1802</v>
      </c>
      <c r="B725" s="448" t="s">
        <v>1803</v>
      </c>
      <c r="C725" s="438" t="s">
        <v>126</v>
      </c>
      <c r="D725" s="440">
        <v>104025</v>
      </c>
      <c r="E725" s="440">
        <v>0</v>
      </c>
      <c r="F725" s="440">
        <v>20415</v>
      </c>
      <c r="G725" s="438" t="s">
        <v>126</v>
      </c>
      <c r="H725" s="440">
        <v>124440</v>
      </c>
    </row>
    <row r="726" spans="1:8">
      <c r="A726" s="448" t="s">
        <v>1804</v>
      </c>
      <c r="B726" s="448" t="s">
        <v>1236</v>
      </c>
      <c r="C726" s="438" t="s">
        <v>126</v>
      </c>
      <c r="D726" s="440">
        <v>83780</v>
      </c>
      <c r="E726" s="440">
        <v>0</v>
      </c>
      <c r="F726" s="440">
        <v>20255</v>
      </c>
      <c r="G726" s="438" t="s">
        <v>126</v>
      </c>
      <c r="H726" s="440">
        <v>104035</v>
      </c>
    </row>
    <row r="727" spans="1:8">
      <c r="A727" s="448" t="s">
        <v>1805</v>
      </c>
      <c r="B727" s="448" t="s">
        <v>1238</v>
      </c>
      <c r="C727" s="438" t="s">
        <v>126</v>
      </c>
      <c r="D727" s="440">
        <v>19140</v>
      </c>
      <c r="E727" s="440">
        <v>0</v>
      </c>
      <c r="F727" s="440">
        <v>160</v>
      </c>
      <c r="G727" s="438" t="s">
        <v>126</v>
      </c>
      <c r="H727" s="440">
        <v>19300</v>
      </c>
    </row>
    <row r="728" spans="1:8">
      <c r="A728" s="448" t="s">
        <v>1808</v>
      </c>
      <c r="B728" s="448" t="s">
        <v>1248</v>
      </c>
      <c r="C728" s="438" t="s">
        <v>126</v>
      </c>
      <c r="D728" s="440">
        <v>325</v>
      </c>
      <c r="E728" s="440">
        <v>0</v>
      </c>
      <c r="F728" s="440">
        <v>0</v>
      </c>
      <c r="G728" s="438" t="s">
        <v>126</v>
      </c>
      <c r="H728" s="440">
        <v>325</v>
      </c>
    </row>
    <row r="729" spans="1:8">
      <c r="A729" s="448" t="s">
        <v>1809</v>
      </c>
      <c r="B729" s="448" t="s">
        <v>1256</v>
      </c>
      <c r="C729" s="438" t="s">
        <v>126</v>
      </c>
      <c r="D729" s="440">
        <v>780</v>
      </c>
      <c r="E729" s="440">
        <v>0</v>
      </c>
      <c r="F729" s="440">
        <v>0</v>
      </c>
      <c r="G729" s="438" t="s">
        <v>126</v>
      </c>
      <c r="H729" s="440">
        <v>780</v>
      </c>
    </row>
    <row r="730" spans="1:8">
      <c r="A730" s="448" t="s">
        <v>1810</v>
      </c>
      <c r="B730" s="448" t="s">
        <v>1811</v>
      </c>
      <c r="C730" s="438" t="s">
        <v>126</v>
      </c>
      <c r="D730" s="440">
        <v>84795</v>
      </c>
      <c r="E730" s="440">
        <v>0</v>
      </c>
      <c r="F730" s="440">
        <v>3205</v>
      </c>
      <c r="G730" s="438" t="s">
        <v>126</v>
      </c>
      <c r="H730" s="440">
        <v>88000</v>
      </c>
    </row>
    <row r="731" spans="1:8">
      <c r="A731" s="448" t="s">
        <v>1812</v>
      </c>
      <c r="B731" s="448" t="s">
        <v>1236</v>
      </c>
      <c r="C731" s="438" t="s">
        <v>126</v>
      </c>
      <c r="D731" s="440">
        <v>73235</v>
      </c>
      <c r="E731" s="440">
        <v>0</v>
      </c>
      <c r="F731" s="440">
        <v>2425</v>
      </c>
      <c r="G731" s="438" t="s">
        <v>126</v>
      </c>
      <c r="H731" s="440">
        <v>75660</v>
      </c>
    </row>
    <row r="732" spans="1:8">
      <c r="A732" s="448" t="s">
        <v>1813</v>
      </c>
      <c r="B732" s="448" t="s">
        <v>1238</v>
      </c>
      <c r="C732" s="438" t="s">
        <v>126</v>
      </c>
      <c r="D732" s="440">
        <v>8960</v>
      </c>
      <c r="E732" s="440">
        <v>0</v>
      </c>
      <c r="F732" s="440">
        <v>0</v>
      </c>
      <c r="G732" s="438" t="s">
        <v>126</v>
      </c>
      <c r="H732" s="440">
        <v>8960</v>
      </c>
    </row>
    <row r="733" spans="1:8">
      <c r="A733" s="448" t="s">
        <v>8679</v>
      </c>
      <c r="B733" s="448" t="s">
        <v>1242</v>
      </c>
      <c r="C733" s="438" t="s">
        <v>126</v>
      </c>
      <c r="D733" s="440">
        <v>0</v>
      </c>
      <c r="E733" s="440">
        <v>0</v>
      </c>
      <c r="F733" s="440">
        <v>780</v>
      </c>
      <c r="G733" s="438" t="s">
        <v>126</v>
      </c>
      <c r="H733" s="440">
        <v>780</v>
      </c>
    </row>
    <row r="734" spans="1:8">
      <c r="A734" s="448" t="s">
        <v>1815</v>
      </c>
      <c r="B734" s="448" t="s">
        <v>1252</v>
      </c>
      <c r="C734" s="438" t="s">
        <v>126</v>
      </c>
      <c r="D734" s="440">
        <v>520</v>
      </c>
      <c r="E734" s="440">
        <v>0</v>
      </c>
      <c r="F734" s="440">
        <v>0</v>
      </c>
      <c r="G734" s="438" t="s">
        <v>126</v>
      </c>
      <c r="H734" s="440">
        <v>520</v>
      </c>
    </row>
    <row r="735" spans="1:8">
      <c r="A735" s="448" t="s">
        <v>8680</v>
      </c>
      <c r="B735" s="448" t="s">
        <v>1254</v>
      </c>
      <c r="C735" s="438" t="s">
        <v>126</v>
      </c>
      <c r="D735" s="440">
        <v>260</v>
      </c>
      <c r="E735" s="440">
        <v>0</v>
      </c>
      <c r="F735" s="440">
        <v>0</v>
      </c>
      <c r="G735" s="438" t="s">
        <v>126</v>
      </c>
      <c r="H735" s="440">
        <v>260</v>
      </c>
    </row>
    <row r="736" spans="1:8">
      <c r="A736" s="448" t="s">
        <v>1816</v>
      </c>
      <c r="B736" s="448" t="s">
        <v>1256</v>
      </c>
      <c r="C736" s="438" t="s">
        <v>126</v>
      </c>
      <c r="D736" s="440">
        <v>1820</v>
      </c>
      <c r="E736" s="440">
        <v>0</v>
      </c>
      <c r="F736" s="440">
        <v>0</v>
      </c>
      <c r="G736" s="438" t="s">
        <v>126</v>
      </c>
      <c r="H736" s="440">
        <v>1820</v>
      </c>
    </row>
    <row r="737" spans="1:8">
      <c r="A737" s="448" t="s">
        <v>1817</v>
      </c>
      <c r="B737" s="448" t="s">
        <v>1818</v>
      </c>
      <c r="C737" s="438" t="s">
        <v>126</v>
      </c>
      <c r="D737" s="440">
        <v>47945</v>
      </c>
      <c r="E737" s="440">
        <v>0</v>
      </c>
      <c r="F737" s="440">
        <v>130</v>
      </c>
      <c r="G737" s="438" t="s">
        <v>126</v>
      </c>
      <c r="H737" s="440">
        <v>48075</v>
      </c>
    </row>
    <row r="738" spans="1:8">
      <c r="A738" s="448" t="s">
        <v>1819</v>
      </c>
      <c r="B738" s="448" t="s">
        <v>1236</v>
      </c>
      <c r="C738" s="438" t="s">
        <v>126</v>
      </c>
      <c r="D738" s="440">
        <v>36665</v>
      </c>
      <c r="E738" s="440">
        <v>0</v>
      </c>
      <c r="F738" s="440">
        <v>0</v>
      </c>
      <c r="G738" s="438" t="s">
        <v>126</v>
      </c>
      <c r="H738" s="440">
        <v>36665</v>
      </c>
    </row>
    <row r="739" spans="1:8">
      <c r="A739" s="448" t="s">
        <v>1820</v>
      </c>
      <c r="B739" s="448" t="s">
        <v>1238</v>
      </c>
      <c r="C739" s="438" t="s">
        <v>126</v>
      </c>
      <c r="D739" s="440">
        <v>11150</v>
      </c>
      <c r="E739" s="440">
        <v>0</v>
      </c>
      <c r="F739" s="440">
        <v>0</v>
      </c>
      <c r="G739" s="438" t="s">
        <v>126</v>
      </c>
      <c r="H739" s="440">
        <v>11150</v>
      </c>
    </row>
    <row r="740" spans="1:8">
      <c r="A740" s="448" t="s">
        <v>1821</v>
      </c>
      <c r="B740" s="448" t="s">
        <v>1246</v>
      </c>
      <c r="C740" s="438" t="s">
        <v>126</v>
      </c>
      <c r="D740" s="440">
        <v>65</v>
      </c>
      <c r="E740" s="440">
        <v>0</v>
      </c>
      <c r="F740" s="440">
        <v>130</v>
      </c>
      <c r="G740" s="438" t="s">
        <v>126</v>
      </c>
      <c r="H740" s="440">
        <v>195</v>
      </c>
    </row>
    <row r="741" spans="1:8">
      <c r="A741" s="448" t="s">
        <v>1822</v>
      </c>
      <c r="B741" s="448" t="s">
        <v>1248</v>
      </c>
      <c r="C741" s="438" t="s">
        <v>126</v>
      </c>
      <c r="D741" s="440">
        <v>65</v>
      </c>
      <c r="E741" s="440">
        <v>0</v>
      </c>
      <c r="F741" s="440">
        <v>0</v>
      </c>
      <c r="G741" s="438" t="s">
        <v>126</v>
      </c>
      <c r="H741" s="440">
        <v>65</v>
      </c>
    </row>
    <row r="742" spans="1:8">
      <c r="A742" s="448" t="s">
        <v>1826</v>
      </c>
      <c r="B742" s="448" t="s">
        <v>1827</v>
      </c>
      <c r="C742" s="438" t="s">
        <v>126</v>
      </c>
      <c r="D742" s="440">
        <v>113185</v>
      </c>
      <c r="E742" s="440">
        <v>0</v>
      </c>
      <c r="F742" s="440">
        <v>585</v>
      </c>
      <c r="G742" s="438" t="s">
        <v>126</v>
      </c>
      <c r="H742" s="440">
        <v>113770</v>
      </c>
    </row>
    <row r="743" spans="1:8">
      <c r="A743" s="448" t="s">
        <v>1828</v>
      </c>
      <c r="B743" s="448" t="s">
        <v>1236</v>
      </c>
      <c r="C743" s="438" t="s">
        <v>126</v>
      </c>
      <c r="D743" s="440">
        <v>89050</v>
      </c>
      <c r="E743" s="440">
        <v>0</v>
      </c>
      <c r="F743" s="440">
        <v>0</v>
      </c>
      <c r="G743" s="438" t="s">
        <v>126</v>
      </c>
      <c r="H743" s="440">
        <v>89050</v>
      </c>
    </row>
    <row r="744" spans="1:8">
      <c r="A744" s="448" t="s">
        <v>1829</v>
      </c>
      <c r="B744" s="448" t="s">
        <v>1238</v>
      </c>
      <c r="C744" s="438" t="s">
        <v>126</v>
      </c>
      <c r="D744" s="440">
        <v>8960</v>
      </c>
      <c r="E744" s="440">
        <v>0</v>
      </c>
      <c r="F744" s="440">
        <v>0</v>
      </c>
      <c r="G744" s="438" t="s">
        <v>126</v>
      </c>
      <c r="H744" s="440">
        <v>8960</v>
      </c>
    </row>
    <row r="745" spans="1:8">
      <c r="A745" s="448" t="s">
        <v>1830</v>
      </c>
      <c r="B745" s="448" t="s">
        <v>1244</v>
      </c>
      <c r="C745" s="438" t="s">
        <v>126</v>
      </c>
      <c r="D745" s="440">
        <v>195</v>
      </c>
      <c r="E745" s="440">
        <v>0</v>
      </c>
      <c r="F745" s="440">
        <v>0</v>
      </c>
      <c r="G745" s="438" t="s">
        <v>126</v>
      </c>
      <c r="H745" s="440">
        <v>195</v>
      </c>
    </row>
    <row r="746" spans="1:8">
      <c r="A746" s="448" t="s">
        <v>1831</v>
      </c>
      <c r="B746" s="448" t="s">
        <v>1246</v>
      </c>
      <c r="C746" s="438" t="s">
        <v>126</v>
      </c>
      <c r="D746" s="440">
        <v>130</v>
      </c>
      <c r="E746" s="440">
        <v>0</v>
      </c>
      <c r="F746" s="440">
        <v>0</v>
      </c>
      <c r="G746" s="438" t="s">
        <v>126</v>
      </c>
      <c r="H746" s="440">
        <v>130</v>
      </c>
    </row>
    <row r="747" spans="1:8">
      <c r="A747" s="448" t="s">
        <v>1832</v>
      </c>
      <c r="B747" s="448" t="s">
        <v>1248</v>
      </c>
      <c r="C747" s="438" t="s">
        <v>126</v>
      </c>
      <c r="D747" s="440">
        <v>1040</v>
      </c>
      <c r="E747" s="440">
        <v>0</v>
      </c>
      <c r="F747" s="440">
        <v>65</v>
      </c>
      <c r="G747" s="438" t="s">
        <v>126</v>
      </c>
      <c r="H747" s="440">
        <v>1105</v>
      </c>
    </row>
    <row r="748" spans="1:8">
      <c r="A748" s="448" t="s">
        <v>1833</v>
      </c>
      <c r="B748" s="448" t="s">
        <v>1252</v>
      </c>
      <c r="C748" s="438" t="s">
        <v>126</v>
      </c>
      <c r="D748" s="440">
        <v>650</v>
      </c>
      <c r="E748" s="440">
        <v>0</v>
      </c>
      <c r="F748" s="440">
        <v>520</v>
      </c>
      <c r="G748" s="438" t="s">
        <v>126</v>
      </c>
      <c r="H748" s="440">
        <v>1170</v>
      </c>
    </row>
    <row r="749" spans="1:8">
      <c r="A749" s="448" t="s">
        <v>1834</v>
      </c>
      <c r="B749" s="448" t="s">
        <v>1256</v>
      </c>
      <c r="C749" s="438" t="s">
        <v>126</v>
      </c>
      <c r="D749" s="440">
        <v>13160</v>
      </c>
      <c r="E749" s="440">
        <v>0</v>
      </c>
      <c r="F749" s="440">
        <v>0</v>
      </c>
      <c r="G749" s="438" t="s">
        <v>126</v>
      </c>
      <c r="H749" s="440">
        <v>13160</v>
      </c>
    </row>
    <row r="750" spans="1:8">
      <c r="A750" s="448" t="s">
        <v>1835</v>
      </c>
      <c r="B750" s="448" t="s">
        <v>1836</v>
      </c>
      <c r="C750" s="438" t="s">
        <v>126</v>
      </c>
      <c r="D750" s="440">
        <v>45590</v>
      </c>
      <c r="E750" s="440">
        <v>0</v>
      </c>
      <c r="F750" s="440">
        <v>5950</v>
      </c>
      <c r="G750" s="438" t="s">
        <v>126</v>
      </c>
      <c r="H750" s="440">
        <v>51540</v>
      </c>
    </row>
    <row r="751" spans="1:8">
      <c r="A751" s="448" t="s">
        <v>1837</v>
      </c>
      <c r="B751" s="448" t="s">
        <v>1236</v>
      </c>
      <c r="C751" s="438" t="s">
        <v>126</v>
      </c>
      <c r="D751" s="440">
        <v>42680</v>
      </c>
      <c r="E751" s="440">
        <v>0</v>
      </c>
      <c r="F751" s="440">
        <v>5820</v>
      </c>
      <c r="G751" s="438" t="s">
        <v>126</v>
      </c>
      <c r="H751" s="440">
        <v>48500</v>
      </c>
    </row>
    <row r="752" spans="1:8">
      <c r="A752" s="448" t="s">
        <v>1838</v>
      </c>
      <c r="B752" s="448" t="s">
        <v>1238</v>
      </c>
      <c r="C752" s="438" t="s">
        <v>126</v>
      </c>
      <c r="D752" s="440">
        <v>960</v>
      </c>
      <c r="E752" s="440">
        <v>0</v>
      </c>
      <c r="F752" s="440">
        <v>0</v>
      </c>
      <c r="G752" s="438" t="s">
        <v>126</v>
      </c>
      <c r="H752" s="440">
        <v>960</v>
      </c>
    </row>
    <row r="753" spans="1:8">
      <c r="A753" s="448" t="s">
        <v>1839</v>
      </c>
      <c r="B753" s="448" t="s">
        <v>1244</v>
      </c>
      <c r="C753" s="438" t="s">
        <v>126</v>
      </c>
      <c r="D753" s="440">
        <v>0</v>
      </c>
      <c r="E753" s="440">
        <v>0</v>
      </c>
      <c r="F753" s="440">
        <v>130</v>
      </c>
      <c r="G753" s="438" t="s">
        <v>126</v>
      </c>
      <c r="H753" s="440">
        <v>130</v>
      </c>
    </row>
    <row r="754" spans="1:8">
      <c r="A754" s="448" t="s">
        <v>1842</v>
      </c>
      <c r="B754" s="448" t="s">
        <v>1252</v>
      </c>
      <c r="C754" s="438" t="s">
        <v>126</v>
      </c>
      <c r="D754" s="440">
        <v>520</v>
      </c>
      <c r="E754" s="440">
        <v>0</v>
      </c>
      <c r="F754" s="440">
        <v>0</v>
      </c>
      <c r="G754" s="438" t="s">
        <v>126</v>
      </c>
      <c r="H754" s="440">
        <v>520</v>
      </c>
    </row>
    <row r="755" spans="1:8">
      <c r="A755" s="448" t="s">
        <v>1843</v>
      </c>
      <c r="B755" s="448" t="s">
        <v>1256</v>
      </c>
      <c r="C755" s="438" t="s">
        <v>126</v>
      </c>
      <c r="D755" s="440">
        <v>1430</v>
      </c>
      <c r="E755" s="440">
        <v>0</v>
      </c>
      <c r="F755" s="440">
        <v>0</v>
      </c>
      <c r="G755" s="438" t="s">
        <v>126</v>
      </c>
      <c r="H755" s="440">
        <v>1430</v>
      </c>
    </row>
    <row r="756" spans="1:8">
      <c r="A756" s="448" t="s">
        <v>1845</v>
      </c>
      <c r="B756" s="448" t="s">
        <v>1846</v>
      </c>
      <c r="C756" s="438" t="s">
        <v>126</v>
      </c>
      <c r="D756" s="440">
        <v>59065</v>
      </c>
      <c r="E756" s="440">
        <v>0</v>
      </c>
      <c r="F756" s="440">
        <v>2425</v>
      </c>
      <c r="G756" s="438" t="s">
        <v>126</v>
      </c>
      <c r="H756" s="440">
        <v>61490</v>
      </c>
    </row>
    <row r="757" spans="1:8">
      <c r="A757" s="448" t="s">
        <v>1847</v>
      </c>
      <c r="B757" s="448" t="s">
        <v>1236</v>
      </c>
      <c r="C757" s="438" t="s">
        <v>126</v>
      </c>
      <c r="D757" s="440">
        <v>45925</v>
      </c>
      <c r="E757" s="440">
        <v>0</v>
      </c>
      <c r="F757" s="440">
        <v>2425</v>
      </c>
      <c r="G757" s="438" t="s">
        <v>126</v>
      </c>
      <c r="H757" s="440">
        <v>48350</v>
      </c>
    </row>
    <row r="758" spans="1:8">
      <c r="A758" s="448" t="s">
        <v>1848</v>
      </c>
      <c r="B758" s="448" t="s">
        <v>1238</v>
      </c>
      <c r="C758" s="438" t="s">
        <v>126</v>
      </c>
      <c r="D758" s="440">
        <v>7360</v>
      </c>
      <c r="E758" s="440">
        <v>0</v>
      </c>
      <c r="F758" s="440">
        <v>0</v>
      </c>
      <c r="G758" s="438" t="s">
        <v>126</v>
      </c>
      <c r="H758" s="440">
        <v>7360</v>
      </c>
    </row>
    <row r="759" spans="1:8">
      <c r="A759" s="448" t="s">
        <v>8681</v>
      </c>
      <c r="B759" s="448" t="s">
        <v>1242</v>
      </c>
      <c r="C759" s="438" t="s">
        <v>126</v>
      </c>
      <c r="D759" s="440">
        <v>2340</v>
      </c>
      <c r="E759" s="440">
        <v>0</v>
      </c>
      <c r="F759" s="440">
        <v>0</v>
      </c>
      <c r="G759" s="438" t="s">
        <v>126</v>
      </c>
      <c r="H759" s="440">
        <v>2340</v>
      </c>
    </row>
    <row r="760" spans="1:8">
      <c r="A760" s="448" t="s">
        <v>1849</v>
      </c>
      <c r="B760" s="448" t="s">
        <v>1246</v>
      </c>
      <c r="C760" s="438" t="s">
        <v>126</v>
      </c>
      <c r="D760" s="440">
        <v>260</v>
      </c>
      <c r="E760" s="440">
        <v>0</v>
      </c>
      <c r="F760" s="440">
        <v>0</v>
      </c>
      <c r="G760" s="438" t="s">
        <v>126</v>
      </c>
      <c r="H760" s="440">
        <v>260</v>
      </c>
    </row>
    <row r="761" spans="1:8">
      <c r="A761" s="448" t="s">
        <v>1850</v>
      </c>
      <c r="B761" s="448" t="s">
        <v>1252</v>
      </c>
      <c r="C761" s="438" t="s">
        <v>126</v>
      </c>
      <c r="D761" s="440">
        <v>1170</v>
      </c>
      <c r="E761" s="440">
        <v>0</v>
      </c>
      <c r="F761" s="440">
        <v>0</v>
      </c>
      <c r="G761" s="438" t="s">
        <v>126</v>
      </c>
      <c r="H761" s="440">
        <v>1170</v>
      </c>
    </row>
    <row r="762" spans="1:8">
      <c r="A762" s="448" t="s">
        <v>1851</v>
      </c>
      <c r="B762" s="448" t="s">
        <v>1256</v>
      </c>
      <c r="C762" s="438" t="s">
        <v>126</v>
      </c>
      <c r="D762" s="440">
        <v>2010</v>
      </c>
      <c r="E762" s="440">
        <v>0</v>
      </c>
      <c r="F762" s="440">
        <v>0</v>
      </c>
      <c r="G762" s="438" t="s">
        <v>126</v>
      </c>
      <c r="H762" s="440">
        <v>2010</v>
      </c>
    </row>
    <row r="763" spans="1:8">
      <c r="A763" s="448" t="s">
        <v>1852</v>
      </c>
      <c r="B763" s="448" t="s">
        <v>1853</v>
      </c>
      <c r="C763" s="438" t="s">
        <v>126</v>
      </c>
      <c r="D763" s="440">
        <v>30220</v>
      </c>
      <c r="E763" s="440">
        <v>0</v>
      </c>
      <c r="F763" s="440">
        <v>0</v>
      </c>
      <c r="G763" s="438" t="s">
        <v>126</v>
      </c>
      <c r="H763" s="440">
        <v>30220</v>
      </c>
    </row>
    <row r="764" spans="1:8">
      <c r="A764" s="448" t="s">
        <v>1854</v>
      </c>
      <c r="B764" s="448" t="s">
        <v>1236</v>
      </c>
      <c r="C764" s="438" t="s">
        <v>126</v>
      </c>
      <c r="D764" s="440">
        <v>29100</v>
      </c>
      <c r="E764" s="440">
        <v>0</v>
      </c>
      <c r="F764" s="440">
        <v>0</v>
      </c>
      <c r="G764" s="438" t="s">
        <v>126</v>
      </c>
      <c r="H764" s="440">
        <v>29100</v>
      </c>
    </row>
    <row r="765" spans="1:8">
      <c r="A765" s="448" t="s">
        <v>1855</v>
      </c>
      <c r="B765" s="448" t="s">
        <v>1238</v>
      </c>
      <c r="C765" s="438" t="s">
        <v>126</v>
      </c>
      <c r="D765" s="440">
        <v>1120</v>
      </c>
      <c r="E765" s="440">
        <v>0</v>
      </c>
      <c r="F765" s="440">
        <v>0</v>
      </c>
      <c r="G765" s="438" t="s">
        <v>126</v>
      </c>
      <c r="H765" s="440">
        <v>1120</v>
      </c>
    </row>
    <row r="766" spans="1:8">
      <c r="A766" s="448" t="s">
        <v>1856</v>
      </c>
      <c r="B766" s="448" t="s">
        <v>1857</v>
      </c>
      <c r="C766" s="438" t="s">
        <v>126</v>
      </c>
      <c r="D766" s="440">
        <v>58510</v>
      </c>
      <c r="E766" s="440">
        <v>0</v>
      </c>
      <c r="F766" s="440">
        <v>0</v>
      </c>
      <c r="G766" s="438" t="s">
        <v>126</v>
      </c>
      <c r="H766" s="440">
        <v>58510</v>
      </c>
    </row>
    <row r="767" spans="1:8">
      <c r="A767" s="448" t="s">
        <v>1858</v>
      </c>
      <c r="B767" s="448" t="s">
        <v>1236</v>
      </c>
      <c r="C767" s="438" t="s">
        <v>126</v>
      </c>
      <c r="D767" s="440">
        <v>52380</v>
      </c>
      <c r="E767" s="440">
        <v>0</v>
      </c>
      <c r="F767" s="440">
        <v>0</v>
      </c>
      <c r="G767" s="438" t="s">
        <v>126</v>
      </c>
      <c r="H767" s="440">
        <v>52380</v>
      </c>
    </row>
    <row r="768" spans="1:8">
      <c r="A768" s="448" t="s">
        <v>1859</v>
      </c>
      <c r="B768" s="448" t="s">
        <v>1238</v>
      </c>
      <c r="C768" s="438" t="s">
        <v>126</v>
      </c>
      <c r="D768" s="440">
        <v>4960</v>
      </c>
      <c r="E768" s="440">
        <v>0</v>
      </c>
      <c r="F768" s="440">
        <v>0</v>
      </c>
      <c r="G768" s="438" t="s">
        <v>126</v>
      </c>
      <c r="H768" s="440">
        <v>4960</v>
      </c>
    </row>
    <row r="769" spans="1:8">
      <c r="A769" s="448" t="s">
        <v>1860</v>
      </c>
      <c r="B769" s="448" t="s">
        <v>1246</v>
      </c>
      <c r="C769" s="438" t="s">
        <v>126</v>
      </c>
      <c r="D769" s="440">
        <v>130</v>
      </c>
      <c r="E769" s="440">
        <v>0</v>
      </c>
      <c r="F769" s="440">
        <v>0</v>
      </c>
      <c r="G769" s="438" t="s">
        <v>126</v>
      </c>
      <c r="H769" s="440">
        <v>130</v>
      </c>
    </row>
    <row r="770" spans="1:8">
      <c r="A770" s="448" t="s">
        <v>1861</v>
      </c>
      <c r="B770" s="448" t="s">
        <v>1256</v>
      </c>
      <c r="C770" s="438" t="s">
        <v>126</v>
      </c>
      <c r="D770" s="440">
        <v>1040</v>
      </c>
      <c r="E770" s="440">
        <v>0</v>
      </c>
      <c r="F770" s="440">
        <v>0</v>
      </c>
      <c r="G770" s="438" t="s">
        <v>126</v>
      </c>
      <c r="H770" s="440">
        <v>1040</v>
      </c>
    </row>
    <row r="771" spans="1:8">
      <c r="A771" s="448" t="s">
        <v>1862</v>
      </c>
      <c r="B771" s="448" t="s">
        <v>1863</v>
      </c>
      <c r="C771" s="438" t="s">
        <v>126</v>
      </c>
      <c r="D771" s="440">
        <v>225535</v>
      </c>
      <c r="E771" s="440">
        <v>0</v>
      </c>
      <c r="F771" s="440">
        <v>2710</v>
      </c>
      <c r="G771" s="438" t="s">
        <v>126</v>
      </c>
      <c r="H771" s="440">
        <v>228245</v>
      </c>
    </row>
    <row r="772" spans="1:8">
      <c r="A772" s="448" t="s">
        <v>1864</v>
      </c>
      <c r="B772" s="448" t="s">
        <v>1236</v>
      </c>
      <c r="C772" s="438" t="s">
        <v>126</v>
      </c>
      <c r="D772" s="440">
        <v>205965</v>
      </c>
      <c r="E772" s="440">
        <v>0</v>
      </c>
      <c r="F772" s="440">
        <v>2710</v>
      </c>
      <c r="G772" s="438" t="s">
        <v>126</v>
      </c>
      <c r="H772" s="440">
        <v>208675</v>
      </c>
    </row>
    <row r="773" spans="1:8">
      <c r="A773" s="448" t="s">
        <v>1865</v>
      </c>
      <c r="B773" s="448" t="s">
        <v>1238</v>
      </c>
      <c r="C773" s="438" t="s">
        <v>126</v>
      </c>
      <c r="D773" s="440">
        <v>18565</v>
      </c>
      <c r="E773" s="440">
        <v>0</v>
      </c>
      <c r="F773" s="440">
        <v>0</v>
      </c>
      <c r="G773" s="438" t="s">
        <v>126</v>
      </c>
      <c r="H773" s="440">
        <v>18565</v>
      </c>
    </row>
    <row r="774" spans="1:8">
      <c r="A774" s="448" t="s">
        <v>1866</v>
      </c>
      <c r="B774" s="448" t="s">
        <v>1246</v>
      </c>
      <c r="C774" s="438" t="s">
        <v>126</v>
      </c>
      <c r="D774" s="440">
        <v>260</v>
      </c>
      <c r="E774" s="440">
        <v>0</v>
      </c>
      <c r="F774" s="440">
        <v>0</v>
      </c>
      <c r="G774" s="438" t="s">
        <v>126</v>
      </c>
      <c r="H774" s="440">
        <v>260</v>
      </c>
    </row>
    <row r="775" spans="1:8">
      <c r="A775" s="448" t="s">
        <v>8682</v>
      </c>
      <c r="B775" s="448" t="s">
        <v>1248</v>
      </c>
      <c r="C775" s="438" t="s">
        <v>126</v>
      </c>
      <c r="D775" s="440">
        <v>130</v>
      </c>
      <c r="E775" s="440">
        <v>0</v>
      </c>
      <c r="F775" s="440">
        <v>0</v>
      </c>
      <c r="G775" s="438" t="s">
        <v>126</v>
      </c>
      <c r="H775" s="440">
        <v>130</v>
      </c>
    </row>
    <row r="776" spans="1:8">
      <c r="A776" s="448" t="s">
        <v>1867</v>
      </c>
      <c r="B776" s="448" t="s">
        <v>1252</v>
      </c>
      <c r="C776" s="438" t="s">
        <v>126</v>
      </c>
      <c r="D776" s="440">
        <v>325</v>
      </c>
      <c r="E776" s="440">
        <v>0</v>
      </c>
      <c r="F776" s="440">
        <v>0</v>
      </c>
      <c r="G776" s="438" t="s">
        <v>126</v>
      </c>
      <c r="H776" s="440">
        <v>325</v>
      </c>
    </row>
    <row r="777" spans="1:8">
      <c r="A777" s="448" t="s">
        <v>1868</v>
      </c>
      <c r="B777" s="448" t="s">
        <v>1869</v>
      </c>
      <c r="C777" s="438" t="s">
        <v>126</v>
      </c>
      <c r="D777" s="440">
        <v>290</v>
      </c>
      <c r="E777" s="440">
        <v>0</v>
      </c>
      <c r="F777" s="440">
        <v>0</v>
      </c>
      <c r="G777" s="438" t="s">
        <v>126</v>
      </c>
      <c r="H777" s="440">
        <v>290</v>
      </c>
    </row>
    <row r="778" spans="1:8">
      <c r="A778" s="448" t="s">
        <v>1871</v>
      </c>
      <c r="B778" s="448" t="s">
        <v>1872</v>
      </c>
      <c r="C778" s="438" t="s">
        <v>126</v>
      </c>
      <c r="D778" s="440">
        <v>128370</v>
      </c>
      <c r="E778" s="440">
        <v>0</v>
      </c>
      <c r="F778" s="440">
        <v>17750</v>
      </c>
      <c r="G778" s="438" t="s">
        <v>126</v>
      </c>
      <c r="H778" s="440">
        <v>146120</v>
      </c>
    </row>
    <row r="779" spans="1:8">
      <c r="A779" s="448" t="s">
        <v>1873</v>
      </c>
      <c r="B779" s="448" t="s">
        <v>1236</v>
      </c>
      <c r="C779" s="438" t="s">
        <v>126</v>
      </c>
      <c r="D779" s="440">
        <v>115930</v>
      </c>
      <c r="E779" s="440">
        <v>0</v>
      </c>
      <c r="F779" s="440">
        <v>17460</v>
      </c>
      <c r="G779" s="438" t="s">
        <v>126</v>
      </c>
      <c r="H779" s="440">
        <v>133390</v>
      </c>
    </row>
    <row r="780" spans="1:8">
      <c r="A780" s="448" t="s">
        <v>1874</v>
      </c>
      <c r="B780" s="448" t="s">
        <v>1238</v>
      </c>
      <c r="C780" s="438" t="s">
        <v>126</v>
      </c>
      <c r="D780" s="440">
        <v>6720</v>
      </c>
      <c r="E780" s="440">
        <v>0</v>
      </c>
      <c r="F780" s="440">
        <v>160</v>
      </c>
      <c r="G780" s="438" t="s">
        <v>126</v>
      </c>
      <c r="H780" s="440">
        <v>6880</v>
      </c>
    </row>
    <row r="781" spans="1:8">
      <c r="A781" s="448" t="s">
        <v>8683</v>
      </c>
      <c r="B781" s="448" t="s">
        <v>1242</v>
      </c>
      <c r="C781" s="438" t="s">
        <v>126</v>
      </c>
      <c r="D781" s="440">
        <v>390</v>
      </c>
      <c r="E781" s="440">
        <v>0</v>
      </c>
      <c r="F781" s="440">
        <v>0</v>
      </c>
      <c r="G781" s="438" t="s">
        <v>126</v>
      </c>
      <c r="H781" s="440">
        <v>390</v>
      </c>
    </row>
    <row r="782" spans="1:8">
      <c r="A782" s="448" t="s">
        <v>1876</v>
      </c>
      <c r="B782" s="448" t="s">
        <v>1246</v>
      </c>
      <c r="C782" s="438" t="s">
        <v>126</v>
      </c>
      <c r="D782" s="440">
        <v>130</v>
      </c>
      <c r="E782" s="440">
        <v>0</v>
      </c>
      <c r="F782" s="440">
        <v>0</v>
      </c>
      <c r="G782" s="438" t="s">
        <v>126</v>
      </c>
      <c r="H782" s="440">
        <v>130</v>
      </c>
    </row>
    <row r="783" spans="1:8">
      <c r="A783" s="448" t="s">
        <v>1878</v>
      </c>
      <c r="B783" s="448" t="s">
        <v>1252</v>
      </c>
      <c r="C783" s="438" t="s">
        <v>126</v>
      </c>
      <c r="D783" s="440">
        <v>130</v>
      </c>
      <c r="E783" s="440">
        <v>0</v>
      </c>
      <c r="F783" s="440">
        <v>0</v>
      </c>
      <c r="G783" s="438" t="s">
        <v>126</v>
      </c>
      <c r="H783" s="440">
        <v>130</v>
      </c>
    </row>
    <row r="784" spans="1:8">
      <c r="A784" s="448" t="s">
        <v>1879</v>
      </c>
      <c r="B784" s="448" t="s">
        <v>1256</v>
      </c>
      <c r="C784" s="438" t="s">
        <v>126</v>
      </c>
      <c r="D784" s="440">
        <v>5070</v>
      </c>
      <c r="E784" s="440">
        <v>0</v>
      </c>
      <c r="F784" s="440">
        <v>130</v>
      </c>
      <c r="G784" s="438" t="s">
        <v>126</v>
      </c>
      <c r="H784" s="440">
        <v>5200</v>
      </c>
    </row>
    <row r="785" spans="1:8">
      <c r="A785" s="448" t="s">
        <v>1880</v>
      </c>
      <c r="B785" s="448" t="s">
        <v>1881</v>
      </c>
      <c r="C785" s="438" t="s">
        <v>126</v>
      </c>
      <c r="D785" s="440">
        <v>33275</v>
      </c>
      <c r="E785" s="440">
        <v>0</v>
      </c>
      <c r="F785" s="440">
        <v>4870</v>
      </c>
      <c r="G785" s="438" t="s">
        <v>126</v>
      </c>
      <c r="H785" s="440">
        <v>38145</v>
      </c>
    </row>
    <row r="786" spans="1:8">
      <c r="A786" s="448" t="s">
        <v>1882</v>
      </c>
      <c r="B786" s="448" t="s">
        <v>1236</v>
      </c>
      <c r="C786" s="438" t="s">
        <v>126</v>
      </c>
      <c r="D786" s="440">
        <v>26935</v>
      </c>
      <c r="E786" s="440">
        <v>0</v>
      </c>
      <c r="F786" s="440">
        <v>4740</v>
      </c>
      <c r="G786" s="438" t="s">
        <v>126</v>
      </c>
      <c r="H786" s="440">
        <v>31675</v>
      </c>
    </row>
    <row r="787" spans="1:8">
      <c r="A787" s="448" t="s">
        <v>1883</v>
      </c>
      <c r="B787" s="448" t="s">
        <v>1238</v>
      </c>
      <c r="C787" s="438" t="s">
        <v>126</v>
      </c>
      <c r="D787" s="440">
        <v>1760</v>
      </c>
      <c r="E787" s="440">
        <v>0</v>
      </c>
      <c r="F787" s="440">
        <v>0</v>
      </c>
      <c r="G787" s="438" t="s">
        <v>126</v>
      </c>
      <c r="H787" s="440">
        <v>1760</v>
      </c>
    </row>
    <row r="788" spans="1:8">
      <c r="A788" s="448" t="s">
        <v>8684</v>
      </c>
      <c r="B788" s="448" t="s">
        <v>1242</v>
      </c>
      <c r="C788" s="438" t="s">
        <v>126</v>
      </c>
      <c r="D788" s="440">
        <v>2990</v>
      </c>
      <c r="E788" s="440">
        <v>0</v>
      </c>
      <c r="F788" s="440">
        <v>0</v>
      </c>
      <c r="G788" s="438" t="s">
        <v>126</v>
      </c>
      <c r="H788" s="440">
        <v>2990</v>
      </c>
    </row>
    <row r="789" spans="1:8">
      <c r="A789" s="448" t="s">
        <v>8685</v>
      </c>
      <c r="B789" s="448" t="s">
        <v>1248</v>
      </c>
      <c r="C789" s="438" t="s">
        <v>126</v>
      </c>
      <c r="D789" s="440">
        <v>65</v>
      </c>
      <c r="E789" s="440">
        <v>0</v>
      </c>
      <c r="F789" s="440">
        <v>0</v>
      </c>
      <c r="G789" s="438" t="s">
        <v>126</v>
      </c>
      <c r="H789" s="440">
        <v>65</v>
      </c>
    </row>
    <row r="790" spans="1:8">
      <c r="A790" s="448" t="s">
        <v>1886</v>
      </c>
      <c r="B790" s="448" t="s">
        <v>1252</v>
      </c>
      <c r="C790" s="438" t="s">
        <v>126</v>
      </c>
      <c r="D790" s="440">
        <v>130</v>
      </c>
      <c r="E790" s="440">
        <v>0</v>
      </c>
      <c r="F790" s="440">
        <v>130</v>
      </c>
      <c r="G790" s="438" t="s">
        <v>126</v>
      </c>
      <c r="H790" s="440">
        <v>260</v>
      </c>
    </row>
    <row r="791" spans="1:8">
      <c r="A791" s="448" t="s">
        <v>1887</v>
      </c>
      <c r="B791" s="448" t="s">
        <v>1256</v>
      </c>
      <c r="C791" s="438" t="s">
        <v>126</v>
      </c>
      <c r="D791" s="440">
        <v>1395</v>
      </c>
      <c r="E791" s="440">
        <v>0</v>
      </c>
      <c r="F791" s="440">
        <v>0</v>
      </c>
      <c r="G791" s="438" t="s">
        <v>126</v>
      </c>
      <c r="H791" s="440">
        <v>1395</v>
      </c>
    </row>
    <row r="792" spans="1:8">
      <c r="A792" s="448" t="s">
        <v>1889</v>
      </c>
      <c r="B792" s="448" t="s">
        <v>1890</v>
      </c>
      <c r="C792" s="438" t="s">
        <v>126</v>
      </c>
      <c r="D792" s="440">
        <v>96438</v>
      </c>
      <c r="E792" s="440">
        <v>0</v>
      </c>
      <c r="F792" s="440">
        <v>2005</v>
      </c>
      <c r="G792" s="438" t="s">
        <v>126</v>
      </c>
      <c r="H792" s="440">
        <v>98443</v>
      </c>
    </row>
    <row r="793" spans="1:8">
      <c r="A793" s="448" t="s">
        <v>1891</v>
      </c>
      <c r="B793" s="448" t="s">
        <v>1236</v>
      </c>
      <c r="C793" s="438" t="s">
        <v>126</v>
      </c>
      <c r="D793" s="440">
        <v>85033</v>
      </c>
      <c r="E793" s="440">
        <v>0</v>
      </c>
      <c r="F793" s="440">
        <v>1940</v>
      </c>
      <c r="G793" s="438" t="s">
        <v>126</v>
      </c>
      <c r="H793" s="440">
        <v>86973</v>
      </c>
    </row>
    <row r="794" spans="1:8">
      <c r="A794" s="448" t="s">
        <v>1892</v>
      </c>
      <c r="B794" s="448" t="s">
        <v>1238</v>
      </c>
      <c r="C794" s="438" t="s">
        <v>126</v>
      </c>
      <c r="D794" s="440">
        <v>2240</v>
      </c>
      <c r="E794" s="440">
        <v>0</v>
      </c>
      <c r="F794" s="440">
        <v>0</v>
      </c>
      <c r="G794" s="438" t="s">
        <v>126</v>
      </c>
      <c r="H794" s="440">
        <v>2240</v>
      </c>
    </row>
    <row r="795" spans="1:8">
      <c r="A795" s="448" t="s">
        <v>1893</v>
      </c>
      <c r="B795" s="448" t="s">
        <v>1244</v>
      </c>
      <c r="C795" s="438" t="s">
        <v>126</v>
      </c>
      <c r="D795" s="440">
        <v>0</v>
      </c>
      <c r="E795" s="440">
        <v>0</v>
      </c>
      <c r="F795" s="440">
        <v>65</v>
      </c>
      <c r="G795" s="438" t="s">
        <v>126</v>
      </c>
      <c r="H795" s="440">
        <v>65</v>
      </c>
    </row>
    <row r="796" spans="1:8">
      <c r="A796" s="448" t="s">
        <v>1894</v>
      </c>
      <c r="B796" s="448" t="s">
        <v>1248</v>
      </c>
      <c r="C796" s="438" t="s">
        <v>126</v>
      </c>
      <c r="D796" s="440">
        <v>195</v>
      </c>
      <c r="E796" s="440">
        <v>0</v>
      </c>
      <c r="F796" s="440">
        <v>0</v>
      </c>
      <c r="G796" s="438" t="s">
        <v>126</v>
      </c>
      <c r="H796" s="440">
        <v>195</v>
      </c>
    </row>
    <row r="797" spans="1:8">
      <c r="A797" s="448" t="s">
        <v>1896</v>
      </c>
      <c r="B797" s="448" t="s">
        <v>1256</v>
      </c>
      <c r="C797" s="438" t="s">
        <v>126</v>
      </c>
      <c r="D797" s="440">
        <v>8970</v>
      </c>
      <c r="E797" s="440">
        <v>0</v>
      </c>
      <c r="F797" s="440">
        <v>0</v>
      </c>
      <c r="G797" s="438" t="s">
        <v>126</v>
      </c>
      <c r="H797" s="440">
        <v>8970</v>
      </c>
    </row>
    <row r="798" spans="1:8">
      <c r="A798" s="448" t="s">
        <v>1898</v>
      </c>
      <c r="B798" s="448" t="s">
        <v>1899</v>
      </c>
      <c r="C798" s="438" t="s">
        <v>126</v>
      </c>
      <c r="D798" s="440">
        <v>39105</v>
      </c>
      <c r="E798" s="440">
        <v>0</v>
      </c>
      <c r="F798" s="440">
        <v>6305</v>
      </c>
      <c r="G798" s="438" t="s">
        <v>126</v>
      </c>
      <c r="H798" s="440">
        <v>45410</v>
      </c>
    </row>
    <row r="799" spans="1:8">
      <c r="A799" s="448" t="s">
        <v>1900</v>
      </c>
      <c r="B799" s="448" t="s">
        <v>1236</v>
      </c>
      <c r="C799" s="438" t="s">
        <v>126</v>
      </c>
      <c r="D799" s="440">
        <v>31425</v>
      </c>
      <c r="E799" s="440">
        <v>0</v>
      </c>
      <c r="F799" s="440">
        <v>6305</v>
      </c>
      <c r="G799" s="438" t="s">
        <v>126</v>
      </c>
      <c r="H799" s="440">
        <v>37730</v>
      </c>
    </row>
    <row r="800" spans="1:8">
      <c r="A800" s="448" t="s">
        <v>1901</v>
      </c>
      <c r="B800" s="448" t="s">
        <v>1238</v>
      </c>
      <c r="C800" s="438" t="s">
        <v>126</v>
      </c>
      <c r="D800" s="440">
        <v>5600</v>
      </c>
      <c r="E800" s="440">
        <v>0</v>
      </c>
      <c r="F800" s="440">
        <v>0</v>
      </c>
      <c r="G800" s="438" t="s">
        <v>126</v>
      </c>
      <c r="H800" s="440">
        <v>5600</v>
      </c>
    </row>
    <row r="801" spans="1:8">
      <c r="A801" s="448" t="s">
        <v>8686</v>
      </c>
      <c r="B801" s="448" t="s">
        <v>1240</v>
      </c>
      <c r="C801" s="438" t="s">
        <v>126</v>
      </c>
      <c r="D801" s="440">
        <v>1300</v>
      </c>
      <c r="E801" s="440">
        <v>0</v>
      </c>
      <c r="F801" s="440">
        <v>0</v>
      </c>
      <c r="G801" s="438" t="s">
        <v>126</v>
      </c>
      <c r="H801" s="440">
        <v>1300</v>
      </c>
    </row>
    <row r="802" spans="1:8">
      <c r="A802" s="448" t="s">
        <v>1902</v>
      </c>
      <c r="B802" s="448" t="s">
        <v>1252</v>
      </c>
      <c r="C802" s="438" t="s">
        <v>126</v>
      </c>
      <c r="D802" s="440">
        <v>780</v>
      </c>
      <c r="E802" s="440">
        <v>0</v>
      </c>
      <c r="F802" s="440">
        <v>0</v>
      </c>
      <c r="G802" s="438" t="s">
        <v>126</v>
      </c>
      <c r="H802" s="440">
        <v>780</v>
      </c>
    </row>
    <row r="803" spans="1:8">
      <c r="A803" s="448" t="s">
        <v>1905</v>
      </c>
      <c r="B803" s="448" t="s">
        <v>1906</v>
      </c>
      <c r="C803" s="438" t="s">
        <v>126</v>
      </c>
      <c r="D803" s="440">
        <v>88465</v>
      </c>
      <c r="E803" s="440">
        <v>0</v>
      </c>
      <c r="F803" s="440">
        <v>1040</v>
      </c>
      <c r="G803" s="438" t="s">
        <v>126</v>
      </c>
      <c r="H803" s="440">
        <v>89505</v>
      </c>
    </row>
    <row r="804" spans="1:8">
      <c r="A804" s="448" t="s">
        <v>1907</v>
      </c>
      <c r="B804" s="448" t="s">
        <v>1236</v>
      </c>
      <c r="C804" s="438" t="s">
        <v>126</v>
      </c>
      <c r="D804" s="440">
        <v>78570</v>
      </c>
      <c r="E804" s="440">
        <v>0</v>
      </c>
      <c r="F804" s="440">
        <v>0</v>
      </c>
      <c r="G804" s="438" t="s">
        <v>126</v>
      </c>
      <c r="H804" s="440">
        <v>78570</v>
      </c>
    </row>
    <row r="805" spans="1:8">
      <c r="A805" s="448" t="s">
        <v>1908</v>
      </c>
      <c r="B805" s="448" t="s">
        <v>1238</v>
      </c>
      <c r="C805" s="438" t="s">
        <v>126</v>
      </c>
      <c r="D805" s="440">
        <v>5280</v>
      </c>
      <c r="E805" s="440">
        <v>0</v>
      </c>
      <c r="F805" s="440">
        <v>0</v>
      </c>
      <c r="G805" s="438" t="s">
        <v>126</v>
      </c>
      <c r="H805" s="440">
        <v>5280</v>
      </c>
    </row>
    <row r="806" spans="1:8">
      <c r="A806" s="448" t="s">
        <v>8687</v>
      </c>
      <c r="B806" s="448" t="s">
        <v>1244</v>
      </c>
      <c r="C806" s="438" t="s">
        <v>126</v>
      </c>
      <c r="D806" s="440">
        <v>65</v>
      </c>
      <c r="E806" s="440">
        <v>0</v>
      </c>
      <c r="F806" s="440">
        <v>0</v>
      </c>
      <c r="G806" s="438" t="s">
        <v>126</v>
      </c>
      <c r="H806" s="440">
        <v>65</v>
      </c>
    </row>
    <row r="807" spans="1:8">
      <c r="A807" s="448" t="s">
        <v>8688</v>
      </c>
      <c r="B807" s="448" t="s">
        <v>1252</v>
      </c>
      <c r="C807" s="438" t="s">
        <v>126</v>
      </c>
      <c r="D807" s="440">
        <v>2080</v>
      </c>
      <c r="E807" s="440">
        <v>0</v>
      </c>
      <c r="F807" s="440">
        <v>1040</v>
      </c>
      <c r="G807" s="438" t="s">
        <v>126</v>
      </c>
      <c r="H807" s="440">
        <v>3120</v>
      </c>
    </row>
    <row r="808" spans="1:8">
      <c r="A808" s="448" t="s">
        <v>1909</v>
      </c>
      <c r="B808" s="448" t="s">
        <v>1256</v>
      </c>
      <c r="C808" s="438" t="s">
        <v>126</v>
      </c>
      <c r="D808" s="440">
        <v>2470</v>
      </c>
      <c r="E808" s="440">
        <v>0</v>
      </c>
      <c r="F808" s="440">
        <v>0</v>
      </c>
      <c r="G808" s="438" t="s">
        <v>126</v>
      </c>
      <c r="H808" s="440">
        <v>2470</v>
      </c>
    </row>
    <row r="809" spans="1:8">
      <c r="A809" s="448" t="s">
        <v>1911</v>
      </c>
      <c r="B809" s="448" t="s">
        <v>1912</v>
      </c>
      <c r="C809" s="438" t="s">
        <v>126</v>
      </c>
      <c r="D809" s="440">
        <v>130595</v>
      </c>
      <c r="E809" s="440">
        <v>0</v>
      </c>
      <c r="F809" s="440">
        <v>0</v>
      </c>
      <c r="G809" s="438" t="s">
        <v>126</v>
      </c>
      <c r="H809" s="440">
        <v>130595</v>
      </c>
    </row>
    <row r="810" spans="1:8">
      <c r="A810" s="448" t="s">
        <v>1913</v>
      </c>
      <c r="B810" s="448" t="s">
        <v>1236</v>
      </c>
      <c r="C810" s="438" t="s">
        <v>126</v>
      </c>
      <c r="D810" s="440">
        <v>130465</v>
      </c>
      <c r="E810" s="440">
        <v>0</v>
      </c>
      <c r="F810" s="440">
        <v>0</v>
      </c>
      <c r="G810" s="438" t="s">
        <v>126</v>
      </c>
      <c r="H810" s="440">
        <v>130465</v>
      </c>
    </row>
    <row r="811" spans="1:8">
      <c r="A811" s="448" t="s">
        <v>8689</v>
      </c>
      <c r="B811" s="448" t="s">
        <v>1256</v>
      </c>
      <c r="C811" s="438" t="s">
        <v>126</v>
      </c>
      <c r="D811" s="440">
        <v>130</v>
      </c>
      <c r="E811" s="440">
        <v>0</v>
      </c>
      <c r="F811" s="440">
        <v>0</v>
      </c>
      <c r="G811" s="438" t="s">
        <v>126</v>
      </c>
      <c r="H811" s="440">
        <v>130</v>
      </c>
    </row>
    <row r="812" spans="1:8">
      <c r="A812" s="448" t="s">
        <v>1914</v>
      </c>
      <c r="B812" s="448" t="s">
        <v>1915</v>
      </c>
      <c r="C812" s="438" t="s">
        <v>126</v>
      </c>
      <c r="D812" s="440">
        <v>109107</v>
      </c>
      <c r="E812" s="440">
        <v>0</v>
      </c>
      <c r="F812" s="440">
        <v>21550</v>
      </c>
      <c r="G812" s="438" t="s">
        <v>126</v>
      </c>
      <c r="H812" s="440">
        <v>130657</v>
      </c>
    </row>
    <row r="813" spans="1:8">
      <c r="A813" s="448" t="s">
        <v>1916</v>
      </c>
      <c r="B813" s="448" t="s">
        <v>1236</v>
      </c>
      <c r="C813" s="438" t="s">
        <v>126</v>
      </c>
      <c r="D813" s="440">
        <v>103470</v>
      </c>
      <c r="E813" s="440">
        <v>0</v>
      </c>
      <c r="F813" s="440">
        <v>9800</v>
      </c>
      <c r="G813" s="438" t="s">
        <v>126</v>
      </c>
      <c r="H813" s="440">
        <v>113270</v>
      </c>
    </row>
    <row r="814" spans="1:8">
      <c r="A814" s="448" t="s">
        <v>1917</v>
      </c>
      <c r="B814" s="448" t="s">
        <v>1238</v>
      </c>
      <c r="C814" s="438" t="s">
        <v>126</v>
      </c>
      <c r="D814" s="440">
        <v>1600</v>
      </c>
      <c r="E814" s="440">
        <v>0</v>
      </c>
      <c r="F814" s="440">
        <v>160</v>
      </c>
      <c r="G814" s="438" t="s">
        <v>126</v>
      </c>
      <c r="H814" s="440">
        <v>1760</v>
      </c>
    </row>
    <row r="815" spans="1:8">
      <c r="A815" s="448" t="s">
        <v>1918</v>
      </c>
      <c r="B815" s="448" t="s">
        <v>1244</v>
      </c>
      <c r="C815" s="438" t="s">
        <v>126</v>
      </c>
      <c r="D815" s="440">
        <v>195</v>
      </c>
      <c r="E815" s="440">
        <v>0</v>
      </c>
      <c r="F815" s="440">
        <v>0</v>
      </c>
      <c r="G815" s="438" t="s">
        <v>126</v>
      </c>
      <c r="H815" s="440">
        <v>195</v>
      </c>
    </row>
    <row r="816" spans="1:8">
      <c r="A816" s="448" t="s">
        <v>1920</v>
      </c>
      <c r="B816" s="448" t="s">
        <v>1248</v>
      </c>
      <c r="C816" s="438" t="s">
        <v>126</v>
      </c>
      <c r="D816" s="440">
        <v>780</v>
      </c>
      <c r="E816" s="440">
        <v>0</v>
      </c>
      <c r="F816" s="440">
        <v>0</v>
      </c>
      <c r="G816" s="438" t="s">
        <v>126</v>
      </c>
      <c r="H816" s="440">
        <v>780</v>
      </c>
    </row>
    <row r="817" spans="1:8">
      <c r="A817" s="448" t="s">
        <v>8690</v>
      </c>
      <c r="B817" s="448" t="s">
        <v>1250</v>
      </c>
      <c r="C817" s="438" t="s">
        <v>126</v>
      </c>
      <c r="D817" s="440">
        <v>42</v>
      </c>
      <c r="E817" s="440">
        <v>0</v>
      </c>
      <c r="F817" s="440">
        <v>0</v>
      </c>
      <c r="G817" s="438" t="s">
        <v>126</v>
      </c>
      <c r="H817" s="440">
        <v>42</v>
      </c>
    </row>
    <row r="818" spans="1:8">
      <c r="A818" s="448" t="s">
        <v>1921</v>
      </c>
      <c r="B818" s="448" t="s">
        <v>1252</v>
      </c>
      <c r="C818" s="438" t="s">
        <v>126</v>
      </c>
      <c r="D818" s="440">
        <v>160</v>
      </c>
      <c r="E818" s="440">
        <v>0</v>
      </c>
      <c r="F818" s="440">
        <v>150</v>
      </c>
      <c r="G818" s="438" t="s">
        <v>126</v>
      </c>
      <c r="H818" s="440">
        <v>310</v>
      </c>
    </row>
    <row r="819" spans="1:8">
      <c r="A819" s="448" t="s">
        <v>1922</v>
      </c>
      <c r="B819" s="448" t="s">
        <v>1256</v>
      </c>
      <c r="C819" s="438" t="s">
        <v>126</v>
      </c>
      <c r="D819" s="440">
        <v>2860</v>
      </c>
      <c r="E819" s="440">
        <v>0</v>
      </c>
      <c r="F819" s="440">
        <v>11440</v>
      </c>
      <c r="G819" s="438" t="s">
        <v>126</v>
      </c>
      <c r="H819" s="440">
        <v>14300</v>
      </c>
    </row>
    <row r="820" spans="1:8">
      <c r="A820" s="448" t="s">
        <v>1924</v>
      </c>
      <c r="B820" s="448" t="s">
        <v>1925</v>
      </c>
      <c r="C820" s="438" t="s">
        <v>126</v>
      </c>
      <c r="D820" s="440">
        <v>0</v>
      </c>
      <c r="E820" s="440">
        <v>0</v>
      </c>
      <c r="F820" s="440">
        <v>32495</v>
      </c>
      <c r="G820" s="438" t="s">
        <v>126</v>
      </c>
      <c r="H820" s="440">
        <v>32495</v>
      </c>
    </row>
    <row r="821" spans="1:8">
      <c r="A821" s="448" t="s">
        <v>1926</v>
      </c>
      <c r="B821" s="448" t="s">
        <v>1236</v>
      </c>
      <c r="C821" s="438" t="s">
        <v>126</v>
      </c>
      <c r="D821" s="440">
        <v>0</v>
      </c>
      <c r="E821" s="440">
        <v>0</v>
      </c>
      <c r="F821" s="440">
        <v>32495</v>
      </c>
      <c r="G821" s="438" t="s">
        <v>126</v>
      </c>
      <c r="H821" s="440">
        <v>32495</v>
      </c>
    </row>
    <row r="822" spans="1:8">
      <c r="A822" s="448" t="s">
        <v>1930</v>
      </c>
      <c r="B822" s="448" t="s">
        <v>1931</v>
      </c>
      <c r="C822" s="438" t="s">
        <v>126</v>
      </c>
      <c r="D822" s="440">
        <v>35765</v>
      </c>
      <c r="E822" s="440">
        <v>0</v>
      </c>
      <c r="F822" s="440">
        <v>0</v>
      </c>
      <c r="G822" s="438" t="s">
        <v>126</v>
      </c>
      <c r="H822" s="440">
        <v>35765</v>
      </c>
    </row>
    <row r="823" spans="1:8">
      <c r="A823" s="448" t="s">
        <v>1932</v>
      </c>
      <c r="B823" s="448" t="s">
        <v>1236</v>
      </c>
      <c r="C823" s="438" t="s">
        <v>126</v>
      </c>
      <c r="D823" s="440">
        <v>32495</v>
      </c>
      <c r="E823" s="440">
        <v>0</v>
      </c>
      <c r="F823" s="440">
        <v>0</v>
      </c>
      <c r="G823" s="438" t="s">
        <v>126</v>
      </c>
      <c r="H823" s="440">
        <v>32495</v>
      </c>
    </row>
    <row r="824" spans="1:8">
      <c r="A824" s="448" t="s">
        <v>1933</v>
      </c>
      <c r="B824" s="448" t="s">
        <v>1238</v>
      </c>
      <c r="C824" s="438" t="s">
        <v>126</v>
      </c>
      <c r="D824" s="440">
        <v>800</v>
      </c>
      <c r="E824" s="440">
        <v>0</v>
      </c>
      <c r="F824" s="440">
        <v>0</v>
      </c>
      <c r="G824" s="438" t="s">
        <v>126</v>
      </c>
      <c r="H824" s="440">
        <v>800</v>
      </c>
    </row>
    <row r="825" spans="1:8">
      <c r="A825" s="448" t="s">
        <v>1934</v>
      </c>
      <c r="B825" s="448" t="s">
        <v>1240</v>
      </c>
      <c r="C825" s="438" t="s">
        <v>126</v>
      </c>
      <c r="D825" s="440">
        <v>2470</v>
      </c>
      <c r="E825" s="440">
        <v>0</v>
      </c>
      <c r="F825" s="440">
        <v>0</v>
      </c>
      <c r="G825" s="438" t="s">
        <v>126</v>
      </c>
      <c r="H825" s="440">
        <v>2470</v>
      </c>
    </row>
    <row r="826" spans="1:8">
      <c r="A826" s="448" t="s">
        <v>1936</v>
      </c>
      <c r="B826" s="448" t="s">
        <v>1937</v>
      </c>
      <c r="C826" s="438" t="s">
        <v>126</v>
      </c>
      <c r="D826" s="440">
        <v>47692</v>
      </c>
      <c r="E826" s="440">
        <v>0</v>
      </c>
      <c r="F826" s="440">
        <v>260</v>
      </c>
      <c r="G826" s="438" t="s">
        <v>126</v>
      </c>
      <c r="H826" s="440">
        <v>47952</v>
      </c>
    </row>
    <row r="827" spans="1:8">
      <c r="A827" s="448" t="s">
        <v>1938</v>
      </c>
      <c r="B827" s="448" t="s">
        <v>1236</v>
      </c>
      <c r="C827" s="438" t="s">
        <v>126</v>
      </c>
      <c r="D827" s="440">
        <v>39772</v>
      </c>
      <c r="E827" s="440">
        <v>0</v>
      </c>
      <c r="F827" s="440">
        <v>0</v>
      </c>
      <c r="G827" s="438" t="s">
        <v>126</v>
      </c>
      <c r="H827" s="440">
        <v>39772</v>
      </c>
    </row>
    <row r="828" spans="1:8">
      <c r="A828" s="448" t="s">
        <v>1939</v>
      </c>
      <c r="B828" s="448" t="s">
        <v>1238</v>
      </c>
      <c r="C828" s="438" t="s">
        <v>126</v>
      </c>
      <c r="D828" s="440">
        <v>4800</v>
      </c>
      <c r="E828" s="440">
        <v>0</v>
      </c>
      <c r="F828" s="440">
        <v>0</v>
      </c>
      <c r="G828" s="438" t="s">
        <v>126</v>
      </c>
      <c r="H828" s="440">
        <v>4800</v>
      </c>
    </row>
    <row r="829" spans="1:8">
      <c r="A829" s="448" t="s">
        <v>8691</v>
      </c>
      <c r="B829" s="448" t="s">
        <v>1240</v>
      </c>
      <c r="C829" s="438" t="s">
        <v>126</v>
      </c>
      <c r="D829" s="440">
        <v>130</v>
      </c>
      <c r="E829" s="440">
        <v>0</v>
      </c>
      <c r="F829" s="440">
        <v>0</v>
      </c>
      <c r="G829" s="438" t="s">
        <v>126</v>
      </c>
      <c r="H829" s="440">
        <v>130</v>
      </c>
    </row>
    <row r="830" spans="1:8">
      <c r="A830" s="448" t="s">
        <v>8692</v>
      </c>
      <c r="B830" s="448" t="s">
        <v>1246</v>
      </c>
      <c r="C830" s="438" t="s">
        <v>126</v>
      </c>
      <c r="D830" s="440">
        <v>0</v>
      </c>
      <c r="E830" s="440">
        <v>0</v>
      </c>
      <c r="F830" s="440">
        <v>260</v>
      </c>
      <c r="G830" s="438" t="s">
        <v>126</v>
      </c>
      <c r="H830" s="440">
        <v>260</v>
      </c>
    </row>
    <row r="831" spans="1:8">
      <c r="A831" s="448" t="s">
        <v>8693</v>
      </c>
      <c r="B831" s="448" t="s">
        <v>1252</v>
      </c>
      <c r="C831" s="438" t="s">
        <v>126</v>
      </c>
      <c r="D831" s="440">
        <v>130</v>
      </c>
      <c r="E831" s="440">
        <v>0</v>
      </c>
      <c r="F831" s="440">
        <v>0</v>
      </c>
      <c r="G831" s="438" t="s">
        <v>126</v>
      </c>
      <c r="H831" s="440">
        <v>130</v>
      </c>
    </row>
    <row r="832" spans="1:8">
      <c r="A832" s="448" t="s">
        <v>1940</v>
      </c>
      <c r="B832" s="448" t="s">
        <v>1256</v>
      </c>
      <c r="C832" s="438" t="s">
        <v>126</v>
      </c>
      <c r="D832" s="440">
        <v>2860</v>
      </c>
      <c r="E832" s="440">
        <v>0</v>
      </c>
      <c r="F832" s="440">
        <v>0</v>
      </c>
      <c r="G832" s="438" t="s">
        <v>126</v>
      </c>
      <c r="H832" s="440">
        <v>2860</v>
      </c>
    </row>
    <row r="833" spans="1:8">
      <c r="A833" s="448" t="s">
        <v>1941</v>
      </c>
      <c r="B833" s="448" t="s">
        <v>1942</v>
      </c>
      <c r="C833" s="438" t="s">
        <v>126</v>
      </c>
      <c r="D833" s="440">
        <v>30285</v>
      </c>
      <c r="E833" s="440">
        <v>0</v>
      </c>
      <c r="F833" s="440">
        <v>0</v>
      </c>
      <c r="G833" s="438" t="s">
        <v>126</v>
      </c>
      <c r="H833" s="440">
        <v>30285</v>
      </c>
    </row>
    <row r="834" spans="1:8">
      <c r="A834" s="448" t="s">
        <v>1943</v>
      </c>
      <c r="B834" s="448" t="s">
        <v>1236</v>
      </c>
      <c r="C834" s="438" t="s">
        <v>126</v>
      </c>
      <c r="D834" s="440">
        <v>28745</v>
      </c>
      <c r="E834" s="440">
        <v>0</v>
      </c>
      <c r="F834" s="440">
        <v>0</v>
      </c>
      <c r="G834" s="438" t="s">
        <v>126</v>
      </c>
      <c r="H834" s="440">
        <v>28745</v>
      </c>
    </row>
    <row r="835" spans="1:8">
      <c r="A835" s="448" t="s">
        <v>1944</v>
      </c>
      <c r="B835" s="448" t="s">
        <v>1238</v>
      </c>
      <c r="C835" s="438" t="s">
        <v>126</v>
      </c>
      <c r="D835" s="440">
        <v>1280</v>
      </c>
      <c r="E835" s="440">
        <v>0</v>
      </c>
      <c r="F835" s="440">
        <v>0</v>
      </c>
      <c r="G835" s="438" t="s">
        <v>126</v>
      </c>
      <c r="H835" s="440">
        <v>1280</v>
      </c>
    </row>
    <row r="836" spans="1:8">
      <c r="A836" s="448" t="s">
        <v>1946</v>
      </c>
      <c r="B836" s="448" t="s">
        <v>1246</v>
      </c>
      <c r="C836" s="438" t="s">
        <v>126</v>
      </c>
      <c r="D836" s="440">
        <v>260</v>
      </c>
      <c r="E836" s="440">
        <v>0</v>
      </c>
      <c r="F836" s="440">
        <v>0</v>
      </c>
      <c r="G836" s="438" t="s">
        <v>126</v>
      </c>
      <c r="H836" s="440">
        <v>260</v>
      </c>
    </row>
    <row r="837" spans="1:8">
      <c r="A837" s="448" t="s">
        <v>1948</v>
      </c>
      <c r="B837" s="448" t="s">
        <v>1949</v>
      </c>
      <c r="C837" s="438" t="s">
        <v>126</v>
      </c>
      <c r="D837" s="440">
        <v>30715</v>
      </c>
      <c r="E837" s="440">
        <v>0</v>
      </c>
      <c r="F837" s="440">
        <v>1255</v>
      </c>
      <c r="G837" s="438" t="s">
        <v>126</v>
      </c>
      <c r="H837" s="440">
        <v>31970</v>
      </c>
    </row>
    <row r="838" spans="1:8">
      <c r="A838" s="448" t="s">
        <v>1950</v>
      </c>
      <c r="B838" s="448" t="s">
        <v>1236</v>
      </c>
      <c r="C838" s="438" t="s">
        <v>126</v>
      </c>
      <c r="D838" s="440">
        <v>29875</v>
      </c>
      <c r="E838" s="440">
        <v>0</v>
      </c>
      <c r="F838" s="440">
        <v>1255</v>
      </c>
      <c r="G838" s="438" t="s">
        <v>126</v>
      </c>
      <c r="H838" s="440">
        <v>31130</v>
      </c>
    </row>
    <row r="839" spans="1:8">
      <c r="A839" s="448" t="s">
        <v>1951</v>
      </c>
      <c r="B839" s="448" t="s">
        <v>1238</v>
      </c>
      <c r="C839" s="438" t="s">
        <v>126</v>
      </c>
      <c r="D839" s="440">
        <v>320</v>
      </c>
      <c r="E839" s="440">
        <v>0</v>
      </c>
      <c r="F839" s="440">
        <v>0</v>
      </c>
      <c r="G839" s="438" t="s">
        <v>126</v>
      </c>
      <c r="H839" s="440">
        <v>320</v>
      </c>
    </row>
    <row r="840" spans="1:8">
      <c r="A840" s="448" t="s">
        <v>8694</v>
      </c>
      <c r="B840" s="448" t="s">
        <v>1256</v>
      </c>
      <c r="C840" s="438" t="s">
        <v>126</v>
      </c>
      <c r="D840" s="440">
        <v>520</v>
      </c>
      <c r="E840" s="440">
        <v>0</v>
      </c>
      <c r="F840" s="440">
        <v>0</v>
      </c>
      <c r="G840" s="438" t="s">
        <v>126</v>
      </c>
      <c r="H840" s="440">
        <v>520</v>
      </c>
    </row>
    <row r="841" spans="1:8">
      <c r="A841" s="448" t="s">
        <v>1956</v>
      </c>
      <c r="B841" s="448" t="s">
        <v>1957</v>
      </c>
      <c r="C841" s="438" t="s">
        <v>126</v>
      </c>
      <c r="D841" s="440">
        <v>44225</v>
      </c>
      <c r="E841" s="440">
        <v>0</v>
      </c>
      <c r="F841" s="440">
        <v>195</v>
      </c>
      <c r="G841" s="438" t="s">
        <v>126</v>
      </c>
      <c r="H841" s="440">
        <v>44420</v>
      </c>
    </row>
    <row r="842" spans="1:8">
      <c r="A842" s="448" t="s">
        <v>1958</v>
      </c>
      <c r="B842" s="448" t="s">
        <v>1236</v>
      </c>
      <c r="C842" s="438" t="s">
        <v>126</v>
      </c>
      <c r="D842" s="440">
        <v>40655</v>
      </c>
      <c r="E842" s="440">
        <v>0</v>
      </c>
      <c r="F842" s="440">
        <v>0</v>
      </c>
      <c r="G842" s="438" t="s">
        <v>126</v>
      </c>
      <c r="H842" s="440">
        <v>40655</v>
      </c>
    </row>
    <row r="843" spans="1:8">
      <c r="A843" s="448" t="s">
        <v>1959</v>
      </c>
      <c r="B843" s="448" t="s">
        <v>1238</v>
      </c>
      <c r="C843" s="438" t="s">
        <v>126</v>
      </c>
      <c r="D843" s="440">
        <v>320</v>
      </c>
      <c r="E843" s="440">
        <v>0</v>
      </c>
      <c r="F843" s="440">
        <v>0</v>
      </c>
      <c r="G843" s="438" t="s">
        <v>126</v>
      </c>
      <c r="H843" s="440">
        <v>320</v>
      </c>
    </row>
    <row r="844" spans="1:8">
      <c r="A844" s="448" t="s">
        <v>1960</v>
      </c>
      <c r="B844" s="448" t="s">
        <v>1244</v>
      </c>
      <c r="C844" s="438" t="s">
        <v>126</v>
      </c>
      <c r="D844" s="440">
        <v>65</v>
      </c>
      <c r="E844" s="440">
        <v>0</v>
      </c>
      <c r="F844" s="440">
        <v>0</v>
      </c>
      <c r="G844" s="438" t="s">
        <v>126</v>
      </c>
      <c r="H844" s="440">
        <v>65</v>
      </c>
    </row>
    <row r="845" spans="1:8">
      <c r="A845" s="448" t="s">
        <v>1961</v>
      </c>
      <c r="B845" s="448" t="s">
        <v>1246</v>
      </c>
      <c r="C845" s="438" t="s">
        <v>126</v>
      </c>
      <c r="D845" s="440">
        <v>0</v>
      </c>
      <c r="E845" s="440">
        <v>0</v>
      </c>
      <c r="F845" s="440">
        <v>130</v>
      </c>
      <c r="G845" s="438" t="s">
        <v>126</v>
      </c>
      <c r="H845" s="440">
        <v>130</v>
      </c>
    </row>
    <row r="846" spans="1:8">
      <c r="A846" s="448" t="s">
        <v>1962</v>
      </c>
      <c r="B846" s="448" t="s">
        <v>1248</v>
      </c>
      <c r="C846" s="438" t="s">
        <v>126</v>
      </c>
      <c r="D846" s="440">
        <v>195</v>
      </c>
      <c r="E846" s="440">
        <v>0</v>
      </c>
      <c r="F846" s="440">
        <v>65</v>
      </c>
      <c r="G846" s="438" t="s">
        <v>126</v>
      </c>
      <c r="H846" s="440">
        <v>260</v>
      </c>
    </row>
    <row r="847" spans="1:8">
      <c r="A847" s="448" t="s">
        <v>1964</v>
      </c>
      <c r="B847" s="448" t="s">
        <v>1252</v>
      </c>
      <c r="C847" s="438" t="s">
        <v>126</v>
      </c>
      <c r="D847" s="440">
        <v>130</v>
      </c>
      <c r="E847" s="440">
        <v>0</v>
      </c>
      <c r="F847" s="440">
        <v>0</v>
      </c>
      <c r="G847" s="438" t="s">
        <v>126</v>
      </c>
      <c r="H847" s="440">
        <v>130</v>
      </c>
    </row>
    <row r="848" spans="1:8">
      <c r="A848" s="448" t="s">
        <v>1965</v>
      </c>
      <c r="B848" s="448" t="s">
        <v>1256</v>
      </c>
      <c r="C848" s="438" t="s">
        <v>126</v>
      </c>
      <c r="D848" s="440">
        <v>2860</v>
      </c>
      <c r="E848" s="440">
        <v>0</v>
      </c>
      <c r="F848" s="440">
        <v>0</v>
      </c>
      <c r="G848" s="438" t="s">
        <v>126</v>
      </c>
      <c r="H848" s="440">
        <v>2860</v>
      </c>
    </row>
    <row r="849" spans="1:8">
      <c r="A849" s="448" t="s">
        <v>1967</v>
      </c>
      <c r="B849" s="448" t="s">
        <v>1968</v>
      </c>
      <c r="C849" s="438" t="s">
        <v>126</v>
      </c>
      <c r="D849" s="440">
        <v>32830</v>
      </c>
      <c r="E849" s="440">
        <v>0</v>
      </c>
      <c r="F849" s="440">
        <v>14065</v>
      </c>
      <c r="G849" s="438" t="s">
        <v>126</v>
      </c>
      <c r="H849" s="440">
        <v>46895</v>
      </c>
    </row>
    <row r="850" spans="1:8">
      <c r="A850" s="448" t="s">
        <v>1969</v>
      </c>
      <c r="B850" s="448" t="s">
        <v>1236</v>
      </c>
      <c r="C850" s="438" t="s">
        <v>126</v>
      </c>
      <c r="D850" s="440">
        <v>27160</v>
      </c>
      <c r="E850" s="440">
        <v>0</v>
      </c>
      <c r="F850" s="440">
        <v>14065</v>
      </c>
      <c r="G850" s="438" t="s">
        <v>126</v>
      </c>
      <c r="H850" s="440">
        <v>41225</v>
      </c>
    </row>
    <row r="851" spans="1:8">
      <c r="A851" s="448" t="s">
        <v>1970</v>
      </c>
      <c r="B851" s="448" t="s">
        <v>1238</v>
      </c>
      <c r="C851" s="438" t="s">
        <v>126</v>
      </c>
      <c r="D851" s="440">
        <v>3040</v>
      </c>
      <c r="E851" s="440">
        <v>0</v>
      </c>
      <c r="F851" s="440">
        <v>0</v>
      </c>
      <c r="G851" s="438" t="s">
        <v>126</v>
      </c>
      <c r="H851" s="440">
        <v>3040</v>
      </c>
    </row>
    <row r="852" spans="1:8">
      <c r="A852" s="448" t="s">
        <v>1972</v>
      </c>
      <c r="B852" s="448" t="s">
        <v>1248</v>
      </c>
      <c r="C852" s="438" t="s">
        <v>126</v>
      </c>
      <c r="D852" s="440">
        <v>65</v>
      </c>
      <c r="E852" s="440">
        <v>0</v>
      </c>
      <c r="F852" s="440">
        <v>0</v>
      </c>
      <c r="G852" s="438" t="s">
        <v>126</v>
      </c>
      <c r="H852" s="440">
        <v>65</v>
      </c>
    </row>
    <row r="853" spans="1:8">
      <c r="A853" s="448" t="s">
        <v>1973</v>
      </c>
      <c r="B853" s="448" t="s">
        <v>1256</v>
      </c>
      <c r="C853" s="438" t="s">
        <v>126</v>
      </c>
      <c r="D853" s="440">
        <v>2565</v>
      </c>
      <c r="E853" s="440">
        <v>0</v>
      </c>
      <c r="F853" s="440">
        <v>0</v>
      </c>
      <c r="G853" s="438" t="s">
        <v>126</v>
      </c>
      <c r="H853" s="440">
        <v>2565</v>
      </c>
    </row>
    <row r="854" spans="1:8">
      <c r="A854" s="448" t="s">
        <v>1975</v>
      </c>
      <c r="B854" s="448" t="s">
        <v>1976</v>
      </c>
      <c r="C854" s="438" t="s">
        <v>126</v>
      </c>
      <c r="D854" s="440">
        <v>88510</v>
      </c>
      <c r="E854" s="440">
        <v>0</v>
      </c>
      <c r="F854" s="440">
        <v>0</v>
      </c>
      <c r="G854" s="438" t="s">
        <v>126</v>
      </c>
      <c r="H854" s="440">
        <v>88510</v>
      </c>
    </row>
    <row r="855" spans="1:8">
      <c r="A855" s="448" t="s">
        <v>1977</v>
      </c>
      <c r="B855" s="448" t="s">
        <v>1236</v>
      </c>
      <c r="C855" s="438" t="s">
        <v>126</v>
      </c>
      <c r="D855" s="440">
        <v>71295</v>
      </c>
      <c r="E855" s="440">
        <v>0</v>
      </c>
      <c r="F855" s="440">
        <v>0</v>
      </c>
      <c r="G855" s="438" t="s">
        <v>126</v>
      </c>
      <c r="H855" s="440">
        <v>71295</v>
      </c>
    </row>
    <row r="856" spans="1:8">
      <c r="A856" s="448" t="s">
        <v>1978</v>
      </c>
      <c r="B856" s="448" t="s">
        <v>1238</v>
      </c>
      <c r="C856" s="438" t="s">
        <v>126</v>
      </c>
      <c r="D856" s="440">
        <v>8960</v>
      </c>
      <c r="E856" s="440">
        <v>0</v>
      </c>
      <c r="F856" s="440">
        <v>0</v>
      </c>
      <c r="G856" s="438" t="s">
        <v>126</v>
      </c>
      <c r="H856" s="440">
        <v>8960</v>
      </c>
    </row>
    <row r="857" spans="1:8">
      <c r="A857" s="448" t="s">
        <v>8695</v>
      </c>
      <c r="B857" s="448" t="s">
        <v>1242</v>
      </c>
      <c r="C857" s="438" t="s">
        <v>126</v>
      </c>
      <c r="D857" s="440">
        <v>130</v>
      </c>
      <c r="E857" s="440">
        <v>0</v>
      </c>
      <c r="F857" s="440">
        <v>0</v>
      </c>
      <c r="G857" s="438" t="s">
        <v>126</v>
      </c>
      <c r="H857" s="440">
        <v>130</v>
      </c>
    </row>
    <row r="858" spans="1:8">
      <c r="A858" s="448" t="s">
        <v>8696</v>
      </c>
      <c r="B858" s="448" t="s">
        <v>1244</v>
      </c>
      <c r="C858" s="438" t="s">
        <v>126</v>
      </c>
      <c r="D858" s="440">
        <v>65</v>
      </c>
      <c r="E858" s="440">
        <v>0</v>
      </c>
      <c r="F858" s="440">
        <v>0</v>
      </c>
      <c r="G858" s="438" t="s">
        <v>126</v>
      </c>
      <c r="H858" s="440">
        <v>65</v>
      </c>
    </row>
    <row r="859" spans="1:8">
      <c r="A859" s="448" t="s">
        <v>1979</v>
      </c>
      <c r="B859" s="448" t="s">
        <v>1248</v>
      </c>
      <c r="C859" s="438" t="s">
        <v>126</v>
      </c>
      <c r="D859" s="440">
        <v>3120</v>
      </c>
      <c r="E859" s="440">
        <v>0</v>
      </c>
      <c r="F859" s="440">
        <v>0</v>
      </c>
      <c r="G859" s="438" t="s">
        <v>126</v>
      </c>
      <c r="H859" s="440">
        <v>3120</v>
      </c>
    </row>
    <row r="860" spans="1:8">
      <c r="A860" s="448" t="s">
        <v>1980</v>
      </c>
      <c r="B860" s="448" t="s">
        <v>1252</v>
      </c>
      <c r="C860" s="438" t="s">
        <v>126</v>
      </c>
      <c r="D860" s="440">
        <v>130</v>
      </c>
      <c r="E860" s="440">
        <v>0</v>
      </c>
      <c r="F860" s="440">
        <v>0</v>
      </c>
      <c r="G860" s="438" t="s">
        <v>126</v>
      </c>
      <c r="H860" s="440">
        <v>130</v>
      </c>
    </row>
    <row r="861" spans="1:8">
      <c r="A861" s="448" t="s">
        <v>1981</v>
      </c>
      <c r="B861" s="448" t="s">
        <v>1256</v>
      </c>
      <c r="C861" s="438" t="s">
        <v>126</v>
      </c>
      <c r="D861" s="440">
        <v>4810</v>
      </c>
      <c r="E861" s="440">
        <v>0</v>
      </c>
      <c r="F861" s="440">
        <v>0</v>
      </c>
      <c r="G861" s="438" t="s">
        <v>126</v>
      </c>
      <c r="H861" s="440">
        <v>4810</v>
      </c>
    </row>
    <row r="862" spans="1:8">
      <c r="A862" s="448" t="s">
        <v>1982</v>
      </c>
      <c r="B862" s="448" t="s">
        <v>1983</v>
      </c>
      <c r="C862" s="438" t="s">
        <v>126</v>
      </c>
      <c r="D862" s="440">
        <v>53395</v>
      </c>
      <c r="E862" s="440">
        <v>0</v>
      </c>
      <c r="F862" s="440">
        <v>745</v>
      </c>
      <c r="G862" s="438" t="s">
        <v>126</v>
      </c>
      <c r="H862" s="440">
        <v>54140</v>
      </c>
    </row>
    <row r="863" spans="1:8">
      <c r="A863" s="448" t="s">
        <v>1984</v>
      </c>
      <c r="B863" s="448" t="s">
        <v>1236</v>
      </c>
      <c r="C863" s="438" t="s">
        <v>126</v>
      </c>
      <c r="D863" s="440">
        <v>49205</v>
      </c>
      <c r="E863" s="440">
        <v>0</v>
      </c>
      <c r="F863" s="440">
        <v>485</v>
      </c>
      <c r="G863" s="438" t="s">
        <v>126</v>
      </c>
      <c r="H863" s="440">
        <v>49690</v>
      </c>
    </row>
    <row r="864" spans="1:8">
      <c r="A864" s="448" t="s">
        <v>1985</v>
      </c>
      <c r="B864" s="448" t="s">
        <v>1238</v>
      </c>
      <c r="C864" s="438" t="s">
        <v>126</v>
      </c>
      <c r="D864" s="440">
        <v>940</v>
      </c>
      <c r="E864" s="440">
        <v>0</v>
      </c>
      <c r="F864" s="440">
        <v>0</v>
      </c>
      <c r="G864" s="438" t="s">
        <v>126</v>
      </c>
      <c r="H864" s="440">
        <v>940</v>
      </c>
    </row>
    <row r="865" spans="1:8">
      <c r="A865" s="448" t="s">
        <v>1986</v>
      </c>
      <c r="B865" s="448" t="s">
        <v>1246</v>
      </c>
      <c r="C865" s="438" t="s">
        <v>126</v>
      </c>
      <c r="D865" s="440">
        <v>0</v>
      </c>
      <c r="E865" s="440">
        <v>0</v>
      </c>
      <c r="F865" s="440">
        <v>260</v>
      </c>
      <c r="G865" s="438" t="s">
        <v>126</v>
      </c>
      <c r="H865" s="440">
        <v>260</v>
      </c>
    </row>
    <row r="866" spans="1:8">
      <c r="A866" s="448" t="s">
        <v>1987</v>
      </c>
      <c r="B866" s="448" t="s">
        <v>1248</v>
      </c>
      <c r="C866" s="438" t="s">
        <v>126</v>
      </c>
      <c r="D866" s="440">
        <v>130</v>
      </c>
      <c r="E866" s="440">
        <v>0</v>
      </c>
      <c r="F866" s="440">
        <v>0</v>
      </c>
      <c r="G866" s="438" t="s">
        <v>126</v>
      </c>
      <c r="H866" s="440">
        <v>130</v>
      </c>
    </row>
    <row r="867" spans="1:8">
      <c r="A867" s="448" t="s">
        <v>1989</v>
      </c>
      <c r="B867" s="448" t="s">
        <v>1990</v>
      </c>
      <c r="C867" s="438" t="s">
        <v>126</v>
      </c>
      <c r="D867" s="440">
        <v>3120</v>
      </c>
      <c r="E867" s="440">
        <v>0</v>
      </c>
      <c r="F867" s="440">
        <v>0</v>
      </c>
      <c r="G867" s="438" t="s">
        <v>126</v>
      </c>
      <c r="H867" s="440">
        <v>3120</v>
      </c>
    </row>
    <row r="868" spans="1:8">
      <c r="A868" s="448" t="s">
        <v>1992</v>
      </c>
      <c r="B868" s="448" t="s">
        <v>1993</v>
      </c>
      <c r="C868" s="438" t="s">
        <v>126</v>
      </c>
      <c r="D868" s="440">
        <v>25055</v>
      </c>
      <c r="E868" s="440">
        <v>0</v>
      </c>
      <c r="F868" s="440">
        <v>1585</v>
      </c>
      <c r="G868" s="438" t="s">
        <v>126</v>
      </c>
      <c r="H868" s="440">
        <v>26640</v>
      </c>
    </row>
    <row r="869" spans="1:8">
      <c r="A869" s="448" t="s">
        <v>1994</v>
      </c>
      <c r="B869" s="448" t="s">
        <v>1236</v>
      </c>
      <c r="C869" s="438" t="s">
        <v>126</v>
      </c>
      <c r="D869" s="440">
        <v>12610</v>
      </c>
      <c r="E869" s="440">
        <v>0</v>
      </c>
      <c r="F869" s="440">
        <v>1455</v>
      </c>
      <c r="G869" s="438" t="s">
        <v>126</v>
      </c>
      <c r="H869" s="440">
        <v>14065</v>
      </c>
    </row>
    <row r="870" spans="1:8">
      <c r="A870" s="448" t="s">
        <v>1995</v>
      </c>
      <c r="B870" s="448" t="s">
        <v>1238</v>
      </c>
      <c r="C870" s="438" t="s">
        <v>126</v>
      </c>
      <c r="D870" s="440">
        <v>7765</v>
      </c>
      <c r="E870" s="440">
        <v>0</v>
      </c>
      <c r="F870" s="440">
        <v>0</v>
      </c>
      <c r="G870" s="438" t="s">
        <v>126</v>
      </c>
      <c r="H870" s="440">
        <v>7765</v>
      </c>
    </row>
    <row r="871" spans="1:8">
      <c r="A871" s="448" t="s">
        <v>1996</v>
      </c>
      <c r="B871" s="448" t="s">
        <v>1244</v>
      </c>
      <c r="C871" s="438" t="s">
        <v>126</v>
      </c>
      <c r="D871" s="440">
        <v>65</v>
      </c>
      <c r="E871" s="440">
        <v>0</v>
      </c>
      <c r="F871" s="440">
        <v>0</v>
      </c>
      <c r="G871" s="438" t="s">
        <v>126</v>
      </c>
      <c r="H871" s="440">
        <v>65</v>
      </c>
    </row>
    <row r="872" spans="1:8">
      <c r="A872" s="448" t="s">
        <v>1997</v>
      </c>
      <c r="B872" s="448" t="s">
        <v>1246</v>
      </c>
      <c r="C872" s="438" t="s">
        <v>126</v>
      </c>
      <c r="D872" s="440">
        <v>260</v>
      </c>
      <c r="E872" s="440">
        <v>0</v>
      </c>
      <c r="F872" s="440">
        <v>130</v>
      </c>
      <c r="G872" s="438" t="s">
        <v>126</v>
      </c>
      <c r="H872" s="440">
        <v>390</v>
      </c>
    </row>
    <row r="873" spans="1:8">
      <c r="A873" s="448" t="s">
        <v>1998</v>
      </c>
      <c r="B873" s="448" t="s">
        <v>1248</v>
      </c>
      <c r="C873" s="438" t="s">
        <v>126</v>
      </c>
      <c r="D873" s="440">
        <v>455</v>
      </c>
      <c r="E873" s="440">
        <v>0</v>
      </c>
      <c r="F873" s="440">
        <v>0</v>
      </c>
      <c r="G873" s="438" t="s">
        <v>126</v>
      </c>
      <c r="H873" s="440">
        <v>455</v>
      </c>
    </row>
    <row r="874" spans="1:8">
      <c r="A874" s="448" t="s">
        <v>1999</v>
      </c>
      <c r="B874" s="448" t="s">
        <v>1252</v>
      </c>
      <c r="C874" s="438" t="s">
        <v>126</v>
      </c>
      <c r="D874" s="440">
        <v>260</v>
      </c>
      <c r="E874" s="440">
        <v>0</v>
      </c>
      <c r="F874" s="440">
        <v>0</v>
      </c>
      <c r="G874" s="438" t="s">
        <v>126</v>
      </c>
      <c r="H874" s="440">
        <v>260</v>
      </c>
    </row>
    <row r="875" spans="1:8">
      <c r="A875" s="448" t="s">
        <v>2001</v>
      </c>
      <c r="B875" s="448" t="s">
        <v>1252</v>
      </c>
      <c r="C875" s="438" t="s">
        <v>126</v>
      </c>
      <c r="D875" s="440">
        <v>3640</v>
      </c>
      <c r="E875" s="440">
        <v>0</v>
      </c>
      <c r="F875" s="440">
        <v>0</v>
      </c>
      <c r="G875" s="438" t="s">
        <v>126</v>
      </c>
      <c r="H875" s="440">
        <v>3640</v>
      </c>
    </row>
    <row r="876" spans="1:8">
      <c r="A876" s="448" t="s">
        <v>2002</v>
      </c>
      <c r="B876" s="448" t="s">
        <v>2003</v>
      </c>
      <c r="C876" s="438" t="s">
        <v>126</v>
      </c>
      <c r="D876" s="440">
        <v>55725</v>
      </c>
      <c r="E876" s="440">
        <v>0</v>
      </c>
      <c r="F876" s="440">
        <v>2555</v>
      </c>
      <c r="G876" s="438" t="s">
        <v>126</v>
      </c>
      <c r="H876" s="440">
        <v>58280</v>
      </c>
    </row>
    <row r="877" spans="1:8">
      <c r="A877" s="448" t="s">
        <v>2004</v>
      </c>
      <c r="B877" s="448" t="s">
        <v>1236</v>
      </c>
      <c r="C877" s="438" t="s">
        <v>126</v>
      </c>
      <c r="D877" s="440">
        <v>50450</v>
      </c>
      <c r="E877" s="440">
        <v>0</v>
      </c>
      <c r="F877" s="440">
        <v>2425</v>
      </c>
      <c r="G877" s="438" t="s">
        <v>126</v>
      </c>
      <c r="H877" s="440">
        <v>52875</v>
      </c>
    </row>
    <row r="878" spans="1:8">
      <c r="A878" s="448" t="s">
        <v>2005</v>
      </c>
      <c r="B878" s="448" t="s">
        <v>1238</v>
      </c>
      <c r="C878" s="438" t="s">
        <v>126</v>
      </c>
      <c r="D878" s="440">
        <v>3520</v>
      </c>
      <c r="E878" s="440">
        <v>0</v>
      </c>
      <c r="F878" s="440">
        <v>0</v>
      </c>
      <c r="G878" s="438" t="s">
        <v>126</v>
      </c>
      <c r="H878" s="440">
        <v>3520</v>
      </c>
    </row>
    <row r="879" spans="1:8">
      <c r="A879" s="448" t="s">
        <v>8697</v>
      </c>
      <c r="B879" s="448" t="s">
        <v>1242</v>
      </c>
      <c r="C879" s="438" t="s">
        <v>126</v>
      </c>
      <c r="D879" s="440">
        <v>1560</v>
      </c>
      <c r="E879" s="440">
        <v>0</v>
      </c>
      <c r="F879" s="440">
        <v>0</v>
      </c>
      <c r="G879" s="438" t="s">
        <v>126</v>
      </c>
      <c r="H879" s="440">
        <v>1560</v>
      </c>
    </row>
    <row r="880" spans="1:8">
      <c r="A880" s="448" t="s">
        <v>2007</v>
      </c>
      <c r="B880" s="448" t="s">
        <v>1248</v>
      </c>
      <c r="C880" s="438" t="s">
        <v>126</v>
      </c>
      <c r="D880" s="440">
        <v>195</v>
      </c>
      <c r="E880" s="440">
        <v>0</v>
      </c>
      <c r="F880" s="440">
        <v>130</v>
      </c>
      <c r="G880" s="438" t="s">
        <v>126</v>
      </c>
      <c r="H880" s="440">
        <v>325</v>
      </c>
    </row>
    <row r="881" spans="1:8">
      <c r="A881" s="448" t="s">
        <v>2011</v>
      </c>
      <c r="B881" s="448" t="s">
        <v>2012</v>
      </c>
      <c r="C881" s="438" t="s">
        <v>126</v>
      </c>
      <c r="D881" s="440">
        <v>28205</v>
      </c>
      <c r="E881" s="440">
        <v>0</v>
      </c>
      <c r="F881" s="440">
        <v>0</v>
      </c>
      <c r="G881" s="438" t="s">
        <v>126</v>
      </c>
      <c r="H881" s="440">
        <v>28205</v>
      </c>
    </row>
    <row r="882" spans="1:8">
      <c r="A882" s="448" t="s">
        <v>2013</v>
      </c>
      <c r="B882" s="448" t="s">
        <v>1236</v>
      </c>
      <c r="C882" s="438" t="s">
        <v>126</v>
      </c>
      <c r="D882" s="440">
        <v>25705</v>
      </c>
      <c r="E882" s="440">
        <v>0</v>
      </c>
      <c r="F882" s="440">
        <v>0</v>
      </c>
      <c r="G882" s="438" t="s">
        <v>126</v>
      </c>
      <c r="H882" s="440">
        <v>25705</v>
      </c>
    </row>
    <row r="883" spans="1:8">
      <c r="A883" s="448" t="s">
        <v>2014</v>
      </c>
      <c r="B883" s="448" t="s">
        <v>1238</v>
      </c>
      <c r="C883" s="438" t="s">
        <v>126</v>
      </c>
      <c r="D883" s="440">
        <v>2240</v>
      </c>
      <c r="E883" s="440">
        <v>0</v>
      </c>
      <c r="F883" s="440">
        <v>0</v>
      </c>
      <c r="G883" s="438" t="s">
        <v>126</v>
      </c>
      <c r="H883" s="440">
        <v>2240</v>
      </c>
    </row>
    <row r="884" spans="1:8">
      <c r="A884" s="448" t="s">
        <v>2016</v>
      </c>
      <c r="B884" s="448" t="s">
        <v>1246</v>
      </c>
      <c r="C884" s="438" t="s">
        <v>126</v>
      </c>
      <c r="D884" s="440">
        <v>130</v>
      </c>
      <c r="E884" s="440">
        <v>0</v>
      </c>
      <c r="F884" s="440">
        <v>0</v>
      </c>
      <c r="G884" s="438" t="s">
        <v>126</v>
      </c>
      <c r="H884" s="440">
        <v>130</v>
      </c>
    </row>
    <row r="885" spans="1:8">
      <c r="A885" s="448" t="s">
        <v>2017</v>
      </c>
      <c r="B885" s="448" t="s">
        <v>1248</v>
      </c>
      <c r="C885" s="438" t="s">
        <v>126</v>
      </c>
      <c r="D885" s="440">
        <v>130</v>
      </c>
      <c r="E885" s="440">
        <v>0</v>
      </c>
      <c r="F885" s="440">
        <v>0</v>
      </c>
      <c r="G885" s="438" t="s">
        <v>126</v>
      </c>
      <c r="H885" s="440">
        <v>130</v>
      </c>
    </row>
    <row r="886" spans="1:8">
      <c r="A886" s="448" t="s">
        <v>2020</v>
      </c>
      <c r="B886" s="448" t="s">
        <v>2021</v>
      </c>
      <c r="C886" s="438" t="s">
        <v>126</v>
      </c>
      <c r="D886" s="440">
        <v>32645</v>
      </c>
      <c r="E886" s="440">
        <v>0</v>
      </c>
      <c r="F886" s="440">
        <v>17375</v>
      </c>
      <c r="G886" s="438" t="s">
        <v>126</v>
      </c>
      <c r="H886" s="440">
        <v>50020</v>
      </c>
    </row>
    <row r="887" spans="1:8">
      <c r="A887" s="448" t="s">
        <v>2022</v>
      </c>
      <c r="B887" s="448" t="s">
        <v>1236</v>
      </c>
      <c r="C887" s="438" t="s">
        <v>126</v>
      </c>
      <c r="D887" s="440">
        <v>26065</v>
      </c>
      <c r="E887" s="440">
        <v>0</v>
      </c>
      <c r="F887" s="440">
        <v>17375</v>
      </c>
      <c r="G887" s="438" t="s">
        <v>126</v>
      </c>
      <c r="H887" s="440">
        <v>43440</v>
      </c>
    </row>
    <row r="888" spans="1:8">
      <c r="A888" s="448" t="s">
        <v>2023</v>
      </c>
      <c r="B888" s="448" t="s">
        <v>1238</v>
      </c>
      <c r="C888" s="438" t="s">
        <v>126</v>
      </c>
      <c r="D888" s="440">
        <v>3200</v>
      </c>
      <c r="E888" s="440">
        <v>0</v>
      </c>
      <c r="F888" s="440">
        <v>0</v>
      </c>
      <c r="G888" s="438" t="s">
        <v>126</v>
      </c>
      <c r="H888" s="440">
        <v>3200</v>
      </c>
    </row>
    <row r="889" spans="1:8">
      <c r="A889" s="448" t="s">
        <v>2024</v>
      </c>
      <c r="B889" s="448" t="s">
        <v>1246</v>
      </c>
      <c r="C889" s="438" t="s">
        <v>126</v>
      </c>
      <c r="D889" s="440">
        <v>260</v>
      </c>
      <c r="E889" s="440">
        <v>0</v>
      </c>
      <c r="F889" s="440">
        <v>0</v>
      </c>
      <c r="G889" s="438" t="s">
        <v>126</v>
      </c>
      <c r="H889" s="440">
        <v>260</v>
      </c>
    </row>
    <row r="890" spans="1:8">
      <c r="A890" s="448" t="s">
        <v>2026</v>
      </c>
      <c r="B890" s="448" t="s">
        <v>1256</v>
      </c>
      <c r="C890" s="438" t="s">
        <v>126</v>
      </c>
      <c r="D890" s="440">
        <v>3120</v>
      </c>
      <c r="E890" s="440">
        <v>0</v>
      </c>
      <c r="F890" s="440">
        <v>0</v>
      </c>
      <c r="G890" s="438" t="s">
        <v>126</v>
      </c>
      <c r="H890" s="440">
        <v>3120</v>
      </c>
    </row>
    <row r="891" spans="1:8">
      <c r="A891" s="448" t="s">
        <v>2027</v>
      </c>
      <c r="B891" s="448" t="s">
        <v>2028</v>
      </c>
      <c r="C891" s="438" t="s">
        <v>126</v>
      </c>
      <c r="D891" s="440">
        <v>35900</v>
      </c>
      <c r="E891" s="440">
        <v>0</v>
      </c>
      <c r="F891" s="440">
        <v>970</v>
      </c>
      <c r="G891" s="438" t="s">
        <v>126</v>
      </c>
      <c r="H891" s="440">
        <v>36870</v>
      </c>
    </row>
    <row r="892" spans="1:8">
      <c r="A892" s="448" t="s">
        <v>2029</v>
      </c>
      <c r="B892" s="448" t="s">
        <v>1236</v>
      </c>
      <c r="C892" s="438" t="s">
        <v>126</v>
      </c>
      <c r="D892" s="440">
        <v>33465</v>
      </c>
      <c r="E892" s="440">
        <v>0</v>
      </c>
      <c r="F892" s="440">
        <v>970</v>
      </c>
      <c r="G892" s="438" t="s">
        <v>126</v>
      </c>
      <c r="H892" s="440">
        <v>34435</v>
      </c>
    </row>
    <row r="893" spans="1:8">
      <c r="A893" s="448" t="s">
        <v>2030</v>
      </c>
      <c r="B893" s="448" t="s">
        <v>1238</v>
      </c>
      <c r="C893" s="438" t="s">
        <v>126</v>
      </c>
      <c r="D893" s="440">
        <v>2240</v>
      </c>
      <c r="E893" s="440">
        <v>0</v>
      </c>
      <c r="F893" s="440">
        <v>0</v>
      </c>
      <c r="G893" s="438" t="s">
        <v>126</v>
      </c>
      <c r="H893" s="440">
        <v>2240</v>
      </c>
    </row>
    <row r="894" spans="1:8">
      <c r="A894" s="448" t="s">
        <v>8698</v>
      </c>
      <c r="B894" s="448" t="s">
        <v>1242</v>
      </c>
      <c r="C894" s="438" t="s">
        <v>126</v>
      </c>
      <c r="D894" s="440">
        <v>130</v>
      </c>
      <c r="E894" s="440">
        <v>0</v>
      </c>
      <c r="F894" s="440">
        <v>0</v>
      </c>
      <c r="G894" s="438" t="s">
        <v>126</v>
      </c>
      <c r="H894" s="440">
        <v>130</v>
      </c>
    </row>
    <row r="895" spans="1:8">
      <c r="A895" s="448" t="s">
        <v>2031</v>
      </c>
      <c r="B895" s="448" t="s">
        <v>1248</v>
      </c>
      <c r="C895" s="438" t="s">
        <v>126</v>
      </c>
      <c r="D895" s="440">
        <v>65</v>
      </c>
      <c r="E895" s="440">
        <v>0</v>
      </c>
      <c r="F895" s="440">
        <v>0</v>
      </c>
      <c r="G895" s="438" t="s">
        <v>126</v>
      </c>
      <c r="H895" s="440">
        <v>65</v>
      </c>
    </row>
    <row r="896" spans="1:8">
      <c r="A896" s="448" t="s">
        <v>8699</v>
      </c>
      <c r="B896" s="448" t="s">
        <v>8700</v>
      </c>
      <c r="C896" s="438" t="s">
        <v>126</v>
      </c>
      <c r="D896" s="440">
        <v>1030</v>
      </c>
      <c r="E896" s="440">
        <v>0</v>
      </c>
      <c r="F896" s="440">
        <v>0</v>
      </c>
      <c r="G896" s="438" t="s">
        <v>126</v>
      </c>
      <c r="H896" s="440">
        <v>1030</v>
      </c>
    </row>
    <row r="897" spans="1:8">
      <c r="A897" s="448" t="s">
        <v>8701</v>
      </c>
      <c r="B897" s="448" t="s">
        <v>8702</v>
      </c>
      <c r="C897" s="438" t="s">
        <v>126</v>
      </c>
      <c r="D897" s="440">
        <v>640</v>
      </c>
      <c r="E897" s="440">
        <v>0</v>
      </c>
      <c r="F897" s="440">
        <v>0</v>
      </c>
      <c r="G897" s="438" t="s">
        <v>126</v>
      </c>
      <c r="H897" s="440">
        <v>640</v>
      </c>
    </row>
    <row r="898" spans="1:8">
      <c r="A898" s="448" t="s">
        <v>8703</v>
      </c>
      <c r="B898" s="448" t="s">
        <v>1242</v>
      </c>
      <c r="C898" s="438" t="s">
        <v>126</v>
      </c>
      <c r="D898" s="440">
        <v>390</v>
      </c>
      <c r="E898" s="440">
        <v>0</v>
      </c>
      <c r="F898" s="440">
        <v>0</v>
      </c>
      <c r="G898" s="438" t="s">
        <v>126</v>
      </c>
      <c r="H898" s="440">
        <v>390</v>
      </c>
    </row>
    <row r="899" spans="1:8">
      <c r="A899" s="448" t="s">
        <v>8704</v>
      </c>
      <c r="B899" s="448" t="s">
        <v>8705</v>
      </c>
      <c r="C899" s="438" t="s">
        <v>126</v>
      </c>
      <c r="D899" s="440">
        <v>2470</v>
      </c>
      <c r="E899" s="440">
        <v>0</v>
      </c>
      <c r="F899" s="440">
        <v>0</v>
      </c>
      <c r="G899" s="438" t="s">
        <v>126</v>
      </c>
      <c r="H899" s="440">
        <v>2470</v>
      </c>
    </row>
    <row r="900" spans="1:8">
      <c r="A900" s="448" t="s">
        <v>8706</v>
      </c>
      <c r="B900" s="448" t="s">
        <v>8707</v>
      </c>
      <c r="C900" s="438" t="s">
        <v>126</v>
      </c>
      <c r="D900" s="440">
        <v>2470</v>
      </c>
      <c r="E900" s="440">
        <v>0</v>
      </c>
      <c r="F900" s="440">
        <v>0</v>
      </c>
      <c r="G900" s="438" t="s">
        <v>126</v>
      </c>
      <c r="H900" s="440">
        <v>2470</v>
      </c>
    </row>
    <row r="901" spans="1:8">
      <c r="A901" s="448" t="s">
        <v>8708</v>
      </c>
      <c r="B901" s="448" t="s">
        <v>8709</v>
      </c>
      <c r="C901" s="438" t="s">
        <v>126</v>
      </c>
      <c r="D901" s="440">
        <v>35590.5</v>
      </c>
      <c r="E901" s="440">
        <v>0</v>
      </c>
      <c r="F901" s="440">
        <v>0</v>
      </c>
      <c r="G901" s="438" t="s">
        <v>126</v>
      </c>
      <c r="H901" s="440">
        <v>35590.5</v>
      </c>
    </row>
    <row r="902" spans="1:8">
      <c r="A902" s="448" t="s">
        <v>8710</v>
      </c>
      <c r="B902" s="448" t="s">
        <v>8711</v>
      </c>
      <c r="C902" s="438" t="s">
        <v>126</v>
      </c>
      <c r="D902" s="440">
        <v>431312.52</v>
      </c>
      <c r="E902" s="440">
        <v>0</v>
      </c>
      <c r="F902" s="441">
        <v>-186210</v>
      </c>
      <c r="G902" s="438" t="s">
        <v>126</v>
      </c>
      <c r="H902" s="440">
        <v>245102.52</v>
      </c>
    </row>
    <row r="903" spans="1:8">
      <c r="A903" s="447" t="s">
        <v>2033</v>
      </c>
      <c r="B903" s="447" t="s">
        <v>2034</v>
      </c>
      <c r="C903" s="437" t="s">
        <v>126</v>
      </c>
      <c r="D903" s="436">
        <v>344823</v>
      </c>
      <c r="E903" s="436">
        <v>0</v>
      </c>
      <c r="F903" s="436">
        <v>1704389</v>
      </c>
      <c r="G903" s="437" t="s">
        <v>126</v>
      </c>
      <c r="H903" s="436">
        <v>2049212</v>
      </c>
    </row>
    <row r="904" spans="1:8">
      <c r="A904" s="447" t="s">
        <v>2035</v>
      </c>
      <c r="B904" s="447" t="s">
        <v>2036</v>
      </c>
      <c r="C904" s="437" t="s">
        <v>126</v>
      </c>
      <c r="D904" s="436">
        <v>0</v>
      </c>
      <c r="E904" s="436">
        <v>0</v>
      </c>
      <c r="F904" s="436">
        <v>2142209.5</v>
      </c>
      <c r="G904" s="437" t="s">
        <v>126</v>
      </c>
      <c r="H904" s="436">
        <v>2142209.5</v>
      </c>
    </row>
    <row r="905" spans="1:8">
      <c r="A905" s="447" t="s">
        <v>2039</v>
      </c>
      <c r="B905" s="447" t="s">
        <v>2040</v>
      </c>
      <c r="C905" s="437" t="s">
        <v>126</v>
      </c>
      <c r="D905" s="436">
        <v>2118369.8199999998</v>
      </c>
      <c r="E905" s="436">
        <v>2656.26</v>
      </c>
      <c r="F905" s="436">
        <v>5853935.7000000002</v>
      </c>
      <c r="G905" s="437" t="s">
        <v>126</v>
      </c>
      <c r="H905" s="436">
        <v>7969649.2599999998</v>
      </c>
    </row>
    <row r="906" spans="1:8">
      <c r="A906" s="448" t="s">
        <v>2041</v>
      </c>
      <c r="B906" s="448" t="s">
        <v>2042</v>
      </c>
      <c r="C906" s="438" t="s">
        <v>126</v>
      </c>
      <c r="D906" s="440">
        <v>2118369.8199999998</v>
      </c>
      <c r="E906" s="440">
        <v>2656.26</v>
      </c>
      <c r="F906" s="440">
        <v>5853935.7000000002</v>
      </c>
      <c r="G906" s="438" t="s">
        <v>126</v>
      </c>
      <c r="H906" s="440">
        <v>7969649.2599999998</v>
      </c>
    </row>
    <row r="907" spans="1:8">
      <c r="A907" s="448" t="s">
        <v>2043</v>
      </c>
      <c r="B907" s="448" t="s">
        <v>2044</v>
      </c>
      <c r="C907" s="438" t="s">
        <v>126</v>
      </c>
      <c r="D907" s="440">
        <v>2074344.65</v>
      </c>
      <c r="E907" s="440">
        <v>2656.26</v>
      </c>
      <c r="F907" s="440">
        <v>5853935.7000000002</v>
      </c>
      <c r="G907" s="438" t="s">
        <v>126</v>
      </c>
      <c r="H907" s="440">
        <v>7925624.0899999999</v>
      </c>
    </row>
    <row r="908" spans="1:8">
      <c r="A908" s="448" t="s">
        <v>8712</v>
      </c>
      <c r="B908" s="448" t="s">
        <v>8713</v>
      </c>
      <c r="C908" s="438" t="s">
        <v>126</v>
      </c>
      <c r="D908" s="440">
        <v>44025.17</v>
      </c>
      <c r="E908" s="440">
        <v>0</v>
      </c>
      <c r="F908" s="440">
        <v>0</v>
      </c>
      <c r="G908" s="438" t="s">
        <v>126</v>
      </c>
      <c r="H908" s="440">
        <v>44025.17</v>
      </c>
    </row>
    <row r="909" spans="1:8">
      <c r="A909" s="447" t="s">
        <v>2045</v>
      </c>
      <c r="B909" s="447" t="s">
        <v>2046</v>
      </c>
      <c r="C909" s="437" t="s">
        <v>126</v>
      </c>
      <c r="D909" s="436">
        <v>10086487.26</v>
      </c>
      <c r="E909" s="436">
        <v>0</v>
      </c>
      <c r="F909" s="436">
        <v>897993</v>
      </c>
      <c r="G909" s="437" t="s">
        <v>126</v>
      </c>
      <c r="H909" s="436">
        <v>10984480.26</v>
      </c>
    </row>
    <row r="910" spans="1:8">
      <c r="A910" s="448" t="s">
        <v>2047</v>
      </c>
      <c r="B910" s="448" t="s">
        <v>2048</v>
      </c>
      <c r="C910" s="440">
        <v>388312005.45999998</v>
      </c>
      <c r="D910" s="438" t="s">
        <v>126</v>
      </c>
      <c r="E910" s="440">
        <v>103921916.70999999</v>
      </c>
      <c r="F910" s="441">
        <v>-4003238.73</v>
      </c>
      <c r="G910" s="440">
        <v>496237160.89999998</v>
      </c>
      <c r="H910" s="438" t="s">
        <v>126</v>
      </c>
    </row>
    <row r="911" spans="1:8">
      <c r="A911" s="447" t="s">
        <v>2049</v>
      </c>
      <c r="B911" s="447" t="s">
        <v>2050</v>
      </c>
      <c r="C911" s="436">
        <v>355277305.56999999</v>
      </c>
      <c r="D911" s="437" t="s">
        <v>126</v>
      </c>
      <c r="E911" s="436">
        <v>72864547.980000004</v>
      </c>
      <c r="F911" s="442">
        <v>-4005975.13</v>
      </c>
      <c r="G911" s="436">
        <v>432147828.68000001</v>
      </c>
      <c r="H911" s="437" t="s">
        <v>126</v>
      </c>
    </row>
    <row r="912" spans="1:8">
      <c r="A912" s="448" t="s">
        <v>2051</v>
      </c>
      <c r="B912" s="448" t="s">
        <v>2052</v>
      </c>
      <c r="C912" s="440">
        <v>205445287.11000001</v>
      </c>
      <c r="D912" s="438" t="s">
        <v>126</v>
      </c>
      <c r="E912" s="440">
        <v>19119801.789999999</v>
      </c>
      <c r="F912" s="441">
        <v>-0.02</v>
      </c>
      <c r="G912" s="440">
        <v>224565088.91999999</v>
      </c>
      <c r="H912" s="438" t="s">
        <v>126</v>
      </c>
    </row>
    <row r="913" spans="1:8">
      <c r="A913" s="448" t="s">
        <v>2053</v>
      </c>
      <c r="B913" s="448" t="s">
        <v>2054</v>
      </c>
      <c r="C913" s="440">
        <v>205445287.11000001</v>
      </c>
      <c r="D913" s="438" t="s">
        <v>126</v>
      </c>
      <c r="E913" s="440">
        <v>19119801.789999999</v>
      </c>
      <c r="F913" s="441">
        <v>-0.02</v>
      </c>
      <c r="G913" s="440">
        <v>224565088.91999999</v>
      </c>
      <c r="H913" s="438" t="s">
        <v>126</v>
      </c>
    </row>
    <row r="914" spans="1:8">
      <c r="A914" s="448" t="s">
        <v>2055</v>
      </c>
      <c r="B914" s="448" t="s">
        <v>2056</v>
      </c>
      <c r="C914" s="440">
        <v>9557548.7599999998</v>
      </c>
      <c r="D914" s="438" t="s">
        <v>126</v>
      </c>
      <c r="E914" s="440">
        <v>876114.84</v>
      </c>
      <c r="F914" s="440">
        <v>0</v>
      </c>
      <c r="G914" s="440">
        <v>10433663.6</v>
      </c>
      <c r="H914" s="438" t="s">
        <v>126</v>
      </c>
    </row>
    <row r="915" spans="1:8">
      <c r="A915" s="448" t="s">
        <v>2057</v>
      </c>
      <c r="B915" s="448" t="s">
        <v>2058</v>
      </c>
      <c r="C915" s="440">
        <v>855863.12</v>
      </c>
      <c r="D915" s="438" t="s">
        <v>126</v>
      </c>
      <c r="E915" s="440">
        <v>68724</v>
      </c>
      <c r="F915" s="440">
        <v>0</v>
      </c>
      <c r="G915" s="440">
        <v>924587.12</v>
      </c>
      <c r="H915" s="438" t="s">
        <v>126</v>
      </c>
    </row>
    <row r="916" spans="1:8">
      <c r="A916" s="448" t="s">
        <v>2059</v>
      </c>
      <c r="B916" s="448" t="s">
        <v>2060</v>
      </c>
      <c r="C916" s="440">
        <v>2433558.16</v>
      </c>
      <c r="D916" s="438" t="s">
        <v>126</v>
      </c>
      <c r="E916" s="440">
        <v>239263.89</v>
      </c>
      <c r="F916" s="440">
        <v>0</v>
      </c>
      <c r="G916" s="440">
        <v>2672822.0499999998</v>
      </c>
      <c r="H916" s="438" t="s">
        <v>126</v>
      </c>
    </row>
    <row r="917" spans="1:8">
      <c r="A917" s="448" t="s">
        <v>2061</v>
      </c>
      <c r="B917" s="448" t="s">
        <v>2062</v>
      </c>
      <c r="C917" s="440">
        <v>6268127.4800000004</v>
      </c>
      <c r="D917" s="438" t="s">
        <v>126</v>
      </c>
      <c r="E917" s="440">
        <v>568126.94999999995</v>
      </c>
      <c r="F917" s="440">
        <v>0</v>
      </c>
      <c r="G917" s="440">
        <v>6836254.4299999997</v>
      </c>
      <c r="H917" s="438" t="s">
        <v>126</v>
      </c>
    </row>
    <row r="918" spans="1:8">
      <c r="A918" s="448" t="s">
        <v>2063</v>
      </c>
      <c r="B918" s="448" t="s">
        <v>2064</v>
      </c>
      <c r="C918" s="440">
        <v>9529092.7899999991</v>
      </c>
      <c r="D918" s="438" t="s">
        <v>126</v>
      </c>
      <c r="E918" s="440">
        <v>838503.36</v>
      </c>
      <c r="F918" s="440">
        <v>0</v>
      </c>
      <c r="G918" s="440">
        <v>10367596.15</v>
      </c>
      <c r="H918" s="438" t="s">
        <v>126</v>
      </c>
    </row>
    <row r="919" spans="1:8">
      <c r="A919" s="448" t="s">
        <v>2065</v>
      </c>
      <c r="B919" s="448" t="s">
        <v>2058</v>
      </c>
      <c r="C919" s="440">
        <v>926217.75</v>
      </c>
      <c r="D919" s="438" t="s">
        <v>126</v>
      </c>
      <c r="E919" s="440">
        <v>68724</v>
      </c>
      <c r="F919" s="440">
        <v>0</v>
      </c>
      <c r="G919" s="440">
        <v>994941.75</v>
      </c>
      <c r="H919" s="438" t="s">
        <v>126</v>
      </c>
    </row>
    <row r="920" spans="1:8">
      <c r="A920" s="448" t="s">
        <v>2066</v>
      </c>
      <c r="B920" s="448" t="s">
        <v>2060</v>
      </c>
      <c r="C920" s="440">
        <v>2836613.23</v>
      </c>
      <c r="D920" s="438" t="s">
        <v>126</v>
      </c>
      <c r="E920" s="440">
        <v>252110.59</v>
      </c>
      <c r="F920" s="440">
        <v>0</v>
      </c>
      <c r="G920" s="440">
        <v>3088723.82</v>
      </c>
      <c r="H920" s="438" t="s">
        <v>126</v>
      </c>
    </row>
    <row r="921" spans="1:8">
      <c r="A921" s="448" t="s">
        <v>2067</v>
      </c>
      <c r="B921" s="448" t="s">
        <v>2062</v>
      </c>
      <c r="C921" s="440">
        <v>5766261.8099999996</v>
      </c>
      <c r="D921" s="438" t="s">
        <v>126</v>
      </c>
      <c r="E921" s="440">
        <v>517668.77</v>
      </c>
      <c r="F921" s="440">
        <v>0</v>
      </c>
      <c r="G921" s="440">
        <v>6283930.5800000001</v>
      </c>
      <c r="H921" s="438" t="s">
        <v>126</v>
      </c>
    </row>
    <row r="922" spans="1:8">
      <c r="A922" s="448" t="s">
        <v>2068</v>
      </c>
      <c r="B922" s="448" t="s">
        <v>972</v>
      </c>
      <c r="C922" s="440">
        <v>5545211.3300000001</v>
      </c>
      <c r="D922" s="438" t="s">
        <v>126</v>
      </c>
      <c r="E922" s="440">
        <v>490380.66</v>
      </c>
      <c r="F922" s="440">
        <v>0</v>
      </c>
      <c r="G922" s="440">
        <v>6035591.9900000002</v>
      </c>
      <c r="H922" s="438" t="s">
        <v>126</v>
      </c>
    </row>
    <row r="923" spans="1:8">
      <c r="A923" s="448" t="s">
        <v>2069</v>
      </c>
      <c r="B923" s="448" t="s">
        <v>2058</v>
      </c>
      <c r="C923" s="440">
        <v>596648.31999999995</v>
      </c>
      <c r="D923" s="438" t="s">
        <v>126</v>
      </c>
      <c r="E923" s="440">
        <v>59760</v>
      </c>
      <c r="F923" s="440">
        <v>0</v>
      </c>
      <c r="G923" s="440">
        <v>656408.31999999995</v>
      </c>
      <c r="H923" s="438" t="s">
        <v>126</v>
      </c>
    </row>
    <row r="924" spans="1:8">
      <c r="A924" s="448" t="s">
        <v>2070</v>
      </c>
      <c r="B924" s="448" t="s">
        <v>2060</v>
      </c>
      <c r="C924" s="440">
        <v>1971624.66</v>
      </c>
      <c r="D924" s="438" t="s">
        <v>126</v>
      </c>
      <c r="E924" s="440">
        <v>178847.25</v>
      </c>
      <c r="F924" s="440">
        <v>0</v>
      </c>
      <c r="G924" s="440">
        <v>2150471.91</v>
      </c>
      <c r="H924" s="438" t="s">
        <v>126</v>
      </c>
    </row>
    <row r="925" spans="1:8">
      <c r="A925" s="448" t="s">
        <v>2071</v>
      </c>
      <c r="B925" s="448" t="s">
        <v>2062</v>
      </c>
      <c r="C925" s="440">
        <v>2976938.35</v>
      </c>
      <c r="D925" s="438" t="s">
        <v>126</v>
      </c>
      <c r="E925" s="440">
        <v>251773.41</v>
      </c>
      <c r="F925" s="440">
        <v>0</v>
      </c>
      <c r="G925" s="440">
        <v>3228711.76</v>
      </c>
      <c r="H925" s="438" t="s">
        <v>126</v>
      </c>
    </row>
    <row r="926" spans="1:8">
      <c r="A926" s="448" t="s">
        <v>2072</v>
      </c>
      <c r="B926" s="448" t="s">
        <v>2073</v>
      </c>
      <c r="C926" s="440">
        <v>3486474.35</v>
      </c>
      <c r="D926" s="438" t="s">
        <v>126</v>
      </c>
      <c r="E926" s="440">
        <v>317256.59999999998</v>
      </c>
      <c r="F926" s="440">
        <v>0</v>
      </c>
      <c r="G926" s="440">
        <v>3803730.95</v>
      </c>
      <c r="H926" s="438" t="s">
        <v>126</v>
      </c>
    </row>
    <row r="927" spans="1:8">
      <c r="A927" s="448" t="s">
        <v>2074</v>
      </c>
      <c r="B927" s="448" t="s">
        <v>2058</v>
      </c>
      <c r="C927" s="440">
        <v>771151.08</v>
      </c>
      <c r="D927" s="438" t="s">
        <v>126</v>
      </c>
      <c r="E927" s="440">
        <v>59760</v>
      </c>
      <c r="F927" s="440">
        <v>0</v>
      </c>
      <c r="G927" s="440">
        <v>830911.08</v>
      </c>
      <c r="H927" s="438" t="s">
        <v>126</v>
      </c>
    </row>
    <row r="928" spans="1:8">
      <c r="A928" s="448" t="s">
        <v>2075</v>
      </c>
      <c r="B928" s="448" t="s">
        <v>2060</v>
      </c>
      <c r="C928" s="440">
        <v>1324548.94</v>
      </c>
      <c r="D928" s="438" t="s">
        <v>126</v>
      </c>
      <c r="E928" s="440">
        <v>128501.13</v>
      </c>
      <c r="F928" s="440">
        <v>0</v>
      </c>
      <c r="G928" s="440">
        <v>1453050.07</v>
      </c>
      <c r="H928" s="438" t="s">
        <v>126</v>
      </c>
    </row>
    <row r="929" spans="1:8">
      <c r="A929" s="448" t="s">
        <v>2076</v>
      </c>
      <c r="B929" s="448" t="s">
        <v>2062</v>
      </c>
      <c r="C929" s="440">
        <v>1390774.33</v>
      </c>
      <c r="D929" s="438" t="s">
        <v>126</v>
      </c>
      <c r="E929" s="440">
        <v>128995.47</v>
      </c>
      <c r="F929" s="440">
        <v>0</v>
      </c>
      <c r="G929" s="440">
        <v>1519769.8</v>
      </c>
      <c r="H929" s="438" t="s">
        <v>126</v>
      </c>
    </row>
    <row r="930" spans="1:8">
      <c r="A930" s="448" t="s">
        <v>2077</v>
      </c>
      <c r="B930" s="448" t="s">
        <v>2078</v>
      </c>
      <c r="C930" s="440">
        <v>8517757.9800000004</v>
      </c>
      <c r="D930" s="438" t="s">
        <v>126</v>
      </c>
      <c r="E930" s="440">
        <v>764435.6</v>
      </c>
      <c r="F930" s="440">
        <v>0</v>
      </c>
      <c r="G930" s="440">
        <v>9282193.5800000001</v>
      </c>
      <c r="H930" s="438" t="s">
        <v>126</v>
      </c>
    </row>
    <row r="931" spans="1:8">
      <c r="A931" s="448" t="s">
        <v>2079</v>
      </c>
      <c r="B931" s="448" t="s">
        <v>2058</v>
      </c>
      <c r="C931" s="440">
        <v>948782.33</v>
      </c>
      <c r="D931" s="438" t="s">
        <v>126</v>
      </c>
      <c r="E931" s="440">
        <v>97839</v>
      </c>
      <c r="F931" s="440">
        <v>0</v>
      </c>
      <c r="G931" s="440">
        <v>1046621.33</v>
      </c>
      <c r="H931" s="438" t="s">
        <v>126</v>
      </c>
    </row>
    <row r="932" spans="1:8">
      <c r="A932" s="448" t="s">
        <v>2080</v>
      </c>
      <c r="B932" s="448" t="s">
        <v>2060</v>
      </c>
      <c r="C932" s="440">
        <v>2428596.39</v>
      </c>
      <c r="D932" s="438" t="s">
        <v>126</v>
      </c>
      <c r="E932" s="440">
        <v>208224.15</v>
      </c>
      <c r="F932" s="440">
        <v>0</v>
      </c>
      <c r="G932" s="440">
        <v>2636820.54</v>
      </c>
      <c r="H932" s="438" t="s">
        <v>126</v>
      </c>
    </row>
    <row r="933" spans="1:8">
      <c r="A933" s="448" t="s">
        <v>2081</v>
      </c>
      <c r="B933" s="448" t="s">
        <v>2062</v>
      </c>
      <c r="C933" s="440">
        <v>5140379.26</v>
      </c>
      <c r="D933" s="438" t="s">
        <v>126</v>
      </c>
      <c r="E933" s="440">
        <v>458372.45</v>
      </c>
      <c r="F933" s="440">
        <v>0</v>
      </c>
      <c r="G933" s="440">
        <v>5598751.71</v>
      </c>
      <c r="H933" s="438" t="s">
        <v>126</v>
      </c>
    </row>
    <row r="934" spans="1:8">
      <c r="A934" s="448" t="s">
        <v>2082</v>
      </c>
      <c r="B934" s="448" t="s">
        <v>2083</v>
      </c>
      <c r="C934" s="440">
        <v>3858157.58</v>
      </c>
      <c r="D934" s="438" t="s">
        <v>126</v>
      </c>
      <c r="E934" s="440">
        <v>328429.90999999997</v>
      </c>
      <c r="F934" s="440">
        <v>0</v>
      </c>
      <c r="G934" s="440">
        <v>4186587.49</v>
      </c>
      <c r="H934" s="438" t="s">
        <v>126</v>
      </c>
    </row>
    <row r="935" spans="1:8">
      <c r="A935" s="448" t="s">
        <v>2084</v>
      </c>
      <c r="B935" s="448" t="s">
        <v>2058</v>
      </c>
      <c r="C935" s="440">
        <v>456674.35</v>
      </c>
      <c r="D935" s="438" t="s">
        <v>126</v>
      </c>
      <c r="E935" s="440">
        <v>29949.9</v>
      </c>
      <c r="F935" s="440">
        <v>0</v>
      </c>
      <c r="G935" s="440">
        <v>486624.25</v>
      </c>
      <c r="H935" s="438" t="s">
        <v>126</v>
      </c>
    </row>
    <row r="936" spans="1:8">
      <c r="A936" s="448" t="s">
        <v>2085</v>
      </c>
      <c r="B936" s="448" t="s">
        <v>2060</v>
      </c>
      <c r="C936" s="440">
        <v>1196518.55</v>
      </c>
      <c r="D936" s="438" t="s">
        <v>126</v>
      </c>
      <c r="E936" s="440">
        <v>117742.33</v>
      </c>
      <c r="F936" s="440">
        <v>0</v>
      </c>
      <c r="G936" s="440">
        <v>1314260.8799999999</v>
      </c>
      <c r="H936" s="438" t="s">
        <v>126</v>
      </c>
    </row>
    <row r="937" spans="1:8">
      <c r="A937" s="448" t="s">
        <v>2086</v>
      </c>
      <c r="B937" s="448" t="s">
        <v>2062</v>
      </c>
      <c r="C937" s="440">
        <v>2204964.6800000002</v>
      </c>
      <c r="D937" s="438" t="s">
        <v>126</v>
      </c>
      <c r="E937" s="440">
        <v>180737.68</v>
      </c>
      <c r="F937" s="440">
        <v>0</v>
      </c>
      <c r="G937" s="440">
        <v>2385702.36</v>
      </c>
      <c r="H937" s="438" t="s">
        <v>126</v>
      </c>
    </row>
    <row r="938" spans="1:8">
      <c r="A938" s="448" t="s">
        <v>2087</v>
      </c>
      <c r="B938" s="448" t="s">
        <v>2088</v>
      </c>
      <c r="C938" s="440">
        <v>9383283.9000000004</v>
      </c>
      <c r="D938" s="438" t="s">
        <v>126</v>
      </c>
      <c r="E938" s="440">
        <v>872610.37</v>
      </c>
      <c r="F938" s="440">
        <v>0</v>
      </c>
      <c r="G938" s="440">
        <v>10255894.27</v>
      </c>
      <c r="H938" s="438" t="s">
        <v>126</v>
      </c>
    </row>
    <row r="939" spans="1:8">
      <c r="A939" s="448" t="s">
        <v>2089</v>
      </c>
      <c r="B939" s="448" t="s">
        <v>2058</v>
      </c>
      <c r="C939" s="440">
        <v>1078175.7</v>
      </c>
      <c r="D939" s="438" t="s">
        <v>126</v>
      </c>
      <c r="E939" s="440">
        <v>83451</v>
      </c>
      <c r="F939" s="440">
        <v>0</v>
      </c>
      <c r="G939" s="440">
        <v>1161626.7</v>
      </c>
      <c r="H939" s="438" t="s">
        <v>126</v>
      </c>
    </row>
    <row r="940" spans="1:8">
      <c r="A940" s="448" t="s">
        <v>2090</v>
      </c>
      <c r="B940" s="448" t="s">
        <v>2060</v>
      </c>
      <c r="C940" s="440">
        <v>2977155.28</v>
      </c>
      <c r="D940" s="438" t="s">
        <v>126</v>
      </c>
      <c r="E940" s="440">
        <v>273744.33</v>
      </c>
      <c r="F940" s="440">
        <v>0</v>
      </c>
      <c r="G940" s="440">
        <v>3250899.61</v>
      </c>
      <c r="H940" s="438" t="s">
        <v>126</v>
      </c>
    </row>
    <row r="941" spans="1:8">
      <c r="A941" s="448" t="s">
        <v>2091</v>
      </c>
      <c r="B941" s="448" t="s">
        <v>2062</v>
      </c>
      <c r="C941" s="440">
        <v>5327952.92</v>
      </c>
      <c r="D941" s="438" t="s">
        <v>126</v>
      </c>
      <c r="E941" s="440">
        <v>515415.03999999998</v>
      </c>
      <c r="F941" s="440">
        <v>0</v>
      </c>
      <c r="G941" s="440">
        <v>5843367.96</v>
      </c>
      <c r="H941" s="438" t="s">
        <v>126</v>
      </c>
    </row>
    <row r="942" spans="1:8">
      <c r="A942" s="448" t="s">
        <v>2092</v>
      </c>
      <c r="B942" s="448" t="s">
        <v>2093</v>
      </c>
      <c r="C942" s="440">
        <v>6396175.29</v>
      </c>
      <c r="D942" s="438" t="s">
        <v>126</v>
      </c>
      <c r="E942" s="440">
        <v>555455.12</v>
      </c>
      <c r="F942" s="440">
        <v>0</v>
      </c>
      <c r="G942" s="440">
        <v>6951630.4100000001</v>
      </c>
      <c r="H942" s="438" t="s">
        <v>126</v>
      </c>
    </row>
    <row r="943" spans="1:8">
      <c r="A943" s="448" t="s">
        <v>2094</v>
      </c>
      <c r="B943" s="448" t="s">
        <v>2058</v>
      </c>
      <c r="C943" s="440">
        <v>674184.07</v>
      </c>
      <c r="D943" s="438" t="s">
        <v>126</v>
      </c>
      <c r="E943" s="440">
        <v>53620.08</v>
      </c>
      <c r="F943" s="440">
        <v>0</v>
      </c>
      <c r="G943" s="440">
        <v>727804.15</v>
      </c>
      <c r="H943" s="438" t="s">
        <v>126</v>
      </c>
    </row>
    <row r="944" spans="1:8">
      <c r="A944" s="448" t="s">
        <v>2095</v>
      </c>
      <c r="B944" s="448" t="s">
        <v>2060</v>
      </c>
      <c r="C944" s="440">
        <v>1799742.43</v>
      </c>
      <c r="D944" s="438" t="s">
        <v>126</v>
      </c>
      <c r="E944" s="440">
        <v>153669.42000000001</v>
      </c>
      <c r="F944" s="440">
        <v>0</v>
      </c>
      <c r="G944" s="440">
        <v>1953411.85</v>
      </c>
      <c r="H944" s="438" t="s">
        <v>126</v>
      </c>
    </row>
    <row r="945" spans="1:8">
      <c r="A945" s="448" t="s">
        <v>2096</v>
      </c>
      <c r="B945" s="448" t="s">
        <v>2062</v>
      </c>
      <c r="C945" s="440">
        <v>3922248.79</v>
      </c>
      <c r="D945" s="438" t="s">
        <v>126</v>
      </c>
      <c r="E945" s="440">
        <v>348165.62</v>
      </c>
      <c r="F945" s="440">
        <v>0</v>
      </c>
      <c r="G945" s="440">
        <v>4270414.41</v>
      </c>
      <c r="H945" s="438" t="s">
        <v>126</v>
      </c>
    </row>
    <row r="946" spans="1:8">
      <c r="A946" s="448" t="s">
        <v>2097</v>
      </c>
      <c r="B946" s="448" t="s">
        <v>2098</v>
      </c>
      <c r="C946" s="440">
        <v>3450713.77</v>
      </c>
      <c r="D946" s="438" t="s">
        <v>126</v>
      </c>
      <c r="E946" s="440">
        <v>320673.84000000003</v>
      </c>
      <c r="F946" s="440">
        <v>0</v>
      </c>
      <c r="G946" s="440">
        <v>3771387.61</v>
      </c>
      <c r="H946" s="438" t="s">
        <v>126</v>
      </c>
    </row>
    <row r="947" spans="1:8">
      <c r="A947" s="448" t="s">
        <v>2099</v>
      </c>
      <c r="B947" s="448" t="s">
        <v>2058</v>
      </c>
      <c r="C947" s="440">
        <v>460081.02</v>
      </c>
      <c r="D947" s="438" t="s">
        <v>126</v>
      </c>
      <c r="E947" s="440">
        <v>34442.400000000001</v>
      </c>
      <c r="F947" s="440">
        <v>0</v>
      </c>
      <c r="G947" s="440">
        <v>494523.42</v>
      </c>
      <c r="H947" s="438" t="s">
        <v>126</v>
      </c>
    </row>
    <row r="948" spans="1:8">
      <c r="A948" s="448" t="s">
        <v>2100</v>
      </c>
      <c r="B948" s="448" t="s">
        <v>2060</v>
      </c>
      <c r="C948" s="440">
        <v>1405915.69</v>
      </c>
      <c r="D948" s="438" t="s">
        <v>126</v>
      </c>
      <c r="E948" s="440">
        <v>134359.64000000001</v>
      </c>
      <c r="F948" s="440">
        <v>0</v>
      </c>
      <c r="G948" s="440">
        <v>1540275.33</v>
      </c>
      <c r="H948" s="438" t="s">
        <v>126</v>
      </c>
    </row>
    <row r="949" spans="1:8">
      <c r="A949" s="448" t="s">
        <v>2101</v>
      </c>
      <c r="B949" s="448" t="s">
        <v>2062</v>
      </c>
      <c r="C949" s="440">
        <v>1584717.06</v>
      </c>
      <c r="D949" s="438" t="s">
        <v>126</v>
      </c>
      <c r="E949" s="440">
        <v>151871.79999999999</v>
      </c>
      <c r="F949" s="440">
        <v>0</v>
      </c>
      <c r="G949" s="440">
        <v>1736588.86</v>
      </c>
      <c r="H949" s="438" t="s">
        <v>126</v>
      </c>
    </row>
    <row r="950" spans="1:8">
      <c r="A950" s="448" t="s">
        <v>2102</v>
      </c>
      <c r="B950" s="448" t="s">
        <v>2103</v>
      </c>
      <c r="C950" s="440">
        <v>6717031.1100000003</v>
      </c>
      <c r="D950" s="438" t="s">
        <v>126</v>
      </c>
      <c r="E950" s="440">
        <v>595336.75</v>
      </c>
      <c r="F950" s="440">
        <v>0</v>
      </c>
      <c r="G950" s="440">
        <v>7312367.8600000003</v>
      </c>
      <c r="H950" s="438" t="s">
        <v>126</v>
      </c>
    </row>
    <row r="951" spans="1:8">
      <c r="A951" s="448" t="s">
        <v>2104</v>
      </c>
      <c r="B951" s="448" t="s">
        <v>2058</v>
      </c>
      <c r="C951" s="440">
        <v>932707.35</v>
      </c>
      <c r="D951" s="438" t="s">
        <v>126</v>
      </c>
      <c r="E951" s="440">
        <v>64633.43</v>
      </c>
      <c r="F951" s="440">
        <v>0</v>
      </c>
      <c r="G951" s="440">
        <v>997340.78</v>
      </c>
      <c r="H951" s="438" t="s">
        <v>126</v>
      </c>
    </row>
    <row r="952" spans="1:8">
      <c r="A952" s="448" t="s">
        <v>2105</v>
      </c>
      <c r="B952" s="448" t="s">
        <v>2060</v>
      </c>
      <c r="C952" s="440">
        <v>1803487.2</v>
      </c>
      <c r="D952" s="438" t="s">
        <v>126</v>
      </c>
      <c r="E952" s="440">
        <v>161494.25</v>
      </c>
      <c r="F952" s="440">
        <v>0</v>
      </c>
      <c r="G952" s="440">
        <v>1964981.45</v>
      </c>
      <c r="H952" s="438" t="s">
        <v>126</v>
      </c>
    </row>
    <row r="953" spans="1:8">
      <c r="A953" s="448" t="s">
        <v>2106</v>
      </c>
      <c r="B953" s="448" t="s">
        <v>2062</v>
      </c>
      <c r="C953" s="440">
        <v>3980836.56</v>
      </c>
      <c r="D953" s="438" t="s">
        <v>126</v>
      </c>
      <c r="E953" s="440">
        <v>369209.07</v>
      </c>
      <c r="F953" s="440">
        <v>0</v>
      </c>
      <c r="G953" s="440">
        <v>4350045.63</v>
      </c>
      <c r="H953" s="438" t="s">
        <v>126</v>
      </c>
    </row>
    <row r="954" spans="1:8">
      <c r="A954" s="448" t="s">
        <v>2107</v>
      </c>
      <c r="B954" s="448" t="s">
        <v>2108</v>
      </c>
      <c r="C954" s="440">
        <v>7616782.1900000004</v>
      </c>
      <c r="D954" s="438" t="s">
        <v>126</v>
      </c>
      <c r="E954" s="440">
        <v>677126.01</v>
      </c>
      <c r="F954" s="440">
        <v>0</v>
      </c>
      <c r="G954" s="440">
        <v>8293908.2000000002</v>
      </c>
      <c r="H954" s="438" t="s">
        <v>126</v>
      </c>
    </row>
    <row r="955" spans="1:8">
      <c r="A955" s="448" t="s">
        <v>2109</v>
      </c>
      <c r="B955" s="448" t="s">
        <v>2058</v>
      </c>
      <c r="C955" s="440">
        <v>884499.19</v>
      </c>
      <c r="D955" s="438" t="s">
        <v>126</v>
      </c>
      <c r="E955" s="440">
        <v>59760</v>
      </c>
      <c r="F955" s="440">
        <v>0</v>
      </c>
      <c r="G955" s="440">
        <v>944259.19</v>
      </c>
      <c r="H955" s="438" t="s">
        <v>126</v>
      </c>
    </row>
    <row r="956" spans="1:8">
      <c r="A956" s="448" t="s">
        <v>2110</v>
      </c>
      <c r="B956" s="448" t="s">
        <v>2060</v>
      </c>
      <c r="C956" s="440">
        <v>2371500.54</v>
      </c>
      <c r="D956" s="438" t="s">
        <v>126</v>
      </c>
      <c r="E956" s="440">
        <v>202938.44</v>
      </c>
      <c r="F956" s="440">
        <v>0</v>
      </c>
      <c r="G956" s="440">
        <v>2574438.98</v>
      </c>
      <c r="H956" s="438" t="s">
        <v>126</v>
      </c>
    </row>
    <row r="957" spans="1:8">
      <c r="A957" s="448" t="s">
        <v>2111</v>
      </c>
      <c r="B957" s="448" t="s">
        <v>2062</v>
      </c>
      <c r="C957" s="440">
        <v>4360782.46</v>
      </c>
      <c r="D957" s="438" t="s">
        <v>126</v>
      </c>
      <c r="E957" s="440">
        <v>414427.57</v>
      </c>
      <c r="F957" s="440">
        <v>0</v>
      </c>
      <c r="G957" s="440">
        <v>4775210.03</v>
      </c>
      <c r="H957" s="438" t="s">
        <v>126</v>
      </c>
    </row>
    <row r="958" spans="1:8">
      <c r="A958" s="448" t="s">
        <v>2112</v>
      </c>
      <c r="B958" s="448" t="s">
        <v>2113</v>
      </c>
      <c r="C958" s="440">
        <v>6099137.0700000003</v>
      </c>
      <c r="D958" s="438" t="s">
        <v>126</v>
      </c>
      <c r="E958" s="440">
        <v>541287.66</v>
      </c>
      <c r="F958" s="440">
        <v>0</v>
      </c>
      <c r="G958" s="440">
        <v>6640424.7300000004</v>
      </c>
      <c r="H958" s="438" t="s">
        <v>126</v>
      </c>
    </row>
    <row r="959" spans="1:8">
      <c r="A959" s="448" t="s">
        <v>2114</v>
      </c>
      <c r="B959" s="448" t="s">
        <v>2058</v>
      </c>
      <c r="C959" s="440">
        <v>929210.84</v>
      </c>
      <c r="D959" s="438" t="s">
        <v>126</v>
      </c>
      <c r="E959" s="440">
        <v>85077.6</v>
      </c>
      <c r="F959" s="440">
        <v>0</v>
      </c>
      <c r="G959" s="440">
        <v>1014288.44</v>
      </c>
      <c r="H959" s="438" t="s">
        <v>126</v>
      </c>
    </row>
    <row r="960" spans="1:8">
      <c r="A960" s="448" t="s">
        <v>2115</v>
      </c>
      <c r="B960" s="448" t="s">
        <v>2060</v>
      </c>
      <c r="C960" s="440">
        <v>1827103.4</v>
      </c>
      <c r="D960" s="438" t="s">
        <v>126</v>
      </c>
      <c r="E960" s="440">
        <v>164720.70000000001</v>
      </c>
      <c r="F960" s="440">
        <v>0</v>
      </c>
      <c r="G960" s="440">
        <v>1991824.1</v>
      </c>
      <c r="H960" s="438" t="s">
        <v>126</v>
      </c>
    </row>
    <row r="961" spans="1:8">
      <c r="A961" s="448" t="s">
        <v>2116</v>
      </c>
      <c r="B961" s="448" t="s">
        <v>2062</v>
      </c>
      <c r="C961" s="440">
        <v>3342822.83</v>
      </c>
      <c r="D961" s="438" t="s">
        <v>126</v>
      </c>
      <c r="E961" s="440">
        <v>291489.36</v>
      </c>
      <c r="F961" s="440">
        <v>0</v>
      </c>
      <c r="G961" s="440">
        <v>3634312.19</v>
      </c>
      <c r="H961" s="438" t="s">
        <v>126</v>
      </c>
    </row>
    <row r="962" spans="1:8">
      <c r="A962" s="448" t="s">
        <v>2117</v>
      </c>
      <c r="B962" s="448" t="s">
        <v>2118</v>
      </c>
      <c r="C962" s="440">
        <v>4777697.83</v>
      </c>
      <c r="D962" s="438" t="s">
        <v>126</v>
      </c>
      <c r="E962" s="440">
        <v>432296.21</v>
      </c>
      <c r="F962" s="440">
        <v>0</v>
      </c>
      <c r="G962" s="440">
        <v>5209994.04</v>
      </c>
      <c r="H962" s="438" t="s">
        <v>126</v>
      </c>
    </row>
    <row r="963" spans="1:8">
      <c r="A963" s="448" t="s">
        <v>2119</v>
      </c>
      <c r="B963" s="448" t="s">
        <v>2058</v>
      </c>
      <c r="C963" s="440">
        <v>799592.68</v>
      </c>
      <c r="D963" s="438" t="s">
        <v>126</v>
      </c>
      <c r="E963" s="440">
        <v>85077.6</v>
      </c>
      <c r="F963" s="440">
        <v>0</v>
      </c>
      <c r="G963" s="440">
        <v>884670.28</v>
      </c>
      <c r="H963" s="438" t="s">
        <v>126</v>
      </c>
    </row>
    <row r="964" spans="1:8">
      <c r="A964" s="448" t="s">
        <v>2120</v>
      </c>
      <c r="B964" s="448" t="s">
        <v>2060</v>
      </c>
      <c r="C964" s="440">
        <v>2043298.22</v>
      </c>
      <c r="D964" s="438" t="s">
        <v>126</v>
      </c>
      <c r="E964" s="440">
        <v>178036.17</v>
      </c>
      <c r="F964" s="440">
        <v>0</v>
      </c>
      <c r="G964" s="440">
        <v>2221334.39</v>
      </c>
      <c r="H964" s="438" t="s">
        <v>126</v>
      </c>
    </row>
    <row r="965" spans="1:8">
      <c r="A965" s="448" t="s">
        <v>2121</v>
      </c>
      <c r="B965" s="448" t="s">
        <v>2062</v>
      </c>
      <c r="C965" s="440">
        <v>1934806.93</v>
      </c>
      <c r="D965" s="438" t="s">
        <v>126</v>
      </c>
      <c r="E965" s="440">
        <v>169182.44</v>
      </c>
      <c r="F965" s="440">
        <v>0</v>
      </c>
      <c r="G965" s="440">
        <v>2103989.37</v>
      </c>
      <c r="H965" s="438" t="s">
        <v>126</v>
      </c>
    </row>
    <row r="966" spans="1:8">
      <c r="A966" s="448" t="s">
        <v>2122</v>
      </c>
      <c r="B966" s="448" t="s">
        <v>2123</v>
      </c>
      <c r="C966" s="440">
        <v>2969528.74</v>
      </c>
      <c r="D966" s="438" t="s">
        <v>126</v>
      </c>
      <c r="E966" s="440">
        <v>266796.49</v>
      </c>
      <c r="F966" s="440">
        <v>0</v>
      </c>
      <c r="G966" s="440">
        <v>3236325.23</v>
      </c>
      <c r="H966" s="438" t="s">
        <v>126</v>
      </c>
    </row>
    <row r="967" spans="1:8">
      <c r="A967" s="448" t="s">
        <v>2124</v>
      </c>
      <c r="B967" s="448" t="s">
        <v>2058</v>
      </c>
      <c r="C967" s="440">
        <v>368894.56</v>
      </c>
      <c r="D967" s="438" t="s">
        <v>126</v>
      </c>
      <c r="E967" s="440">
        <v>29949.87</v>
      </c>
      <c r="F967" s="440">
        <v>0</v>
      </c>
      <c r="G967" s="440">
        <v>398844.43</v>
      </c>
      <c r="H967" s="438" t="s">
        <v>126</v>
      </c>
    </row>
    <row r="968" spans="1:8">
      <c r="A968" s="448" t="s">
        <v>2125</v>
      </c>
      <c r="B968" s="448" t="s">
        <v>2060</v>
      </c>
      <c r="C968" s="440">
        <v>1253926.5900000001</v>
      </c>
      <c r="D968" s="438" t="s">
        <v>126</v>
      </c>
      <c r="E968" s="440">
        <v>116066.17</v>
      </c>
      <c r="F968" s="440">
        <v>0</v>
      </c>
      <c r="G968" s="440">
        <v>1369992.76</v>
      </c>
      <c r="H968" s="438" t="s">
        <v>126</v>
      </c>
    </row>
    <row r="969" spans="1:8">
      <c r="A969" s="448" t="s">
        <v>2126</v>
      </c>
      <c r="B969" s="448" t="s">
        <v>2062</v>
      </c>
      <c r="C969" s="440">
        <v>1346707.59</v>
      </c>
      <c r="D969" s="438" t="s">
        <v>126</v>
      </c>
      <c r="E969" s="440">
        <v>120780.45</v>
      </c>
      <c r="F969" s="440">
        <v>0</v>
      </c>
      <c r="G969" s="440">
        <v>1467488.04</v>
      </c>
      <c r="H969" s="438" t="s">
        <v>126</v>
      </c>
    </row>
    <row r="970" spans="1:8">
      <c r="A970" s="448" t="s">
        <v>2127</v>
      </c>
      <c r="B970" s="448" t="s">
        <v>2128</v>
      </c>
      <c r="C970" s="440">
        <v>2880959.85</v>
      </c>
      <c r="D970" s="438" t="s">
        <v>126</v>
      </c>
      <c r="E970" s="440">
        <v>255521.01</v>
      </c>
      <c r="F970" s="440">
        <v>0</v>
      </c>
      <c r="G970" s="440">
        <v>3136480.86</v>
      </c>
      <c r="H970" s="438" t="s">
        <v>126</v>
      </c>
    </row>
    <row r="971" spans="1:8">
      <c r="A971" s="448" t="s">
        <v>2129</v>
      </c>
      <c r="B971" s="448" t="s">
        <v>2058</v>
      </c>
      <c r="C971" s="440">
        <v>369576.75</v>
      </c>
      <c r="D971" s="438" t="s">
        <v>126</v>
      </c>
      <c r="E971" s="440">
        <v>29949.9</v>
      </c>
      <c r="F971" s="440">
        <v>0</v>
      </c>
      <c r="G971" s="440">
        <v>399526.65</v>
      </c>
      <c r="H971" s="438" t="s">
        <v>126</v>
      </c>
    </row>
    <row r="972" spans="1:8">
      <c r="A972" s="448" t="s">
        <v>2130</v>
      </c>
      <c r="B972" s="448" t="s">
        <v>2060</v>
      </c>
      <c r="C972" s="440">
        <v>1282808.8999999999</v>
      </c>
      <c r="D972" s="438" t="s">
        <v>126</v>
      </c>
      <c r="E972" s="440">
        <v>116708.73</v>
      </c>
      <c r="F972" s="440">
        <v>0</v>
      </c>
      <c r="G972" s="440">
        <v>1399517.63</v>
      </c>
      <c r="H972" s="438" t="s">
        <v>126</v>
      </c>
    </row>
    <row r="973" spans="1:8">
      <c r="A973" s="448" t="s">
        <v>2131</v>
      </c>
      <c r="B973" s="448" t="s">
        <v>2062</v>
      </c>
      <c r="C973" s="440">
        <v>1228574.2</v>
      </c>
      <c r="D973" s="438" t="s">
        <v>126</v>
      </c>
      <c r="E973" s="440">
        <v>108862.38</v>
      </c>
      <c r="F973" s="440">
        <v>0</v>
      </c>
      <c r="G973" s="440">
        <v>1337436.58</v>
      </c>
      <c r="H973" s="438" t="s">
        <v>126</v>
      </c>
    </row>
    <row r="974" spans="1:8">
      <c r="A974" s="448" t="s">
        <v>2132</v>
      </c>
      <c r="B974" s="448" t="s">
        <v>2133</v>
      </c>
      <c r="C974" s="440">
        <v>3138250.37</v>
      </c>
      <c r="D974" s="438" t="s">
        <v>126</v>
      </c>
      <c r="E974" s="440">
        <v>280946.59000000003</v>
      </c>
      <c r="F974" s="440">
        <v>0</v>
      </c>
      <c r="G974" s="440">
        <v>3419196.96</v>
      </c>
      <c r="H974" s="438" t="s">
        <v>126</v>
      </c>
    </row>
    <row r="975" spans="1:8">
      <c r="A975" s="448" t="s">
        <v>2134</v>
      </c>
      <c r="B975" s="448" t="s">
        <v>2058</v>
      </c>
      <c r="C975" s="440">
        <v>356059.45</v>
      </c>
      <c r="D975" s="438" t="s">
        <v>126</v>
      </c>
      <c r="E975" s="440">
        <v>29949.9</v>
      </c>
      <c r="F975" s="440">
        <v>0</v>
      </c>
      <c r="G975" s="440">
        <v>386009.35</v>
      </c>
      <c r="H975" s="438" t="s">
        <v>126</v>
      </c>
    </row>
    <row r="976" spans="1:8">
      <c r="A976" s="448" t="s">
        <v>2135</v>
      </c>
      <c r="B976" s="448" t="s">
        <v>2060</v>
      </c>
      <c r="C976" s="440">
        <v>1012480.19</v>
      </c>
      <c r="D976" s="438" t="s">
        <v>126</v>
      </c>
      <c r="E976" s="440">
        <v>91207.96</v>
      </c>
      <c r="F976" s="440">
        <v>0</v>
      </c>
      <c r="G976" s="440">
        <v>1103688.1499999999</v>
      </c>
      <c r="H976" s="438" t="s">
        <v>126</v>
      </c>
    </row>
    <row r="977" spans="1:8">
      <c r="A977" s="448" t="s">
        <v>2136</v>
      </c>
      <c r="B977" s="448" t="s">
        <v>2062</v>
      </c>
      <c r="C977" s="440">
        <v>1769710.73</v>
      </c>
      <c r="D977" s="438" t="s">
        <v>126</v>
      </c>
      <c r="E977" s="440">
        <v>159788.73000000001</v>
      </c>
      <c r="F977" s="440">
        <v>0</v>
      </c>
      <c r="G977" s="440">
        <v>1929499.46</v>
      </c>
      <c r="H977" s="438" t="s">
        <v>126</v>
      </c>
    </row>
    <row r="978" spans="1:8">
      <c r="A978" s="448" t="s">
        <v>2137</v>
      </c>
      <c r="B978" s="448" t="s">
        <v>2138</v>
      </c>
      <c r="C978" s="440">
        <v>3080258.39</v>
      </c>
      <c r="D978" s="438" t="s">
        <v>126</v>
      </c>
      <c r="E978" s="440">
        <v>276349.89</v>
      </c>
      <c r="F978" s="440">
        <v>0</v>
      </c>
      <c r="G978" s="440">
        <v>3356608.28</v>
      </c>
      <c r="H978" s="438" t="s">
        <v>126</v>
      </c>
    </row>
    <row r="979" spans="1:8">
      <c r="A979" s="448" t="s">
        <v>2139</v>
      </c>
      <c r="B979" s="448" t="s">
        <v>2058</v>
      </c>
      <c r="C979" s="440">
        <v>359868.75</v>
      </c>
      <c r="D979" s="438" t="s">
        <v>126</v>
      </c>
      <c r="E979" s="440">
        <v>29949.9</v>
      </c>
      <c r="F979" s="440">
        <v>0</v>
      </c>
      <c r="G979" s="440">
        <v>389818.65</v>
      </c>
      <c r="H979" s="438" t="s">
        <v>126</v>
      </c>
    </row>
    <row r="980" spans="1:8">
      <c r="A980" s="448" t="s">
        <v>2140</v>
      </c>
      <c r="B980" s="448" t="s">
        <v>2060</v>
      </c>
      <c r="C980" s="440">
        <v>973207.43</v>
      </c>
      <c r="D980" s="438" t="s">
        <v>126</v>
      </c>
      <c r="E980" s="440">
        <v>90101.08</v>
      </c>
      <c r="F980" s="440">
        <v>0</v>
      </c>
      <c r="G980" s="440">
        <v>1063308.51</v>
      </c>
      <c r="H980" s="438" t="s">
        <v>126</v>
      </c>
    </row>
    <row r="981" spans="1:8">
      <c r="A981" s="448" t="s">
        <v>2141</v>
      </c>
      <c r="B981" s="448" t="s">
        <v>2062</v>
      </c>
      <c r="C981" s="440">
        <v>1747182.21</v>
      </c>
      <c r="D981" s="438" t="s">
        <v>126</v>
      </c>
      <c r="E981" s="440">
        <v>156298.91</v>
      </c>
      <c r="F981" s="440">
        <v>0</v>
      </c>
      <c r="G981" s="440">
        <v>1903481.12</v>
      </c>
      <c r="H981" s="438" t="s">
        <v>126</v>
      </c>
    </row>
    <row r="982" spans="1:8">
      <c r="A982" s="448" t="s">
        <v>2142</v>
      </c>
      <c r="B982" s="448" t="s">
        <v>2143</v>
      </c>
      <c r="C982" s="440">
        <v>2275231.52</v>
      </c>
      <c r="D982" s="438" t="s">
        <v>126</v>
      </c>
      <c r="E982" s="440">
        <v>198391.86</v>
      </c>
      <c r="F982" s="440">
        <v>0</v>
      </c>
      <c r="G982" s="440">
        <v>2473623.38</v>
      </c>
      <c r="H982" s="438" t="s">
        <v>126</v>
      </c>
    </row>
    <row r="983" spans="1:8">
      <c r="A983" s="448" t="s">
        <v>2144</v>
      </c>
      <c r="B983" s="448" t="s">
        <v>2058</v>
      </c>
      <c r="C983" s="440">
        <v>357700.1</v>
      </c>
      <c r="D983" s="438" t="s">
        <v>126</v>
      </c>
      <c r="E983" s="440">
        <v>29949.9</v>
      </c>
      <c r="F983" s="440">
        <v>0</v>
      </c>
      <c r="G983" s="440">
        <v>387650</v>
      </c>
      <c r="H983" s="438" t="s">
        <v>126</v>
      </c>
    </row>
    <row r="984" spans="1:8">
      <c r="A984" s="448" t="s">
        <v>2145</v>
      </c>
      <c r="B984" s="448" t="s">
        <v>2060</v>
      </c>
      <c r="C984" s="440">
        <v>885115.08</v>
      </c>
      <c r="D984" s="438" t="s">
        <v>126</v>
      </c>
      <c r="E984" s="440">
        <v>71565.899999999994</v>
      </c>
      <c r="F984" s="440">
        <v>0</v>
      </c>
      <c r="G984" s="440">
        <v>956680.98</v>
      </c>
      <c r="H984" s="438" t="s">
        <v>126</v>
      </c>
    </row>
    <row r="985" spans="1:8">
      <c r="A985" s="448" t="s">
        <v>2146</v>
      </c>
      <c r="B985" s="448" t="s">
        <v>2062</v>
      </c>
      <c r="C985" s="440">
        <v>1032416.34</v>
      </c>
      <c r="D985" s="438" t="s">
        <v>126</v>
      </c>
      <c r="E985" s="440">
        <v>96876.06</v>
      </c>
      <c r="F985" s="440">
        <v>0</v>
      </c>
      <c r="G985" s="440">
        <v>1129292.3999999999</v>
      </c>
      <c r="H985" s="438" t="s">
        <v>126</v>
      </c>
    </row>
    <row r="986" spans="1:8">
      <c r="A986" s="448" t="s">
        <v>2147</v>
      </c>
      <c r="B986" s="448" t="s">
        <v>2148</v>
      </c>
      <c r="C986" s="440">
        <v>2514516.5499999998</v>
      </c>
      <c r="D986" s="438" t="s">
        <v>126</v>
      </c>
      <c r="E986" s="440">
        <v>218093.62</v>
      </c>
      <c r="F986" s="440">
        <v>0</v>
      </c>
      <c r="G986" s="440">
        <v>2732610.17</v>
      </c>
      <c r="H986" s="438" t="s">
        <v>126</v>
      </c>
    </row>
    <row r="987" spans="1:8">
      <c r="A987" s="448" t="s">
        <v>2149</v>
      </c>
      <c r="B987" s="448" t="s">
        <v>2058</v>
      </c>
      <c r="C987" s="440">
        <v>363882.1</v>
      </c>
      <c r="D987" s="438" t="s">
        <v>126</v>
      </c>
      <c r="E987" s="440">
        <v>29949.9</v>
      </c>
      <c r="F987" s="440">
        <v>0</v>
      </c>
      <c r="G987" s="440">
        <v>393832</v>
      </c>
      <c r="H987" s="438" t="s">
        <v>126</v>
      </c>
    </row>
    <row r="988" spans="1:8">
      <c r="A988" s="448" t="s">
        <v>2150</v>
      </c>
      <c r="B988" s="448" t="s">
        <v>2060</v>
      </c>
      <c r="C988" s="440">
        <v>984007.55</v>
      </c>
      <c r="D988" s="438" t="s">
        <v>126</v>
      </c>
      <c r="E988" s="440">
        <v>85856.92</v>
      </c>
      <c r="F988" s="440">
        <v>0</v>
      </c>
      <c r="G988" s="440">
        <v>1069864.47</v>
      </c>
      <c r="H988" s="438" t="s">
        <v>126</v>
      </c>
    </row>
    <row r="989" spans="1:8">
      <c r="A989" s="448" t="s">
        <v>2151</v>
      </c>
      <c r="B989" s="448" t="s">
        <v>2062</v>
      </c>
      <c r="C989" s="440">
        <v>1166626.8999999999</v>
      </c>
      <c r="D989" s="438" t="s">
        <v>126</v>
      </c>
      <c r="E989" s="440">
        <v>102286.8</v>
      </c>
      <c r="F989" s="440">
        <v>0</v>
      </c>
      <c r="G989" s="440">
        <v>1268913.7</v>
      </c>
      <c r="H989" s="438" t="s">
        <v>126</v>
      </c>
    </row>
    <row r="990" spans="1:8">
      <c r="A990" s="448" t="s">
        <v>2152</v>
      </c>
      <c r="B990" s="448" t="s">
        <v>2153</v>
      </c>
      <c r="C990" s="440">
        <v>2368687.8199999998</v>
      </c>
      <c r="D990" s="438" t="s">
        <v>126</v>
      </c>
      <c r="E990" s="440">
        <v>228730.47</v>
      </c>
      <c r="F990" s="440">
        <v>0</v>
      </c>
      <c r="G990" s="440">
        <v>2597418.29</v>
      </c>
      <c r="H990" s="438" t="s">
        <v>126</v>
      </c>
    </row>
    <row r="991" spans="1:8">
      <c r="A991" s="448" t="s">
        <v>2154</v>
      </c>
      <c r="B991" s="448" t="s">
        <v>2058</v>
      </c>
      <c r="C991" s="440">
        <v>344957.56</v>
      </c>
      <c r="D991" s="438" t="s">
        <v>126</v>
      </c>
      <c r="E991" s="440">
        <v>29949.9</v>
      </c>
      <c r="F991" s="440">
        <v>0</v>
      </c>
      <c r="G991" s="440">
        <v>374907.46</v>
      </c>
      <c r="H991" s="438" t="s">
        <v>126</v>
      </c>
    </row>
    <row r="992" spans="1:8">
      <c r="A992" s="448" t="s">
        <v>2155</v>
      </c>
      <c r="B992" s="448" t="s">
        <v>2060</v>
      </c>
      <c r="C992" s="440">
        <v>913904.78</v>
      </c>
      <c r="D992" s="438" t="s">
        <v>126</v>
      </c>
      <c r="E992" s="440">
        <v>91207.18</v>
      </c>
      <c r="F992" s="440">
        <v>0</v>
      </c>
      <c r="G992" s="440">
        <v>1005111.96</v>
      </c>
      <c r="H992" s="438" t="s">
        <v>126</v>
      </c>
    </row>
    <row r="993" spans="1:8">
      <c r="A993" s="448" t="s">
        <v>2156</v>
      </c>
      <c r="B993" s="448" t="s">
        <v>2062</v>
      </c>
      <c r="C993" s="440">
        <v>1109825.48</v>
      </c>
      <c r="D993" s="438" t="s">
        <v>126</v>
      </c>
      <c r="E993" s="440">
        <v>107573.39</v>
      </c>
      <c r="F993" s="440">
        <v>0</v>
      </c>
      <c r="G993" s="440">
        <v>1217398.8700000001</v>
      </c>
      <c r="H993" s="438" t="s">
        <v>126</v>
      </c>
    </row>
    <row r="994" spans="1:8">
      <c r="A994" s="448" t="s">
        <v>2157</v>
      </c>
      <c r="B994" s="448" t="s">
        <v>2158</v>
      </c>
      <c r="C994" s="440">
        <v>2797493.49</v>
      </c>
      <c r="D994" s="438" t="s">
        <v>126</v>
      </c>
      <c r="E994" s="440">
        <v>235722.02</v>
      </c>
      <c r="F994" s="440">
        <v>0</v>
      </c>
      <c r="G994" s="440">
        <v>3033215.51</v>
      </c>
      <c r="H994" s="438" t="s">
        <v>126</v>
      </c>
    </row>
    <row r="995" spans="1:8">
      <c r="A995" s="448" t="s">
        <v>2159</v>
      </c>
      <c r="B995" s="448" t="s">
        <v>2058</v>
      </c>
      <c r="C995" s="440">
        <v>317656.93</v>
      </c>
      <c r="D995" s="438" t="s">
        <v>126</v>
      </c>
      <c r="E995" s="440">
        <v>29949.9</v>
      </c>
      <c r="F995" s="440">
        <v>0</v>
      </c>
      <c r="G995" s="440">
        <v>347606.83</v>
      </c>
      <c r="H995" s="438" t="s">
        <v>126</v>
      </c>
    </row>
    <row r="996" spans="1:8">
      <c r="A996" s="448" t="s">
        <v>2160</v>
      </c>
      <c r="B996" s="448" t="s">
        <v>2060</v>
      </c>
      <c r="C996" s="440">
        <v>929741.72</v>
      </c>
      <c r="D996" s="438" t="s">
        <v>126</v>
      </c>
      <c r="E996" s="440">
        <v>82623.27</v>
      </c>
      <c r="F996" s="440">
        <v>0</v>
      </c>
      <c r="G996" s="440">
        <v>1012364.99</v>
      </c>
      <c r="H996" s="438" t="s">
        <v>126</v>
      </c>
    </row>
    <row r="997" spans="1:8">
      <c r="A997" s="448" t="s">
        <v>2161</v>
      </c>
      <c r="B997" s="448" t="s">
        <v>2062</v>
      </c>
      <c r="C997" s="440">
        <v>1550094.84</v>
      </c>
      <c r="D997" s="438" t="s">
        <v>126</v>
      </c>
      <c r="E997" s="440">
        <v>123148.85</v>
      </c>
      <c r="F997" s="440">
        <v>0</v>
      </c>
      <c r="G997" s="440">
        <v>1673243.69</v>
      </c>
      <c r="H997" s="438" t="s">
        <v>126</v>
      </c>
    </row>
    <row r="998" spans="1:8">
      <c r="A998" s="448" t="s">
        <v>2162</v>
      </c>
      <c r="B998" s="448" t="s">
        <v>2163</v>
      </c>
      <c r="C998" s="440">
        <v>610402.51</v>
      </c>
      <c r="D998" s="438" t="s">
        <v>126</v>
      </c>
      <c r="E998" s="440">
        <v>56719.7</v>
      </c>
      <c r="F998" s="440">
        <v>0</v>
      </c>
      <c r="G998" s="440">
        <v>667122.21</v>
      </c>
      <c r="H998" s="438" t="s">
        <v>126</v>
      </c>
    </row>
    <row r="999" spans="1:8">
      <c r="A999" s="448" t="s">
        <v>2164</v>
      </c>
      <c r="B999" s="448" t="s">
        <v>2165</v>
      </c>
      <c r="C999" s="440">
        <v>239232.14</v>
      </c>
      <c r="D999" s="438" t="s">
        <v>126</v>
      </c>
      <c r="E999" s="440">
        <v>28053.599999999999</v>
      </c>
      <c r="F999" s="440">
        <v>0</v>
      </c>
      <c r="G999" s="440">
        <v>267285.74</v>
      </c>
      <c r="H999" s="438" t="s">
        <v>126</v>
      </c>
    </row>
    <row r="1000" spans="1:8">
      <c r="A1000" s="448" t="s">
        <v>2166</v>
      </c>
      <c r="B1000" s="448" t="s">
        <v>2060</v>
      </c>
      <c r="C1000" s="440">
        <v>71135.78</v>
      </c>
      <c r="D1000" s="438" t="s">
        <v>126</v>
      </c>
      <c r="E1000" s="441">
        <v>-0.09</v>
      </c>
      <c r="F1000" s="440">
        <v>0</v>
      </c>
      <c r="G1000" s="440">
        <v>71135.69</v>
      </c>
      <c r="H1000" s="438" t="s">
        <v>126</v>
      </c>
    </row>
    <row r="1001" spans="1:8">
      <c r="A1001" s="448" t="s">
        <v>2167</v>
      </c>
      <c r="B1001" s="448" t="s">
        <v>2062</v>
      </c>
      <c r="C1001" s="440">
        <v>300034.59000000003</v>
      </c>
      <c r="D1001" s="438" t="s">
        <v>126</v>
      </c>
      <c r="E1001" s="440">
        <v>28666.19</v>
      </c>
      <c r="F1001" s="440">
        <v>0</v>
      </c>
      <c r="G1001" s="440">
        <v>328700.78000000003</v>
      </c>
      <c r="H1001" s="438" t="s">
        <v>126</v>
      </c>
    </row>
    <row r="1002" spans="1:8">
      <c r="A1002" s="448" t="s">
        <v>2168</v>
      </c>
      <c r="B1002" s="448" t="s">
        <v>2169</v>
      </c>
      <c r="C1002" s="440">
        <v>765977.38</v>
      </c>
      <c r="D1002" s="438" t="s">
        <v>126</v>
      </c>
      <c r="E1002" s="440">
        <v>68780.14</v>
      </c>
      <c r="F1002" s="440">
        <v>0</v>
      </c>
      <c r="G1002" s="440">
        <v>834757.52</v>
      </c>
      <c r="H1002" s="438" t="s">
        <v>126</v>
      </c>
    </row>
    <row r="1003" spans="1:8">
      <c r="A1003" s="448" t="s">
        <v>2170</v>
      </c>
      <c r="B1003" s="448" t="s">
        <v>2058</v>
      </c>
      <c r="C1003" s="440">
        <v>359169.53</v>
      </c>
      <c r="D1003" s="438" t="s">
        <v>126</v>
      </c>
      <c r="E1003" s="440">
        <v>33940.800000000003</v>
      </c>
      <c r="F1003" s="440">
        <v>0</v>
      </c>
      <c r="G1003" s="440">
        <v>393110.33</v>
      </c>
      <c r="H1003" s="438" t="s">
        <v>126</v>
      </c>
    </row>
    <row r="1004" spans="1:8">
      <c r="A1004" s="448" t="s">
        <v>2171</v>
      </c>
      <c r="B1004" s="448" t="s">
        <v>2060</v>
      </c>
      <c r="C1004" s="440">
        <v>16333.51</v>
      </c>
      <c r="D1004" s="438" t="s">
        <v>126</v>
      </c>
      <c r="E1004" s="441">
        <v>-0.08</v>
      </c>
      <c r="F1004" s="440">
        <v>0</v>
      </c>
      <c r="G1004" s="440">
        <v>16333.43</v>
      </c>
      <c r="H1004" s="438" t="s">
        <v>126</v>
      </c>
    </row>
    <row r="1005" spans="1:8">
      <c r="A1005" s="448" t="s">
        <v>2172</v>
      </c>
      <c r="B1005" s="448" t="s">
        <v>2062</v>
      </c>
      <c r="C1005" s="440">
        <v>390474.34</v>
      </c>
      <c r="D1005" s="438" t="s">
        <v>126</v>
      </c>
      <c r="E1005" s="440">
        <v>34839.42</v>
      </c>
      <c r="F1005" s="440">
        <v>0</v>
      </c>
      <c r="G1005" s="440">
        <v>425313.76</v>
      </c>
      <c r="H1005" s="438" t="s">
        <v>126</v>
      </c>
    </row>
    <row r="1006" spans="1:8">
      <c r="A1006" s="448" t="s">
        <v>2173</v>
      </c>
      <c r="B1006" s="448" t="s">
        <v>2174</v>
      </c>
      <c r="C1006" s="440">
        <v>849525.64</v>
      </c>
      <c r="D1006" s="438" t="s">
        <v>126</v>
      </c>
      <c r="E1006" s="440">
        <v>77291.44</v>
      </c>
      <c r="F1006" s="440">
        <v>0</v>
      </c>
      <c r="G1006" s="440">
        <v>926817.08</v>
      </c>
      <c r="H1006" s="438" t="s">
        <v>126</v>
      </c>
    </row>
    <row r="1007" spans="1:8">
      <c r="A1007" s="448" t="s">
        <v>2175</v>
      </c>
      <c r="B1007" s="448" t="s">
        <v>2058</v>
      </c>
      <c r="C1007" s="440">
        <v>361824.7</v>
      </c>
      <c r="D1007" s="438" t="s">
        <v>126</v>
      </c>
      <c r="E1007" s="440">
        <v>32261.1</v>
      </c>
      <c r="F1007" s="440">
        <v>0</v>
      </c>
      <c r="G1007" s="440">
        <v>394085.8</v>
      </c>
      <c r="H1007" s="438" t="s">
        <v>126</v>
      </c>
    </row>
    <row r="1008" spans="1:8">
      <c r="A1008" s="448" t="s">
        <v>2176</v>
      </c>
      <c r="B1008" s="448" t="s">
        <v>2060</v>
      </c>
      <c r="C1008" s="440">
        <v>88546.66</v>
      </c>
      <c r="D1008" s="438" t="s">
        <v>126</v>
      </c>
      <c r="E1008" s="440">
        <v>8583.64</v>
      </c>
      <c r="F1008" s="440">
        <v>0</v>
      </c>
      <c r="G1008" s="440">
        <v>97130.3</v>
      </c>
      <c r="H1008" s="438" t="s">
        <v>126</v>
      </c>
    </row>
    <row r="1009" spans="1:8">
      <c r="A1009" s="448" t="s">
        <v>2177</v>
      </c>
      <c r="B1009" s="448" t="s">
        <v>2062</v>
      </c>
      <c r="C1009" s="440">
        <v>399154.28</v>
      </c>
      <c r="D1009" s="438" t="s">
        <v>126</v>
      </c>
      <c r="E1009" s="440">
        <v>36446.699999999997</v>
      </c>
      <c r="F1009" s="440">
        <v>0</v>
      </c>
      <c r="G1009" s="440">
        <v>435600.98</v>
      </c>
      <c r="H1009" s="438" t="s">
        <v>126</v>
      </c>
    </row>
    <row r="1010" spans="1:8">
      <c r="A1010" s="448" t="s">
        <v>2178</v>
      </c>
      <c r="B1010" s="448" t="s">
        <v>2179</v>
      </c>
      <c r="C1010" s="440">
        <v>952808.48</v>
      </c>
      <c r="D1010" s="438" t="s">
        <v>126</v>
      </c>
      <c r="E1010" s="440">
        <v>94169.64</v>
      </c>
      <c r="F1010" s="440">
        <v>0</v>
      </c>
      <c r="G1010" s="440">
        <v>1046978.12</v>
      </c>
      <c r="H1010" s="438" t="s">
        <v>126</v>
      </c>
    </row>
    <row r="1011" spans="1:8">
      <c r="A1011" s="448" t="s">
        <v>2180</v>
      </c>
      <c r="B1011" s="448" t="s">
        <v>2058</v>
      </c>
      <c r="C1011" s="440">
        <v>345527.7</v>
      </c>
      <c r="D1011" s="438" t="s">
        <v>126</v>
      </c>
      <c r="E1011" s="440">
        <v>32261.1</v>
      </c>
      <c r="F1011" s="440">
        <v>0</v>
      </c>
      <c r="G1011" s="440">
        <v>377788.8</v>
      </c>
      <c r="H1011" s="438" t="s">
        <v>126</v>
      </c>
    </row>
    <row r="1012" spans="1:8">
      <c r="A1012" s="448" t="s">
        <v>2181</v>
      </c>
      <c r="B1012" s="448" t="s">
        <v>2060</v>
      </c>
      <c r="C1012" s="440">
        <v>106964.64</v>
      </c>
      <c r="D1012" s="438" t="s">
        <v>126</v>
      </c>
      <c r="E1012" s="440">
        <v>8583.5</v>
      </c>
      <c r="F1012" s="440">
        <v>0</v>
      </c>
      <c r="G1012" s="440">
        <v>115548.14</v>
      </c>
      <c r="H1012" s="438" t="s">
        <v>126</v>
      </c>
    </row>
    <row r="1013" spans="1:8">
      <c r="A1013" s="448" t="s">
        <v>2182</v>
      </c>
      <c r="B1013" s="448" t="s">
        <v>2062</v>
      </c>
      <c r="C1013" s="440">
        <v>500316.14</v>
      </c>
      <c r="D1013" s="438" t="s">
        <v>126</v>
      </c>
      <c r="E1013" s="440">
        <v>53325.04</v>
      </c>
      <c r="F1013" s="440">
        <v>0</v>
      </c>
      <c r="G1013" s="440">
        <v>553641.18000000005</v>
      </c>
      <c r="H1013" s="438" t="s">
        <v>126</v>
      </c>
    </row>
    <row r="1014" spans="1:8">
      <c r="A1014" s="448" t="s">
        <v>2183</v>
      </c>
      <c r="B1014" s="448" t="s">
        <v>1581</v>
      </c>
      <c r="C1014" s="440">
        <v>1105358.06</v>
      </c>
      <c r="D1014" s="438" t="s">
        <v>126</v>
      </c>
      <c r="E1014" s="440">
        <v>105100.28</v>
      </c>
      <c r="F1014" s="440">
        <v>0</v>
      </c>
      <c r="G1014" s="440">
        <v>1210458.3400000001</v>
      </c>
      <c r="H1014" s="438" t="s">
        <v>126</v>
      </c>
    </row>
    <row r="1015" spans="1:8">
      <c r="A1015" s="448" t="s">
        <v>2184</v>
      </c>
      <c r="B1015" s="448" t="s">
        <v>2058</v>
      </c>
      <c r="C1015" s="440">
        <v>400824.53</v>
      </c>
      <c r="D1015" s="438" t="s">
        <v>126</v>
      </c>
      <c r="E1015" s="440">
        <v>37100.400000000001</v>
      </c>
      <c r="F1015" s="440">
        <v>0</v>
      </c>
      <c r="G1015" s="440">
        <v>437924.93</v>
      </c>
      <c r="H1015" s="438" t="s">
        <v>126</v>
      </c>
    </row>
    <row r="1016" spans="1:8">
      <c r="A1016" s="448" t="s">
        <v>2185</v>
      </c>
      <c r="B1016" s="448" t="s">
        <v>2186</v>
      </c>
      <c r="C1016" s="440">
        <v>199141.26</v>
      </c>
      <c r="D1016" s="438" t="s">
        <v>126</v>
      </c>
      <c r="E1016" s="440">
        <v>17143.240000000002</v>
      </c>
      <c r="F1016" s="440">
        <v>0</v>
      </c>
      <c r="G1016" s="440">
        <v>216284.5</v>
      </c>
      <c r="H1016" s="438" t="s">
        <v>126</v>
      </c>
    </row>
    <row r="1017" spans="1:8">
      <c r="A1017" s="448" t="s">
        <v>2187</v>
      </c>
      <c r="B1017" s="448" t="s">
        <v>2062</v>
      </c>
      <c r="C1017" s="440">
        <v>505392.27</v>
      </c>
      <c r="D1017" s="438" t="s">
        <v>126</v>
      </c>
      <c r="E1017" s="440">
        <v>50856.639999999999</v>
      </c>
      <c r="F1017" s="440">
        <v>0</v>
      </c>
      <c r="G1017" s="440">
        <v>556248.91</v>
      </c>
      <c r="H1017" s="438" t="s">
        <v>126</v>
      </c>
    </row>
    <row r="1018" spans="1:8">
      <c r="A1018" s="448" t="s">
        <v>2188</v>
      </c>
      <c r="B1018" s="448" t="s">
        <v>2189</v>
      </c>
      <c r="C1018" s="440">
        <v>653427.18000000005</v>
      </c>
      <c r="D1018" s="438" t="s">
        <v>126</v>
      </c>
      <c r="E1018" s="440">
        <v>57666.06</v>
      </c>
      <c r="F1018" s="440">
        <v>0</v>
      </c>
      <c r="G1018" s="440">
        <v>711093.24</v>
      </c>
      <c r="H1018" s="438" t="s">
        <v>126</v>
      </c>
    </row>
    <row r="1019" spans="1:8">
      <c r="A1019" s="448" t="s">
        <v>2190</v>
      </c>
      <c r="B1019" s="448" t="s">
        <v>2191</v>
      </c>
      <c r="C1019" s="440">
        <v>237695.74</v>
      </c>
      <c r="D1019" s="438" t="s">
        <v>126</v>
      </c>
      <c r="E1019" s="440">
        <v>28053.599999999999</v>
      </c>
      <c r="F1019" s="440">
        <v>0</v>
      </c>
      <c r="G1019" s="440">
        <v>265749.34000000003</v>
      </c>
      <c r="H1019" s="438" t="s">
        <v>126</v>
      </c>
    </row>
    <row r="1020" spans="1:8">
      <c r="A1020" s="448" t="s">
        <v>2192</v>
      </c>
      <c r="B1020" s="448" t="s">
        <v>2060</v>
      </c>
      <c r="C1020" s="440">
        <v>72667.38</v>
      </c>
      <c r="D1020" s="438" t="s">
        <v>126</v>
      </c>
      <c r="E1020" s="441">
        <v>-0.19</v>
      </c>
      <c r="F1020" s="440">
        <v>0</v>
      </c>
      <c r="G1020" s="440">
        <v>72667.19</v>
      </c>
      <c r="H1020" s="438" t="s">
        <v>126</v>
      </c>
    </row>
    <row r="1021" spans="1:8">
      <c r="A1021" s="448" t="s">
        <v>2193</v>
      </c>
      <c r="B1021" s="448" t="s">
        <v>2062</v>
      </c>
      <c r="C1021" s="440">
        <v>343064.06</v>
      </c>
      <c r="D1021" s="438" t="s">
        <v>126</v>
      </c>
      <c r="E1021" s="440">
        <v>29612.65</v>
      </c>
      <c r="F1021" s="440">
        <v>0</v>
      </c>
      <c r="G1021" s="440">
        <v>372676.71</v>
      </c>
      <c r="H1021" s="438" t="s">
        <v>126</v>
      </c>
    </row>
    <row r="1022" spans="1:8">
      <c r="A1022" s="448" t="s">
        <v>2194</v>
      </c>
      <c r="B1022" s="448" t="s">
        <v>2195</v>
      </c>
      <c r="C1022" s="440">
        <v>775683.14</v>
      </c>
      <c r="D1022" s="438" t="s">
        <v>126</v>
      </c>
      <c r="E1022" s="440">
        <v>68459.570000000007</v>
      </c>
      <c r="F1022" s="440">
        <v>0</v>
      </c>
      <c r="G1022" s="440">
        <v>844142.71</v>
      </c>
      <c r="H1022" s="438" t="s">
        <v>126</v>
      </c>
    </row>
    <row r="1023" spans="1:8">
      <c r="A1023" s="448" t="s">
        <v>2196</v>
      </c>
      <c r="B1023" s="448" t="s">
        <v>2191</v>
      </c>
      <c r="C1023" s="440">
        <v>413043.14</v>
      </c>
      <c r="D1023" s="438" t="s">
        <v>126</v>
      </c>
      <c r="E1023" s="440">
        <v>39031.800000000003</v>
      </c>
      <c r="F1023" s="440">
        <v>0</v>
      </c>
      <c r="G1023" s="440">
        <v>452074.94</v>
      </c>
      <c r="H1023" s="438" t="s">
        <v>126</v>
      </c>
    </row>
    <row r="1024" spans="1:8">
      <c r="A1024" s="448" t="s">
        <v>2197</v>
      </c>
      <c r="B1024" s="448" t="s">
        <v>2060</v>
      </c>
      <c r="C1024" s="440">
        <v>18783.3</v>
      </c>
      <c r="D1024" s="438" t="s">
        <v>126</v>
      </c>
      <c r="E1024" s="440">
        <v>0.01</v>
      </c>
      <c r="F1024" s="440">
        <v>0</v>
      </c>
      <c r="G1024" s="440">
        <v>18783.310000000001</v>
      </c>
      <c r="H1024" s="438" t="s">
        <v>126</v>
      </c>
    </row>
    <row r="1025" spans="1:8">
      <c r="A1025" s="448" t="s">
        <v>2198</v>
      </c>
      <c r="B1025" s="448" t="s">
        <v>2062</v>
      </c>
      <c r="C1025" s="440">
        <v>343856.7</v>
      </c>
      <c r="D1025" s="438" t="s">
        <v>126</v>
      </c>
      <c r="E1025" s="440">
        <v>29427.759999999998</v>
      </c>
      <c r="F1025" s="440">
        <v>0</v>
      </c>
      <c r="G1025" s="440">
        <v>373284.46</v>
      </c>
      <c r="H1025" s="438" t="s">
        <v>126</v>
      </c>
    </row>
    <row r="1026" spans="1:8">
      <c r="A1026" s="448" t="s">
        <v>2199</v>
      </c>
      <c r="B1026" s="448" t="s">
        <v>2200</v>
      </c>
      <c r="C1026" s="440">
        <v>695397.18</v>
      </c>
      <c r="D1026" s="438" t="s">
        <v>126</v>
      </c>
      <c r="E1026" s="440">
        <v>62628.25</v>
      </c>
      <c r="F1026" s="440">
        <v>0</v>
      </c>
      <c r="G1026" s="440">
        <v>758025.43</v>
      </c>
      <c r="H1026" s="438" t="s">
        <v>126</v>
      </c>
    </row>
    <row r="1027" spans="1:8">
      <c r="A1027" s="448" t="s">
        <v>2201</v>
      </c>
      <c r="B1027" s="448" t="s">
        <v>2058</v>
      </c>
      <c r="C1027" s="440">
        <v>400855.13</v>
      </c>
      <c r="D1027" s="438" t="s">
        <v>126</v>
      </c>
      <c r="E1027" s="440">
        <v>37100.400000000001</v>
      </c>
      <c r="F1027" s="440">
        <v>0</v>
      </c>
      <c r="G1027" s="440">
        <v>437955.53</v>
      </c>
      <c r="H1027" s="438" t="s">
        <v>126</v>
      </c>
    </row>
    <row r="1028" spans="1:8">
      <c r="A1028" s="448" t="s">
        <v>2202</v>
      </c>
      <c r="B1028" s="448" t="s">
        <v>2060</v>
      </c>
      <c r="C1028" s="440">
        <v>199194.42</v>
      </c>
      <c r="D1028" s="438" t="s">
        <v>126</v>
      </c>
      <c r="E1028" s="440">
        <v>17143.34</v>
      </c>
      <c r="F1028" s="440">
        <v>0</v>
      </c>
      <c r="G1028" s="440">
        <v>216337.76</v>
      </c>
      <c r="H1028" s="438" t="s">
        <v>126</v>
      </c>
    </row>
    <row r="1029" spans="1:8">
      <c r="A1029" s="448" t="s">
        <v>2203</v>
      </c>
      <c r="B1029" s="448" t="s">
        <v>2062</v>
      </c>
      <c r="C1029" s="440">
        <v>95347.63</v>
      </c>
      <c r="D1029" s="438" t="s">
        <v>126</v>
      </c>
      <c r="E1029" s="440">
        <v>8384.51</v>
      </c>
      <c r="F1029" s="440">
        <v>0</v>
      </c>
      <c r="G1029" s="440">
        <v>103732.14</v>
      </c>
      <c r="H1029" s="438" t="s">
        <v>126</v>
      </c>
    </row>
    <row r="1030" spans="1:8">
      <c r="A1030" s="448" t="s">
        <v>2204</v>
      </c>
      <c r="B1030" s="448" t="s">
        <v>2205</v>
      </c>
      <c r="C1030" s="440">
        <v>1287973.04</v>
      </c>
      <c r="D1030" s="438" t="s">
        <v>126</v>
      </c>
      <c r="E1030" s="440">
        <v>117654.12</v>
      </c>
      <c r="F1030" s="440">
        <v>0</v>
      </c>
      <c r="G1030" s="440">
        <v>1405627.16</v>
      </c>
      <c r="H1030" s="438" t="s">
        <v>126</v>
      </c>
    </row>
    <row r="1031" spans="1:8">
      <c r="A1031" s="448" t="s">
        <v>2206</v>
      </c>
      <c r="B1031" s="448" t="s">
        <v>2058</v>
      </c>
      <c r="C1031" s="440">
        <v>400844.03</v>
      </c>
      <c r="D1031" s="438" t="s">
        <v>126</v>
      </c>
      <c r="E1031" s="440">
        <v>37100.400000000001</v>
      </c>
      <c r="F1031" s="440">
        <v>0</v>
      </c>
      <c r="G1031" s="440">
        <v>437944.43</v>
      </c>
      <c r="H1031" s="438" t="s">
        <v>126</v>
      </c>
    </row>
    <row r="1032" spans="1:8">
      <c r="A1032" s="448" t="s">
        <v>2207</v>
      </c>
      <c r="B1032" s="448" t="s">
        <v>2060</v>
      </c>
      <c r="C1032" s="440">
        <v>197410.47</v>
      </c>
      <c r="D1032" s="438" t="s">
        <v>126</v>
      </c>
      <c r="E1032" s="440">
        <v>17143.169999999998</v>
      </c>
      <c r="F1032" s="440">
        <v>0</v>
      </c>
      <c r="G1032" s="440">
        <v>214553.64</v>
      </c>
      <c r="H1032" s="438" t="s">
        <v>126</v>
      </c>
    </row>
    <row r="1033" spans="1:8">
      <c r="A1033" s="448" t="s">
        <v>2208</v>
      </c>
      <c r="B1033" s="448" t="s">
        <v>2062</v>
      </c>
      <c r="C1033" s="440">
        <v>689718.54</v>
      </c>
      <c r="D1033" s="438" t="s">
        <v>126</v>
      </c>
      <c r="E1033" s="440">
        <v>63410.55</v>
      </c>
      <c r="F1033" s="440">
        <v>0</v>
      </c>
      <c r="G1033" s="440">
        <v>753129.09</v>
      </c>
      <c r="H1033" s="438" t="s">
        <v>126</v>
      </c>
    </row>
    <row r="1034" spans="1:8">
      <c r="A1034" s="448" t="s">
        <v>2209</v>
      </c>
      <c r="B1034" s="448" t="s">
        <v>2210</v>
      </c>
      <c r="C1034" s="440">
        <v>483886.73</v>
      </c>
      <c r="D1034" s="438" t="s">
        <v>126</v>
      </c>
      <c r="E1034" s="440">
        <v>48832.42</v>
      </c>
      <c r="F1034" s="440">
        <v>0</v>
      </c>
      <c r="G1034" s="440">
        <v>532719.15</v>
      </c>
      <c r="H1034" s="438" t="s">
        <v>126</v>
      </c>
    </row>
    <row r="1035" spans="1:8">
      <c r="A1035" s="448" t="s">
        <v>2211</v>
      </c>
      <c r="B1035" s="448" t="s">
        <v>2058</v>
      </c>
      <c r="C1035" s="440">
        <v>325024.76</v>
      </c>
      <c r="D1035" s="438" t="s">
        <v>126</v>
      </c>
      <c r="E1035" s="440">
        <v>32261.1</v>
      </c>
      <c r="F1035" s="440">
        <v>0</v>
      </c>
      <c r="G1035" s="440">
        <v>357285.86</v>
      </c>
      <c r="H1035" s="438" t="s">
        <v>126</v>
      </c>
    </row>
    <row r="1036" spans="1:8">
      <c r="A1036" s="448" t="s">
        <v>2212</v>
      </c>
      <c r="B1036" s="448" t="s">
        <v>2060</v>
      </c>
      <c r="C1036" s="440">
        <v>16705.169999999998</v>
      </c>
      <c r="D1036" s="438" t="s">
        <v>126</v>
      </c>
      <c r="E1036" s="440">
        <v>0.02</v>
      </c>
      <c r="F1036" s="440">
        <v>0</v>
      </c>
      <c r="G1036" s="440">
        <v>16705.189999999999</v>
      </c>
      <c r="H1036" s="438" t="s">
        <v>126</v>
      </c>
    </row>
    <row r="1037" spans="1:8">
      <c r="A1037" s="448" t="s">
        <v>2213</v>
      </c>
      <c r="B1037" s="448" t="s">
        <v>2062</v>
      </c>
      <c r="C1037" s="440">
        <v>142156.79999999999</v>
      </c>
      <c r="D1037" s="438" t="s">
        <v>126</v>
      </c>
      <c r="E1037" s="440">
        <v>16571.3</v>
      </c>
      <c r="F1037" s="440">
        <v>0</v>
      </c>
      <c r="G1037" s="440">
        <v>158728.1</v>
      </c>
      <c r="H1037" s="438" t="s">
        <v>126</v>
      </c>
    </row>
    <row r="1038" spans="1:8">
      <c r="A1038" s="448" t="s">
        <v>2214</v>
      </c>
      <c r="B1038" s="448" t="s">
        <v>2215</v>
      </c>
      <c r="C1038" s="440">
        <v>1699024.79</v>
      </c>
      <c r="D1038" s="438" t="s">
        <v>126</v>
      </c>
      <c r="E1038" s="440">
        <v>142781.9</v>
      </c>
      <c r="F1038" s="440">
        <v>0</v>
      </c>
      <c r="G1038" s="440">
        <v>1841806.69</v>
      </c>
      <c r="H1038" s="438" t="s">
        <v>126</v>
      </c>
    </row>
    <row r="1039" spans="1:8">
      <c r="A1039" s="448" t="s">
        <v>2216</v>
      </c>
      <c r="B1039" s="448" t="s">
        <v>2058</v>
      </c>
      <c r="C1039" s="440">
        <v>400855.93</v>
      </c>
      <c r="D1039" s="438" t="s">
        <v>126</v>
      </c>
      <c r="E1039" s="440">
        <v>37100.400000000001</v>
      </c>
      <c r="F1039" s="440">
        <v>0</v>
      </c>
      <c r="G1039" s="440">
        <v>437956.33</v>
      </c>
      <c r="H1039" s="438" t="s">
        <v>126</v>
      </c>
    </row>
    <row r="1040" spans="1:8">
      <c r="A1040" s="448" t="s">
        <v>2217</v>
      </c>
      <c r="B1040" s="448" t="s">
        <v>2060</v>
      </c>
      <c r="C1040" s="440">
        <v>198338.06</v>
      </c>
      <c r="D1040" s="438" t="s">
        <v>126</v>
      </c>
      <c r="E1040" s="440">
        <v>17143.14</v>
      </c>
      <c r="F1040" s="440">
        <v>0</v>
      </c>
      <c r="G1040" s="440">
        <v>215481.2</v>
      </c>
      <c r="H1040" s="438" t="s">
        <v>126</v>
      </c>
    </row>
    <row r="1041" spans="1:8">
      <c r="A1041" s="448" t="s">
        <v>2218</v>
      </c>
      <c r="B1041" s="448" t="s">
        <v>2062</v>
      </c>
      <c r="C1041" s="440">
        <v>1099830.8</v>
      </c>
      <c r="D1041" s="438" t="s">
        <v>126</v>
      </c>
      <c r="E1041" s="440">
        <v>88538.36</v>
      </c>
      <c r="F1041" s="440">
        <v>0</v>
      </c>
      <c r="G1041" s="440">
        <v>1188369.1599999999</v>
      </c>
      <c r="H1041" s="438" t="s">
        <v>126</v>
      </c>
    </row>
    <row r="1042" spans="1:8">
      <c r="A1042" s="448" t="s">
        <v>2219</v>
      </c>
      <c r="B1042" s="448" t="s">
        <v>2220</v>
      </c>
      <c r="C1042" s="440">
        <v>1456185.76</v>
      </c>
      <c r="D1042" s="438" t="s">
        <v>126</v>
      </c>
      <c r="E1042" s="440">
        <v>132934.74</v>
      </c>
      <c r="F1042" s="440">
        <v>0</v>
      </c>
      <c r="G1042" s="440">
        <v>1589120.5</v>
      </c>
      <c r="H1042" s="438" t="s">
        <v>126</v>
      </c>
    </row>
    <row r="1043" spans="1:8">
      <c r="A1043" s="448" t="s">
        <v>2221</v>
      </c>
      <c r="B1043" s="448" t="s">
        <v>2058</v>
      </c>
      <c r="C1043" s="440">
        <v>400857.63</v>
      </c>
      <c r="D1043" s="438" t="s">
        <v>126</v>
      </c>
      <c r="E1043" s="440">
        <v>37100.400000000001</v>
      </c>
      <c r="F1043" s="440">
        <v>0</v>
      </c>
      <c r="G1043" s="440">
        <v>437958.03</v>
      </c>
      <c r="H1043" s="438" t="s">
        <v>126</v>
      </c>
    </row>
    <row r="1044" spans="1:8">
      <c r="A1044" s="448" t="s">
        <v>2222</v>
      </c>
      <c r="B1044" s="448" t="s">
        <v>2060</v>
      </c>
      <c r="C1044" s="440">
        <v>198662.31</v>
      </c>
      <c r="D1044" s="438" t="s">
        <v>126</v>
      </c>
      <c r="E1044" s="440">
        <v>17143.27</v>
      </c>
      <c r="F1044" s="440">
        <v>0</v>
      </c>
      <c r="G1044" s="440">
        <v>215805.58</v>
      </c>
      <c r="H1044" s="438" t="s">
        <v>126</v>
      </c>
    </row>
    <row r="1045" spans="1:8">
      <c r="A1045" s="448" t="s">
        <v>2223</v>
      </c>
      <c r="B1045" s="448" t="s">
        <v>2062</v>
      </c>
      <c r="C1045" s="440">
        <v>856665.82</v>
      </c>
      <c r="D1045" s="438" t="s">
        <v>126</v>
      </c>
      <c r="E1045" s="440">
        <v>78691.070000000007</v>
      </c>
      <c r="F1045" s="440">
        <v>0</v>
      </c>
      <c r="G1045" s="440">
        <v>935356.89</v>
      </c>
      <c r="H1045" s="438" t="s">
        <v>126</v>
      </c>
    </row>
    <row r="1046" spans="1:8">
      <c r="A1046" s="448" t="s">
        <v>2224</v>
      </c>
      <c r="B1046" s="448" t="s">
        <v>2225</v>
      </c>
      <c r="C1046" s="440">
        <v>1156494.6000000001</v>
      </c>
      <c r="D1046" s="438" t="s">
        <v>126</v>
      </c>
      <c r="E1046" s="440">
        <v>105374.86</v>
      </c>
      <c r="F1046" s="440">
        <v>0</v>
      </c>
      <c r="G1046" s="440">
        <v>1261869.46</v>
      </c>
      <c r="H1046" s="438" t="s">
        <v>126</v>
      </c>
    </row>
    <row r="1047" spans="1:8">
      <c r="A1047" s="448" t="s">
        <v>2226</v>
      </c>
      <c r="B1047" s="448" t="s">
        <v>2058</v>
      </c>
      <c r="C1047" s="440">
        <v>402149.43</v>
      </c>
      <c r="D1047" s="438" t="s">
        <v>126</v>
      </c>
      <c r="E1047" s="440">
        <v>37100.400000000001</v>
      </c>
      <c r="F1047" s="440">
        <v>0</v>
      </c>
      <c r="G1047" s="440">
        <v>439249.83</v>
      </c>
      <c r="H1047" s="438" t="s">
        <v>126</v>
      </c>
    </row>
    <row r="1048" spans="1:8">
      <c r="A1048" s="448" t="s">
        <v>2227</v>
      </c>
      <c r="B1048" s="448" t="s">
        <v>2060</v>
      </c>
      <c r="C1048" s="440">
        <v>180008.16</v>
      </c>
      <c r="D1048" s="438" t="s">
        <v>126</v>
      </c>
      <c r="E1048" s="440">
        <v>17143.34</v>
      </c>
      <c r="F1048" s="440">
        <v>0</v>
      </c>
      <c r="G1048" s="440">
        <v>197151.5</v>
      </c>
      <c r="H1048" s="438" t="s">
        <v>126</v>
      </c>
    </row>
    <row r="1049" spans="1:8">
      <c r="A1049" s="448" t="s">
        <v>2228</v>
      </c>
      <c r="B1049" s="448" t="s">
        <v>2062</v>
      </c>
      <c r="C1049" s="440">
        <v>574337.01</v>
      </c>
      <c r="D1049" s="438" t="s">
        <v>126</v>
      </c>
      <c r="E1049" s="440">
        <v>51131.12</v>
      </c>
      <c r="F1049" s="440">
        <v>0</v>
      </c>
      <c r="G1049" s="440">
        <v>625468.13</v>
      </c>
      <c r="H1049" s="438" t="s">
        <v>126</v>
      </c>
    </row>
    <row r="1050" spans="1:8">
      <c r="A1050" s="448" t="s">
        <v>2229</v>
      </c>
      <c r="B1050" s="448" t="s">
        <v>2230</v>
      </c>
      <c r="C1050" s="440">
        <v>939641.25</v>
      </c>
      <c r="D1050" s="438" t="s">
        <v>126</v>
      </c>
      <c r="E1050" s="440">
        <v>84671.97</v>
      </c>
      <c r="F1050" s="440">
        <v>0</v>
      </c>
      <c r="G1050" s="440">
        <v>1024313.22</v>
      </c>
      <c r="H1050" s="438" t="s">
        <v>126</v>
      </c>
    </row>
    <row r="1051" spans="1:8">
      <c r="A1051" s="448" t="s">
        <v>2231</v>
      </c>
      <c r="B1051" s="448" t="s">
        <v>2058</v>
      </c>
      <c r="C1051" s="440">
        <v>417890.32</v>
      </c>
      <c r="D1051" s="438" t="s">
        <v>126</v>
      </c>
      <c r="E1051" s="440">
        <v>39031.800000000003</v>
      </c>
      <c r="F1051" s="440">
        <v>0</v>
      </c>
      <c r="G1051" s="440">
        <v>456922.12</v>
      </c>
      <c r="H1051" s="438" t="s">
        <v>126</v>
      </c>
    </row>
    <row r="1052" spans="1:8">
      <c r="A1052" s="448" t="s">
        <v>2232</v>
      </c>
      <c r="B1052" s="448" t="s">
        <v>2060</v>
      </c>
      <c r="C1052" s="440">
        <v>124954.23</v>
      </c>
      <c r="D1052" s="438" t="s">
        <v>126</v>
      </c>
      <c r="E1052" s="440">
        <v>10072.370000000001</v>
      </c>
      <c r="F1052" s="440">
        <v>0</v>
      </c>
      <c r="G1052" s="440">
        <v>135026.6</v>
      </c>
      <c r="H1052" s="438" t="s">
        <v>126</v>
      </c>
    </row>
    <row r="1053" spans="1:8">
      <c r="A1053" s="448" t="s">
        <v>2233</v>
      </c>
      <c r="B1053" s="448" t="s">
        <v>2062</v>
      </c>
      <c r="C1053" s="440">
        <v>396796.7</v>
      </c>
      <c r="D1053" s="438" t="s">
        <v>126</v>
      </c>
      <c r="E1053" s="440">
        <v>35567.800000000003</v>
      </c>
      <c r="F1053" s="440">
        <v>0</v>
      </c>
      <c r="G1053" s="440">
        <v>432364.5</v>
      </c>
      <c r="H1053" s="438" t="s">
        <v>126</v>
      </c>
    </row>
    <row r="1054" spans="1:8">
      <c r="A1054" s="448" t="s">
        <v>2234</v>
      </c>
      <c r="B1054" s="448" t="s">
        <v>2235</v>
      </c>
      <c r="C1054" s="440">
        <v>803586.35</v>
      </c>
      <c r="D1054" s="438" t="s">
        <v>126</v>
      </c>
      <c r="E1054" s="440">
        <v>83569.820000000007</v>
      </c>
      <c r="F1054" s="440">
        <v>0</v>
      </c>
      <c r="G1054" s="440">
        <v>887156.17</v>
      </c>
      <c r="H1054" s="438" t="s">
        <v>126</v>
      </c>
    </row>
    <row r="1055" spans="1:8">
      <c r="A1055" s="448" t="s">
        <v>2236</v>
      </c>
      <c r="B1055" s="448" t="s">
        <v>2058</v>
      </c>
      <c r="C1055" s="440">
        <v>253922.68</v>
      </c>
      <c r="D1055" s="438" t="s">
        <v>126</v>
      </c>
      <c r="E1055" s="440">
        <v>21261</v>
      </c>
      <c r="F1055" s="440">
        <v>0</v>
      </c>
      <c r="G1055" s="440">
        <v>275183.68</v>
      </c>
      <c r="H1055" s="438" t="s">
        <v>126</v>
      </c>
    </row>
    <row r="1056" spans="1:8">
      <c r="A1056" s="448" t="s">
        <v>2237</v>
      </c>
      <c r="B1056" s="448" t="s">
        <v>2060</v>
      </c>
      <c r="C1056" s="440">
        <v>102061.11</v>
      </c>
      <c r="D1056" s="438" t="s">
        <v>126</v>
      </c>
      <c r="E1056" s="440">
        <v>9643.27</v>
      </c>
      <c r="F1056" s="440">
        <v>0</v>
      </c>
      <c r="G1056" s="440">
        <v>111704.38</v>
      </c>
      <c r="H1056" s="438" t="s">
        <v>126</v>
      </c>
    </row>
    <row r="1057" spans="1:8">
      <c r="A1057" s="448" t="s">
        <v>2238</v>
      </c>
      <c r="B1057" s="448" t="s">
        <v>2062</v>
      </c>
      <c r="C1057" s="440">
        <v>447602.56</v>
      </c>
      <c r="D1057" s="438" t="s">
        <v>126</v>
      </c>
      <c r="E1057" s="440">
        <v>52665.55</v>
      </c>
      <c r="F1057" s="440">
        <v>0</v>
      </c>
      <c r="G1057" s="440">
        <v>500268.11</v>
      </c>
      <c r="H1057" s="438" t="s">
        <v>126</v>
      </c>
    </row>
    <row r="1058" spans="1:8">
      <c r="A1058" s="448" t="s">
        <v>2239</v>
      </c>
      <c r="B1058" s="448" t="s">
        <v>2240</v>
      </c>
      <c r="C1058" s="440">
        <v>1035989.41</v>
      </c>
      <c r="D1058" s="438" t="s">
        <v>126</v>
      </c>
      <c r="E1058" s="440">
        <v>105193.46</v>
      </c>
      <c r="F1058" s="440">
        <v>0</v>
      </c>
      <c r="G1058" s="440">
        <v>1141182.8700000001</v>
      </c>
      <c r="H1058" s="438" t="s">
        <v>126</v>
      </c>
    </row>
    <row r="1059" spans="1:8">
      <c r="A1059" s="448" t="s">
        <v>2241</v>
      </c>
      <c r="B1059" s="448" t="s">
        <v>2058</v>
      </c>
      <c r="C1059" s="440">
        <v>400856.13</v>
      </c>
      <c r="D1059" s="438" t="s">
        <v>126</v>
      </c>
      <c r="E1059" s="440">
        <v>37100.400000000001</v>
      </c>
      <c r="F1059" s="440">
        <v>0</v>
      </c>
      <c r="G1059" s="440">
        <v>437956.53</v>
      </c>
      <c r="H1059" s="438" t="s">
        <v>126</v>
      </c>
    </row>
    <row r="1060" spans="1:8">
      <c r="A1060" s="448" t="s">
        <v>2242</v>
      </c>
      <c r="B1060" s="448" t="s">
        <v>2060</v>
      </c>
      <c r="C1060" s="440">
        <v>198132.38</v>
      </c>
      <c r="D1060" s="438" t="s">
        <v>126</v>
      </c>
      <c r="E1060" s="440">
        <v>17142.900000000001</v>
      </c>
      <c r="F1060" s="440">
        <v>0</v>
      </c>
      <c r="G1060" s="440">
        <v>215275.28</v>
      </c>
      <c r="H1060" s="438" t="s">
        <v>126</v>
      </c>
    </row>
    <row r="1061" spans="1:8">
      <c r="A1061" s="448" t="s">
        <v>2243</v>
      </c>
      <c r="B1061" s="448" t="s">
        <v>2062</v>
      </c>
      <c r="C1061" s="440">
        <v>437000.9</v>
      </c>
      <c r="D1061" s="438" t="s">
        <v>126</v>
      </c>
      <c r="E1061" s="440">
        <v>50950.16</v>
      </c>
      <c r="F1061" s="440">
        <v>0</v>
      </c>
      <c r="G1061" s="440">
        <v>487951.06</v>
      </c>
      <c r="H1061" s="438" t="s">
        <v>126</v>
      </c>
    </row>
    <row r="1062" spans="1:8">
      <c r="A1062" s="448" t="s">
        <v>2244</v>
      </c>
      <c r="B1062" s="448" t="s">
        <v>2245</v>
      </c>
      <c r="C1062" s="440">
        <v>1351899.56</v>
      </c>
      <c r="D1062" s="438" t="s">
        <v>126</v>
      </c>
      <c r="E1062" s="440">
        <v>132258.51999999999</v>
      </c>
      <c r="F1062" s="440">
        <v>0</v>
      </c>
      <c r="G1062" s="440">
        <v>1484158.08</v>
      </c>
      <c r="H1062" s="438" t="s">
        <v>126</v>
      </c>
    </row>
    <row r="1063" spans="1:8">
      <c r="A1063" s="448" t="s">
        <v>2246</v>
      </c>
      <c r="B1063" s="448" t="s">
        <v>2058</v>
      </c>
      <c r="C1063" s="440">
        <v>400856.13</v>
      </c>
      <c r="D1063" s="438" t="s">
        <v>126</v>
      </c>
      <c r="E1063" s="440">
        <v>37100.400000000001</v>
      </c>
      <c r="F1063" s="440">
        <v>0</v>
      </c>
      <c r="G1063" s="440">
        <v>437956.53</v>
      </c>
      <c r="H1063" s="438" t="s">
        <v>126</v>
      </c>
    </row>
    <row r="1064" spans="1:8">
      <c r="A1064" s="448" t="s">
        <v>2247</v>
      </c>
      <c r="B1064" s="448" t="s">
        <v>2060</v>
      </c>
      <c r="C1064" s="440">
        <v>198962</v>
      </c>
      <c r="D1064" s="438" t="s">
        <v>126</v>
      </c>
      <c r="E1064" s="440">
        <v>17143.400000000001</v>
      </c>
      <c r="F1064" s="440">
        <v>0</v>
      </c>
      <c r="G1064" s="440">
        <v>216105.4</v>
      </c>
      <c r="H1064" s="438" t="s">
        <v>126</v>
      </c>
    </row>
    <row r="1065" spans="1:8">
      <c r="A1065" s="448" t="s">
        <v>2248</v>
      </c>
      <c r="B1065" s="448" t="s">
        <v>2062</v>
      </c>
      <c r="C1065" s="440">
        <v>752081.43</v>
      </c>
      <c r="D1065" s="438" t="s">
        <v>126</v>
      </c>
      <c r="E1065" s="440">
        <v>78014.720000000001</v>
      </c>
      <c r="F1065" s="440">
        <v>0</v>
      </c>
      <c r="G1065" s="440">
        <v>830096.15</v>
      </c>
      <c r="H1065" s="438" t="s">
        <v>126</v>
      </c>
    </row>
    <row r="1066" spans="1:8">
      <c r="A1066" s="448" t="s">
        <v>2249</v>
      </c>
      <c r="B1066" s="448" t="s">
        <v>2250</v>
      </c>
      <c r="C1066" s="440">
        <v>864256.08</v>
      </c>
      <c r="D1066" s="438" t="s">
        <v>126</v>
      </c>
      <c r="E1066" s="440">
        <v>79770.11</v>
      </c>
      <c r="F1066" s="440">
        <v>0</v>
      </c>
      <c r="G1066" s="440">
        <v>944026.19</v>
      </c>
      <c r="H1066" s="438" t="s">
        <v>126</v>
      </c>
    </row>
    <row r="1067" spans="1:8">
      <c r="A1067" s="448" t="s">
        <v>2251</v>
      </c>
      <c r="B1067" s="448" t="s">
        <v>2058</v>
      </c>
      <c r="C1067" s="440">
        <v>389712.24</v>
      </c>
      <c r="D1067" s="438" t="s">
        <v>126</v>
      </c>
      <c r="E1067" s="440">
        <v>37100.400000000001</v>
      </c>
      <c r="F1067" s="440">
        <v>0</v>
      </c>
      <c r="G1067" s="440">
        <v>426812.64</v>
      </c>
      <c r="H1067" s="438" t="s">
        <v>126</v>
      </c>
    </row>
    <row r="1068" spans="1:8">
      <c r="A1068" s="448" t="s">
        <v>2252</v>
      </c>
      <c r="B1068" s="448" t="s">
        <v>2060</v>
      </c>
      <c r="C1068" s="440">
        <v>197586.6</v>
      </c>
      <c r="D1068" s="438" t="s">
        <v>126</v>
      </c>
      <c r="E1068" s="440">
        <v>15017.06</v>
      </c>
      <c r="F1068" s="440">
        <v>0</v>
      </c>
      <c r="G1068" s="440">
        <v>212603.66</v>
      </c>
      <c r="H1068" s="438" t="s">
        <v>126</v>
      </c>
    </row>
    <row r="1069" spans="1:8">
      <c r="A1069" s="448" t="s">
        <v>2253</v>
      </c>
      <c r="B1069" s="448" t="s">
        <v>2062</v>
      </c>
      <c r="C1069" s="440">
        <v>276957.24</v>
      </c>
      <c r="D1069" s="438" t="s">
        <v>126</v>
      </c>
      <c r="E1069" s="440">
        <v>27652.65</v>
      </c>
      <c r="F1069" s="440">
        <v>0</v>
      </c>
      <c r="G1069" s="440">
        <v>304609.89</v>
      </c>
      <c r="H1069" s="438" t="s">
        <v>126</v>
      </c>
    </row>
    <row r="1070" spans="1:8">
      <c r="A1070" s="448" t="s">
        <v>2254</v>
      </c>
      <c r="B1070" s="448" t="s">
        <v>2255</v>
      </c>
      <c r="C1070" s="440">
        <v>990952.74</v>
      </c>
      <c r="D1070" s="438" t="s">
        <v>126</v>
      </c>
      <c r="E1070" s="440">
        <v>90455.21</v>
      </c>
      <c r="F1070" s="440">
        <v>0</v>
      </c>
      <c r="G1070" s="440">
        <v>1081407.95</v>
      </c>
      <c r="H1070" s="438" t="s">
        <v>126</v>
      </c>
    </row>
    <row r="1071" spans="1:8">
      <c r="A1071" s="448" t="s">
        <v>2256</v>
      </c>
      <c r="B1071" s="448" t="s">
        <v>2058</v>
      </c>
      <c r="C1071" s="440">
        <v>400028.03</v>
      </c>
      <c r="D1071" s="438" t="s">
        <v>126</v>
      </c>
      <c r="E1071" s="440">
        <v>37100.400000000001</v>
      </c>
      <c r="F1071" s="440">
        <v>0</v>
      </c>
      <c r="G1071" s="440">
        <v>437128.43</v>
      </c>
      <c r="H1071" s="438" t="s">
        <v>126</v>
      </c>
    </row>
    <row r="1072" spans="1:8">
      <c r="A1072" s="448" t="s">
        <v>2257</v>
      </c>
      <c r="B1072" s="448" t="s">
        <v>2060</v>
      </c>
      <c r="C1072" s="440">
        <v>197451.98</v>
      </c>
      <c r="D1072" s="438" t="s">
        <v>126</v>
      </c>
      <c r="E1072" s="440">
        <v>17143.099999999999</v>
      </c>
      <c r="F1072" s="440">
        <v>0</v>
      </c>
      <c r="G1072" s="440">
        <v>214595.08</v>
      </c>
      <c r="H1072" s="438" t="s">
        <v>126</v>
      </c>
    </row>
    <row r="1073" spans="1:8">
      <c r="A1073" s="448" t="s">
        <v>2258</v>
      </c>
      <c r="B1073" s="448" t="s">
        <v>2062</v>
      </c>
      <c r="C1073" s="440">
        <v>393472.73</v>
      </c>
      <c r="D1073" s="438" t="s">
        <v>126</v>
      </c>
      <c r="E1073" s="440">
        <v>36211.71</v>
      </c>
      <c r="F1073" s="440">
        <v>0</v>
      </c>
      <c r="G1073" s="440">
        <v>429684.44</v>
      </c>
      <c r="H1073" s="438" t="s">
        <v>126</v>
      </c>
    </row>
    <row r="1074" spans="1:8">
      <c r="A1074" s="448" t="s">
        <v>2259</v>
      </c>
      <c r="B1074" s="448" t="s">
        <v>2260</v>
      </c>
      <c r="C1074" s="440">
        <v>869929.47</v>
      </c>
      <c r="D1074" s="438" t="s">
        <v>126</v>
      </c>
      <c r="E1074" s="440">
        <v>79354.7</v>
      </c>
      <c r="F1074" s="440">
        <v>0</v>
      </c>
      <c r="G1074" s="440">
        <v>949284.17</v>
      </c>
      <c r="H1074" s="438" t="s">
        <v>126</v>
      </c>
    </row>
    <row r="1075" spans="1:8">
      <c r="A1075" s="448" t="s">
        <v>2261</v>
      </c>
      <c r="B1075" s="448" t="s">
        <v>2058</v>
      </c>
      <c r="C1075" s="440">
        <v>400815.73</v>
      </c>
      <c r="D1075" s="438" t="s">
        <v>126</v>
      </c>
      <c r="E1075" s="440">
        <v>37100.400000000001</v>
      </c>
      <c r="F1075" s="440">
        <v>0</v>
      </c>
      <c r="G1075" s="440">
        <v>437916.13</v>
      </c>
      <c r="H1075" s="438" t="s">
        <v>126</v>
      </c>
    </row>
    <row r="1076" spans="1:8">
      <c r="A1076" s="448" t="s">
        <v>2262</v>
      </c>
      <c r="B1076" s="448" t="s">
        <v>2060</v>
      </c>
      <c r="C1076" s="440">
        <v>197322.61</v>
      </c>
      <c r="D1076" s="438" t="s">
        <v>126</v>
      </c>
      <c r="E1076" s="440">
        <v>17143.240000000002</v>
      </c>
      <c r="F1076" s="440">
        <v>0</v>
      </c>
      <c r="G1076" s="440">
        <v>214465.85</v>
      </c>
      <c r="H1076" s="438" t="s">
        <v>126</v>
      </c>
    </row>
    <row r="1077" spans="1:8">
      <c r="A1077" s="448" t="s">
        <v>2263</v>
      </c>
      <c r="B1077" s="448" t="s">
        <v>2062</v>
      </c>
      <c r="C1077" s="440">
        <v>271791.13</v>
      </c>
      <c r="D1077" s="438" t="s">
        <v>126</v>
      </c>
      <c r="E1077" s="440">
        <v>25111.06</v>
      </c>
      <c r="F1077" s="440">
        <v>0</v>
      </c>
      <c r="G1077" s="440">
        <v>296902.19</v>
      </c>
      <c r="H1077" s="438" t="s">
        <v>126</v>
      </c>
    </row>
    <row r="1078" spans="1:8">
      <c r="A1078" s="448" t="s">
        <v>2264</v>
      </c>
      <c r="B1078" s="448" t="s">
        <v>2265</v>
      </c>
      <c r="C1078" s="440">
        <v>1080367.8400000001</v>
      </c>
      <c r="D1078" s="438" t="s">
        <v>126</v>
      </c>
      <c r="E1078" s="440">
        <v>101251.87</v>
      </c>
      <c r="F1078" s="440">
        <v>0</v>
      </c>
      <c r="G1078" s="440">
        <v>1181619.71</v>
      </c>
      <c r="H1078" s="438" t="s">
        <v>126</v>
      </c>
    </row>
    <row r="1079" spans="1:8">
      <c r="A1079" s="448" t="s">
        <v>2266</v>
      </c>
      <c r="B1079" s="448" t="s">
        <v>2058</v>
      </c>
      <c r="C1079" s="440">
        <v>400783.33</v>
      </c>
      <c r="D1079" s="438" t="s">
        <v>126</v>
      </c>
      <c r="E1079" s="440">
        <v>37100.400000000001</v>
      </c>
      <c r="F1079" s="440">
        <v>0</v>
      </c>
      <c r="G1079" s="440">
        <v>437883.73</v>
      </c>
      <c r="H1079" s="438" t="s">
        <v>126</v>
      </c>
    </row>
    <row r="1080" spans="1:8">
      <c r="A1080" s="448" t="s">
        <v>2267</v>
      </c>
      <c r="B1080" s="448" t="s">
        <v>2060</v>
      </c>
      <c r="C1080" s="440">
        <v>199093.56</v>
      </c>
      <c r="D1080" s="438" t="s">
        <v>126</v>
      </c>
      <c r="E1080" s="440">
        <v>17143.64</v>
      </c>
      <c r="F1080" s="440">
        <v>0</v>
      </c>
      <c r="G1080" s="440">
        <v>216237.2</v>
      </c>
      <c r="H1080" s="438" t="s">
        <v>126</v>
      </c>
    </row>
    <row r="1081" spans="1:8">
      <c r="A1081" s="448" t="s">
        <v>2268</v>
      </c>
      <c r="B1081" s="448" t="s">
        <v>2062</v>
      </c>
      <c r="C1081" s="440">
        <v>480490.95</v>
      </c>
      <c r="D1081" s="438" t="s">
        <v>126</v>
      </c>
      <c r="E1081" s="440">
        <v>47007.83</v>
      </c>
      <c r="F1081" s="440">
        <v>0</v>
      </c>
      <c r="G1081" s="440">
        <v>527498.78</v>
      </c>
      <c r="H1081" s="438" t="s">
        <v>126</v>
      </c>
    </row>
    <row r="1082" spans="1:8">
      <c r="A1082" s="448" t="s">
        <v>2269</v>
      </c>
      <c r="B1082" s="448" t="s">
        <v>2270</v>
      </c>
      <c r="C1082" s="440">
        <v>805559.26</v>
      </c>
      <c r="D1082" s="438" t="s">
        <v>126</v>
      </c>
      <c r="E1082" s="440">
        <v>71311.14</v>
      </c>
      <c r="F1082" s="440">
        <v>0</v>
      </c>
      <c r="G1082" s="440">
        <v>876870.4</v>
      </c>
      <c r="H1082" s="438" t="s">
        <v>126</v>
      </c>
    </row>
    <row r="1083" spans="1:8">
      <c r="A1083" s="448" t="s">
        <v>2271</v>
      </c>
      <c r="B1083" s="448" t="s">
        <v>2058</v>
      </c>
      <c r="C1083" s="440">
        <v>396110.07</v>
      </c>
      <c r="D1083" s="438" t="s">
        <v>126</v>
      </c>
      <c r="E1083" s="440">
        <v>37100.400000000001</v>
      </c>
      <c r="F1083" s="440">
        <v>0</v>
      </c>
      <c r="G1083" s="440">
        <v>433210.47</v>
      </c>
      <c r="H1083" s="438" t="s">
        <v>126</v>
      </c>
    </row>
    <row r="1084" spans="1:8">
      <c r="A1084" s="448" t="s">
        <v>2272</v>
      </c>
      <c r="B1084" s="448" t="s">
        <v>2060</v>
      </c>
      <c r="C1084" s="440">
        <v>92290.47</v>
      </c>
      <c r="D1084" s="438" t="s">
        <v>126</v>
      </c>
      <c r="E1084" s="440">
        <v>7499.98</v>
      </c>
      <c r="F1084" s="440">
        <v>0</v>
      </c>
      <c r="G1084" s="440">
        <v>99790.45</v>
      </c>
      <c r="H1084" s="438" t="s">
        <v>126</v>
      </c>
    </row>
    <row r="1085" spans="1:8">
      <c r="A1085" s="448" t="s">
        <v>2273</v>
      </c>
      <c r="B1085" s="448" t="s">
        <v>2062</v>
      </c>
      <c r="C1085" s="440">
        <v>317158.71999999997</v>
      </c>
      <c r="D1085" s="438" t="s">
        <v>126</v>
      </c>
      <c r="E1085" s="440">
        <v>26710.76</v>
      </c>
      <c r="F1085" s="440">
        <v>0</v>
      </c>
      <c r="G1085" s="440">
        <v>343869.48</v>
      </c>
      <c r="H1085" s="438" t="s">
        <v>126</v>
      </c>
    </row>
    <row r="1086" spans="1:8">
      <c r="A1086" s="448" t="s">
        <v>2274</v>
      </c>
      <c r="B1086" s="448" t="s">
        <v>2275</v>
      </c>
      <c r="C1086" s="440">
        <v>693786.63</v>
      </c>
      <c r="D1086" s="438" t="s">
        <v>126</v>
      </c>
      <c r="E1086" s="440">
        <v>61454.19</v>
      </c>
      <c r="F1086" s="440">
        <v>0</v>
      </c>
      <c r="G1086" s="440">
        <v>755240.82</v>
      </c>
      <c r="H1086" s="438" t="s">
        <v>126</v>
      </c>
    </row>
    <row r="1087" spans="1:8">
      <c r="A1087" s="448" t="s">
        <v>2276</v>
      </c>
      <c r="B1087" s="448" t="s">
        <v>2058</v>
      </c>
      <c r="C1087" s="440">
        <v>254294.26</v>
      </c>
      <c r="D1087" s="438" t="s">
        <v>126</v>
      </c>
      <c r="E1087" s="440">
        <v>21261</v>
      </c>
      <c r="F1087" s="440">
        <v>0</v>
      </c>
      <c r="G1087" s="440">
        <v>275555.26</v>
      </c>
      <c r="H1087" s="438" t="s">
        <v>126</v>
      </c>
    </row>
    <row r="1088" spans="1:8">
      <c r="A1088" s="448" t="s">
        <v>2277</v>
      </c>
      <c r="B1088" s="448" t="s">
        <v>2060</v>
      </c>
      <c r="C1088" s="440">
        <v>136004.29999999999</v>
      </c>
      <c r="D1088" s="438" t="s">
        <v>126</v>
      </c>
      <c r="E1088" s="440">
        <v>9643.0300000000007</v>
      </c>
      <c r="F1088" s="440">
        <v>0</v>
      </c>
      <c r="G1088" s="440">
        <v>145647.32999999999</v>
      </c>
      <c r="H1088" s="438" t="s">
        <v>126</v>
      </c>
    </row>
    <row r="1089" spans="1:8">
      <c r="A1089" s="448" t="s">
        <v>2278</v>
      </c>
      <c r="B1089" s="448" t="s">
        <v>2062</v>
      </c>
      <c r="C1089" s="440">
        <v>303488.07</v>
      </c>
      <c r="D1089" s="438" t="s">
        <v>126</v>
      </c>
      <c r="E1089" s="440">
        <v>30550.16</v>
      </c>
      <c r="F1089" s="440">
        <v>0</v>
      </c>
      <c r="G1089" s="440">
        <v>334038.23</v>
      </c>
      <c r="H1089" s="438" t="s">
        <v>126</v>
      </c>
    </row>
    <row r="1090" spans="1:8">
      <c r="A1090" s="448" t="s">
        <v>2279</v>
      </c>
      <c r="B1090" s="448" t="s">
        <v>2280</v>
      </c>
      <c r="C1090" s="440">
        <v>1450075.41</v>
      </c>
      <c r="D1090" s="438" t="s">
        <v>126</v>
      </c>
      <c r="E1090" s="440">
        <v>128692.93</v>
      </c>
      <c r="F1090" s="440">
        <v>0</v>
      </c>
      <c r="G1090" s="440">
        <v>1578768.34</v>
      </c>
      <c r="H1090" s="438" t="s">
        <v>126</v>
      </c>
    </row>
    <row r="1091" spans="1:8">
      <c r="A1091" s="448" t="s">
        <v>2281</v>
      </c>
      <c r="B1091" s="448" t="s">
        <v>2058</v>
      </c>
      <c r="C1091" s="440">
        <v>400857.13</v>
      </c>
      <c r="D1091" s="438" t="s">
        <v>126</v>
      </c>
      <c r="E1091" s="440">
        <v>37100.400000000001</v>
      </c>
      <c r="F1091" s="440">
        <v>0</v>
      </c>
      <c r="G1091" s="440">
        <v>437957.53</v>
      </c>
      <c r="H1091" s="438" t="s">
        <v>126</v>
      </c>
    </row>
    <row r="1092" spans="1:8">
      <c r="A1092" s="448" t="s">
        <v>2282</v>
      </c>
      <c r="B1092" s="448" t="s">
        <v>2060</v>
      </c>
      <c r="C1092" s="440">
        <v>199309.38</v>
      </c>
      <c r="D1092" s="438" t="s">
        <v>126</v>
      </c>
      <c r="E1092" s="440">
        <v>17143.07</v>
      </c>
      <c r="F1092" s="440">
        <v>0</v>
      </c>
      <c r="G1092" s="440">
        <v>216452.45</v>
      </c>
      <c r="H1092" s="438" t="s">
        <v>126</v>
      </c>
    </row>
    <row r="1093" spans="1:8">
      <c r="A1093" s="448" t="s">
        <v>2283</v>
      </c>
      <c r="B1093" s="448" t="s">
        <v>2062</v>
      </c>
      <c r="C1093" s="440">
        <v>849908.9</v>
      </c>
      <c r="D1093" s="438" t="s">
        <v>126</v>
      </c>
      <c r="E1093" s="440">
        <v>74449.460000000006</v>
      </c>
      <c r="F1093" s="440">
        <v>0</v>
      </c>
      <c r="G1093" s="440">
        <v>924358.36</v>
      </c>
      <c r="H1093" s="438" t="s">
        <v>126</v>
      </c>
    </row>
    <row r="1094" spans="1:8">
      <c r="A1094" s="448" t="s">
        <v>2284</v>
      </c>
      <c r="B1094" s="448" t="s">
        <v>2285</v>
      </c>
      <c r="C1094" s="440">
        <v>1072473.24</v>
      </c>
      <c r="D1094" s="438" t="s">
        <v>126</v>
      </c>
      <c r="E1094" s="440">
        <v>102278.09</v>
      </c>
      <c r="F1094" s="440">
        <v>0</v>
      </c>
      <c r="G1094" s="440">
        <v>1174751.33</v>
      </c>
      <c r="H1094" s="438" t="s">
        <v>126</v>
      </c>
    </row>
    <row r="1095" spans="1:8">
      <c r="A1095" s="448" t="s">
        <v>2286</v>
      </c>
      <c r="B1095" s="448" t="s">
        <v>2058</v>
      </c>
      <c r="C1095" s="440">
        <v>400857.11</v>
      </c>
      <c r="D1095" s="438" t="s">
        <v>126</v>
      </c>
      <c r="E1095" s="440">
        <v>37100.400000000001</v>
      </c>
      <c r="F1095" s="440">
        <v>0</v>
      </c>
      <c r="G1095" s="440">
        <v>437957.51</v>
      </c>
      <c r="H1095" s="438" t="s">
        <v>126</v>
      </c>
    </row>
    <row r="1096" spans="1:8">
      <c r="A1096" s="448" t="s">
        <v>2287</v>
      </c>
      <c r="B1096" s="448" t="s">
        <v>2060</v>
      </c>
      <c r="C1096" s="440">
        <v>199282.95</v>
      </c>
      <c r="D1096" s="438" t="s">
        <v>126</v>
      </c>
      <c r="E1096" s="440">
        <v>17142.97</v>
      </c>
      <c r="F1096" s="440">
        <v>0</v>
      </c>
      <c r="G1096" s="440">
        <v>216425.92</v>
      </c>
      <c r="H1096" s="438" t="s">
        <v>126</v>
      </c>
    </row>
    <row r="1097" spans="1:8">
      <c r="A1097" s="448" t="s">
        <v>2288</v>
      </c>
      <c r="B1097" s="448" t="s">
        <v>2062</v>
      </c>
      <c r="C1097" s="440">
        <v>472333.18</v>
      </c>
      <c r="D1097" s="438" t="s">
        <v>126</v>
      </c>
      <c r="E1097" s="440">
        <v>48034.720000000001</v>
      </c>
      <c r="F1097" s="440">
        <v>0</v>
      </c>
      <c r="G1097" s="440">
        <v>520367.9</v>
      </c>
      <c r="H1097" s="438" t="s">
        <v>126</v>
      </c>
    </row>
    <row r="1098" spans="1:8">
      <c r="A1098" s="448" t="s">
        <v>2289</v>
      </c>
      <c r="B1098" s="448" t="s">
        <v>2290</v>
      </c>
      <c r="C1098" s="440">
        <v>1519996.01</v>
      </c>
      <c r="D1098" s="438" t="s">
        <v>126</v>
      </c>
      <c r="E1098" s="440">
        <v>155010.48000000001</v>
      </c>
      <c r="F1098" s="440">
        <v>0</v>
      </c>
      <c r="G1098" s="440">
        <v>1675006.49</v>
      </c>
      <c r="H1098" s="438" t="s">
        <v>126</v>
      </c>
    </row>
    <row r="1099" spans="1:8">
      <c r="A1099" s="448" t="s">
        <v>2291</v>
      </c>
      <c r="B1099" s="448" t="s">
        <v>2058</v>
      </c>
      <c r="C1099" s="440">
        <v>400855.59</v>
      </c>
      <c r="D1099" s="438" t="s">
        <v>126</v>
      </c>
      <c r="E1099" s="440">
        <v>37100.400000000001</v>
      </c>
      <c r="F1099" s="440">
        <v>0</v>
      </c>
      <c r="G1099" s="440">
        <v>437955.99</v>
      </c>
      <c r="H1099" s="438" t="s">
        <v>126</v>
      </c>
    </row>
    <row r="1100" spans="1:8">
      <c r="A1100" s="448" t="s">
        <v>2292</v>
      </c>
      <c r="B1100" s="448" t="s">
        <v>2060</v>
      </c>
      <c r="C1100" s="440">
        <v>199284.89</v>
      </c>
      <c r="D1100" s="438" t="s">
        <v>126</v>
      </c>
      <c r="E1100" s="440">
        <v>17143.41</v>
      </c>
      <c r="F1100" s="440">
        <v>0</v>
      </c>
      <c r="G1100" s="440">
        <v>216428.3</v>
      </c>
      <c r="H1100" s="438" t="s">
        <v>126</v>
      </c>
    </row>
    <row r="1101" spans="1:8">
      <c r="A1101" s="448" t="s">
        <v>2293</v>
      </c>
      <c r="B1101" s="448" t="s">
        <v>2062</v>
      </c>
      <c r="C1101" s="440">
        <v>919855.53</v>
      </c>
      <c r="D1101" s="438" t="s">
        <v>126</v>
      </c>
      <c r="E1101" s="440">
        <v>100766.67</v>
      </c>
      <c r="F1101" s="440">
        <v>0</v>
      </c>
      <c r="G1101" s="440">
        <v>1020622.2</v>
      </c>
      <c r="H1101" s="438" t="s">
        <v>126</v>
      </c>
    </row>
    <row r="1102" spans="1:8">
      <c r="A1102" s="448" t="s">
        <v>2294</v>
      </c>
      <c r="B1102" s="448" t="s">
        <v>2295</v>
      </c>
      <c r="C1102" s="440">
        <v>1020024.08</v>
      </c>
      <c r="D1102" s="438" t="s">
        <v>126</v>
      </c>
      <c r="E1102" s="440">
        <v>105775.92</v>
      </c>
      <c r="F1102" s="440">
        <v>0</v>
      </c>
      <c r="G1102" s="440">
        <v>1125800</v>
      </c>
      <c r="H1102" s="438" t="s">
        <v>126</v>
      </c>
    </row>
    <row r="1103" spans="1:8">
      <c r="A1103" s="448" t="s">
        <v>2296</v>
      </c>
      <c r="B1103" s="448" t="s">
        <v>2058</v>
      </c>
      <c r="C1103" s="440">
        <v>400822.66</v>
      </c>
      <c r="D1103" s="438" t="s">
        <v>126</v>
      </c>
      <c r="E1103" s="440">
        <v>37100.400000000001</v>
      </c>
      <c r="F1103" s="440">
        <v>0</v>
      </c>
      <c r="G1103" s="440">
        <v>437923.06</v>
      </c>
      <c r="H1103" s="438" t="s">
        <v>126</v>
      </c>
    </row>
    <row r="1104" spans="1:8">
      <c r="A1104" s="448" t="s">
        <v>2297</v>
      </c>
      <c r="B1104" s="448" t="s">
        <v>2060</v>
      </c>
      <c r="C1104" s="440">
        <v>196737.1</v>
      </c>
      <c r="D1104" s="438" t="s">
        <v>126</v>
      </c>
      <c r="E1104" s="440">
        <v>17143.11</v>
      </c>
      <c r="F1104" s="440">
        <v>0</v>
      </c>
      <c r="G1104" s="440">
        <v>213880.21</v>
      </c>
      <c r="H1104" s="438" t="s">
        <v>126</v>
      </c>
    </row>
    <row r="1105" spans="1:8">
      <c r="A1105" s="448" t="s">
        <v>2298</v>
      </c>
      <c r="B1105" s="448" t="s">
        <v>2062</v>
      </c>
      <c r="C1105" s="440">
        <v>422464.32</v>
      </c>
      <c r="D1105" s="438" t="s">
        <v>126</v>
      </c>
      <c r="E1105" s="440">
        <v>51532.41</v>
      </c>
      <c r="F1105" s="440">
        <v>0</v>
      </c>
      <c r="G1105" s="440">
        <v>473996.73</v>
      </c>
      <c r="H1105" s="438" t="s">
        <v>126</v>
      </c>
    </row>
    <row r="1106" spans="1:8">
      <c r="A1106" s="448" t="s">
        <v>2299</v>
      </c>
      <c r="B1106" s="448" t="s">
        <v>2300</v>
      </c>
      <c r="C1106" s="440">
        <v>866890.67</v>
      </c>
      <c r="D1106" s="438" t="s">
        <v>126</v>
      </c>
      <c r="E1106" s="440">
        <v>84833.32</v>
      </c>
      <c r="F1106" s="440">
        <v>0</v>
      </c>
      <c r="G1106" s="440">
        <v>951723.99</v>
      </c>
      <c r="H1106" s="438" t="s">
        <v>126</v>
      </c>
    </row>
    <row r="1107" spans="1:8">
      <c r="A1107" s="448" t="s">
        <v>2301</v>
      </c>
      <c r="B1107" s="448" t="s">
        <v>2058</v>
      </c>
      <c r="C1107" s="440">
        <v>396519.62</v>
      </c>
      <c r="D1107" s="438" t="s">
        <v>126</v>
      </c>
      <c r="E1107" s="440">
        <v>37100.400000000001</v>
      </c>
      <c r="F1107" s="440">
        <v>0</v>
      </c>
      <c r="G1107" s="440">
        <v>433620.02</v>
      </c>
      <c r="H1107" s="438" t="s">
        <v>126</v>
      </c>
    </row>
    <row r="1108" spans="1:8">
      <c r="A1108" s="448" t="s">
        <v>2302</v>
      </c>
      <c r="B1108" s="448" t="s">
        <v>2060</v>
      </c>
      <c r="C1108" s="440">
        <v>200480.59</v>
      </c>
      <c r="D1108" s="438" t="s">
        <v>126</v>
      </c>
      <c r="E1108" s="440">
        <v>17143.05</v>
      </c>
      <c r="F1108" s="440">
        <v>0</v>
      </c>
      <c r="G1108" s="440">
        <v>217623.64</v>
      </c>
      <c r="H1108" s="438" t="s">
        <v>126</v>
      </c>
    </row>
    <row r="1109" spans="1:8">
      <c r="A1109" s="448" t="s">
        <v>2303</v>
      </c>
      <c r="B1109" s="448" t="s">
        <v>2062</v>
      </c>
      <c r="C1109" s="440">
        <v>269890.46000000002</v>
      </c>
      <c r="D1109" s="438" t="s">
        <v>126</v>
      </c>
      <c r="E1109" s="440">
        <v>30589.87</v>
      </c>
      <c r="F1109" s="440">
        <v>0</v>
      </c>
      <c r="G1109" s="440">
        <v>300480.33</v>
      </c>
      <c r="H1109" s="438" t="s">
        <v>126</v>
      </c>
    </row>
    <row r="1110" spans="1:8">
      <c r="A1110" s="448" t="s">
        <v>2304</v>
      </c>
      <c r="B1110" s="448" t="s">
        <v>2305</v>
      </c>
      <c r="C1110" s="440">
        <v>1224039.83</v>
      </c>
      <c r="D1110" s="438" t="s">
        <v>126</v>
      </c>
      <c r="E1110" s="440">
        <v>111190</v>
      </c>
      <c r="F1110" s="440">
        <v>0</v>
      </c>
      <c r="G1110" s="440">
        <v>1335229.83</v>
      </c>
      <c r="H1110" s="438" t="s">
        <v>126</v>
      </c>
    </row>
    <row r="1111" spans="1:8">
      <c r="A1111" s="448" t="s">
        <v>2306</v>
      </c>
      <c r="B1111" s="448" t="s">
        <v>2058</v>
      </c>
      <c r="C1111" s="440">
        <v>400837.24</v>
      </c>
      <c r="D1111" s="438" t="s">
        <v>126</v>
      </c>
      <c r="E1111" s="440">
        <v>37100.400000000001</v>
      </c>
      <c r="F1111" s="440">
        <v>0</v>
      </c>
      <c r="G1111" s="440">
        <v>437937.64</v>
      </c>
      <c r="H1111" s="438" t="s">
        <v>126</v>
      </c>
    </row>
    <row r="1112" spans="1:8">
      <c r="A1112" s="448" t="s">
        <v>2307</v>
      </c>
      <c r="B1112" s="448" t="s">
        <v>2060</v>
      </c>
      <c r="C1112" s="440">
        <v>189641.72</v>
      </c>
      <c r="D1112" s="438" t="s">
        <v>126</v>
      </c>
      <c r="E1112" s="440">
        <v>17143.47</v>
      </c>
      <c r="F1112" s="440">
        <v>0</v>
      </c>
      <c r="G1112" s="440">
        <v>206785.19</v>
      </c>
      <c r="H1112" s="438" t="s">
        <v>126</v>
      </c>
    </row>
    <row r="1113" spans="1:8">
      <c r="A1113" s="448" t="s">
        <v>2308</v>
      </c>
      <c r="B1113" s="448" t="s">
        <v>2062</v>
      </c>
      <c r="C1113" s="440">
        <v>633560.87</v>
      </c>
      <c r="D1113" s="438" t="s">
        <v>126</v>
      </c>
      <c r="E1113" s="440">
        <v>56946.13</v>
      </c>
      <c r="F1113" s="440">
        <v>0</v>
      </c>
      <c r="G1113" s="440">
        <v>690507</v>
      </c>
      <c r="H1113" s="438" t="s">
        <v>126</v>
      </c>
    </row>
    <row r="1114" spans="1:8">
      <c r="A1114" s="448" t="s">
        <v>2309</v>
      </c>
      <c r="B1114" s="448" t="s">
        <v>2310</v>
      </c>
      <c r="C1114" s="440">
        <v>1215011.95</v>
      </c>
      <c r="D1114" s="438" t="s">
        <v>126</v>
      </c>
      <c r="E1114" s="440">
        <v>105590</v>
      </c>
      <c r="F1114" s="440">
        <v>0</v>
      </c>
      <c r="G1114" s="440">
        <v>1320601.95</v>
      </c>
      <c r="H1114" s="438" t="s">
        <v>126</v>
      </c>
    </row>
    <row r="1115" spans="1:8">
      <c r="A1115" s="448" t="s">
        <v>2311</v>
      </c>
      <c r="B1115" s="448" t="s">
        <v>2058</v>
      </c>
      <c r="C1115" s="440">
        <v>268444.2</v>
      </c>
      <c r="D1115" s="438" t="s">
        <v>126</v>
      </c>
      <c r="E1115" s="440">
        <v>15839.4</v>
      </c>
      <c r="F1115" s="440">
        <v>0</v>
      </c>
      <c r="G1115" s="440">
        <v>284283.59999999998</v>
      </c>
      <c r="H1115" s="438" t="s">
        <v>126</v>
      </c>
    </row>
    <row r="1116" spans="1:8">
      <c r="A1116" s="448" t="s">
        <v>2312</v>
      </c>
      <c r="B1116" s="448" t="s">
        <v>2060</v>
      </c>
      <c r="C1116" s="440">
        <v>198028.23</v>
      </c>
      <c r="D1116" s="438" t="s">
        <v>126</v>
      </c>
      <c r="E1116" s="440">
        <v>17143.11</v>
      </c>
      <c r="F1116" s="440">
        <v>0</v>
      </c>
      <c r="G1116" s="440">
        <v>215171.34</v>
      </c>
      <c r="H1116" s="438" t="s">
        <v>126</v>
      </c>
    </row>
    <row r="1117" spans="1:8">
      <c r="A1117" s="448" t="s">
        <v>2313</v>
      </c>
      <c r="B1117" s="448" t="s">
        <v>2062</v>
      </c>
      <c r="C1117" s="440">
        <v>748539.52</v>
      </c>
      <c r="D1117" s="438" t="s">
        <v>126</v>
      </c>
      <c r="E1117" s="440">
        <v>72607.490000000005</v>
      </c>
      <c r="F1117" s="440">
        <v>0</v>
      </c>
      <c r="G1117" s="440">
        <v>821147.01</v>
      </c>
      <c r="H1117" s="438" t="s">
        <v>126</v>
      </c>
    </row>
    <row r="1118" spans="1:8">
      <c r="A1118" s="448" t="s">
        <v>2314</v>
      </c>
      <c r="B1118" s="448" t="s">
        <v>2315</v>
      </c>
      <c r="C1118" s="440">
        <v>1033988.83</v>
      </c>
      <c r="D1118" s="438" t="s">
        <v>126</v>
      </c>
      <c r="E1118" s="440">
        <v>99116.05</v>
      </c>
      <c r="F1118" s="440">
        <v>0</v>
      </c>
      <c r="G1118" s="440">
        <v>1133104.8799999999</v>
      </c>
      <c r="H1118" s="438" t="s">
        <v>126</v>
      </c>
    </row>
    <row r="1119" spans="1:8">
      <c r="A1119" s="448" t="s">
        <v>2316</v>
      </c>
      <c r="B1119" s="448" t="s">
        <v>2058</v>
      </c>
      <c r="C1119" s="440">
        <v>400836.03</v>
      </c>
      <c r="D1119" s="438" t="s">
        <v>126</v>
      </c>
      <c r="E1119" s="440">
        <v>37100.400000000001</v>
      </c>
      <c r="F1119" s="440">
        <v>0</v>
      </c>
      <c r="G1119" s="440">
        <v>437936.43</v>
      </c>
      <c r="H1119" s="438" t="s">
        <v>126</v>
      </c>
    </row>
    <row r="1120" spans="1:8">
      <c r="A1120" s="448" t="s">
        <v>2317</v>
      </c>
      <c r="B1120" s="448" t="s">
        <v>2060</v>
      </c>
      <c r="C1120" s="440">
        <v>199036.49</v>
      </c>
      <c r="D1120" s="438" t="s">
        <v>126</v>
      </c>
      <c r="E1120" s="440">
        <v>17143.21</v>
      </c>
      <c r="F1120" s="440">
        <v>0</v>
      </c>
      <c r="G1120" s="440">
        <v>216179.7</v>
      </c>
      <c r="H1120" s="438" t="s">
        <v>126</v>
      </c>
    </row>
    <row r="1121" spans="1:8">
      <c r="A1121" s="448" t="s">
        <v>2318</v>
      </c>
      <c r="B1121" s="448" t="s">
        <v>2062</v>
      </c>
      <c r="C1121" s="440">
        <v>434116.31</v>
      </c>
      <c r="D1121" s="438" t="s">
        <v>126</v>
      </c>
      <c r="E1121" s="440">
        <v>44872.44</v>
      </c>
      <c r="F1121" s="440">
        <v>0</v>
      </c>
      <c r="G1121" s="440">
        <v>478988.75</v>
      </c>
      <c r="H1121" s="438" t="s">
        <v>126</v>
      </c>
    </row>
    <row r="1122" spans="1:8">
      <c r="A1122" s="448" t="s">
        <v>2319</v>
      </c>
      <c r="B1122" s="448" t="s">
        <v>2320</v>
      </c>
      <c r="C1122" s="440">
        <v>990542.31</v>
      </c>
      <c r="D1122" s="438" t="s">
        <v>126</v>
      </c>
      <c r="E1122" s="440">
        <v>101049.19</v>
      </c>
      <c r="F1122" s="440">
        <v>0</v>
      </c>
      <c r="G1122" s="440">
        <v>1091591.5</v>
      </c>
      <c r="H1122" s="438" t="s">
        <v>126</v>
      </c>
    </row>
    <row r="1123" spans="1:8">
      <c r="A1123" s="448" t="s">
        <v>2321</v>
      </c>
      <c r="B1123" s="448" t="s">
        <v>2058</v>
      </c>
      <c r="C1123" s="440">
        <v>400856.63</v>
      </c>
      <c r="D1123" s="438" t="s">
        <v>126</v>
      </c>
      <c r="E1123" s="440">
        <v>37100.400000000001</v>
      </c>
      <c r="F1123" s="440">
        <v>0</v>
      </c>
      <c r="G1123" s="440">
        <v>437957.03</v>
      </c>
      <c r="H1123" s="438" t="s">
        <v>126</v>
      </c>
    </row>
    <row r="1124" spans="1:8">
      <c r="A1124" s="448" t="s">
        <v>2322</v>
      </c>
      <c r="B1124" s="448" t="s">
        <v>2060</v>
      </c>
      <c r="C1124" s="440">
        <v>199285.88</v>
      </c>
      <c r="D1124" s="438" t="s">
        <v>126</v>
      </c>
      <c r="E1124" s="440">
        <v>17143.14</v>
      </c>
      <c r="F1124" s="440">
        <v>0</v>
      </c>
      <c r="G1124" s="440">
        <v>216429.02</v>
      </c>
      <c r="H1124" s="438" t="s">
        <v>126</v>
      </c>
    </row>
    <row r="1125" spans="1:8">
      <c r="A1125" s="448" t="s">
        <v>2323</v>
      </c>
      <c r="B1125" s="448" t="s">
        <v>2062</v>
      </c>
      <c r="C1125" s="440">
        <v>390399.8</v>
      </c>
      <c r="D1125" s="438" t="s">
        <v>126</v>
      </c>
      <c r="E1125" s="440">
        <v>46805.65</v>
      </c>
      <c r="F1125" s="440">
        <v>0</v>
      </c>
      <c r="G1125" s="440">
        <v>437205.45</v>
      </c>
      <c r="H1125" s="438" t="s">
        <v>126</v>
      </c>
    </row>
    <row r="1126" spans="1:8">
      <c r="A1126" s="448" t="s">
        <v>2324</v>
      </c>
      <c r="B1126" s="448" t="s">
        <v>2325</v>
      </c>
      <c r="C1126" s="440">
        <v>1474838.05</v>
      </c>
      <c r="D1126" s="438" t="s">
        <v>126</v>
      </c>
      <c r="E1126" s="440">
        <v>133281.60999999999</v>
      </c>
      <c r="F1126" s="440">
        <v>0</v>
      </c>
      <c r="G1126" s="440">
        <v>1608119.66</v>
      </c>
      <c r="H1126" s="438" t="s">
        <v>126</v>
      </c>
    </row>
    <row r="1127" spans="1:8">
      <c r="A1127" s="448" t="s">
        <v>2326</v>
      </c>
      <c r="B1127" s="448" t="s">
        <v>2058</v>
      </c>
      <c r="C1127" s="440">
        <v>400731.23</v>
      </c>
      <c r="D1127" s="438" t="s">
        <v>126</v>
      </c>
      <c r="E1127" s="440">
        <v>37100.400000000001</v>
      </c>
      <c r="F1127" s="440">
        <v>0</v>
      </c>
      <c r="G1127" s="440">
        <v>437831.63</v>
      </c>
      <c r="H1127" s="438" t="s">
        <v>126</v>
      </c>
    </row>
    <row r="1128" spans="1:8">
      <c r="A1128" s="448" t="s">
        <v>2327</v>
      </c>
      <c r="B1128" s="448" t="s">
        <v>2060</v>
      </c>
      <c r="C1128" s="440">
        <v>198571.55</v>
      </c>
      <c r="D1128" s="438" t="s">
        <v>126</v>
      </c>
      <c r="E1128" s="440">
        <v>17143.5</v>
      </c>
      <c r="F1128" s="440">
        <v>0</v>
      </c>
      <c r="G1128" s="440">
        <v>215715.05</v>
      </c>
      <c r="H1128" s="438" t="s">
        <v>126</v>
      </c>
    </row>
    <row r="1129" spans="1:8">
      <c r="A1129" s="448" t="s">
        <v>2328</v>
      </c>
      <c r="B1129" s="448" t="s">
        <v>2062</v>
      </c>
      <c r="C1129" s="440">
        <v>875535.27</v>
      </c>
      <c r="D1129" s="438" t="s">
        <v>126</v>
      </c>
      <c r="E1129" s="440">
        <v>79037.710000000006</v>
      </c>
      <c r="F1129" s="440">
        <v>0</v>
      </c>
      <c r="G1129" s="440">
        <v>954572.98</v>
      </c>
      <c r="H1129" s="438" t="s">
        <v>126</v>
      </c>
    </row>
    <row r="1130" spans="1:8">
      <c r="A1130" s="448" t="s">
        <v>2329</v>
      </c>
      <c r="B1130" s="448" t="s">
        <v>2330</v>
      </c>
      <c r="C1130" s="440">
        <v>901983.04</v>
      </c>
      <c r="D1130" s="438" t="s">
        <v>126</v>
      </c>
      <c r="E1130" s="440">
        <v>77302.080000000002</v>
      </c>
      <c r="F1130" s="440">
        <v>0</v>
      </c>
      <c r="G1130" s="440">
        <v>979285.12</v>
      </c>
      <c r="H1130" s="438" t="s">
        <v>126</v>
      </c>
    </row>
    <row r="1131" spans="1:8">
      <c r="A1131" s="448" t="s">
        <v>2331</v>
      </c>
      <c r="B1131" s="448" t="s">
        <v>2058</v>
      </c>
      <c r="C1131" s="440">
        <v>348355.76</v>
      </c>
      <c r="D1131" s="438" t="s">
        <v>126</v>
      </c>
      <c r="E1131" s="440">
        <v>10630.5</v>
      </c>
      <c r="F1131" s="440">
        <v>0</v>
      </c>
      <c r="G1131" s="440">
        <v>358986.26</v>
      </c>
      <c r="H1131" s="438" t="s">
        <v>126</v>
      </c>
    </row>
    <row r="1132" spans="1:8">
      <c r="A1132" s="448" t="s">
        <v>2332</v>
      </c>
      <c r="B1132" s="448" t="s">
        <v>2060</v>
      </c>
      <c r="C1132" s="440">
        <v>173410.01</v>
      </c>
      <c r="D1132" s="438" t="s">
        <v>126</v>
      </c>
      <c r="E1132" s="440">
        <v>18130.48</v>
      </c>
      <c r="F1132" s="440">
        <v>0</v>
      </c>
      <c r="G1132" s="440">
        <v>191540.49</v>
      </c>
      <c r="H1132" s="438" t="s">
        <v>126</v>
      </c>
    </row>
    <row r="1133" spans="1:8">
      <c r="A1133" s="448" t="s">
        <v>2333</v>
      </c>
      <c r="B1133" s="448" t="s">
        <v>2062</v>
      </c>
      <c r="C1133" s="440">
        <v>380217.27</v>
      </c>
      <c r="D1133" s="438" t="s">
        <v>126</v>
      </c>
      <c r="E1133" s="440">
        <v>48541.1</v>
      </c>
      <c r="F1133" s="440">
        <v>0</v>
      </c>
      <c r="G1133" s="440">
        <v>428758.37</v>
      </c>
      <c r="H1133" s="438" t="s">
        <v>126</v>
      </c>
    </row>
    <row r="1134" spans="1:8">
      <c r="A1134" s="448" t="s">
        <v>2334</v>
      </c>
      <c r="B1134" s="448" t="s">
        <v>2335</v>
      </c>
      <c r="C1134" s="440">
        <v>859905.06</v>
      </c>
      <c r="D1134" s="438" t="s">
        <v>126</v>
      </c>
      <c r="E1134" s="440">
        <v>80102.42</v>
      </c>
      <c r="F1134" s="440">
        <v>0</v>
      </c>
      <c r="G1134" s="440">
        <v>940007.48</v>
      </c>
      <c r="H1134" s="438" t="s">
        <v>126</v>
      </c>
    </row>
    <row r="1135" spans="1:8">
      <c r="A1135" s="448" t="s">
        <v>2336</v>
      </c>
      <c r="B1135" s="448" t="s">
        <v>2058</v>
      </c>
      <c r="C1135" s="440">
        <v>345528.6</v>
      </c>
      <c r="D1135" s="438" t="s">
        <v>126</v>
      </c>
      <c r="E1135" s="440">
        <v>32261.1</v>
      </c>
      <c r="F1135" s="440">
        <v>0</v>
      </c>
      <c r="G1135" s="440">
        <v>377789.7</v>
      </c>
      <c r="H1135" s="438" t="s">
        <v>126</v>
      </c>
    </row>
    <row r="1136" spans="1:8">
      <c r="A1136" s="448" t="s">
        <v>2337</v>
      </c>
      <c r="B1136" s="448" t="s">
        <v>2060</v>
      </c>
      <c r="C1136" s="440">
        <v>106368.23</v>
      </c>
      <c r="D1136" s="438" t="s">
        <v>126</v>
      </c>
      <c r="E1136" s="440">
        <v>8583.58</v>
      </c>
      <c r="F1136" s="440">
        <v>0</v>
      </c>
      <c r="G1136" s="440">
        <v>114951.81</v>
      </c>
      <c r="H1136" s="438" t="s">
        <v>126</v>
      </c>
    </row>
    <row r="1137" spans="1:8">
      <c r="A1137" s="448" t="s">
        <v>2338</v>
      </c>
      <c r="B1137" s="448" t="s">
        <v>2062</v>
      </c>
      <c r="C1137" s="440">
        <v>408008.23</v>
      </c>
      <c r="D1137" s="438" t="s">
        <v>126</v>
      </c>
      <c r="E1137" s="440">
        <v>39257.74</v>
      </c>
      <c r="F1137" s="440">
        <v>0</v>
      </c>
      <c r="G1137" s="440">
        <v>447265.97</v>
      </c>
      <c r="H1137" s="438" t="s">
        <v>126</v>
      </c>
    </row>
    <row r="1138" spans="1:8">
      <c r="A1138" s="448" t="s">
        <v>2339</v>
      </c>
      <c r="B1138" s="448" t="s">
        <v>2340</v>
      </c>
      <c r="C1138" s="440">
        <v>1331935.31</v>
      </c>
      <c r="D1138" s="438" t="s">
        <v>126</v>
      </c>
      <c r="E1138" s="440">
        <v>124199.22</v>
      </c>
      <c r="F1138" s="440">
        <v>0</v>
      </c>
      <c r="G1138" s="440">
        <v>1456134.53</v>
      </c>
      <c r="H1138" s="438" t="s">
        <v>126</v>
      </c>
    </row>
    <row r="1139" spans="1:8">
      <c r="A1139" s="448" t="s">
        <v>2341</v>
      </c>
      <c r="B1139" s="448" t="s">
        <v>2058</v>
      </c>
      <c r="C1139" s="440">
        <v>400856.63</v>
      </c>
      <c r="D1139" s="438" t="s">
        <v>126</v>
      </c>
      <c r="E1139" s="440">
        <v>37100.400000000001</v>
      </c>
      <c r="F1139" s="440">
        <v>0</v>
      </c>
      <c r="G1139" s="440">
        <v>437957.03</v>
      </c>
      <c r="H1139" s="438" t="s">
        <v>126</v>
      </c>
    </row>
    <row r="1140" spans="1:8">
      <c r="A1140" s="448" t="s">
        <v>2342</v>
      </c>
      <c r="B1140" s="448" t="s">
        <v>2060</v>
      </c>
      <c r="C1140" s="440">
        <v>199178.89</v>
      </c>
      <c r="D1140" s="438" t="s">
        <v>126</v>
      </c>
      <c r="E1140" s="440">
        <v>17143.09</v>
      </c>
      <c r="F1140" s="440">
        <v>0</v>
      </c>
      <c r="G1140" s="440">
        <v>216321.98</v>
      </c>
      <c r="H1140" s="438" t="s">
        <v>126</v>
      </c>
    </row>
    <row r="1141" spans="1:8">
      <c r="A1141" s="448" t="s">
        <v>2343</v>
      </c>
      <c r="B1141" s="448" t="s">
        <v>2062</v>
      </c>
      <c r="C1141" s="440">
        <v>731899.79</v>
      </c>
      <c r="D1141" s="438" t="s">
        <v>126</v>
      </c>
      <c r="E1141" s="440">
        <v>69955.73</v>
      </c>
      <c r="F1141" s="440">
        <v>0</v>
      </c>
      <c r="G1141" s="440">
        <v>801855.52</v>
      </c>
      <c r="H1141" s="438" t="s">
        <v>126</v>
      </c>
    </row>
    <row r="1142" spans="1:8">
      <c r="A1142" s="448" t="s">
        <v>2344</v>
      </c>
      <c r="B1142" s="448" t="s">
        <v>974</v>
      </c>
      <c r="C1142" s="440">
        <v>1338350.3</v>
      </c>
      <c r="D1142" s="438" t="s">
        <v>126</v>
      </c>
      <c r="E1142" s="440">
        <v>117047.55</v>
      </c>
      <c r="F1142" s="440">
        <v>0</v>
      </c>
      <c r="G1142" s="440">
        <v>1455397.85</v>
      </c>
      <c r="H1142" s="438" t="s">
        <v>126</v>
      </c>
    </row>
    <row r="1143" spans="1:8">
      <c r="A1143" s="448" t="s">
        <v>2345</v>
      </c>
      <c r="B1143" s="448" t="s">
        <v>2058</v>
      </c>
      <c r="C1143" s="440">
        <v>484553.54</v>
      </c>
      <c r="D1143" s="438" t="s">
        <v>126</v>
      </c>
      <c r="E1143" s="440">
        <v>44886.3</v>
      </c>
      <c r="F1143" s="440">
        <v>0</v>
      </c>
      <c r="G1143" s="440">
        <v>529439.84</v>
      </c>
      <c r="H1143" s="438" t="s">
        <v>126</v>
      </c>
    </row>
    <row r="1144" spans="1:8">
      <c r="A1144" s="448" t="s">
        <v>2346</v>
      </c>
      <c r="B1144" s="448" t="s">
        <v>2060</v>
      </c>
      <c r="C1144" s="440">
        <v>231616.13</v>
      </c>
      <c r="D1144" s="438" t="s">
        <v>126</v>
      </c>
      <c r="E1144" s="440">
        <v>17368.39</v>
      </c>
      <c r="F1144" s="440">
        <v>0</v>
      </c>
      <c r="G1144" s="440">
        <v>248984.52</v>
      </c>
      <c r="H1144" s="438" t="s">
        <v>126</v>
      </c>
    </row>
    <row r="1145" spans="1:8">
      <c r="A1145" s="448" t="s">
        <v>2347</v>
      </c>
      <c r="B1145" s="448" t="s">
        <v>2062</v>
      </c>
      <c r="C1145" s="440">
        <v>622180.63</v>
      </c>
      <c r="D1145" s="438" t="s">
        <v>126</v>
      </c>
      <c r="E1145" s="440">
        <v>54792.86</v>
      </c>
      <c r="F1145" s="440">
        <v>0</v>
      </c>
      <c r="G1145" s="440">
        <v>676973.49</v>
      </c>
      <c r="H1145" s="438" t="s">
        <v>126</v>
      </c>
    </row>
    <row r="1146" spans="1:8">
      <c r="A1146" s="448" t="s">
        <v>2348</v>
      </c>
      <c r="B1146" s="448" t="s">
        <v>976</v>
      </c>
      <c r="C1146" s="440">
        <v>1202091.8400000001</v>
      </c>
      <c r="D1146" s="438" t="s">
        <v>126</v>
      </c>
      <c r="E1146" s="440">
        <v>122257.93</v>
      </c>
      <c r="F1146" s="440">
        <v>0</v>
      </c>
      <c r="G1146" s="440">
        <v>1324349.77</v>
      </c>
      <c r="H1146" s="438" t="s">
        <v>126</v>
      </c>
    </row>
    <row r="1147" spans="1:8">
      <c r="A1147" s="448" t="s">
        <v>2349</v>
      </c>
      <c r="B1147" s="448" t="s">
        <v>2058</v>
      </c>
      <c r="C1147" s="440">
        <v>400858.13</v>
      </c>
      <c r="D1147" s="438" t="s">
        <v>126</v>
      </c>
      <c r="E1147" s="440">
        <v>37100.400000000001</v>
      </c>
      <c r="F1147" s="440">
        <v>0</v>
      </c>
      <c r="G1147" s="440">
        <v>437958.53</v>
      </c>
      <c r="H1147" s="438" t="s">
        <v>126</v>
      </c>
    </row>
    <row r="1148" spans="1:8">
      <c r="A1148" s="448" t="s">
        <v>2350</v>
      </c>
      <c r="B1148" s="448" t="s">
        <v>2060</v>
      </c>
      <c r="C1148" s="440">
        <v>199005.74</v>
      </c>
      <c r="D1148" s="438" t="s">
        <v>126</v>
      </c>
      <c r="E1148" s="440">
        <v>17142.96</v>
      </c>
      <c r="F1148" s="440">
        <v>0</v>
      </c>
      <c r="G1148" s="440">
        <v>216148.7</v>
      </c>
      <c r="H1148" s="438" t="s">
        <v>126</v>
      </c>
    </row>
    <row r="1149" spans="1:8">
      <c r="A1149" s="448" t="s">
        <v>2351</v>
      </c>
      <c r="B1149" s="448" t="s">
        <v>2062</v>
      </c>
      <c r="C1149" s="440">
        <v>602227.97</v>
      </c>
      <c r="D1149" s="438" t="s">
        <v>126</v>
      </c>
      <c r="E1149" s="440">
        <v>68014.570000000007</v>
      </c>
      <c r="F1149" s="440">
        <v>0</v>
      </c>
      <c r="G1149" s="440">
        <v>670242.54</v>
      </c>
      <c r="H1149" s="438" t="s">
        <v>126</v>
      </c>
    </row>
    <row r="1150" spans="1:8">
      <c r="A1150" s="448" t="s">
        <v>2352</v>
      </c>
      <c r="B1150" s="448" t="s">
        <v>2353</v>
      </c>
      <c r="C1150" s="440">
        <v>907913.47</v>
      </c>
      <c r="D1150" s="438" t="s">
        <v>126</v>
      </c>
      <c r="E1150" s="440">
        <v>80712.78</v>
      </c>
      <c r="F1150" s="440">
        <v>0</v>
      </c>
      <c r="G1150" s="440">
        <v>988626.25</v>
      </c>
      <c r="H1150" s="438" t="s">
        <v>126</v>
      </c>
    </row>
    <row r="1151" spans="1:8">
      <c r="A1151" s="448" t="s">
        <v>2354</v>
      </c>
      <c r="B1151" s="448" t="s">
        <v>2058</v>
      </c>
      <c r="C1151" s="440">
        <v>327514.18</v>
      </c>
      <c r="D1151" s="438" t="s">
        <v>126</v>
      </c>
      <c r="E1151" s="440">
        <v>32261.1</v>
      </c>
      <c r="F1151" s="440">
        <v>0</v>
      </c>
      <c r="G1151" s="440">
        <v>359775.28</v>
      </c>
      <c r="H1151" s="438" t="s">
        <v>126</v>
      </c>
    </row>
    <row r="1152" spans="1:8">
      <c r="A1152" s="448" t="s">
        <v>2355</v>
      </c>
      <c r="B1152" s="448" t="s">
        <v>2060</v>
      </c>
      <c r="C1152" s="440">
        <v>117162.8</v>
      </c>
      <c r="D1152" s="438" t="s">
        <v>126</v>
      </c>
      <c r="E1152" s="440">
        <v>8583.74</v>
      </c>
      <c r="F1152" s="440">
        <v>0</v>
      </c>
      <c r="G1152" s="440">
        <v>125746.54</v>
      </c>
      <c r="H1152" s="438" t="s">
        <v>126</v>
      </c>
    </row>
    <row r="1153" spans="1:8">
      <c r="A1153" s="448" t="s">
        <v>2356</v>
      </c>
      <c r="B1153" s="448" t="s">
        <v>2062</v>
      </c>
      <c r="C1153" s="440">
        <v>463236.49</v>
      </c>
      <c r="D1153" s="438" t="s">
        <v>126</v>
      </c>
      <c r="E1153" s="440">
        <v>39867.94</v>
      </c>
      <c r="F1153" s="440">
        <v>0</v>
      </c>
      <c r="G1153" s="440">
        <v>503104.43</v>
      </c>
      <c r="H1153" s="438" t="s">
        <v>126</v>
      </c>
    </row>
    <row r="1154" spans="1:8">
      <c r="A1154" s="448" t="s">
        <v>2357</v>
      </c>
      <c r="B1154" s="448" t="s">
        <v>2358</v>
      </c>
      <c r="C1154" s="440">
        <v>1320137.42</v>
      </c>
      <c r="D1154" s="438" t="s">
        <v>126</v>
      </c>
      <c r="E1154" s="440">
        <v>124526.83</v>
      </c>
      <c r="F1154" s="440">
        <v>0</v>
      </c>
      <c r="G1154" s="440">
        <v>1444664.25</v>
      </c>
      <c r="H1154" s="438" t="s">
        <v>126</v>
      </c>
    </row>
    <row r="1155" spans="1:8">
      <c r="A1155" s="448" t="s">
        <v>2359</v>
      </c>
      <c r="B1155" s="448" t="s">
        <v>2058</v>
      </c>
      <c r="C1155" s="440">
        <v>526179.46</v>
      </c>
      <c r="D1155" s="438" t="s">
        <v>126</v>
      </c>
      <c r="E1155" s="440">
        <v>44886.3</v>
      </c>
      <c r="F1155" s="440">
        <v>0</v>
      </c>
      <c r="G1155" s="440">
        <v>571065.76</v>
      </c>
      <c r="H1155" s="438" t="s">
        <v>126</v>
      </c>
    </row>
    <row r="1156" spans="1:8">
      <c r="A1156" s="448" t="s">
        <v>2360</v>
      </c>
      <c r="B1156" s="448" t="s">
        <v>2060</v>
      </c>
      <c r="C1156" s="440">
        <v>242462.61</v>
      </c>
      <c r="D1156" s="438" t="s">
        <v>126</v>
      </c>
      <c r="E1156" s="440">
        <v>20303.14</v>
      </c>
      <c r="F1156" s="440">
        <v>0</v>
      </c>
      <c r="G1156" s="440">
        <v>262765.75</v>
      </c>
      <c r="H1156" s="438" t="s">
        <v>126</v>
      </c>
    </row>
    <row r="1157" spans="1:8">
      <c r="A1157" s="448" t="s">
        <v>2361</v>
      </c>
      <c r="B1157" s="448" t="s">
        <v>2062</v>
      </c>
      <c r="C1157" s="440">
        <v>551495.35</v>
      </c>
      <c r="D1157" s="438" t="s">
        <v>126</v>
      </c>
      <c r="E1157" s="440">
        <v>59337.39</v>
      </c>
      <c r="F1157" s="440">
        <v>0</v>
      </c>
      <c r="G1157" s="440">
        <v>610832.74</v>
      </c>
      <c r="H1157" s="438" t="s">
        <v>126</v>
      </c>
    </row>
    <row r="1158" spans="1:8">
      <c r="A1158" s="448" t="s">
        <v>2362</v>
      </c>
      <c r="B1158" s="448" t="s">
        <v>2363</v>
      </c>
      <c r="C1158" s="440">
        <v>939923.67</v>
      </c>
      <c r="D1158" s="438" t="s">
        <v>126</v>
      </c>
      <c r="E1158" s="440">
        <v>88647.83</v>
      </c>
      <c r="F1158" s="440">
        <v>0</v>
      </c>
      <c r="G1158" s="440">
        <v>1028571.5</v>
      </c>
      <c r="H1158" s="438" t="s">
        <v>126</v>
      </c>
    </row>
    <row r="1159" spans="1:8">
      <c r="A1159" s="448" t="s">
        <v>2364</v>
      </c>
      <c r="B1159" s="448" t="s">
        <v>2058</v>
      </c>
      <c r="C1159" s="440">
        <v>345527.4</v>
      </c>
      <c r="D1159" s="438" t="s">
        <v>126</v>
      </c>
      <c r="E1159" s="440">
        <v>32261.1</v>
      </c>
      <c r="F1159" s="440">
        <v>0</v>
      </c>
      <c r="G1159" s="440">
        <v>377788.5</v>
      </c>
      <c r="H1159" s="438" t="s">
        <v>126</v>
      </c>
    </row>
    <row r="1160" spans="1:8">
      <c r="A1160" s="448" t="s">
        <v>2365</v>
      </c>
      <c r="B1160" s="448" t="s">
        <v>2060</v>
      </c>
      <c r="C1160" s="440">
        <v>105795.5</v>
      </c>
      <c r="D1160" s="438" t="s">
        <v>126</v>
      </c>
      <c r="E1160" s="440">
        <v>6734.73</v>
      </c>
      <c r="F1160" s="440">
        <v>0</v>
      </c>
      <c r="G1160" s="440">
        <v>112530.23</v>
      </c>
      <c r="H1160" s="438" t="s">
        <v>126</v>
      </c>
    </row>
    <row r="1161" spans="1:8">
      <c r="A1161" s="448" t="s">
        <v>2366</v>
      </c>
      <c r="B1161" s="448" t="s">
        <v>2062</v>
      </c>
      <c r="C1161" s="440">
        <v>488600.77</v>
      </c>
      <c r="D1161" s="438" t="s">
        <v>126</v>
      </c>
      <c r="E1161" s="440">
        <v>49652</v>
      </c>
      <c r="F1161" s="440">
        <v>0</v>
      </c>
      <c r="G1161" s="440">
        <v>538252.77</v>
      </c>
      <c r="H1161" s="438" t="s">
        <v>126</v>
      </c>
    </row>
    <row r="1162" spans="1:8">
      <c r="A1162" s="448" t="s">
        <v>2367</v>
      </c>
      <c r="B1162" s="448" t="s">
        <v>2368</v>
      </c>
      <c r="C1162" s="440">
        <v>1161237.47</v>
      </c>
      <c r="D1162" s="438" t="s">
        <v>126</v>
      </c>
      <c r="E1162" s="440">
        <v>114996.47</v>
      </c>
      <c r="F1162" s="440">
        <v>0</v>
      </c>
      <c r="G1162" s="440">
        <v>1276233.94</v>
      </c>
      <c r="H1162" s="438" t="s">
        <v>126</v>
      </c>
    </row>
    <row r="1163" spans="1:8">
      <c r="A1163" s="448" t="s">
        <v>2369</v>
      </c>
      <c r="B1163" s="448" t="s">
        <v>2058</v>
      </c>
      <c r="C1163" s="440">
        <v>368765.83</v>
      </c>
      <c r="D1163" s="438" t="s">
        <v>126</v>
      </c>
      <c r="E1163" s="440">
        <v>37100.400000000001</v>
      </c>
      <c r="F1163" s="440">
        <v>0</v>
      </c>
      <c r="G1163" s="440">
        <v>405866.23</v>
      </c>
      <c r="H1163" s="438" t="s">
        <v>126</v>
      </c>
    </row>
    <row r="1164" spans="1:8">
      <c r="A1164" s="448" t="s">
        <v>2370</v>
      </c>
      <c r="B1164" s="448" t="s">
        <v>2060</v>
      </c>
      <c r="C1164" s="440">
        <v>229918.72</v>
      </c>
      <c r="D1164" s="438" t="s">
        <v>126</v>
      </c>
      <c r="E1164" s="440">
        <v>17143.240000000002</v>
      </c>
      <c r="F1164" s="440">
        <v>0</v>
      </c>
      <c r="G1164" s="440">
        <v>247061.96</v>
      </c>
      <c r="H1164" s="438" t="s">
        <v>126</v>
      </c>
    </row>
    <row r="1165" spans="1:8">
      <c r="A1165" s="448" t="s">
        <v>2371</v>
      </c>
      <c r="B1165" s="448" t="s">
        <v>2062</v>
      </c>
      <c r="C1165" s="440">
        <v>562552.92000000004</v>
      </c>
      <c r="D1165" s="438" t="s">
        <v>126</v>
      </c>
      <c r="E1165" s="440">
        <v>60752.83</v>
      </c>
      <c r="F1165" s="440">
        <v>0</v>
      </c>
      <c r="G1165" s="440">
        <v>623305.75</v>
      </c>
      <c r="H1165" s="438" t="s">
        <v>126</v>
      </c>
    </row>
    <row r="1166" spans="1:8">
      <c r="A1166" s="448" t="s">
        <v>2372</v>
      </c>
      <c r="B1166" s="448" t="s">
        <v>2373</v>
      </c>
      <c r="C1166" s="440">
        <v>2358685.44</v>
      </c>
      <c r="D1166" s="438" t="s">
        <v>126</v>
      </c>
      <c r="E1166" s="440">
        <v>225026.64</v>
      </c>
      <c r="F1166" s="440">
        <v>0</v>
      </c>
      <c r="G1166" s="440">
        <v>2583712.08</v>
      </c>
      <c r="H1166" s="438" t="s">
        <v>126</v>
      </c>
    </row>
    <row r="1167" spans="1:8">
      <c r="A1167" s="448" t="s">
        <v>2374</v>
      </c>
      <c r="B1167" s="448" t="s">
        <v>2058</v>
      </c>
      <c r="C1167" s="440">
        <v>400857.33</v>
      </c>
      <c r="D1167" s="438" t="s">
        <v>126</v>
      </c>
      <c r="E1167" s="440">
        <v>37100.400000000001</v>
      </c>
      <c r="F1167" s="440">
        <v>0</v>
      </c>
      <c r="G1167" s="440">
        <v>437957.73</v>
      </c>
      <c r="H1167" s="438" t="s">
        <v>126</v>
      </c>
    </row>
    <row r="1168" spans="1:8">
      <c r="A1168" s="448" t="s">
        <v>2375</v>
      </c>
      <c r="B1168" s="448" t="s">
        <v>2060</v>
      </c>
      <c r="C1168" s="440">
        <v>199285.36</v>
      </c>
      <c r="D1168" s="438" t="s">
        <v>126</v>
      </c>
      <c r="E1168" s="440">
        <v>17143.669999999998</v>
      </c>
      <c r="F1168" s="440">
        <v>0</v>
      </c>
      <c r="G1168" s="440">
        <v>216429.03</v>
      </c>
      <c r="H1168" s="438" t="s">
        <v>126</v>
      </c>
    </row>
    <row r="1169" spans="1:8">
      <c r="A1169" s="448" t="s">
        <v>2376</v>
      </c>
      <c r="B1169" s="448" t="s">
        <v>2062</v>
      </c>
      <c r="C1169" s="440">
        <v>1758542.75</v>
      </c>
      <c r="D1169" s="438" t="s">
        <v>126</v>
      </c>
      <c r="E1169" s="440">
        <v>170782.57</v>
      </c>
      <c r="F1169" s="440">
        <v>0</v>
      </c>
      <c r="G1169" s="440">
        <v>1929325.32</v>
      </c>
      <c r="H1169" s="438" t="s">
        <v>126</v>
      </c>
    </row>
    <row r="1170" spans="1:8">
      <c r="A1170" s="448" t="s">
        <v>8714</v>
      </c>
      <c r="B1170" s="448" t="s">
        <v>8715</v>
      </c>
      <c r="C1170" s="440">
        <v>1088868.5</v>
      </c>
      <c r="D1170" s="438" t="s">
        <v>126</v>
      </c>
      <c r="E1170" s="440">
        <v>0</v>
      </c>
      <c r="F1170" s="440">
        <v>0</v>
      </c>
      <c r="G1170" s="440">
        <v>1088868.5</v>
      </c>
      <c r="H1170" s="438" t="s">
        <v>126</v>
      </c>
    </row>
    <row r="1171" spans="1:8">
      <c r="A1171" s="448" t="s">
        <v>8716</v>
      </c>
      <c r="B1171" s="448" t="s">
        <v>2062</v>
      </c>
      <c r="C1171" s="440">
        <v>1088868.5</v>
      </c>
      <c r="D1171" s="438" t="s">
        <v>126</v>
      </c>
      <c r="E1171" s="440">
        <v>0</v>
      </c>
      <c r="F1171" s="440">
        <v>0</v>
      </c>
      <c r="G1171" s="440">
        <v>1088868.5</v>
      </c>
      <c r="H1171" s="438" t="s">
        <v>126</v>
      </c>
    </row>
    <row r="1172" spans="1:8">
      <c r="A1172" s="448" t="s">
        <v>2377</v>
      </c>
      <c r="B1172" s="448" t="s">
        <v>2378</v>
      </c>
      <c r="C1172" s="440">
        <v>1167157.52</v>
      </c>
      <c r="D1172" s="438" t="s">
        <v>126</v>
      </c>
      <c r="E1172" s="440">
        <v>181164.22</v>
      </c>
      <c r="F1172" s="440">
        <v>0</v>
      </c>
      <c r="G1172" s="440">
        <v>1348321.74</v>
      </c>
      <c r="H1172" s="438" t="s">
        <v>126</v>
      </c>
    </row>
    <row r="1173" spans="1:8">
      <c r="A1173" s="448" t="s">
        <v>2379</v>
      </c>
      <c r="B1173" s="448" t="s">
        <v>2058</v>
      </c>
      <c r="C1173" s="440">
        <v>400856.13</v>
      </c>
      <c r="D1173" s="438" t="s">
        <v>126</v>
      </c>
      <c r="E1173" s="440">
        <v>37100.400000000001</v>
      </c>
      <c r="F1173" s="440">
        <v>0</v>
      </c>
      <c r="G1173" s="440">
        <v>437956.53</v>
      </c>
      <c r="H1173" s="438" t="s">
        <v>126</v>
      </c>
    </row>
    <row r="1174" spans="1:8">
      <c r="A1174" s="448" t="s">
        <v>2380</v>
      </c>
      <c r="B1174" s="448" t="s">
        <v>2060</v>
      </c>
      <c r="C1174" s="440">
        <v>199284.01</v>
      </c>
      <c r="D1174" s="438" t="s">
        <v>126</v>
      </c>
      <c r="E1174" s="440">
        <v>17143.23</v>
      </c>
      <c r="F1174" s="440">
        <v>0</v>
      </c>
      <c r="G1174" s="440">
        <v>216427.24</v>
      </c>
      <c r="H1174" s="438" t="s">
        <v>126</v>
      </c>
    </row>
    <row r="1175" spans="1:8">
      <c r="A1175" s="448" t="s">
        <v>2381</v>
      </c>
      <c r="B1175" s="448" t="s">
        <v>2062</v>
      </c>
      <c r="C1175" s="440">
        <v>567017.38</v>
      </c>
      <c r="D1175" s="438" t="s">
        <v>126</v>
      </c>
      <c r="E1175" s="440">
        <v>126920.59</v>
      </c>
      <c r="F1175" s="440">
        <v>0</v>
      </c>
      <c r="G1175" s="440">
        <v>693937.97</v>
      </c>
      <c r="H1175" s="438" t="s">
        <v>126</v>
      </c>
    </row>
    <row r="1176" spans="1:8">
      <c r="A1176" s="448" t="s">
        <v>2382</v>
      </c>
      <c r="B1176" s="448" t="s">
        <v>2383</v>
      </c>
      <c r="C1176" s="440">
        <v>667577.28</v>
      </c>
      <c r="D1176" s="438" t="s">
        <v>126</v>
      </c>
      <c r="E1176" s="440">
        <v>88089.26</v>
      </c>
      <c r="F1176" s="440">
        <v>0</v>
      </c>
      <c r="G1176" s="440">
        <v>755666.54</v>
      </c>
      <c r="H1176" s="438" t="s">
        <v>126</v>
      </c>
    </row>
    <row r="1177" spans="1:8">
      <c r="A1177" s="448" t="s">
        <v>2384</v>
      </c>
      <c r="B1177" s="448" t="s">
        <v>2058</v>
      </c>
      <c r="C1177" s="440">
        <v>400855.83</v>
      </c>
      <c r="D1177" s="438" t="s">
        <v>126</v>
      </c>
      <c r="E1177" s="440">
        <v>37100.400000000001</v>
      </c>
      <c r="F1177" s="440">
        <v>0</v>
      </c>
      <c r="G1177" s="440">
        <v>437956.23</v>
      </c>
      <c r="H1177" s="438" t="s">
        <v>126</v>
      </c>
    </row>
    <row r="1178" spans="1:8">
      <c r="A1178" s="448" t="s">
        <v>2385</v>
      </c>
      <c r="B1178" s="448" t="s">
        <v>2060</v>
      </c>
      <c r="C1178" s="440">
        <v>199285.74</v>
      </c>
      <c r="D1178" s="438" t="s">
        <v>126</v>
      </c>
      <c r="E1178" s="440">
        <v>17143.47</v>
      </c>
      <c r="F1178" s="440">
        <v>0</v>
      </c>
      <c r="G1178" s="440">
        <v>216429.21</v>
      </c>
      <c r="H1178" s="438" t="s">
        <v>126</v>
      </c>
    </row>
    <row r="1179" spans="1:8">
      <c r="A1179" s="448" t="s">
        <v>2386</v>
      </c>
      <c r="B1179" s="448" t="s">
        <v>2062</v>
      </c>
      <c r="C1179" s="440">
        <v>67435.710000000006</v>
      </c>
      <c r="D1179" s="438" t="s">
        <v>126</v>
      </c>
      <c r="E1179" s="440">
        <v>33845.39</v>
      </c>
      <c r="F1179" s="440">
        <v>0</v>
      </c>
      <c r="G1179" s="440">
        <v>101281.1</v>
      </c>
      <c r="H1179" s="438" t="s">
        <v>126</v>
      </c>
    </row>
    <row r="1180" spans="1:8">
      <c r="A1180" s="448" t="s">
        <v>2387</v>
      </c>
      <c r="B1180" s="448" t="s">
        <v>2388</v>
      </c>
      <c r="C1180" s="440">
        <v>1615367.36</v>
      </c>
      <c r="D1180" s="438" t="s">
        <v>126</v>
      </c>
      <c r="E1180" s="440">
        <v>143596.49</v>
      </c>
      <c r="F1180" s="440">
        <v>0</v>
      </c>
      <c r="G1180" s="440">
        <v>1758963.85</v>
      </c>
      <c r="H1180" s="438" t="s">
        <v>126</v>
      </c>
    </row>
    <row r="1181" spans="1:8">
      <c r="A1181" s="448" t="s">
        <v>2389</v>
      </c>
      <c r="B1181" s="448" t="s">
        <v>2058</v>
      </c>
      <c r="C1181" s="440">
        <v>484562.74</v>
      </c>
      <c r="D1181" s="438" t="s">
        <v>126</v>
      </c>
      <c r="E1181" s="440">
        <v>44886.3</v>
      </c>
      <c r="F1181" s="440">
        <v>0</v>
      </c>
      <c r="G1181" s="440">
        <v>529449.04</v>
      </c>
      <c r="H1181" s="438" t="s">
        <v>126</v>
      </c>
    </row>
    <row r="1182" spans="1:8">
      <c r="A1182" s="448" t="s">
        <v>2390</v>
      </c>
      <c r="B1182" s="448" t="s">
        <v>2060</v>
      </c>
      <c r="C1182" s="440">
        <v>232448.12</v>
      </c>
      <c r="D1182" s="438" t="s">
        <v>126</v>
      </c>
      <c r="E1182" s="440">
        <v>19923.71</v>
      </c>
      <c r="F1182" s="440">
        <v>0</v>
      </c>
      <c r="G1182" s="440">
        <v>252371.83</v>
      </c>
      <c r="H1182" s="438" t="s">
        <v>126</v>
      </c>
    </row>
    <row r="1183" spans="1:8">
      <c r="A1183" s="448" t="s">
        <v>2391</v>
      </c>
      <c r="B1183" s="448" t="s">
        <v>2062</v>
      </c>
      <c r="C1183" s="440">
        <v>898356.5</v>
      </c>
      <c r="D1183" s="438" t="s">
        <v>126</v>
      </c>
      <c r="E1183" s="440">
        <v>78786.48</v>
      </c>
      <c r="F1183" s="440">
        <v>0</v>
      </c>
      <c r="G1183" s="440">
        <v>977142.98</v>
      </c>
      <c r="H1183" s="438" t="s">
        <v>126</v>
      </c>
    </row>
    <row r="1184" spans="1:8">
      <c r="A1184" s="448" t="s">
        <v>2392</v>
      </c>
      <c r="B1184" s="448" t="s">
        <v>2393</v>
      </c>
      <c r="C1184" s="440">
        <v>1373735.15</v>
      </c>
      <c r="D1184" s="438" t="s">
        <v>126</v>
      </c>
      <c r="E1184" s="440">
        <v>124162.72</v>
      </c>
      <c r="F1184" s="440">
        <v>0</v>
      </c>
      <c r="G1184" s="440">
        <v>1497897.87</v>
      </c>
      <c r="H1184" s="438" t="s">
        <v>126</v>
      </c>
    </row>
    <row r="1185" spans="1:8">
      <c r="A1185" s="448" t="s">
        <v>2394</v>
      </c>
      <c r="B1185" s="448" t="s">
        <v>2058</v>
      </c>
      <c r="C1185" s="440">
        <v>406302.6</v>
      </c>
      <c r="D1185" s="438" t="s">
        <v>126</v>
      </c>
      <c r="E1185" s="440">
        <v>37100.400000000001</v>
      </c>
      <c r="F1185" s="440">
        <v>0</v>
      </c>
      <c r="G1185" s="440">
        <v>443403</v>
      </c>
      <c r="H1185" s="438" t="s">
        <v>126</v>
      </c>
    </row>
    <row r="1186" spans="1:8">
      <c r="A1186" s="448" t="s">
        <v>2395</v>
      </c>
      <c r="B1186" s="448" t="s">
        <v>2060</v>
      </c>
      <c r="C1186" s="440">
        <v>186128.84</v>
      </c>
      <c r="D1186" s="438" t="s">
        <v>126</v>
      </c>
      <c r="E1186" s="440">
        <v>17143.14</v>
      </c>
      <c r="F1186" s="440">
        <v>0</v>
      </c>
      <c r="G1186" s="440">
        <v>203271.98</v>
      </c>
      <c r="H1186" s="438" t="s">
        <v>126</v>
      </c>
    </row>
    <row r="1187" spans="1:8">
      <c r="A1187" s="448" t="s">
        <v>2396</v>
      </c>
      <c r="B1187" s="448" t="s">
        <v>2062</v>
      </c>
      <c r="C1187" s="440">
        <v>781303.71</v>
      </c>
      <c r="D1187" s="438" t="s">
        <v>126</v>
      </c>
      <c r="E1187" s="440">
        <v>69919.179999999993</v>
      </c>
      <c r="F1187" s="440">
        <v>0</v>
      </c>
      <c r="G1187" s="440">
        <v>851222.89</v>
      </c>
      <c r="H1187" s="438" t="s">
        <v>126</v>
      </c>
    </row>
    <row r="1188" spans="1:8">
      <c r="A1188" s="448" t="s">
        <v>2397</v>
      </c>
      <c r="B1188" s="448" t="s">
        <v>2398</v>
      </c>
      <c r="C1188" s="440">
        <v>1687343.77</v>
      </c>
      <c r="D1188" s="438" t="s">
        <v>126</v>
      </c>
      <c r="E1188" s="440">
        <v>159534.35</v>
      </c>
      <c r="F1188" s="440">
        <v>0</v>
      </c>
      <c r="G1188" s="440">
        <v>1846878.12</v>
      </c>
      <c r="H1188" s="438" t="s">
        <v>126</v>
      </c>
    </row>
    <row r="1189" spans="1:8">
      <c r="A1189" s="448" t="s">
        <v>2399</v>
      </c>
      <c r="B1189" s="448" t="s">
        <v>2058</v>
      </c>
      <c r="C1189" s="440">
        <v>484586.84</v>
      </c>
      <c r="D1189" s="438" t="s">
        <v>126</v>
      </c>
      <c r="E1189" s="440">
        <v>44886.3</v>
      </c>
      <c r="F1189" s="440">
        <v>0</v>
      </c>
      <c r="G1189" s="440">
        <v>529473.14</v>
      </c>
      <c r="H1189" s="438" t="s">
        <v>126</v>
      </c>
    </row>
    <row r="1190" spans="1:8">
      <c r="A1190" s="448" t="s">
        <v>2400</v>
      </c>
      <c r="B1190" s="448" t="s">
        <v>2060</v>
      </c>
      <c r="C1190" s="440">
        <v>232450.94</v>
      </c>
      <c r="D1190" s="438" t="s">
        <v>126</v>
      </c>
      <c r="E1190" s="440">
        <v>19923.490000000002</v>
      </c>
      <c r="F1190" s="440">
        <v>0</v>
      </c>
      <c r="G1190" s="440">
        <v>252374.43</v>
      </c>
      <c r="H1190" s="438" t="s">
        <v>126</v>
      </c>
    </row>
    <row r="1191" spans="1:8">
      <c r="A1191" s="448" t="s">
        <v>2401</v>
      </c>
      <c r="B1191" s="448" t="s">
        <v>2062</v>
      </c>
      <c r="C1191" s="440">
        <v>970305.99</v>
      </c>
      <c r="D1191" s="438" t="s">
        <v>126</v>
      </c>
      <c r="E1191" s="440">
        <v>94724.56</v>
      </c>
      <c r="F1191" s="440">
        <v>0</v>
      </c>
      <c r="G1191" s="440">
        <v>1065030.55</v>
      </c>
      <c r="H1191" s="438" t="s">
        <v>126</v>
      </c>
    </row>
    <row r="1192" spans="1:8">
      <c r="A1192" s="448" t="s">
        <v>2402</v>
      </c>
      <c r="B1192" s="448" t="s">
        <v>2403</v>
      </c>
      <c r="C1192" s="440">
        <v>1274918.21</v>
      </c>
      <c r="D1192" s="438" t="s">
        <v>126</v>
      </c>
      <c r="E1192" s="440">
        <v>120700.36</v>
      </c>
      <c r="F1192" s="440">
        <v>0</v>
      </c>
      <c r="G1192" s="440">
        <v>1395618.57</v>
      </c>
      <c r="H1192" s="438" t="s">
        <v>126</v>
      </c>
    </row>
    <row r="1193" spans="1:8">
      <c r="A1193" s="448" t="s">
        <v>2404</v>
      </c>
      <c r="B1193" s="448" t="s">
        <v>2058</v>
      </c>
      <c r="C1193" s="440">
        <v>377217.38</v>
      </c>
      <c r="D1193" s="438" t="s">
        <v>126</v>
      </c>
      <c r="E1193" s="440">
        <v>37100.400000000001</v>
      </c>
      <c r="F1193" s="440">
        <v>0</v>
      </c>
      <c r="G1193" s="440">
        <v>414317.78</v>
      </c>
      <c r="H1193" s="438" t="s">
        <v>126</v>
      </c>
    </row>
    <row r="1194" spans="1:8">
      <c r="A1194" s="448" t="s">
        <v>2405</v>
      </c>
      <c r="B1194" s="448" t="s">
        <v>2060</v>
      </c>
      <c r="C1194" s="440">
        <v>207639.92</v>
      </c>
      <c r="D1194" s="438" t="s">
        <v>126</v>
      </c>
      <c r="E1194" s="440">
        <v>17143.2</v>
      </c>
      <c r="F1194" s="440">
        <v>0</v>
      </c>
      <c r="G1194" s="440">
        <v>224783.12</v>
      </c>
      <c r="H1194" s="438" t="s">
        <v>126</v>
      </c>
    </row>
    <row r="1195" spans="1:8">
      <c r="A1195" s="448" t="s">
        <v>2406</v>
      </c>
      <c r="B1195" s="448" t="s">
        <v>2062</v>
      </c>
      <c r="C1195" s="440">
        <v>690060.91</v>
      </c>
      <c r="D1195" s="438" t="s">
        <v>126</v>
      </c>
      <c r="E1195" s="440">
        <v>66456.759999999995</v>
      </c>
      <c r="F1195" s="440">
        <v>0</v>
      </c>
      <c r="G1195" s="440">
        <v>756517.67</v>
      </c>
      <c r="H1195" s="438" t="s">
        <v>126</v>
      </c>
    </row>
    <row r="1196" spans="1:8">
      <c r="A1196" s="448" t="s">
        <v>2407</v>
      </c>
      <c r="B1196" s="448" t="s">
        <v>2408</v>
      </c>
      <c r="C1196" s="440">
        <v>1836751.78</v>
      </c>
      <c r="D1196" s="438" t="s">
        <v>126</v>
      </c>
      <c r="E1196" s="440">
        <v>178192.74</v>
      </c>
      <c r="F1196" s="440">
        <v>0</v>
      </c>
      <c r="G1196" s="440">
        <v>2014944.52</v>
      </c>
      <c r="H1196" s="438" t="s">
        <v>126</v>
      </c>
    </row>
    <row r="1197" spans="1:8">
      <c r="A1197" s="448" t="s">
        <v>2409</v>
      </c>
      <c r="B1197" s="448" t="s">
        <v>2058</v>
      </c>
      <c r="C1197" s="440">
        <v>398318.28</v>
      </c>
      <c r="D1197" s="438" t="s">
        <v>126</v>
      </c>
      <c r="E1197" s="440">
        <v>37100.400000000001</v>
      </c>
      <c r="F1197" s="440">
        <v>0</v>
      </c>
      <c r="G1197" s="440">
        <v>435418.68</v>
      </c>
      <c r="H1197" s="438" t="s">
        <v>126</v>
      </c>
    </row>
    <row r="1198" spans="1:8">
      <c r="A1198" s="448" t="s">
        <v>2410</v>
      </c>
      <c r="B1198" s="448" t="s">
        <v>2060</v>
      </c>
      <c r="C1198" s="440">
        <v>200698.94</v>
      </c>
      <c r="D1198" s="438" t="s">
        <v>126</v>
      </c>
      <c r="E1198" s="440">
        <v>17142.97</v>
      </c>
      <c r="F1198" s="440">
        <v>0</v>
      </c>
      <c r="G1198" s="440">
        <v>217841.91</v>
      </c>
      <c r="H1198" s="438" t="s">
        <v>126</v>
      </c>
    </row>
    <row r="1199" spans="1:8">
      <c r="A1199" s="448" t="s">
        <v>2411</v>
      </c>
      <c r="B1199" s="448" t="s">
        <v>2062</v>
      </c>
      <c r="C1199" s="440">
        <v>1237734.56</v>
      </c>
      <c r="D1199" s="438" t="s">
        <v>126</v>
      </c>
      <c r="E1199" s="440">
        <v>123949.37</v>
      </c>
      <c r="F1199" s="440">
        <v>0</v>
      </c>
      <c r="G1199" s="440">
        <v>1361683.93</v>
      </c>
      <c r="H1199" s="438" t="s">
        <v>126</v>
      </c>
    </row>
    <row r="1200" spans="1:8">
      <c r="A1200" s="448" t="s">
        <v>2412</v>
      </c>
      <c r="B1200" s="448" t="s">
        <v>2413</v>
      </c>
      <c r="C1200" s="440">
        <v>1523914.69</v>
      </c>
      <c r="D1200" s="438" t="s">
        <v>126</v>
      </c>
      <c r="E1200" s="440">
        <v>139602.60999999999</v>
      </c>
      <c r="F1200" s="440">
        <v>0</v>
      </c>
      <c r="G1200" s="440">
        <v>1663517.3</v>
      </c>
      <c r="H1200" s="438" t="s">
        <v>126</v>
      </c>
    </row>
    <row r="1201" spans="1:8">
      <c r="A1201" s="448" t="s">
        <v>2414</v>
      </c>
      <c r="B1201" s="448" t="s">
        <v>2058</v>
      </c>
      <c r="C1201" s="440">
        <v>400857.63</v>
      </c>
      <c r="D1201" s="438" t="s">
        <v>126</v>
      </c>
      <c r="E1201" s="440">
        <v>37100.400000000001</v>
      </c>
      <c r="F1201" s="440">
        <v>0</v>
      </c>
      <c r="G1201" s="440">
        <v>437958.03</v>
      </c>
      <c r="H1201" s="438" t="s">
        <v>126</v>
      </c>
    </row>
    <row r="1202" spans="1:8">
      <c r="A1202" s="448" t="s">
        <v>2415</v>
      </c>
      <c r="B1202" s="448" t="s">
        <v>2060</v>
      </c>
      <c r="C1202" s="440">
        <v>199285.42</v>
      </c>
      <c r="D1202" s="438" t="s">
        <v>126</v>
      </c>
      <c r="E1202" s="440">
        <v>17143.03</v>
      </c>
      <c r="F1202" s="440">
        <v>0</v>
      </c>
      <c r="G1202" s="440">
        <v>216428.45</v>
      </c>
      <c r="H1202" s="438" t="s">
        <v>126</v>
      </c>
    </row>
    <row r="1203" spans="1:8">
      <c r="A1203" s="448" t="s">
        <v>2416</v>
      </c>
      <c r="B1203" s="448" t="s">
        <v>2062</v>
      </c>
      <c r="C1203" s="440">
        <v>923771.64</v>
      </c>
      <c r="D1203" s="438" t="s">
        <v>126</v>
      </c>
      <c r="E1203" s="440">
        <v>85359.18</v>
      </c>
      <c r="F1203" s="440">
        <v>0</v>
      </c>
      <c r="G1203" s="440">
        <v>1009130.82</v>
      </c>
      <c r="H1203" s="438" t="s">
        <v>126</v>
      </c>
    </row>
    <row r="1204" spans="1:8">
      <c r="A1204" s="448" t="s">
        <v>2417</v>
      </c>
      <c r="B1204" s="448" t="s">
        <v>2418</v>
      </c>
      <c r="C1204" s="440">
        <v>1020738.44</v>
      </c>
      <c r="D1204" s="438" t="s">
        <v>126</v>
      </c>
      <c r="E1204" s="440">
        <v>93588.66</v>
      </c>
      <c r="F1204" s="440">
        <v>0</v>
      </c>
      <c r="G1204" s="440">
        <v>1114327.1000000001</v>
      </c>
      <c r="H1204" s="438" t="s">
        <v>126</v>
      </c>
    </row>
    <row r="1205" spans="1:8">
      <c r="A1205" s="448" t="s">
        <v>2419</v>
      </c>
      <c r="B1205" s="448" t="s">
        <v>2058</v>
      </c>
      <c r="C1205" s="440">
        <v>397247.63</v>
      </c>
      <c r="D1205" s="438" t="s">
        <v>126</v>
      </c>
      <c r="E1205" s="440">
        <v>37100.400000000001</v>
      </c>
      <c r="F1205" s="440">
        <v>0</v>
      </c>
      <c r="G1205" s="440">
        <v>434348.03</v>
      </c>
      <c r="H1205" s="438" t="s">
        <v>126</v>
      </c>
    </row>
    <row r="1206" spans="1:8">
      <c r="A1206" s="448" t="s">
        <v>2420</v>
      </c>
      <c r="B1206" s="448" t="s">
        <v>2060</v>
      </c>
      <c r="C1206" s="440">
        <v>182462.36</v>
      </c>
      <c r="D1206" s="438" t="s">
        <v>126</v>
      </c>
      <c r="E1206" s="440">
        <v>17464.900000000001</v>
      </c>
      <c r="F1206" s="440">
        <v>0</v>
      </c>
      <c r="G1206" s="440">
        <v>199927.26</v>
      </c>
      <c r="H1206" s="438" t="s">
        <v>126</v>
      </c>
    </row>
    <row r="1207" spans="1:8">
      <c r="A1207" s="448" t="s">
        <v>2421</v>
      </c>
      <c r="B1207" s="448" t="s">
        <v>2062</v>
      </c>
      <c r="C1207" s="440">
        <v>441028.45</v>
      </c>
      <c r="D1207" s="438" t="s">
        <v>126</v>
      </c>
      <c r="E1207" s="440">
        <v>39023.360000000001</v>
      </c>
      <c r="F1207" s="440">
        <v>0</v>
      </c>
      <c r="G1207" s="440">
        <v>480051.81</v>
      </c>
      <c r="H1207" s="438" t="s">
        <v>126</v>
      </c>
    </row>
    <row r="1208" spans="1:8">
      <c r="A1208" s="448" t="s">
        <v>2422</v>
      </c>
      <c r="B1208" s="448" t="s">
        <v>2423</v>
      </c>
      <c r="C1208" s="440">
        <v>1062915.43</v>
      </c>
      <c r="D1208" s="438" t="s">
        <v>126</v>
      </c>
      <c r="E1208" s="440">
        <v>86239.63</v>
      </c>
      <c r="F1208" s="440">
        <v>0</v>
      </c>
      <c r="G1208" s="440">
        <v>1149155.06</v>
      </c>
      <c r="H1208" s="438" t="s">
        <v>126</v>
      </c>
    </row>
    <row r="1209" spans="1:8">
      <c r="A1209" s="448" t="s">
        <v>2424</v>
      </c>
      <c r="B1209" s="448" t="s">
        <v>2058</v>
      </c>
      <c r="C1209" s="440">
        <v>400855.93</v>
      </c>
      <c r="D1209" s="438" t="s">
        <v>126</v>
      </c>
      <c r="E1209" s="440">
        <v>37100.400000000001</v>
      </c>
      <c r="F1209" s="440">
        <v>0</v>
      </c>
      <c r="G1209" s="440">
        <v>437956.33</v>
      </c>
      <c r="H1209" s="438" t="s">
        <v>126</v>
      </c>
    </row>
    <row r="1210" spans="1:8">
      <c r="A1210" s="448" t="s">
        <v>2425</v>
      </c>
      <c r="B1210" s="448" t="s">
        <v>2060</v>
      </c>
      <c r="C1210" s="440">
        <v>123291.79</v>
      </c>
      <c r="D1210" s="438" t="s">
        <v>126</v>
      </c>
      <c r="E1210" s="440">
        <v>3483.56</v>
      </c>
      <c r="F1210" s="440">
        <v>0</v>
      </c>
      <c r="G1210" s="440">
        <v>126775.35</v>
      </c>
      <c r="H1210" s="438" t="s">
        <v>126</v>
      </c>
    </row>
    <row r="1211" spans="1:8">
      <c r="A1211" s="448" t="s">
        <v>2426</v>
      </c>
      <c r="B1211" s="448" t="s">
        <v>2062</v>
      </c>
      <c r="C1211" s="440">
        <v>538767.71</v>
      </c>
      <c r="D1211" s="438" t="s">
        <v>126</v>
      </c>
      <c r="E1211" s="440">
        <v>45655.67</v>
      </c>
      <c r="F1211" s="440">
        <v>0</v>
      </c>
      <c r="G1211" s="440">
        <v>584423.38</v>
      </c>
      <c r="H1211" s="438" t="s">
        <v>126</v>
      </c>
    </row>
    <row r="1212" spans="1:8">
      <c r="A1212" s="448" t="s">
        <v>2427</v>
      </c>
      <c r="B1212" s="448" t="s">
        <v>2428</v>
      </c>
      <c r="C1212" s="440">
        <v>975842.56</v>
      </c>
      <c r="D1212" s="438" t="s">
        <v>126</v>
      </c>
      <c r="E1212" s="440">
        <v>87572.78</v>
      </c>
      <c r="F1212" s="440">
        <v>0</v>
      </c>
      <c r="G1212" s="440">
        <v>1063415.3400000001</v>
      </c>
      <c r="H1212" s="438" t="s">
        <v>126</v>
      </c>
    </row>
    <row r="1213" spans="1:8">
      <c r="A1213" s="448" t="s">
        <v>2429</v>
      </c>
      <c r="B1213" s="448" t="s">
        <v>2058</v>
      </c>
      <c r="C1213" s="440">
        <v>400844.43</v>
      </c>
      <c r="D1213" s="438" t="s">
        <v>126</v>
      </c>
      <c r="E1213" s="440">
        <v>37100.400000000001</v>
      </c>
      <c r="F1213" s="440">
        <v>0</v>
      </c>
      <c r="G1213" s="440">
        <v>437944.83</v>
      </c>
      <c r="H1213" s="438" t="s">
        <v>126</v>
      </c>
    </row>
    <row r="1214" spans="1:8">
      <c r="A1214" s="448" t="s">
        <v>2430</v>
      </c>
      <c r="B1214" s="448" t="s">
        <v>2060</v>
      </c>
      <c r="C1214" s="440">
        <v>198008.09</v>
      </c>
      <c r="D1214" s="438" t="s">
        <v>126</v>
      </c>
      <c r="E1214" s="440">
        <v>17142.97</v>
      </c>
      <c r="F1214" s="440">
        <v>0</v>
      </c>
      <c r="G1214" s="440">
        <v>215151.06</v>
      </c>
      <c r="H1214" s="438" t="s">
        <v>126</v>
      </c>
    </row>
    <row r="1215" spans="1:8">
      <c r="A1215" s="448" t="s">
        <v>2431</v>
      </c>
      <c r="B1215" s="448" t="s">
        <v>2062</v>
      </c>
      <c r="C1215" s="440">
        <v>376990.04</v>
      </c>
      <c r="D1215" s="438" t="s">
        <v>126</v>
      </c>
      <c r="E1215" s="440">
        <v>33329.410000000003</v>
      </c>
      <c r="F1215" s="440">
        <v>0</v>
      </c>
      <c r="G1215" s="440">
        <v>410319.45</v>
      </c>
      <c r="H1215" s="438" t="s">
        <v>126</v>
      </c>
    </row>
    <row r="1216" spans="1:8">
      <c r="A1216" s="448" t="s">
        <v>2432</v>
      </c>
      <c r="B1216" s="448" t="s">
        <v>2433</v>
      </c>
      <c r="C1216" s="440">
        <v>1099218.71</v>
      </c>
      <c r="D1216" s="438" t="s">
        <v>126</v>
      </c>
      <c r="E1216" s="440">
        <v>101129.96</v>
      </c>
      <c r="F1216" s="440">
        <v>0</v>
      </c>
      <c r="G1216" s="440">
        <v>1200348.67</v>
      </c>
      <c r="H1216" s="438" t="s">
        <v>126</v>
      </c>
    </row>
    <row r="1217" spans="1:8">
      <c r="A1217" s="448" t="s">
        <v>2434</v>
      </c>
      <c r="B1217" s="448" t="s">
        <v>2058</v>
      </c>
      <c r="C1217" s="440">
        <v>484586.84</v>
      </c>
      <c r="D1217" s="438" t="s">
        <v>126</v>
      </c>
      <c r="E1217" s="440">
        <v>44886.3</v>
      </c>
      <c r="F1217" s="440">
        <v>0</v>
      </c>
      <c r="G1217" s="440">
        <v>529473.14</v>
      </c>
      <c r="H1217" s="438" t="s">
        <v>126</v>
      </c>
    </row>
    <row r="1218" spans="1:8">
      <c r="A1218" s="448" t="s">
        <v>2435</v>
      </c>
      <c r="B1218" s="448" t="s">
        <v>2060</v>
      </c>
      <c r="C1218" s="440">
        <v>232449.12</v>
      </c>
      <c r="D1218" s="438" t="s">
        <v>126</v>
      </c>
      <c r="E1218" s="440">
        <v>19923.759999999998</v>
      </c>
      <c r="F1218" s="440">
        <v>0</v>
      </c>
      <c r="G1218" s="440">
        <v>252372.88</v>
      </c>
      <c r="H1218" s="438" t="s">
        <v>126</v>
      </c>
    </row>
    <row r="1219" spans="1:8">
      <c r="A1219" s="448" t="s">
        <v>2436</v>
      </c>
      <c r="B1219" s="448" t="s">
        <v>2062</v>
      </c>
      <c r="C1219" s="440">
        <v>382182.75</v>
      </c>
      <c r="D1219" s="438" t="s">
        <v>126</v>
      </c>
      <c r="E1219" s="440">
        <v>36319.9</v>
      </c>
      <c r="F1219" s="440">
        <v>0</v>
      </c>
      <c r="G1219" s="440">
        <v>418502.65</v>
      </c>
      <c r="H1219" s="438" t="s">
        <v>126</v>
      </c>
    </row>
    <row r="1220" spans="1:8">
      <c r="A1220" s="448" t="s">
        <v>2437</v>
      </c>
      <c r="B1220" s="448" t="s">
        <v>2438</v>
      </c>
      <c r="C1220" s="440">
        <v>840841.02</v>
      </c>
      <c r="D1220" s="438" t="s">
        <v>126</v>
      </c>
      <c r="E1220" s="440">
        <v>76423.399999999994</v>
      </c>
      <c r="F1220" s="440">
        <v>0</v>
      </c>
      <c r="G1220" s="440">
        <v>917264.42</v>
      </c>
      <c r="H1220" s="438" t="s">
        <v>126</v>
      </c>
    </row>
    <row r="1221" spans="1:8">
      <c r="A1221" s="448" t="s">
        <v>2439</v>
      </c>
      <c r="B1221" s="448" t="s">
        <v>2058</v>
      </c>
      <c r="C1221" s="440">
        <v>211699.17</v>
      </c>
      <c r="D1221" s="438" t="s">
        <v>126</v>
      </c>
      <c r="E1221" s="440">
        <v>19163.400000000001</v>
      </c>
      <c r="F1221" s="440">
        <v>0</v>
      </c>
      <c r="G1221" s="440">
        <v>230862.57</v>
      </c>
      <c r="H1221" s="438" t="s">
        <v>126</v>
      </c>
    </row>
    <row r="1222" spans="1:8">
      <c r="A1222" s="448" t="s">
        <v>2440</v>
      </c>
      <c r="B1222" s="448" t="s">
        <v>2060</v>
      </c>
      <c r="C1222" s="440">
        <v>219451.86</v>
      </c>
      <c r="D1222" s="438" t="s">
        <v>126</v>
      </c>
      <c r="E1222" s="440">
        <v>19923.560000000001</v>
      </c>
      <c r="F1222" s="440">
        <v>0</v>
      </c>
      <c r="G1222" s="440">
        <v>239375.42</v>
      </c>
      <c r="H1222" s="438" t="s">
        <v>126</v>
      </c>
    </row>
    <row r="1223" spans="1:8">
      <c r="A1223" s="448" t="s">
        <v>2441</v>
      </c>
      <c r="B1223" s="448" t="s">
        <v>2062</v>
      </c>
      <c r="C1223" s="440">
        <v>409689.99</v>
      </c>
      <c r="D1223" s="438" t="s">
        <v>126</v>
      </c>
      <c r="E1223" s="440">
        <v>37336.44</v>
      </c>
      <c r="F1223" s="440">
        <v>0</v>
      </c>
      <c r="G1223" s="440">
        <v>447026.43</v>
      </c>
      <c r="H1223" s="438" t="s">
        <v>126</v>
      </c>
    </row>
    <row r="1224" spans="1:8">
      <c r="A1224" s="448" t="s">
        <v>2442</v>
      </c>
      <c r="B1224" s="448" t="s">
        <v>2443</v>
      </c>
      <c r="C1224" s="440">
        <v>1260294.78</v>
      </c>
      <c r="D1224" s="438" t="s">
        <v>126</v>
      </c>
      <c r="E1224" s="440">
        <v>111463.16</v>
      </c>
      <c r="F1224" s="440">
        <v>0</v>
      </c>
      <c r="G1224" s="440">
        <v>1371757.94</v>
      </c>
      <c r="H1224" s="438" t="s">
        <v>126</v>
      </c>
    </row>
    <row r="1225" spans="1:8">
      <c r="A1225" s="448" t="s">
        <v>2444</v>
      </c>
      <c r="B1225" s="448" t="s">
        <v>2058</v>
      </c>
      <c r="C1225" s="440">
        <v>390285.64</v>
      </c>
      <c r="D1225" s="438" t="s">
        <v>126</v>
      </c>
      <c r="E1225" s="440">
        <v>37100.400000000001</v>
      </c>
      <c r="F1225" s="440">
        <v>0</v>
      </c>
      <c r="G1225" s="440">
        <v>427386.04</v>
      </c>
      <c r="H1225" s="438" t="s">
        <v>126</v>
      </c>
    </row>
    <row r="1226" spans="1:8">
      <c r="A1226" s="448" t="s">
        <v>2445</v>
      </c>
      <c r="B1226" s="448" t="s">
        <v>2060</v>
      </c>
      <c r="C1226" s="440">
        <v>192392.78</v>
      </c>
      <c r="D1226" s="438" t="s">
        <v>126</v>
      </c>
      <c r="E1226" s="440">
        <v>17143.150000000001</v>
      </c>
      <c r="F1226" s="440">
        <v>0</v>
      </c>
      <c r="G1226" s="440">
        <v>209535.93</v>
      </c>
      <c r="H1226" s="438" t="s">
        <v>126</v>
      </c>
    </row>
    <row r="1227" spans="1:8">
      <c r="A1227" s="448" t="s">
        <v>2446</v>
      </c>
      <c r="B1227" s="448" t="s">
        <v>2062</v>
      </c>
      <c r="C1227" s="440">
        <v>677616.36</v>
      </c>
      <c r="D1227" s="438" t="s">
        <v>126</v>
      </c>
      <c r="E1227" s="440">
        <v>57219.61</v>
      </c>
      <c r="F1227" s="440">
        <v>0</v>
      </c>
      <c r="G1227" s="440">
        <v>734835.97</v>
      </c>
      <c r="H1227" s="438" t="s">
        <v>126</v>
      </c>
    </row>
    <row r="1228" spans="1:8">
      <c r="A1228" s="448" t="s">
        <v>2447</v>
      </c>
      <c r="B1228" s="448" t="s">
        <v>2448</v>
      </c>
      <c r="C1228" s="440">
        <v>1302194.32</v>
      </c>
      <c r="D1228" s="438" t="s">
        <v>126</v>
      </c>
      <c r="E1228" s="440">
        <v>116350.56</v>
      </c>
      <c r="F1228" s="440">
        <v>0</v>
      </c>
      <c r="G1228" s="440">
        <v>1418544.88</v>
      </c>
      <c r="H1228" s="438" t="s">
        <v>126</v>
      </c>
    </row>
    <row r="1229" spans="1:8">
      <c r="A1229" s="448" t="s">
        <v>2449</v>
      </c>
      <c r="B1229" s="448" t="s">
        <v>2058</v>
      </c>
      <c r="C1229" s="440">
        <v>400510.93</v>
      </c>
      <c r="D1229" s="438" t="s">
        <v>126</v>
      </c>
      <c r="E1229" s="440">
        <v>37100.400000000001</v>
      </c>
      <c r="F1229" s="440">
        <v>0</v>
      </c>
      <c r="G1229" s="440">
        <v>437611.33</v>
      </c>
      <c r="H1229" s="438" t="s">
        <v>126</v>
      </c>
    </row>
    <row r="1230" spans="1:8">
      <c r="A1230" s="448" t="s">
        <v>2450</v>
      </c>
      <c r="B1230" s="448" t="s">
        <v>2060</v>
      </c>
      <c r="C1230" s="440">
        <v>196721.01</v>
      </c>
      <c r="D1230" s="438" t="s">
        <v>126</v>
      </c>
      <c r="E1230" s="440">
        <v>17143.259999999998</v>
      </c>
      <c r="F1230" s="440">
        <v>0</v>
      </c>
      <c r="G1230" s="440">
        <v>213864.27</v>
      </c>
      <c r="H1230" s="438" t="s">
        <v>126</v>
      </c>
    </row>
    <row r="1231" spans="1:8">
      <c r="A1231" s="448" t="s">
        <v>2451</v>
      </c>
      <c r="B1231" s="448" t="s">
        <v>2062</v>
      </c>
      <c r="C1231" s="440">
        <v>704962.38</v>
      </c>
      <c r="D1231" s="438" t="s">
        <v>126</v>
      </c>
      <c r="E1231" s="440">
        <v>62106.9</v>
      </c>
      <c r="F1231" s="440">
        <v>0</v>
      </c>
      <c r="G1231" s="440">
        <v>767069.28</v>
      </c>
      <c r="H1231" s="438" t="s">
        <v>126</v>
      </c>
    </row>
    <row r="1232" spans="1:8">
      <c r="A1232" s="448" t="s">
        <v>2452</v>
      </c>
      <c r="B1232" s="448" t="s">
        <v>2453</v>
      </c>
      <c r="C1232" s="440">
        <v>1070987.49</v>
      </c>
      <c r="D1232" s="438" t="s">
        <v>126</v>
      </c>
      <c r="E1232" s="440">
        <v>99140.62</v>
      </c>
      <c r="F1232" s="440">
        <v>0</v>
      </c>
      <c r="G1232" s="440">
        <v>1170128.1100000001</v>
      </c>
      <c r="H1232" s="438" t="s">
        <v>126</v>
      </c>
    </row>
    <row r="1233" spans="1:8">
      <c r="A1233" s="448" t="s">
        <v>2454</v>
      </c>
      <c r="B1233" s="448" t="s">
        <v>2058</v>
      </c>
      <c r="C1233" s="440">
        <v>393829.23</v>
      </c>
      <c r="D1233" s="438" t="s">
        <v>126</v>
      </c>
      <c r="E1233" s="440">
        <v>37100.400000000001</v>
      </c>
      <c r="F1233" s="440">
        <v>0</v>
      </c>
      <c r="G1233" s="440">
        <v>430929.63</v>
      </c>
      <c r="H1233" s="438" t="s">
        <v>126</v>
      </c>
    </row>
    <row r="1234" spans="1:8">
      <c r="A1234" s="448" t="s">
        <v>2455</v>
      </c>
      <c r="B1234" s="448" t="s">
        <v>2060</v>
      </c>
      <c r="C1234" s="440">
        <v>279006.46000000002</v>
      </c>
      <c r="D1234" s="438" t="s">
        <v>126</v>
      </c>
      <c r="E1234" s="440">
        <v>24643.08</v>
      </c>
      <c r="F1234" s="440">
        <v>0</v>
      </c>
      <c r="G1234" s="440">
        <v>303649.53999999998</v>
      </c>
      <c r="H1234" s="438" t="s">
        <v>126</v>
      </c>
    </row>
    <row r="1235" spans="1:8">
      <c r="A1235" s="448" t="s">
        <v>2456</v>
      </c>
      <c r="B1235" s="448" t="s">
        <v>2062</v>
      </c>
      <c r="C1235" s="440">
        <v>398151.8</v>
      </c>
      <c r="D1235" s="438" t="s">
        <v>126</v>
      </c>
      <c r="E1235" s="440">
        <v>37397.14</v>
      </c>
      <c r="F1235" s="440">
        <v>0</v>
      </c>
      <c r="G1235" s="440">
        <v>435548.94</v>
      </c>
      <c r="H1235" s="438" t="s">
        <v>126</v>
      </c>
    </row>
    <row r="1236" spans="1:8">
      <c r="A1236" s="448" t="s">
        <v>2457</v>
      </c>
      <c r="B1236" s="448" t="s">
        <v>2458</v>
      </c>
      <c r="C1236" s="440">
        <v>1115127.3899999999</v>
      </c>
      <c r="D1236" s="438" t="s">
        <v>126</v>
      </c>
      <c r="E1236" s="440">
        <v>102187.73</v>
      </c>
      <c r="F1236" s="440">
        <v>0</v>
      </c>
      <c r="G1236" s="440">
        <v>1217315.1200000001</v>
      </c>
      <c r="H1236" s="438" t="s">
        <v>126</v>
      </c>
    </row>
    <row r="1237" spans="1:8">
      <c r="A1237" s="448" t="s">
        <v>2459</v>
      </c>
      <c r="B1237" s="448" t="s">
        <v>2058</v>
      </c>
      <c r="C1237" s="440">
        <v>395877.42</v>
      </c>
      <c r="D1237" s="438" t="s">
        <v>126</v>
      </c>
      <c r="E1237" s="440">
        <v>37100.400000000001</v>
      </c>
      <c r="F1237" s="440">
        <v>0</v>
      </c>
      <c r="G1237" s="440">
        <v>432977.82</v>
      </c>
      <c r="H1237" s="438" t="s">
        <v>126</v>
      </c>
    </row>
    <row r="1238" spans="1:8">
      <c r="A1238" s="448" t="s">
        <v>2460</v>
      </c>
      <c r="B1238" s="448" t="s">
        <v>2060</v>
      </c>
      <c r="C1238" s="440">
        <v>267341.69</v>
      </c>
      <c r="D1238" s="438" t="s">
        <v>126</v>
      </c>
      <c r="E1238" s="440">
        <v>24643.09</v>
      </c>
      <c r="F1238" s="440">
        <v>0</v>
      </c>
      <c r="G1238" s="440">
        <v>291984.78000000003</v>
      </c>
      <c r="H1238" s="438" t="s">
        <v>126</v>
      </c>
    </row>
    <row r="1239" spans="1:8">
      <c r="A1239" s="448" t="s">
        <v>2461</v>
      </c>
      <c r="B1239" s="448" t="s">
        <v>2062</v>
      </c>
      <c r="C1239" s="440">
        <v>451908.28</v>
      </c>
      <c r="D1239" s="438" t="s">
        <v>126</v>
      </c>
      <c r="E1239" s="440">
        <v>40444.239999999998</v>
      </c>
      <c r="F1239" s="440">
        <v>0</v>
      </c>
      <c r="G1239" s="440">
        <v>492352.52</v>
      </c>
      <c r="H1239" s="438" t="s">
        <v>126</v>
      </c>
    </row>
    <row r="1240" spans="1:8">
      <c r="A1240" s="448" t="s">
        <v>2462</v>
      </c>
      <c r="B1240" s="448" t="s">
        <v>2463</v>
      </c>
      <c r="C1240" s="440">
        <v>1707608.04</v>
      </c>
      <c r="D1240" s="438" t="s">
        <v>126</v>
      </c>
      <c r="E1240" s="440">
        <v>151999.72</v>
      </c>
      <c r="F1240" s="440">
        <v>0</v>
      </c>
      <c r="G1240" s="440">
        <v>1859607.76</v>
      </c>
      <c r="H1240" s="438" t="s">
        <v>126</v>
      </c>
    </row>
    <row r="1241" spans="1:8">
      <c r="A1241" s="448" t="s">
        <v>2464</v>
      </c>
      <c r="B1241" s="448" t="s">
        <v>2058</v>
      </c>
      <c r="C1241" s="440">
        <v>484562.84</v>
      </c>
      <c r="D1241" s="438" t="s">
        <v>126</v>
      </c>
      <c r="E1241" s="440">
        <v>44886.3</v>
      </c>
      <c r="F1241" s="440">
        <v>0</v>
      </c>
      <c r="G1241" s="440">
        <v>529449.14</v>
      </c>
      <c r="H1241" s="438" t="s">
        <v>126</v>
      </c>
    </row>
    <row r="1242" spans="1:8">
      <c r="A1242" s="448" t="s">
        <v>2465</v>
      </c>
      <c r="B1242" s="448" t="s">
        <v>2060</v>
      </c>
      <c r="C1242" s="440">
        <v>231836.59</v>
      </c>
      <c r="D1242" s="438" t="s">
        <v>126</v>
      </c>
      <c r="E1242" s="440">
        <v>19923.25</v>
      </c>
      <c r="F1242" s="440">
        <v>0</v>
      </c>
      <c r="G1242" s="440">
        <v>251759.84</v>
      </c>
      <c r="H1242" s="438" t="s">
        <v>126</v>
      </c>
    </row>
    <row r="1243" spans="1:8">
      <c r="A1243" s="448" t="s">
        <v>2466</v>
      </c>
      <c r="B1243" s="448" t="s">
        <v>2062</v>
      </c>
      <c r="C1243" s="440">
        <v>991208.61</v>
      </c>
      <c r="D1243" s="438" t="s">
        <v>126</v>
      </c>
      <c r="E1243" s="440">
        <v>87190.17</v>
      </c>
      <c r="F1243" s="440">
        <v>0</v>
      </c>
      <c r="G1243" s="440">
        <v>1078398.78</v>
      </c>
      <c r="H1243" s="438" t="s">
        <v>126</v>
      </c>
    </row>
    <row r="1244" spans="1:8">
      <c r="A1244" s="448" t="s">
        <v>2467</v>
      </c>
      <c r="B1244" s="448" t="s">
        <v>2468</v>
      </c>
      <c r="C1244" s="440">
        <v>1026248.32</v>
      </c>
      <c r="D1244" s="438" t="s">
        <v>126</v>
      </c>
      <c r="E1244" s="440">
        <v>86521.51</v>
      </c>
      <c r="F1244" s="440">
        <v>0</v>
      </c>
      <c r="G1244" s="440">
        <v>1112769.83</v>
      </c>
      <c r="H1244" s="438" t="s">
        <v>126</v>
      </c>
    </row>
    <row r="1245" spans="1:8">
      <c r="A1245" s="448" t="s">
        <v>2469</v>
      </c>
      <c r="B1245" s="448" t="s">
        <v>2058</v>
      </c>
      <c r="C1245" s="440">
        <v>404465.43</v>
      </c>
      <c r="D1245" s="438" t="s">
        <v>126</v>
      </c>
      <c r="E1245" s="440">
        <v>37100.400000000001</v>
      </c>
      <c r="F1245" s="440">
        <v>0</v>
      </c>
      <c r="G1245" s="440">
        <v>441565.83</v>
      </c>
      <c r="H1245" s="438" t="s">
        <v>126</v>
      </c>
    </row>
    <row r="1246" spans="1:8">
      <c r="A1246" s="448" t="s">
        <v>2470</v>
      </c>
      <c r="B1246" s="448" t="s">
        <v>2060</v>
      </c>
      <c r="C1246" s="440">
        <v>267840.14</v>
      </c>
      <c r="D1246" s="438" t="s">
        <v>126</v>
      </c>
      <c r="E1246" s="440">
        <v>16393.57</v>
      </c>
      <c r="F1246" s="440">
        <v>0</v>
      </c>
      <c r="G1246" s="440">
        <v>284233.71000000002</v>
      </c>
      <c r="H1246" s="438" t="s">
        <v>126</v>
      </c>
    </row>
    <row r="1247" spans="1:8">
      <c r="A1247" s="448" t="s">
        <v>2471</v>
      </c>
      <c r="B1247" s="448" t="s">
        <v>2062</v>
      </c>
      <c r="C1247" s="440">
        <v>353942.75</v>
      </c>
      <c r="D1247" s="438" t="s">
        <v>126</v>
      </c>
      <c r="E1247" s="440">
        <v>33027.54</v>
      </c>
      <c r="F1247" s="440">
        <v>0</v>
      </c>
      <c r="G1247" s="440">
        <v>386970.29</v>
      </c>
      <c r="H1247" s="438" t="s">
        <v>126</v>
      </c>
    </row>
    <row r="1248" spans="1:8">
      <c r="A1248" s="448" t="s">
        <v>2472</v>
      </c>
      <c r="B1248" s="448" t="s">
        <v>2473</v>
      </c>
      <c r="C1248" s="440">
        <v>1074570.3899999999</v>
      </c>
      <c r="D1248" s="438" t="s">
        <v>126</v>
      </c>
      <c r="E1248" s="440">
        <v>100656.79</v>
      </c>
      <c r="F1248" s="440">
        <v>0</v>
      </c>
      <c r="G1248" s="440">
        <v>1175227.18</v>
      </c>
      <c r="H1248" s="438" t="s">
        <v>126</v>
      </c>
    </row>
    <row r="1249" spans="1:8">
      <c r="A1249" s="448" t="s">
        <v>2474</v>
      </c>
      <c r="B1249" s="448" t="s">
        <v>2058</v>
      </c>
      <c r="C1249" s="440">
        <v>321663.87</v>
      </c>
      <c r="D1249" s="438" t="s">
        <v>126</v>
      </c>
      <c r="E1249" s="440">
        <v>37100.400000000001</v>
      </c>
      <c r="F1249" s="440">
        <v>0</v>
      </c>
      <c r="G1249" s="440">
        <v>358764.27</v>
      </c>
      <c r="H1249" s="438" t="s">
        <v>126</v>
      </c>
    </row>
    <row r="1250" spans="1:8">
      <c r="A1250" s="448" t="s">
        <v>2475</v>
      </c>
      <c r="B1250" s="448" t="s">
        <v>2060</v>
      </c>
      <c r="C1250" s="440">
        <v>312879.76</v>
      </c>
      <c r="D1250" s="438" t="s">
        <v>126</v>
      </c>
      <c r="E1250" s="440">
        <v>24643.16</v>
      </c>
      <c r="F1250" s="440">
        <v>0</v>
      </c>
      <c r="G1250" s="440">
        <v>337522.92</v>
      </c>
      <c r="H1250" s="438" t="s">
        <v>126</v>
      </c>
    </row>
    <row r="1251" spans="1:8">
      <c r="A1251" s="448" t="s">
        <v>2476</v>
      </c>
      <c r="B1251" s="448" t="s">
        <v>2062</v>
      </c>
      <c r="C1251" s="440">
        <v>440026.76</v>
      </c>
      <c r="D1251" s="438" t="s">
        <v>126</v>
      </c>
      <c r="E1251" s="440">
        <v>38913.230000000003</v>
      </c>
      <c r="F1251" s="440">
        <v>0</v>
      </c>
      <c r="G1251" s="440">
        <v>478939.99</v>
      </c>
      <c r="H1251" s="438" t="s">
        <v>126</v>
      </c>
    </row>
    <row r="1252" spans="1:8">
      <c r="A1252" s="448" t="s">
        <v>2477</v>
      </c>
      <c r="B1252" s="448" t="s">
        <v>2478</v>
      </c>
      <c r="C1252" s="440">
        <v>1175398.42</v>
      </c>
      <c r="D1252" s="438" t="s">
        <v>126</v>
      </c>
      <c r="E1252" s="440">
        <v>103861.83</v>
      </c>
      <c r="F1252" s="440">
        <v>0</v>
      </c>
      <c r="G1252" s="440">
        <v>1279260.25</v>
      </c>
      <c r="H1252" s="438" t="s">
        <v>126</v>
      </c>
    </row>
    <row r="1253" spans="1:8">
      <c r="A1253" s="448" t="s">
        <v>2479</v>
      </c>
      <c r="B1253" s="448" t="s">
        <v>2058</v>
      </c>
      <c r="C1253" s="440">
        <v>440859.24</v>
      </c>
      <c r="D1253" s="438" t="s">
        <v>126</v>
      </c>
      <c r="E1253" s="440">
        <v>44886.3</v>
      </c>
      <c r="F1253" s="440">
        <v>0</v>
      </c>
      <c r="G1253" s="440">
        <v>485745.54</v>
      </c>
      <c r="H1253" s="438" t="s">
        <v>126</v>
      </c>
    </row>
    <row r="1254" spans="1:8">
      <c r="A1254" s="448" t="s">
        <v>2480</v>
      </c>
      <c r="B1254" s="448" t="s">
        <v>2060</v>
      </c>
      <c r="C1254" s="440">
        <v>281175.71000000002</v>
      </c>
      <c r="D1254" s="438" t="s">
        <v>126</v>
      </c>
      <c r="E1254" s="440">
        <v>19923.580000000002</v>
      </c>
      <c r="F1254" s="440">
        <v>0</v>
      </c>
      <c r="G1254" s="440">
        <v>301099.28999999998</v>
      </c>
      <c r="H1254" s="438" t="s">
        <v>126</v>
      </c>
    </row>
    <row r="1255" spans="1:8">
      <c r="A1255" s="448" t="s">
        <v>2481</v>
      </c>
      <c r="B1255" s="448" t="s">
        <v>2062</v>
      </c>
      <c r="C1255" s="440">
        <v>453363.47</v>
      </c>
      <c r="D1255" s="438" t="s">
        <v>126</v>
      </c>
      <c r="E1255" s="440">
        <v>39051.949999999997</v>
      </c>
      <c r="F1255" s="440">
        <v>0</v>
      </c>
      <c r="G1255" s="440">
        <v>492415.42</v>
      </c>
      <c r="H1255" s="438" t="s">
        <v>126</v>
      </c>
    </row>
    <row r="1256" spans="1:8">
      <c r="A1256" s="448" t="s">
        <v>8717</v>
      </c>
      <c r="B1256" s="448" t="s">
        <v>8718</v>
      </c>
      <c r="C1256" s="441">
        <v>-2440.61</v>
      </c>
      <c r="D1256" s="438" t="s">
        <v>126</v>
      </c>
      <c r="E1256" s="440">
        <v>0</v>
      </c>
      <c r="F1256" s="440">
        <v>0</v>
      </c>
      <c r="G1256" s="441">
        <v>-2440.61</v>
      </c>
      <c r="H1256" s="438" t="s">
        <v>126</v>
      </c>
    </row>
    <row r="1257" spans="1:8">
      <c r="A1257" s="448" t="s">
        <v>8719</v>
      </c>
      <c r="B1257" s="448" t="s">
        <v>2062</v>
      </c>
      <c r="C1257" s="441">
        <v>-2440.61</v>
      </c>
      <c r="D1257" s="438" t="s">
        <v>126</v>
      </c>
      <c r="E1257" s="440">
        <v>0</v>
      </c>
      <c r="F1257" s="440">
        <v>0</v>
      </c>
      <c r="G1257" s="441">
        <v>-2440.61</v>
      </c>
      <c r="H1257" s="438" t="s">
        <v>126</v>
      </c>
    </row>
    <row r="1258" spans="1:8">
      <c r="A1258" s="448" t="s">
        <v>2482</v>
      </c>
      <c r="B1258" s="448" t="s">
        <v>2483</v>
      </c>
      <c r="C1258" s="440">
        <v>4956410.67</v>
      </c>
      <c r="D1258" s="438" t="s">
        <v>126</v>
      </c>
      <c r="E1258" s="440">
        <v>449704.5</v>
      </c>
      <c r="F1258" s="440">
        <v>0</v>
      </c>
      <c r="G1258" s="440">
        <v>5406115.1699999999</v>
      </c>
      <c r="H1258" s="438" t="s">
        <v>126</v>
      </c>
    </row>
    <row r="1259" spans="1:8">
      <c r="A1259" s="448" t="s">
        <v>2484</v>
      </c>
      <c r="B1259" s="448" t="s">
        <v>2058</v>
      </c>
      <c r="C1259" s="440">
        <v>1644540.86</v>
      </c>
      <c r="D1259" s="438" t="s">
        <v>126</v>
      </c>
      <c r="E1259" s="440">
        <v>141346.04999999999</v>
      </c>
      <c r="F1259" s="440">
        <v>0</v>
      </c>
      <c r="G1259" s="440">
        <v>1785886.91</v>
      </c>
      <c r="H1259" s="438" t="s">
        <v>126</v>
      </c>
    </row>
    <row r="1260" spans="1:8">
      <c r="A1260" s="448" t="s">
        <v>2485</v>
      </c>
      <c r="B1260" s="448" t="s">
        <v>2060</v>
      </c>
      <c r="C1260" s="440">
        <v>3311869.81</v>
      </c>
      <c r="D1260" s="438" t="s">
        <v>126</v>
      </c>
      <c r="E1260" s="440">
        <v>308358.45</v>
      </c>
      <c r="F1260" s="440">
        <v>0</v>
      </c>
      <c r="G1260" s="440">
        <v>3620228.26</v>
      </c>
      <c r="H1260" s="438" t="s">
        <v>126</v>
      </c>
    </row>
    <row r="1261" spans="1:8">
      <c r="A1261" s="448" t="s">
        <v>2486</v>
      </c>
      <c r="B1261" s="448" t="s">
        <v>2487</v>
      </c>
      <c r="C1261" s="440">
        <v>16605319.380000001</v>
      </c>
      <c r="D1261" s="438" t="s">
        <v>126</v>
      </c>
      <c r="E1261" s="440">
        <v>1219666.22</v>
      </c>
      <c r="F1261" s="440">
        <v>0</v>
      </c>
      <c r="G1261" s="440">
        <v>17824985.600000001</v>
      </c>
      <c r="H1261" s="438" t="s">
        <v>126</v>
      </c>
    </row>
    <row r="1262" spans="1:8">
      <c r="A1262" s="448" t="s">
        <v>2488</v>
      </c>
      <c r="B1262" s="448" t="s">
        <v>2058</v>
      </c>
      <c r="C1262" s="440">
        <v>11311344.75</v>
      </c>
      <c r="D1262" s="438" t="s">
        <v>126</v>
      </c>
      <c r="E1262" s="440">
        <v>762622.91</v>
      </c>
      <c r="F1262" s="440">
        <v>0</v>
      </c>
      <c r="G1262" s="440">
        <v>12073967.66</v>
      </c>
      <c r="H1262" s="438" t="s">
        <v>126</v>
      </c>
    </row>
    <row r="1263" spans="1:8">
      <c r="A1263" s="448" t="s">
        <v>2489</v>
      </c>
      <c r="B1263" s="448" t="s">
        <v>2060</v>
      </c>
      <c r="C1263" s="440">
        <v>5293974.63</v>
      </c>
      <c r="D1263" s="438" t="s">
        <v>126</v>
      </c>
      <c r="E1263" s="440">
        <v>457043.31</v>
      </c>
      <c r="F1263" s="440">
        <v>0</v>
      </c>
      <c r="G1263" s="440">
        <v>5751017.9400000004</v>
      </c>
      <c r="H1263" s="438" t="s">
        <v>126</v>
      </c>
    </row>
    <row r="1264" spans="1:8">
      <c r="A1264" s="448" t="s">
        <v>2490</v>
      </c>
      <c r="B1264" s="448" t="s">
        <v>2491</v>
      </c>
      <c r="C1264" s="440">
        <v>938471.05</v>
      </c>
      <c r="D1264" s="438" t="s">
        <v>126</v>
      </c>
      <c r="E1264" s="440">
        <v>175352.01</v>
      </c>
      <c r="F1264" s="441">
        <v>-0.02</v>
      </c>
      <c r="G1264" s="440">
        <v>1113823.08</v>
      </c>
      <c r="H1264" s="438" t="s">
        <v>126</v>
      </c>
    </row>
    <row r="1265" spans="1:8">
      <c r="A1265" s="448" t="s">
        <v>2492</v>
      </c>
      <c r="B1265" s="448" t="s">
        <v>2191</v>
      </c>
      <c r="C1265" s="440">
        <v>44925</v>
      </c>
      <c r="D1265" s="438" t="s">
        <v>126</v>
      </c>
      <c r="E1265" s="440">
        <v>29950</v>
      </c>
      <c r="F1265" s="440">
        <v>0</v>
      </c>
      <c r="G1265" s="440">
        <v>74875</v>
      </c>
      <c r="H1265" s="438" t="s">
        <v>126</v>
      </c>
    </row>
    <row r="1266" spans="1:8">
      <c r="A1266" s="448" t="s">
        <v>2493</v>
      </c>
      <c r="B1266" s="448" t="s">
        <v>2494</v>
      </c>
      <c r="C1266" s="440">
        <v>26797.42</v>
      </c>
      <c r="D1266" s="438" t="s">
        <v>126</v>
      </c>
      <c r="E1266" s="440">
        <v>17865.060000000001</v>
      </c>
      <c r="F1266" s="440">
        <v>0</v>
      </c>
      <c r="G1266" s="440">
        <v>44662.48</v>
      </c>
      <c r="H1266" s="438" t="s">
        <v>126</v>
      </c>
    </row>
    <row r="1267" spans="1:8">
      <c r="A1267" s="448" t="s">
        <v>8720</v>
      </c>
      <c r="B1267" s="448" t="s">
        <v>2062</v>
      </c>
      <c r="C1267" s="440">
        <v>866748.63</v>
      </c>
      <c r="D1267" s="438" t="s">
        <v>126</v>
      </c>
      <c r="E1267" s="440">
        <v>127536.95</v>
      </c>
      <c r="F1267" s="441">
        <v>-0.02</v>
      </c>
      <c r="G1267" s="440">
        <v>994285.6</v>
      </c>
      <c r="H1267" s="438" t="s">
        <v>126</v>
      </c>
    </row>
    <row r="1268" spans="1:8">
      <c r="A1268" s="448" t="s">
        <v>2495</v>
      </c>
      <c r="B1268" s="448" t="s">
        <v>2496</v>
      </c>
      <c r="C1268" s="440">
        <v>1480311.68</v>
      </c>
      <c r="D1268" s="438" t="s">
        <v>126</v>
      </c>
      <c r="E1268" s="440">
        <v>110340.65</v>
      </c>
      <c r="F1268" s="440">
        <v>0</v>
      </c>
      <c r="G1268" s="440">
        <v>1590652.33</v>
      </c>
      <c r="H1268" s="438" t="s">
        <v>126</v>
      </c>
    </row>
    <row r="1269" spans="1:8">
      <c r="A1269" s="448" t="s">
        <v>2497</v>
      </c>
      <c r="B1269" s="448" t="s">
        <v>2058</v>
      </c>
      <c r="C1269" s="440">
        <v>780972.16</v>
      </c>
      <c r="D1269" s="438" t="s">
        <v>126</v>
      </c>
      <c r="E1269" s="440">
        <v>48576.26</v>
      </c>
      <c r="F1269" s="440">
        <v>0</v>
      </c>
      <c r="G1269" s="440">
        <v>829548.42</v>
      </c>
      <c r="H1269" s="438" t="s">
        <v>126</v>
      </c>
    </row>
    <row r="1270" spans="1:8">
      <c r="A1270" s="448" t="s">
        <v>2498</v>
      </c>
      <c r="B1270" s="448" t="s">
        <v>2060</v>
      </c>
      <c r="C1270" s="440">
        <v>391885.91</v>
      </c>
      <c r="D1270" s="438" t="s">
        <v>126</v>
      </c>
      <c r="E1270" s="440">
        <v>10384.450000000001</v>
      </c>
      <c r="F1270" s="440">
        <v>0</v>
      </c>
      <c r="G1270" s="440">
        <v>402270.36</v>
      </c>
      <c r="H1270" s="438" t="s">
        <v>126</v>
      </c>
    </row>
    <row r="1271" spans="1:8">
      <c r="A1271" s="448" t="s">
        <v>8721</v>
      </c>
      <c r="B1271" s="448" t="s">
        <v>8722</v>
      </c>
      <c r="C1271" s="440">
        <v>307453.61</v>
      </c>
      <c r="D1271" s="438" t="s">
        <v>126</v>
      </c>
      <c r="E1271" s="440">
        <v>51379.94</v>
      </c>
      <c r="F1271" s="440">
        <v>0</v>
      </c>
      <c r="G1271" s="440">
        <v>358833.55</v>
      </c>
      <c r="H1271" s="438" t="s">
        <v>126</v>
      </c>
    </row>
    <row r="1272" spans="1:8">
      <c r="A1272" s="448" t="s">
        <v>2499</v>
      </c>
      <c r="B1272" s="448" t="s">
        <v>2500</v>
      </c>
      <c r="C1272" s="440">
        <v>682692.53</v>
      </c>
      <c r="D1272" s="438" t="s">
        <v>126</v>
      </c>
      <c r="E1272" s="440">
        <v>63747.11</v>
      </c>
      <c r="F1272" s="440">
        <v>0</v>
      </c>
      <c r="G1272" s="440">
        <v>746439.64</v>
      </c>
      <c r="H1272" s="438" t="s">
        <v>126</v>
      </c>
    </row>
    <row r="1273" spans="1:8">
      <c r="A1273" s="448" t="s">
        <v>2501</v>
      </c>
      <c r="B1273" s="448" t="s">
        <v>2062</v>
      </c>
      <c r="C1273" s="440">
        <v>682692.53</v>
      </c>
      <c r="D1273" s="438" t="s">
        <v>126</v>
      </c>
      <c r="E1273" s="440">
        <v>63747.11</v>
      </c>
      <c r="F1273" s="440">
        <v>0</v>
      </c>
      <c r="G1273" s="440">
        <v>746439.64</v>
      </c>
      <c r="H1273" s="438" t="s">
        <v>126</v>
      </c>
    </row>
    <row r="1274" spans="1:8">
      <c r="A1274" s="448" t="s">
        <v>2502</v>
      </c>
      <c r="B1274" s="448" t="s">
        <v>2503</v>
      </c>
      <c r="C1274" s="440">
        <v>91907.85</v>
      </c>
      <c r="D1274" s="438" t="s">
        <v>126</v>
      </c>
      <c r="E1274" s="440">
        <v>8699.2199999999993</v>
      </c>
      <c r="F1274" s="440">
        <v>0</v>
      </c>
      <c r="G1274" s="440">
        <v>100607.07</v>
      </c>
      <c r="H1274" s="438" t="s">
        <v>126</v>
      </c>
    </row>
    <row r="1275" spans="1:8">
      <c r="A1275" s="448" t="s">
        <v>2504</v>
      </c>
      <c r="B1275" s="448" t="s">
        <v>2062</v>
      </c>
      <c r="C1275" s="440">
        <v>91907.85</v>
      </c>
      <c r="D1275" s="438" t="s">
        <v>126</v>
      </c>
      <c r="E1275" s="440">
        <v>8699.2199999999993</v>
      </c>
      <c r="F1275" s="440">
        <v>0</v>
      </c>
      <c r="G1275" s="440">
        <v>100607.07</v>
      </c>
      <c r="H1275" s="438" t="s">
        <v>126</v>
      </c>
    </row>
    <row r="1276" spans="1:8">
      <c r="A1276" s="448" t="s">
        <v>2505</v>
      </c>
      <c r="B1276" s="448" t="s">
        <v>2506</v>
      </c>
      <c r="C1276" s="440">
        <v>91383.48</v>
      </c>
      <c r="D1276" s="438" t="s">
        <v>126</v>
      </c>
      <c r="E1276" s="440">
        <v>8699.42</v>
      </c>
      <c r="F1276" s="440">
        <v>0</v>
      </c>
      <c r="G1276" s="440">
        <v>100082.9</v>
      </c>
      <c r="H1276" s="438" t="s">
        <v>126</v>
      </c>
    </row>
    <row r="1277" spans="1:8">
      <c r="A1277" s="448" t="s">
        <v>2507</v>
      </c>
      <c r="B1277" s="448" t="s">
        <v>2062</v>
      </c>
      <c r="C1277" s="440">
        <v>91383.48</v>
      </c>
      <c r="D1277" s="438" t="s">
        <v>126</v>
      </c>
      <c r="E1277" s="440">
        <v>8699.42</v>
      </c>
      <c r="F1277" s="440">
        <v>0</v>
      </c>
      <c r="G1277" s="440">
        <v>100082.9</v>
      </c>
      <c r="H1277" s="438" t="s">
        <v>126</v>
      </c>
    </row>
    <row r="1278" spans="1:8">
      <c r="A1278" s="448" t="s">
        <v>2508</v>
      </c>
      <c r="B1278" s="448" t="s">
        <v>2509</v>
      </c>
      <c r="C1278" s="440">
        <v>172137.98</v>
      </c>
      <c r="D1278" s="438" t="s">
        <v>126</v>
      </c>
      <c r="E1278" s="440">
        <v>15536.72</v>
      </c>
      <c r="F1278" s="440">
        <v>0</v>
      </c>
      <c r="G1278" s="440">
        <v>187674.7</v>
      </c>
      <c r="H1278" s="438" t="s">
        <v>126</v>
      </c>
    </row>
    <row r="1279" spans="1:8">
      <c r="A1279" s="448" t="s">
        <v>2510</v>
      </c>
      <c r="B1279" s="448" t="s">
        <v>2062</v>
      </c>
      <c r="C1279" s="440">
        <v>172137.98</v>
      </c>
      <c r="D1279" s="438" t="s">
        <v>126</v>
      </c>
      <c r="E1279" s="440">
        <v>15536.72</v>
      </c>
      <c r="F1279" s="440">
        <v>0</v>
      </c>
      <c r="G1279" s="440">
        <v>187674.7</v>
      </c>
      <c r="H1279" s="438" t="s">
        <v>126</v>
      </c>
    </row>
    <row r="1280" spans="1:8">
      <c r="A1280" s="448" t="s">
        <v>2511</v>
      </c>
      <c r="B1280" s="448" t="s">
        <v>2512</v>
      </c>
      <c r="C1280" s="440">
        <v>0</v>
      </c>
      <c r="D1280" s="438" t="s">
        <v>126</v>
      </c>
      <c r="E1280" s="440">
        <v>700480.28</v>
      </c>
      <c r="F1280" s="440">
        <v>0</v>
      </c>
      <c r="G1280" s="440">
        <v>700480.28</v>
      </c>
      <c r="H1280" s="438" t="s">
        <v>126</v>
      </c>
    </row>
    <row r="1281" spans="1:8">
      <c r="A1281" s="448" t="s">
        <v>2513</v>
      </c>
      <c r="B1281" s="448" t="s">
        <v>2514</v>
      </c>
      <c r="C1281" s="440">
        <v>0</v>
      </c>
      <c r="D1281" s="438" t="s">
        <v>126</v>
      </c>
      <c r="E1281" s="440">
        <v>700480.28</v>
      </c>
      <c r="F1281" s="440">
        <v>0</v>
      </c>
      <c r="G1281" s="440">
        <v>700480.28</v>
      </c>
      <c r="H1281" s="438" t="s">
        <v>126</v>
      </c>
    </row>
    <row r="1282" spans="1:8">
      <c r="A1282" s="448" t="s">
        <v>2515</v>
      </c>
      <c r="B1282" s="448" t="s">
        <v>2516</v>
      </c>
      <c r="C1282" s="440">
        <v>383326.37</v>
      </c>
      <c r="D1282" s="438" t="s">
        <v>126</v>
      </c>
      <c r="E1282" s="440">
        <v>35616.230000000003</v>
      </c>
      <c r="F1282" s="440">
        <v>0</v>
      </c>
      <c r="G1282" s="440">
        <v>418942.6</v>
      </c>
      <c r="H1282" s="438" t="s">
        <v>126</v>
      </c>
    </row>
    <row r="1283" spans="1:8">
      <c r="A1283" s="448" t="s">
        <v>2517</v>
      </c>
      <c r="B1283" s="448" t="s">
        <v>2062</v>
      </c>
      <c r="C1283" s="440">
        <v>383326.37</v>
      </c>
      <c r="D1283" s="438" t="s">
        <v>126</v>
      </c>
      <c r="E1283" s="440">
        <v>35616.230000000003</v>
      </c>
      <c r="F1283" s="440">
        <v>0</v>
      </c>
      <c r="G1283" s="440">
        <v>418942.6</v>
      </c>
      <c r="H1283" s="438" t="s">
        <v>126</v>
      </c>
    </row>
    <row r="1284" spans="1:8">
      <c r="A1284" s="448" t="s">
        <v>2518</v>
      </c>
      <c r="B1284" s="448" t="s">
        <v>2519</v>
      </c>
      <c r="C1284" s="440">
        <v>957837.66</v>
      </c>
      <c r="D1284" s="438" t="s">
        <v>126</v>
      </c>
      <c r="E1284" s="440">
        <v>384338.5</v>
      </c>
      <c r="F1284" s="440">
        <v>0</v>
      </c>
      <c r="G1284" s="440">
        <v>1342176.1599999999</v>
      </c>
      <c r="H1284" s="438" t="s">
        <v>126</v>
      </c>
    </row>
    <row r="1285" spans="1:8">
      <c r="A1285" s="448" t="s">
        <v>2520</v>
      </c>
      <c r="B1285" s="448" t="s">
        <v>2521</v>
      </c>
      <c r="C1285" s="440">
        <v>957837.66</v>
      </c>
      <c r="D1285" s="438" t="s">
        <v>126</v>
      </c>
      <c r="E1285" s="440">
        <v>384338.5</v>
      </c>
      <c r="F1285" s="440">
        <v>0</v>
      </c>
      <c r="G1285" s="440">
        <v>1342176.1599999999</v>
      </c>
      <c r="H1285" s="438" t="s">
        <v>126</v>
      </c>
    </row>
    <row r="1286" spans="1:8">
      <c r="A1286" s="448" t="s">
        <v>2522</v>
      </c>
      <c r="B1286" s="448" t="s">
        <v>2523</v>
      </c>
      <c r="C1286" s="440">
        <v>957837.66</v>
      </c>
      <c r="D1286" s="438" t="s">
        <v>126</v>
      </c>
      <c r="E1286" s="440">
        <v>384338.5</v>
      </c>
      <c r="F1286" s="440">
        <v>0</v>
      </c>
      <c r="G1286" s="440">
        <v>1342176.1599999999</v>
      </c>
      <c r="H1286" s="438" t="s">
        <v>126</v>
      </c>
    </row>
    <row r="1287" spans="1:8">
      <c r="A1287" s="448" t="s">
        <v>2524</v>
      </c>
      <c r="B1287" s="448" t="s">
        <v>252</v>
      </c>
      <c r="C1287" s="440">
        <v>45193668.689999998</v>
      </c>
      <c r="D1287" s="438" t="s">
        <v>126</v>
      </c>
      <c r="E1287" s="440">
        <v>35957107.990000002</v>
      </c>
      <c r="F1287" s="441">
        <v>-4005975.11</v>
      </c>
      <c r="G1287" s="440">
        <v>85156751.790000007</v>
      </c>
      <c r="H1287" s="438" t="s">
        <v>126</v>
      </c>
    </row>
    <row r="1288" spans="1:8">
      <c r="A1288" s="448" t="s">
        <v>2525</v>
      </c>
      <c r="B1288" s="448" t="s">
        <v>2526</v>
      </c>
      <c r="C1288" s="440">
        <v>3296749.78</v>
      </c>
      <c r="D1288" s="438" t="s">
        <v>126</v>
      </c>
      <c r="E1288" s="440">
        <v>334226.88</v>
      </c>
      <c r="F1288" s="440">
        <v>0</v>
      </c>
      <c r="G1288" s="440">
        <v>3630976.66</v>
      </c>
      <c r="H1288" s="438" t="s">
        <v>126</v>
      </c>
    </row>
    <row r="1289" spans="1:8">
      <c r="A1289" s="448" t="s">
        <v>2527</v>
      </c>
      <c r="B1289" s="448" t="s">
        <v>2528</v>
      </c>
      <c r="C1289" s="440">
        <v>207878.2</v>
      </c>
      <c r="D1289" s="438" t="s">
        <v>126</v>
      </c>
      <c r="E1289" s="440">
        <v>19307.62</v>
      </c>
      <c r="F1289" s="440">
        <v>0</v>
      </c>
      <c r="G1289" s="440">
        <v>227185.82</v>
      </c>
      <c r="H1289" s="438" t="s">
        <v>126</v>
      </c>
    </row>
    <row r="1290" spans="1:8">
      <c r="A1290" s="448" t="s">
        <v>2529</v>
      </c>
      <c r="B1290" s="448" t="s">
        <v>2530</v>
      </c>
      <c r="C1290" s="440">
        <v>191185.56</v>
      </c>
      <c r="D1290" s="438" t="s">
        <v>126</v>
      </c>
      <c r="E1290" s="440">
        <v>17605.96</v>
      </c>
      <c r="F1290" s="440">
        <v>0</v>
      </c>
      <c r="G1290" s="440">
        <v>208791.52</v>
      </c>
      <c r="H1290" s="438" t="s">
        <v>126</v>
      </c>
    </row>
    <row r="1291" spans="1:8">
      <c r="A1291" s="448" t="s">
        <v>2531</v>
      </c>
      <c r="B1291" s="448" t="s">
        <v>2532</v>
      </c>
      <c r="C1291" s="440">
        <v>95163.18</v>
      </c>
      <c r="D1291" s="438" t="s">
        <v>126</v>
      </c>
      <c r="E1291" s="440">
        <v>8489.91</v>
      </c>
      <c r="F1291" s="440">
        <v>0</v>
      </c>
      <c r="G1291" s="440">
        <v>103653.09</v>
      </c>
      <c r="H1291" s="438" t="s">
        <v>126</v>
      </c>
    </row>
    <row r="1292" spans="1:8">
      <c r="A1292" s="448" t="s">
        <v>2533</v>
      </c>
      <c r="B1292" s="448" t="s">
        <v>2534</v>
      </c>
      <c r="C1292" s="440">
        <v>48373.4</v>
      </c>
      <c r="D1292" s="438" t="s">
        <v>126</v>
      </c>
      <c r="E1292" s="440">
        <v>4383.53</v>
      </c>
      <c r="F1292" s="440">
        <v>0</v>
      </c>
      <c r="G1292" s="440">
        <v>52756.93</v>
      </c>
      <c r="H1292" s="438" t="s">
        <v>126</v>
      </c>
    </row>
    <row r="1293" spans="1:8">
      <c r="A1293" s="448" t="s">
        <v>2535</v>
      </c>
      <c r="B1293" s="448" t="s">
        <v>2536</v>
      </c>
      <c r="C1293" s="440">
        <v>169556.11</v>
      </c>
      <c r="D1293" s="438" t="s">
        <v>126</v>
      </c>
      <c r="E1293" s="440">
        <v>15494.3</v>
      </c>
      <c r="F1293" s="440">
        <v>0</v>
      </c>
      <c r="G1293" s="440">
        <v>185050.41</v>
      </c>
      <c r="H1293" s="438" t="s">
        <v>126</v>
      </c>
    </row>
    <row r="1294" spans="1:8">
      <c r="A1294" s="448" t="s">
        <v>2537</v>
      </c>
      <c r="B1294" s="448" t="s">
        <v>2538</v>
      </c>
      <c r="C1294" s="440">
        <v>65594.210000000006</v>
      </c>
      <c r="D1294" s="438" t="s">
        <v>126</v>
      </c>
      <c r="E1294" s="440">
        <v>6156.1</v>
      </c>
      <c r="F1294" s="440">
        <v>0</v>
      </c>
      <c r="G1294" s="440">
        <v>71750.31</v>
      </c>
      <c r="H1294" s="438" t="s">
        <v>126</v>
      </c>
    </row>
    <row r="1295" spans="1:8">
      <c r="A1295" s="448" t="s">
        <v>2539</v>
      </c>
      <c r="B1295" s="448" t="s">
        <v>2540</v>
      </c>
      <c r="C1295" s="440">
        <v>186360.94</v>
      </c>
      <c r="D1295" s="438" t="s">
        <v>126</v>
      </c>
      <c r="E1295" s="440">
        <v>17753.05</v>
      </c>
      <c r="F1295" s="440">
        <v>0</v>
      </c>
      <c r="G1295" s="440">
        <v>204113.99</v>
      </c>
      <c r="H1295" s="438" t="s">
        <v>126</v>
      </c>
    </row>
    <row r="1296" spans="1:8">
      <c r="A1296" s="448" t="s">
        <v>2541</v>
      </c>
      <c r="B1296" s="448" t="s">
        <v>2542</v>
      </c>
      <c r="C1296" s="440">
        <v>131144.87</v>
      </c>
      <c r="D1296" s="438" t="s">
        <v>126</v>
      </c>
      <c r="E1296" s="440">
        <v>11855.72</v>
      </c>
      <c r="F1296" s="440">
        <v>0</v>
      </c>
      <c r="G1296" s="440">
        <v>143000.59</v>
      </c>
      <c r="H1296" s="438" t="s">
        <v>126</v>
      </c>
    </row>
    <row r="1297" spans="1:8">
      <c r="A1297" s="448" t="s">
        <v>2543</v>
      </c>
      <c r="B1297" s="448" t="s">
        <v>2544</v>
      </c>
      <c r="C1297" s="440">
        <v>53305.02</v>
      </c>
      <c r="D1297" s="438" t="s">
        <v>126</v>
      </c>
      <c r="E1297" s="440">
        <v>5212.97</v>
      </c>
      <c r="F1297" s="440">
        <v>0</v>
      </c>
      <c r="G1297" s="440">
        <v>58517.99</v>
      </c>
      <c r="H1297" s="438" t="s">
        <v>126</v>
      </c>
    </row>
    <row r="1298" spans="1:8">
      <c r="A1298" s="448" t="s">
        <v>2545</v>
      </c>
      <c r="B1298" s="448" t="s">
        <v>2546</v>
      </c>
      <c r="C1298" s="440">
        <v>132858.54</v>
      </c>
      <c r="D1298" s="438" t="s">
        <v>126</v>
      </c>
      <c r="E1298" s="440">
        <v>12542.85</v>
      </c>
      <c r="F1298" s="440">
        <v>0</v>
      </c>
      <c r="G1298" s="440">
        <v>145401.39000000001</v>
      </c>
      <c r="H1298" s="438" t="s">
        <v>126</v>
      </c>
    </row>
    <row r="1299" spans="1:8">
      <c r="A1299" s="448" t="s">
        <v>2547</v>
      </c>
      <c r="B1299" s="448" t="s">
        <v>2548</v>
      </c>
      <c r="C1299" s="440">
        <v>145416.66</v>
      </c>
      <c r="D1299" s="438" t="s">
        <v>126</v>
      </c>
      <c r="E1299" s="440">
        <v>14069.4</v>
      </c>
      <c r="F1299" s="440">
        <v>0</v>
      </c>
      <c r="G1299" s="440">
        <v>159486.06</v>
      </c>
      <c r="H1299" s="438" t="s">
        <v>126</v>
      </c>
    </row>
    <row r="1300" spans="1:8">
      <c r="A1300" s="448" t="s">
        <v>2549</v>
      </c>
      <c r="B1300" s="448" t="s">
        <v>2550</v>
      </c>
      <c r="C1300" s="440">
        <v>112070.57</v>
      </c>
      <c r="D1300" s="438" t="s">
        <v>126</v>
      </c>
      <c r="E1300" s="440">
        <v>9943.9</v>
      </c>
      <c r="F1300" s="440">
        <v>0</v>
      </c>
      <c r="G1300" s="440">
        <v>122014.47</v>
      </c>
      <c r="H1300" s="438" t="s">
        <v>126</v>
      </c>
    </row>
    <row r="1301" spans="1:8">
      <c r="A1301" s="448" t="s">
        <v>2551</v>
      </c>
      <c r="B1301" s="448" t="s">
        <v>2552</v>
      </c>
      <c r="C1301" s="440">
        <v>64610.07</v>
      </c>
      <c r="D1301" s="438" t="s">
        <v>126</v>
      </c>
      <c r="E1301" s="440">
        <v>5776.12</v>
      </c>
      <c r="F1301" s="440">
        <v>0</v>
      </c>
      <c r="G1301" s="440">
        <v>70386.19</v>
      </c>
      <c r="H1301" s="438" t="s">
        <v>126</v>
      </c>
    </row>
    <row r="1302" spans="1:8">
      <c r="A1302" s="448" t="s">
        <v>2553</v>
      </c>
      <c r="B1302" s="448" t="s">
        <v>2554</v>
      </c>
      <c r="C1302" s="440">
        <v>44933.05</v>
      </c>
      <c r="D1302" s="438" t="s">
        <v>126</v>
      </c>
      <c r="E1302" s="440">
        <v>4101.6400000000003</v>
      </c>
      <c r="F1302" s="440">
        <v>0</v>
      </c>
      <c r="G1302" s="440">
        <v>49034.69</v>
      </c>
      <c r="H1302" s="438" t="s">
        <v>126</v>
      </c>
    </row>
    <row r="1303" spans="1:8">
      <c r="A1303" s="448" t="s">
        <v>2555</v>
      </c>
      <c r="B1303" s="448" t="s">
        <v>2556</v>
      </c>
      <c r="C1303" s="440">
        <v>41567.42</v>
      </c>
      <c r="D1303" s="438" t="s">
        <v>126</v>
      </c>
      <c r="E1303" s="440">
        <v>3757.74</v>
      </c>
      <c r="F1303" s="440">
        <v>0</v>
      </c>
      <c r="G1303" s="440">
        <v>45325.16</v>
      </c>
      <c r="H1303" s="438" t="s">
        <v>126</v>
      </c>
    </row>
    <row r="1304" spans="1:8">
      <c r="A1304" s="448" t="s">
        <v>2557</v>
      </c>
      <c r="B1304" s="448" t="s">
        <v>2558</v>
      </c>
      <c r="C1304" s="440">
        <v>60023.99</v>
      </c>
      <c r="D1304" s="438" t="s">
        <v>126</v>
      </c>
      <c r="E1304" s="440">
        <v>5524.64</v>
      </c>
      <c r="F1304" s="440">
        <v>0</v>
      </c>
      <c r="G1304" s="440">
        <v>65548.63</v>
      </c>
      <c r="H1304" s="438" t="s">
        <v>126</v>
      </c>
    </row>
    <row r="1305" spans="1:8">
      <c r="A1305" s="448" t="s">
        <v>2559</v>
      </c>
      <c r="B1305" s="448" t="s">
        <v>2560</v>
      </c>
      <c r="C1305" s="440">
        <v>58313.49</v>
      </c>
      <c r="D1305" s="438" t="s">
        <v>126</v>
      </c>
      <c r="E1305" s="440">
        <v>5335.48</v>
      </c>
      <c r="F1305" s="440">
        <v>0</v>
      </c>
      <c r="G1305" s="440">
        <v>63648.97</v>
      </c>
      <c r="H1305" s="438" t="s">
        <v>126</v>
      </c>
    </row>
    <row r="1306" spans="1:8">
      <c r="A1306" s="448" t="s">
        <v>2561</v>
      </c>
      <c r="B1306" s="448" t="s">
        <v>2562</v>
      </c>
      <c r="C1306" s="440">
        <v>35011.699999999997</v>
      </c>
      <c r="D1306" s="438" t="s">
        <v>126</v>
      </c>
      <c r="E1306" s="440">
        <v>3344.34</v>
      </c>
      <c r="F1306" s="440">
        <v>0</v>
      </c>
      <c r="G1306" s="440">
        <v>38356.04</v>
      </c>
      <c r="H1306" s="438" t="s">
        <v>126</v>
      </c>
    </row>
    <row r="1307" spans="1:8">
      <c r="A1307" s="448" t="s">
        <v>2563</v>
      </c>
      <c r="B1307" s="448" t="s">
        <v>2564</v>
      </c>
      <c r="C1307" s="440">
        <v>39314.160000000003</v>
      </c>
      <c r="D1307" s="438" t="s">
        <v>126</v>
      </c>
      <c r="E1307" s="440">
        <v>3519.53</v>
      </c>
      <c r="F1307" s="440">
        <v>0</v>
      </c>
      <c r="G1307" s="440">
        <v>42833.69</v>
      </c>
      <c r="H1307" s="438" t="s">
        <v>126</v>
      </c>
    </row>
    <row r="1308" spans="1:8">
      <c r="A1308" s="448" t="s">
        <v>2565</v>
      </c>
      <c r="B1308" s="448" t="s">
        <v>2566</v>
      </c>
      <c r="C1308" s="440">
        <v>37897.06</v>
      </c>
      <c r="D1308" s="438" t="s">
        <v>126</v>
      </c>
      <c r="E1308" s="440">
        <v>3736.76</v>
      </c>
      <c r="F1308" s="440">
        <v>0</v>
      </c>
      <c r="G1308" s="440">
        <v>41633.82</v>
      </c>
      <c r="H1308" s="438" t="s">
        <v>126</v>
      </c>
    </row>
    <row r="1309" spans="1:8">
      <c r="A1309" s="448" t="s">
        <v>2567</v>
      </c>
      <c r="B1309" s="448" t="s">
        <v>2568</v>
      </c>
      <c r="C1309" s="440">
        <v>52422.7</v>
      </c>
      <c r="D1309" s="438" t="s">
        <v>126</v>
      </c>
      <c r="E1309" s="440">
        <v>4285.42</v>
      </c>
      <c r="F1309" s="440">
        <v>0</v>
      </c>
      <c r="G1309" s="440">
        <v>56708.12</v>
      </c>
      <c r="H1309" s="438" t="s">
        <v>126</v>
      </c>
    </row>
    <row r="1310" spans="1:8">
      <c r="A1310" s="448" t="s">
        <v>2569</v>
      </c>
      <c r="B1310" s="448" t="s">
        <v>2570</v>
      </c>
      <c r="C1310" s="440">
        <v>10191.01</v>
      </c>
      <c r="D1310" s="438" t="s">
        <v>126</v>
      </c>
      <c r="E1310" s="440">
        <v>986.46</v>
      </c>
      <c r="F1310" s="440">
        <v>0</v>
      </c>
      <c r="G1310" s="440">
        <v>11177.47</v>
      </c>
      <c r="H1310" s="438" t="s">
        <v>126</v>
      </c>
    </row>
    <row r="1311" spans="1:8">
      <c r="A1311" s="448" t="s">
        <v>2571</v>
      </c>
      <c r="B1311" s="448" t="s">
        <v>2572</v>
      </c>
      <c r="C1311" s="440">
        <v>13069.66</v>
      </c>
      <c r="D1311" s="438" t="s">
        <v>126</v>
      </c>
      <c r="E1311" s="440">
        <v>1231.9000000000001</v>
      </c>
      <c r="F1311" s="440">
        <v>0</v>
      </c>
      <c r="G1311" s="440">
        <v>14301.56</v>
      </c>
      <c r="H1311" s="438" t="s">
        <v>126</v>
      </c>
    </row>
    <row r="1312" spans="1:8">
      <c r="A1312" s="448" t="s">
        <v>2573</v>
      </c>
      <c r="B1312" s="448" t="s">
        <v>2574</v>
      </c>
      <c r="C1312" s="440">
        <v>13935.58</v>
      </c>
      <c r="D1312" s="438" t="s">
        <v>126</v>
      </c>
      <c r="E1312" s="440">
        <v>1276.78</v>
      </c>
      <c r="F1312" s="440">
        <v>0</v>
      </c>
      <c r="G1312" s="440">
        <v>15212.36</v>
      </c>
      <c r="H1312" s="438" t="s">
        <v>126</v>
      </c>
    </row>
    <row r="1313" spans="1:8">
      <c r="A1313" s="448" t="s">
        <v>2575</v>
      </c>
      <c r="B1313" s="448" t="s">
        <v>2576</v>
      </c>
      <c r="C1313" s="440">
        <v>17632.12</v>
      </c>
      <c r="D1313" s="438" t="s">
        <v>126</v>
      </c>
      <c r="E1313" s="440">
        <v>1831.56</v>
      </c>
      <c r="F1313" s="440">
        <v>0</v>
      </c>
      <c r="G1313" s="440">
        <v>19463.68</v>
      </c>
      <c r="H1313" s="438" t="s">
        <v>126</v>
      </c>
    </row>
    <row r="1314" spans="1:8">
      <c r="A1314" s="448" t="s">
        <v>2577</v>
      </c>
      <c r="B1314" s="448" t="s">
        <v>2578</v>
      </c>
      <c r="C1314" s="440">
        <v>17604.05</v>
      </c>
      <c r="D1314" s="438" t="s">
        <v>126</v>
      </c>
      <c r="E1314" s="440">
        <v>1786.76</v>
      </c>
      <c r="F1314" s="440">
        <v>0</v>
      </c>
      <c r="G1314" s="440">
        <v>19390.810000000001</v>
      </c>
      <c r="H1314" s="438" t="s">
        <v>126</v>
      </c>
    </row>
    <row r="1315" spans="1:8">
      <c r="A1315" s="448" t="s">
        <v>2579</v>
      </c>
      <c r="B1315" s="448" t="s">
        <v>2580</v>
      </c>
      <c r="C1315" s="440">
        <v>11697.92</v>
      </c>
      <c r="D1315" s="438" t="s">
        <v>126</v>
      </c>
      <c r="E1315" s="440">
        <v>1032.2</v>
      </c>
      <c r="F1315" s="440">
        <v>0</v>
      </c>
      <c r="G1315" s="440">
        <v>12730.12</v>
      </c>
      <c r="H1315" s="438" t="s">
        <v>126</v>
      </c>
    </row>
    <row r="1316" spans="1:8">
      <c r="A1316" s="448" t="s">
        <v>2581</v>
      </c>
      <c r="B1316" s="448" t="s">
        <v>2582</v>
      </c>
      <c r="C1316" s="440">
        <v>11498.14</v>
      </c>
      <c r="D1316" s="438" t="s">
        <v>126</v>
      </c>
      <c r="E1316" s="440">
        <v>1008.22</v>
      </c>
      <c r="F1316" s="440">
        <v>0</v>
      </c>
      <c r="G1316" s="440">
        <v>12506.36</v>
      </c>
      <c r="H1316" s="438" t="s">
        <v>126</v>
      </c>
    </row>
    <row r="1317" spans="1:8">
      <c r="A1317" s="448" t="s">
        <v>2583</v>
      </c>
      <c r="B1317" s="448" t="s">
        <v>2584</v>
      </c>
      <c r="C1317" s="440">
        <v>3358.46</v>
      </c>
      <c r="D1317" s="438" t="s">
        <v>126</v>
      </c>
      <c r="E1317" s="440">
        <v>291.94</v>
      </c>
      <c r="F1317" s="440">
        <v>0</v>
      </c>
      <c r="G1317" s="440">
        <v>3650.4</v>
      </c>
      <c r="H1317" s="438" t="s">
        <v>126</v>
      </c>
    </row>
    <row r="1318" spans="1:8">
      <c r="A1318" s="448" t="s">
        <v>2585</v>
      </c>
      <c r="B1318" s="448" t="s">
        <v>2586</v>
      </c>
      <c r="C1318" s="440">
        <v>23432.02</v>
      </c>
      <c r="D1318" s="438" t="s">
        <v>126</v>
      </c>
      <c r="E1318" s="440">
        <v>2188.8200000000002</v>
      </c>
      <c r="F1318" s="440">
        <v>0</v>
      </c>
      <c r="G1318" s="440">
        <v>25620.84</v>
      </c>
      <c r="H1318" s="438" t="s">
        <v>126</v>
      </c>
    </row>
    <row r="1319" spans="1:8">
      <c r="A1319" s="448" t="s">
        <v>2587</v>
      </c>
      <c r="B1319" s="448" t="s">
        <v>2588</v>
      </c>
      <c r="C1319" s="440">
        <v>4984.2</v>
      </c>
      <c r="D1319" s="438" t="s">
        <v>126</v>
      </c>
      <c r="E1319" s="440">
        <v>575.34</v>
      </c>
      <c r="F1319" s="440">
        <v>0</v>
      </c>
      <c r="G1319" s="440">
        <v>5559.54</v>
      </c>
      <c r="H1319" s="438" t="s">
        <v>126</v>
      </c>
    </row>
    <row r="1320" spans="1:8">
      <c r="A1320" s="448" t="s">
        <v>2589</v>
      </c>
      <c r="B1320" s="448" t="s">
        <v>2590</v>
      </c>
      <c r="C1320" s="440">
        <v>35763.93</v>
      </c>
      <c r="D1320" s="438" t="s">
        <v>126</v>
      </c>
      <c r="E1320" s="440">
        <v>3053.82</v>
      </c>
      <c r="F1320" s="440">
        <v>0</v>
      </c>
      <c r="G1320" s="440">
        <v>38817.75</v>
      </c>
      <c r="H1320" s="438" t="s">
        <v>126</v>
      </c>
    </row>
    <row r="1321" spans="1:8">
      <c r="A1321" s="448" t="s">
        <v>2591</v>
      </c>
      <c r="B1321" s="448" t="s">
        <v>2592</v>
      </c>
      <c r="C1321" s="440">
        <v>28714.34</v>
      </c>
      <c r="D1321" s="438" t="s">
        <v>126</v>
      </c>
      <c r="E1321" s="440">
        <v>2637.98</v>
      </c>
      <c r="F1321" s="440">
        <v>0</v>
      </c>
      <c r="G1321" s="440">
        <v>31352.32</v>
      </c>
      <c r="H1321" s="438" t="s">
        <v>126</v>
      </c>
    </row>
    <row r="1322" spans="1:8">
      <c r="A1322" s="448" t="s">
        <v>2593</v>
      </c>
      <c r="B1322" s="448" t="s">
        <v>2594</v>
      </c>
      <c r="C1322" s="440">
        <v>19833.64</v>
      </c>
      <c r="D1322" s="438" t="s">
        <v>126</v>
      </c>
      <c r="E1322" s="440">
        <v>1794.55</v>
      </c>
      <c r="F1322" s="440">
        <v>0</v>
      </c>
      <c r="G1322" s="440">
        <v>21628.19</v>
      </c>
      <c r="H1322" s="438" t="s">
        <v>126</v>
      </c>
    </row>
    <row r="1323" spans="1:8">
      <c r="A1323" s="448" t="s">
        <v>2595</v>
      </c>
      <c r="B1323" s="448" t="s">
        <v>2596</v>
      </c>
      <c r="C1323" s="440">
        <v>13434.43</v>
      </c>
      <c r="D1323" s="438" t="s">
        <v>126</v>
      </c>
      <c r="E1323" s="440">
        <v>1235.94</v>
      </c>
      <c r="F1323" s="440">
        <v>0</v>
      </c>
      <c r="G1323" s="440">
        <v>14670.37</v>
      </c>
      <c r="H1323" s="438" t="s">
        <v>126</v>
      </c>
    </row>
    <row r="1324" spans="1:8">
      <c r="A1324" s="448" t="s">
        <v>2597</v>
      </c>
      <c r="B1324" s="448" t="s">
        <v>2598</v>
      </c>
      <c r="C1324" s="440">
        <v>15407.65</v>
      </c>
      <c r="D1324" s="438" t="s">
        <v>126</v>
      </c>
      <c r="E1324" s="440">
        <v>1826.5</v>
      </c>
      <c r="F1324" s="440">
        <v>0</v>
      </c>
      <c r="G1324" s="440">
        <v>17234.150000000001</v>
      </c>
      <c r="H1324" s="438" t="s">
        <v>126</v>
      </c>
    </row>
    <row r="1325" spans="1:8">
      <c r="A1325" s="448" t="s">
        <v>2599</v>
      </c>
      <c r="B1325" s="448" t="s">
        <v>2600</v>
      </c>
      <c r="C1325" s="440">
        <v>15076.02</v>
      </c>
      <c r="D1325" s="438" t="s">
        <v>126</v>
      </c>
      <c r="E1325" s="440">
        <v>1775.17</v>
      </c>
      <c r="F1325" s="440">
        <v>0</v>
      </c>
      <c r="G1325" s="440">
        <v>16851.189999999999</v>
      </c>
      <c r="H1325" s="438" t="s">
        <v>126</v>
      </c>
    </row>
    <row r="1326" spans="1:8">
      <c r="A1326" s="448" t="s">
        <v>2601</v>
      </c>
      <c r="B1326" s="448" t="s">
        <v>2602</v>
      </c>
      <c r="C1326" s="440">
        <v>25745.34</v>
      </c>
      <c r="D1326" s="438" t="s">
        <v>126</v>
      </c>
      <c r="E1326" s="440">
        <v>2702.72</v>
      </c>
      <c r="F1326" s="440">
        <v>0</v>
      </c>
      <c r="G1326" s="440">
        <v>28448.06</v>
      </c>
      <c r="H1326" s="438" t="s">
        <v>126</v>
      </c>
    </row>
    <row r="1327" spans="1:8">
      <c r="A1327" s="448" t="s">
        <v>2603</v>
      </c>
      <c r="B1327" s="448" t="s">
        <v>2604</v>
      </c>
      <c r="C1327" s="440">
        <v>9442.84</v>
      </c>
      <c r="D1327" s="438" t="s">
        <v>126</v>
      </c>
      <c r="E1327" s="440">
        <v>947.05</v>
      </c>
      <c r="F1327" s="440">
        <v>0</v>
      </c>
      <c r="G1327" s="440">
        <v>10389.89</v>
      </c>
      <c r="H1327" s="438" t="s">
        <v>126</v>
      </c>
    </row>
    <row r="1328" spans="1:8">
      <c r="A1328" s="448" t="s">
        <v>2605</v>
      </c>
      <c r="B1328" s="448" t="s">
        <v>2606</v>
      </c>
      <c r="C1328" s="440">
        <v>13594.29</v>
      </c>
      <c r="D1328" s="438" t="s">
        <v>126</v>
      </c>
      <c r="E1328" s="440">
        <v>1272.94</v>
      </c>
      <c r="F1328" s="440">
        <v>0</v>
      </c>
      <c r="G1328" s="440">
        <v>14867.23</v>
      </c>
      <c r="H1328" s="438" t="s">
        <v>126</v>
      </c>
    </row>
    <row r="1329" spans="1:8">
      <c r="A1329" s="448" t="s">
        <v>2607</v>
      </c>
      <c r="B1329" s="448" t="s">
        <v>2608</v>
      </c>
      <c r="C1329" s="440">
        <v>9024.7900000000009</v>
      </c>
      <c r="D1329" s="438" t="s">
        <v>126</v>
      </c>
      <c r="E1329" s="440">
        <v>869.27</v>
      </c>
      <c r="F1329" s="440">
        <v>0</v>
      </c>
      <c r="G1329" s="440">
        <v>9894.06</v>
      </c>
      <c r="H1329" s="438" t="s">
        <v>126</v>
      </c>
    </row>
    <row r="1330" spans="1:8">
      <c r="A1330" s="448" t="s">
        <v>2609</v>
      </c>
      <c r="B1330" s="448" t="s">
        <v>2610</v>
      </c>
      <c r="C1330" s="440">
        <v>16168.25</v>
      </c>
      <c r="D1330" s="438" t="s">
        <v>126</v>
      </c>
      <c r="E1330" s="440">
        <v>1643.66</v>
      </c>
      <c r="F1330" s="440">
        <v>0</v>
      </c>
      <c r="G1330" s="440">
        <v>17811.91</v>
      </c>
      <c r="H1330" s="438" t="s">
        <v>126</v>
      </c>
    </row>
    <row r="1331" spans="1:8">
      <c r="A1331" s="448" t="s">
        <v>2611</v>
      </c>
      <c r="B1331" s="448" t="s">
        <v>2612</v>
      </c>
      <c r="C1331" s="440">
        <v>10710.78</v>
      </c>
      <c r="D1331" s="438" t="s">
        <v>126</v>
      </c>
      <c r="E1331" s="440">
        <v>942.68</v>
      </c>
      <c r="F1331" s="440">
        <v>0</v>
      </c>
      <c r="G1331" s="440">
        <v>11653.46</v>
      </c>
      <c r="H1331" s="438" t="s">
        <v>126</v>
      </c>
    </row>
    <row r="1332" spans="1:8">
      <c r="A1332" s="448" t="s">
        <v>2613</v>
      </c>
      <c r="B1332" s="448" t="s">
        <v>2614</v>
      </c>
      <c r="C1332" s="440">
        <v>10391.84</v>
      </c>
      <c r="D1332" s="438" t="s">
        <v>126</v>
      </c>
      <c r="E1332" s="440">
        <v>1028</v>
      </c>
      <c r="F1332" s="440">
        <v>0</v>
      </c>
      <c r="G1332" s="440">
        <v>11419.84</v>
      </c>
      <c r="H1332" s="438" t="s">
        <v>126</v>
      </c>
    </row>
    <row r="1333" spans="1:8">
      <c r="A1333" s="448" t="s">
        <v>2615</v>
      </c>
      <c r="B1333" s="448" t="s">
        <v>2616</v>
      </c>
      <c r="C1333" s="440">
        <v>28472.84</v>
      </c>
      <c r="D1333" s="438" t="s">
        <v>126</v>
      </c>
      <c r="E1333" s="440">
        <v>2545</v>
      </c>
      <c r="F1333" s="440">
        <v>0</v>
      </c>
      <c r="G1333" s="440">
        <v>31017.84</v>
      </c>
      <c r="H1333" s="438" t="s">
        <v>126</v>
      </c>
    </row>
    <row r="1334" spans="1:8">
      <c r="A1334" s="448" t="s">
        <v>2617</v>
      </c>
      <c r="B1334" s="448" t="s">
        <v>2618</v>
      </c>
      <c r="C1334" s="440">
        <v>15956.21</v>
      </c>
      <c r="D1334" s="438" t="s">
        <v>126</v>
      </c>
      <c r="E1334" s="440">
        <v>1644.76</v>
      </c>
      <c r="F1334" s="440">
        <v>0</v>
      </c>
      <c r="G1334" s="440">
        <v>17600.97</v>
      </c>
      <c r="H1334" s="438" t="s">
        <v>126</v>
      </c>
    </row>
    <row r="1335" spans="1:8">
      <c r="A1335" s="448" t="s">
        <v>2619</v>
      </c>
      <c r="B1335" s="448" t="s">
        <v>2620</v>
      </c>
      <c r="C1335" s="440">
        <v>31573.82</v>
      </c>
      <c r="D1335" s="438" t="s">
        <v>126</v>
      </c>
      <c r="E1335" s="440">
        <v>3479.95</v>
      </c>
      <c r="F1335" s="440">
        <v>0</v>
      </c>
      <c r="G1335" s="440">
        <v>35053.769999999997</v>
      </c>
      <c r="H1335" s="438" t="s">
        <v>126</v>
      </c>
    </row>
    <row r="1336" spans="1:8">
      <c r="A1336" s="448" t="s">
        <v>2621</v>
      </c>
      <c r="B1336" s="448" t="s">
        <v>2622</v>
      </c>
      <c r="C1336" s="440">
        <v>14507.41</v>
      </c>
      <c r="D1336" s="438" t="s">
        <v>126</v>
      </c>
      <c r="E1336" s="440">
        <v>1800.2</v>
      </c>
      <c r="F1336" s="440">
        <v>0</v>
      </c>
      <c r="G1336" s="440">
        <v>16307.61</v>
      </c>
      <c r="H1336" s="438" t="s">
        <v>126</v>
      </c>
    </row>
    <row r="1337" spans="1:8">
      <c r="A1337" s="448" t="s">
        <v>2623</v>
      </c>
      <c r="B1337" s="448" t="s">
        <v>2624</v>
      </c>
      <c r="C1337" s="440">
        <v>9064.93</v>
      </c>
      <c r="D1337" s="438" t="s">
        <v>126</v>
      </c>
      <c r="E1337" s="440">
        <v>1055.96</v>
      </c>
      <c r="F1337" s="440">
        <v>0</v>
      </c>
      <c r="G1337" s="440">
        <v>10120.89</v>
      </c>
      <c r="H1337" s="438" t="s">
        <v>126</v>
      </c>
    </row>
    <row r="1338" spans="1:8">
      <c r="A1338" s="448" t="s">
        <v>2625</v>
      </c>
      <c r="B1338" s="448" t="s">
        <v>2626</v>
      </c>
      <c r="C1338" s="440">
        <v>21620.83</v>
      </c>
      <c r="D1338" s="438" t="s">
        <v>126</v>
      </c>
      <c r="E1338" s="440">
        <v>2796.13</v>
      </c>
      <c r="F1338" s="440">
        <v>0</v>
      </c>
      <c r="G1338" s="440">
        <v>24416.959999999999</v>
      </c>
      <c r="H1338" s="438" t="s">
        <v>126</v>
      </c>
    </row>
    <row r="1339" spans="1:8">
      <c r="A1339" s="448" t="s">
        <v>2627</v>
      </c>
      <c r="B1339" s="448" t="s">
        <v>2628</v>
      </c>
      <c r="C1339" s="440">
        <v>25896.86</v>
      </c>
      <c r="D1339" s="438" t="s">
        <v>126</v>
      </c>
      <c r="E1339" s="440">
        <v>2537.1</v>
      </c>
      <c r="F1339" s="440">
        <v>0</v>
      </c>
      <c r="G1339" s="440">
        <v>28433.96</v>
      </c>
      <c r="H1339" s="438" t="s">
        <v>126</v>
      </c>
    </row>
    <row r="1340" spans="1:8">
      <c r="A1340" s="448" t="s">
        <v>2629</v>
      </c>
      <c r="B1340" s="448" t="s">
        <v>2630</v>
      </c>
      <c r="C1340" s="440">
        <v>14493.63</v>
      </c>
      <c r="D1340" s="438" t="s">
        <v>126</v>
      </c>
      <c r="E1340" s="440">
        <v>1555.22</v>
      </c>
      <c r="F1340" s="440">
        <v>0</v>
      </c>
      <c r="G1340" s="440">
        <v>16048.85</v>
      </c>
      <c r="H1340" s="438" t="s">
        <v>126</v>
      </c>
    </row>
    <row r="1341" spans="1:8">
      <c r="A1341" s="448" t="s">
        <v>2631</v>
      </c>
      <c r="B1341" s="448" t="s">
        <v>2632</v>
      </c>
      <c r="C1341" s="440">
        <v>13109.06</v>
      </c>
      <c r="D1341" s="438" t="s">
        <v>126</v>
      </c>
      <c r="E1341" s="440">
        <v>1605.1</v>
      </c>
      <c r="F1341" s="440">
        <v>0</v>
      </c>
      <c r="G1341" s="440">
        <v>14714.16</v>
      </c>
      <c r="H1341" s="438" t="s">
        <v>126</v>
      </c>
    </row>
    <row r="1342" spans="1:8">
      <c r="A1342" s="448" t="s">
        <v>2633</v>
      </c>
      <c r="B1342" s="448" t="s">
        <v>2634</v>
      </c>
      <c r="C1342" s="440">
        <v>29732.65</v>
      </c>
      <c r="D1342" s="438" t="s">
        <v>126</v>
      </c>
      <c r="E1342" s="440">
        <v>2729.33</v>
      </c>
      <c r="F1342" s="440">
        <v>0</v>
      </c>
      <c r="G1342" s="440">
        <v>32461.98</v>
      </c>
      <c r="H1342" s="438" t="s">
        <v>126</v>
      </c>
    </row>
    <row r="1343" spans="1:8">
      <c r="A1343" s="448" t="s">
        <v>2635</v>
      </c>
      <c r="B1343" s="448" t="s">
        <v>2636</v>
      </c>
      <c r="C1343" s="440">
        <v>12900.85</v>
      </c>
      <c r="D1343" s="438" t="s">
        <v>126</v>
      </c>
      <c r="E1343" s="440">
        <v>1651.85</v>
      </c>
      <c r="F1343" s="440">
        <v>0</v>
      </c>
      <c r="G1343" s="440">
        <v>14552.7</v>
      </c>
      <c r="H1343" s="438" t="s">
        <v>126</v>
      </c>
    </row>
    <row r="1344" spans="1:8">
      <c r="A1344" s="448" t="s">
        <v>2637</v>
      </c>
      <c r="B1344" s="448" t="s">
        <v>2638</v>
      </c>
      <c r="C1344" s="440">
        <v>13764.92</v>
      </c>
      <c r="D1344" s="438" t="s">
        <v>126</v>
      </c>
      <c r="E1344" s="440">
        <v>1350.28</v>
      </c>
      <c r="F1344" s="440">
        <v>0</v>
      </c>
      <c r="G1344" s="440">
        <v>15115.2</v>
      </c>
      <c r="H1344" s="438" t="s">
        <v>126</v>
      </c>
    </row>
    <row r="1345" spans="1:8">
      <c r="A1345" s="448" t="s">
        <v>2639</v>
      </c>
      <c r="B1345" s="448" t="s">
        <v>2640</v>
      </c>
      <c r="C1345" s="440">
        <v>24644.42</v>
      </c>
      <c r="D1345" s="438" t="s">
        <v>126</v>
      </c>
      <c r="E1345" s="440">
        <v>2408.84</v>
      </c>
      <c r="F1345" s="440">
        <v>0</v>
      </c>
      <c r="G1345" s="440">
        <v>27053.26</v>
      </c>
      <c r="H1345" s="438" t="s">
        <v>126</v>
      </c>
    </row>
    <row r="1346" spans="1:8">
      <c r="A1346" s="448" t="s">
        <v>2641</v>
      </c>
      <c r="B1346" s="448" t="s">
        <v>2642</v>
      </c>
      <c r="C1346" s="440">
        <v>20488.18</v>
      </c>
      <c r="D1346" s="438" t="s">
        <v>126</v>
      </c>
      <c r="E1346" s="440">
        <v>1845.2</v>
      </c>
      <c r="F1346" s="440">
        <v>0</v>
      </c>
      <c r="G1346" s="440">
        <v>22333.38</v>
      </c>
      <c r="H1346" s="438" t="s">
        <v>126</v>
      </c>
    </row>
    <row r="1347" spans="1:8">
      <c r="A1347" s="448" t="s">
        <v>2643</v>
      </c>
      <c r="B1347" s="448" t="s">
        <v>2644</v>
      </c>
      <c r="C1347" s="440">
        <v>20795.759999999998</v>
      </c>
      <c r="D1347" s="438" t="s">
        <v>126</v>
      </c>
      <c r="E1347" s="440">
        <v>2706.65</v>
      </c>
      <c r="F1347" s="440">
        <v>0</v>
      </c>
      <c r="G1347" s="440">
        <v>23502.41</v>
      </c>
      <c r="H1347" s="438" t="s">
        <v>126</v>
      </c>
    </row>
    <row r="1348" spans="1:8">
      <c r="A1348" s="448" t="s">
        <v>2645</v>
      </c>
      <c r="B1348" s="448" t="s">
        <v>2646</v>
      </c>
      <c r="C1348" s="440">
        <v>15261.47</v>
      </c>
      <c r="D1348" s="438" t="s">
        <v>126</v>
      </c>
      <c r="E1348" s="440">
        <v>1354.6</v>
      </c>
      <c r="F1348" s="440">
        <v>0</v>
      </c>
      <c r="G1348" s="440">
        <v>16616.07</v>
      </c>
      <c r="H1348" s="438" t="s">
        <v>126</v>
      </c>
    </row>
    <row r="1349" spans="1:8">
      <c r="A1349" s="448" t="s">
        <v>2647</v>
      </c>
      <c r="B1349" s="448" t="s">
        <v>2648</v>
      </c>
      <c r="C1349" s="440">
        <v>18235.62</v>
      </c>
      <c r="D1349" s="438" t="s">
        <v>126</v>
      </c>
      <c r="E1349" s="440">
        <v>2071.36</v>
      </c>
      <c r="F1349" s="440">
        <v>0</v>
      </c>
      <c r="G1349" s="440">
        <v>20306.98</v>
      </c>
      <c r="H1349" s="438" t="s">
        <v>126</v>
      </c>
    </row>
    <row r="1350" spans="1:8">
      <c r="A1350" s="448" t="s">
        <v>2649</v>
      </c>
      <c r="B1350" s="448" t="s">
        <v>2650</v>
      </c>
      <c r="C1350" s="440">
        <v>16602.14</v>
      </c>
      <c r="D1350" s="438" t="s">
        <v>126</v>
      </c>
      <c r="E1350" s="440">
        <v>1722.98</v>
      </c>
      <c r="F1350" s="440">
        <v>0</v>
      </c>
      <c r="G1350" s="440">
        <v>18325.12</v>
      </c>
      <c r="H1350" s="438" t="s">
        <v>126</v>
      </c>
    </row>
    <row r="1351" spans="1:8">
      <c r="A1351" s="448" t="s">
        <v>2651</v>
      </c>
      <c r="B1351" s="448" t="s">
        <v>2652</v>
      </c>
      <c r="C1351" s="440">
        <v>19694.849999999999</v>
      </c>
      <c r="D1351" s="438" t="s">
        <v>126</v>
      </c>
      <c r="E1351" s="440">
        <v>2115.6999999999998</v>
      </c>
      <c r="F1351" s="440">
        <v>0</v>
      </c>
      <c r="G1351" s="440">
        <v>21810.55</v>
      </c>
      <c r="H1351" s="438" t="s">
        <v>126</v>
      </c>
    </row>
    <row r="1352" spans="1:8">
      <c r="A1352" s="448" t="s">
        <v>2653</v>
      </c>
      <c r="B1352" s="448" t="s">
        <v>2654</v>
      </c>
      <c r="C1352" s="440">
        <v>58373.15</v>
      </c>
      <c r="D1352" s="438" t="s">
        <v>126</v>
      </c>
      <c r="E1352" s="440">
        <v>5790.72</v>
      </c>
      <c r="F1352" s="440">
        <v>0</v>
      </c>
      <c r="G1352" s="440">
        <v>64163.87</v>
      </c>
      <c r="H1352" s="438" t="s">
        <v>126</v>
      </c>
    </row>
    <row r="1353" spans="1:8">
      <c r="A1353" s="448" t="s">
        <v>8723</v>
      </c>
      <c r="B1353" s="448" t="s">
        <v>8724</v>
      </c>
      <c r="C1353" s="440">
        <v>32277.8</v>
      </c>
      <c r="D1353" s="438" t="s">
        <v>126</v>
      </c>
      <c r="E1353" s="440">
        <v>0</v>
      </c>
      <c r="F1353" s="440">
        <v>0</v>
      </c>
      <c r="G1353" s="440">
        <v>32277.8</v>
      </c>
      <c r="H1353" s="438" t="s">
        <v>126</v>
      </c>
    </row>
    <row r="1354" spans="1:8">
      <c r="A1354" s="448" t="s">
        <v>2655</v>
      </c>
      <c r="B1354" s="448" t="s">
        <v>2656</v>
      </c>
      <c r="C1354" s="440">
        <v>21847.54</v>
      </c>
      <c r="D1354" s="438" t="s">
        <v>126</v>
      </c>
      <c r="E1354" s="440">
        <v>4321.26</v>
      </c>
      <c r="F1354" s="440">
        <v>0</v>
      </c>
      <c r="G1354" s="440">
        <v>26168.799999999999</v>
      </c>
      <c r="H1354" s="438" t="s">
        <v>126</v>
      </c>
    </row>
    <row r="1355" spans="1:8">
      <c r="A1355" s="448" t="s">
        <v>2657</v>
      </c>
      <c r="B1355" s="448" t="s">
        <v>2658</v>
      </c>
      <c r="C1355" s="440">
        <v>3344.48</v>
      </c>
      <c r="D1355" s="438" t="s">
        <v>126</v>
      </c>
      <c r="E1355" s="440">
        <v>1162.26</v>
      </c>
      <c r="F1355" s="440">
        <v>0</v>
      </c>
      <c r="G1355" s="440">
        <v>4506.74</v>
      </c>
      <c r="H1355" s="438" t="s">
        <v>126</v>
      </c>
    </row>
    <row r="1356" spans="1:8">
      <c r="A1356" s="448" t="s">
        <v>2659</v>
      </c>
      <c r="B1356" s="448" t="s">
        <v>2660</v>
      </c>
      <c r="C1356" s="440">
        <v>30022.65</v>
      </c>
      <c r="D1356" s="438" t="s">
        <v>126</v>
      </c>
      <c r="E1356" s="440">
        <v>2700.66</v>
      </c>
      <c r="F1356" s="440">
        <v>0</v>
      </c>
      <c r="G1356" s="440">
        <v>32723.31</v>
      </c>
      <c r="H1356" s="438" t="s">
        <v>126</v>
      </c>
    </row>
    <row r="1357" spans="1:8">
      <c r="A1357" s="448" t="s">
        <v>2661</v>
      </c>
      <c r="B1357" s="448" t="s">
        <v>2662</v>
      </c>
      <c r="C1357" s="440">
        <v>26326.76</v>
      </c>
      <c r="D1357" s="438" t="s">
        <v>126</v>
      </c>
      <c r="E1357" s="440">
        <v>2373.1999999999998</v>
      </c>
      <c r="F1357" s="440">
        <v>0</v>
      </c>
      <c r="G1357" s="440">
        <v>28699.96</v>
      </c>
      <c r="H1357" s="438" t="s">
        <v>126</v>
      </c>
    </row>
    <row r="1358" spans="1:8">
      <c r="A1358" s="448" t="s">
        <v>2663</v>
      </c>
      <c r="B1358" s="448" t="s">
        <v>2664</v>
      </c>
      <c r="C1358" s="440">
        <v>32421.88</v>
      </c>
      <c r="D1358" s="438" t="s">
        <v>126</v>
      </c>
      <c r="E1358" s="440">
        <v>4047.67</v>
      </c>
      <c r="F1358" s="440">
        <v>0</v>
      </c>
      <c r="G1358" s="440">
        <v>36469.550000000003</v>
      </c>
      <c r="H1358" s="438" t="s">
        <v>126</v>
      </c>
    </row>
    <row r="1359" spans="1:8">
      <c r="A1359" s="448" t="s">
        <v>2665</v>
      </c>
      <c r="B1359" s="448" t="s">
        <v>2666</v>
      </c>
      <c r="C1359" s="440">
        <v>23361.59</v>
      </c>
      <c r="D1359" s="438" t="s">
        <v>126</v>
      </c>
      <c r="E1359" s="440">
        <v>2298.66</v>
      </c>
      <c r="F1359" s="440">
        <v>0</v>
      </c>
      <c r="G1359" s="440">
        <v>25660.25</v>
      </c>
      <c r="H1359" s="438" t="s">
        <v>126</v>
      </c>
    </row>
    <row r="1360" spans="1:8">
      <c r="A1360" s="448" t="s">
        <v>2667</v>
      </c>
      <c r="B1360" s="448" t="s">
        <v>2668</v>
      </c>
      <c r="C1360" s="440">
        <v>41043.4</v>
      </c>
      <c r="D1360" s="438" t="s">
        <v>126</v>
      </c>
      <c r="E1360" s="440">
        <v>4210.24</v>
      </c>
      <c r="F1360" s="440">
        <v>0</v>
      </c>
      <c r="G1360" s="440">
        <v>45253.64</v>
      </c>
      <c r="H1360" s="438" t="s">
        <v>126</v>
      </c>
    </row>
    <row r="1361" spans="1:8">
      <c r="A1361" s="448" t="s">
        <v>2669</v>
      </c>
      <c r="B1361" s="448" t="s">
        <v>2670</v>
      </c>
      <c r="C1361" s="440">
        <v>30497.46</v>
      </c>
      <c r="D1361" s="438" t="s">
        <v>126</v>
      </c>
      <c r="E1361" s="440">
        <v>2911.46</v>
      </c>
      <c r="F1361" s="440">
        <v>0</v>
      </c>
      <c r="G1361" s="440">
        <v>33408.92</v>
      </c>
      <c r="H1361" s="438" t="s">
        <v>126</v>
      </c>
    </row>
    <row r="1362" spans="1:8">
      <c r="A1362" s="448" t="s">
        <v>2671</v>
      </c>
      <c r="B1362" s="448" t="s">
        <v>2672</v>
      </c>
      <c r="C1362" s="440">
        <v>14408.14</v>
      </c>
      <c r="D1362" s="438" t="s">
        <v>126</v>
      </c>
      <c r="E1362" s="440">
        <v>1308.94</v>
      </c>
      <c r="F1362" s="440">
        <v>0</v>
      </c>
      <c r="G1362" s="440">
        <v>15717.08</v>
      </c>
      <c r="H1362" s="438" t="s">
        <v>126</v>
      </c>
    </row>
    <row r="1363" spans="1:8">
      <c r="A1363" s="448" t="s">
        <v>2673</v>
      </c>
      <c r="B1363" s="448" t="s">
        <v>2674</v>
      </c>
      <c r="C1363" s="440">
        <v>17789.5</v>
      </c>
      <c r="D1363" s="438" t="s">
        <v>126</v>
      </c>
      <c r="E1363" s="440">
        <v>1544.08</v>
      </c>
      <c r="F1363" s="440">
        <v>0</v>
      </c>
      <c r="G1363" s="440">
        <v>19333.580000000002</v>
      </c>
      <c r="H1363" s="438" t="s">
        <v>126</v>
      </c>
    </row>
    <row r="1364" spans="1:8">
      <c r="A1364" s="448" t="s">
        <v>2675</v>
      </c>
      <c r="B1364" s="448" t="s">
        <v>2676</v>
      </c>
      <c r="C1364" s="440">
        <v>12751.59</v>
      </c>
      <c r="D1364" s="438" t="s">
        <v>126</v>
      </c>
      <c r="E1364" s="440">
        <v>1153.02</v>
      </c>
      <c r="F1364" s="440">
        <v>0</v>
      </c>
      <c r="G1364" s="440">
        <v>13904.61</v>
      </c>
      <c r="H1364" s="438" t="s">
        <v>126</v>
      </c>
    </row>
    <row r="1365" spans="1:8">
      <c r="A1365" s="448" t="s">
        <v>2677</v>
      </c>
      <c r="B1365" s="448" t="s">
        <v>2678</v>
      </c>
      <c r="C1365" s="440">
        <v>13167.01</v>
      </c>
      <c r="D1365" s="438" t="s">
        <v>126</v>
      </c>
      <c r="E1365" s="440">
        <v>1275.26</v>
      </c>
      <c r="F1365" s="440">
        <v>0</v>
      </c>
      <c r="G1365" s="440">
        <v>14442.27</v>
      </c>
      <c r="H1365" s="438" t="s">
        <v>126</v>
      </c>
    </row>
    <row r="1366" spans="1:8">
      <c r="A1366" s="448" t="s">
        <v>2679</v>
      </c>
      <c r="B1366" s="448" t="s">
        <v>2680</v>
      </c>
      <c r="C1366" s="440">
        <v>14469.62</v>
      </c>
      <c r="D1366" s="438" t="s">
        <v>126</v>
      </c>
      <c r="E1366" s="440">
        <v>1324.46</v>
      </c>
      <c r="F1366" s="440">
        <v>0</v>
      </c>
      <c r="G1366" s="440">
        <v>15794.08</v>
      </c>
      <c r="H1366" s="438" t="s">
        <v>126</v>
      </c>
    </row>
    <row r="1367" spans="1:8">
      <c r="A1367" s="448" t="s">
        <v>2681</v>
      </c>
      <c r="B1367" s="448" t="s">
        <v>2682</v>
      </c>
      <c r="C1367" s="440">
        <v>22316.35</v>
      </c>
      <c r="D1367" s="438" t="s">
        <v>126</v>
      </c>
      <c r="E1367" s="440">
        <v>1942.75</v>
      </c>
      <c r="F1367" s="440">
        <v>0</v>
      </c>
      <c r="G1367" s="440">
        <v>24259.1</v>
      </c>
      <c r="H1367" s="438" t="s">
        <v>126</v>
      </c>
    </row>
    <row r="1368" spans="1:8">
      <c r="A1368" s="448" t="s">
        <v>2683</v>
      </c>
      <c r="B1368" s="448" t="s">
        <v>2684</v>
      </c>
      <c r="C1368" s="440">
        <v>23187.88</v>
      </c>
      <c r="D1368" s="438" t="s">
        <v>126</v>
      </c>
      <c r="E1368" s="440">
        <v>2106.4499999999998</v>
      </c>
      <c r="F1368" s="440">
        <v>0</v>
      </c>
      <c r="G1368" s="440">
        <v>25294.33</v>
      </c>
      <c r="H1368" s="438" t="s">
        <v>126</v>
      </c>
    </row>
    <row r="1369" spans="1:8">
      <c r="A1369" s="448" t="s">
        <v>2685</v>
      </c>
      <c r="B1369" s="448" t="s">
        <v>2686</v>
      </c>
      <c r="C1369" s="440">
        <v>13614.77</v>
      </c>
      <c r="D1369" s="438" t="s">
        <v>126</v>
      </c>
      <c r="E1369" s="440">
        <v>1280.7</v>
      </c>
      <c r="F1369" s="440">
        <v>0</v>
      </c>
      <c r="G1369" s="440">
        <v>14895.47</v>
      </c>
      <c r="H1369" s="438" t="s">
        <v>126</v>
      </c>
    </row>
    <row r="1370" spans="1:8">
      <c r="A1370" s="448" t="s">
        <v>2687</v>
      </c>
      <c r="B1370" s="448" t="s">
        <v>2688</v>
      </c>
      <c r="C1370" s="440">
        <v>15213.59</v>
      </c>
      <c r="D1370" s="438" t="s">
        <v>126</v>
      </c>
      <c r="E1370" s="440">
        <v>1398.88</v>
      </c>
      <c r="F1370" s="440">
        <v>0</v>
      </c>
      <c r="G1370" s="440">
        <v>16612.47</v>
      </c>
      <c r="H1370" s="438" t="s">
        <v>126</v>
      </c>
    </row>
    <row r="1371" spans="1:8">
      <c r="A1371" s="448" t="s">
        <v>2689</v>
      </c>
      <c r="B1371" s="448" t="s">
        <v>2690</v>
      </c>
      <c r="C1371" s="440">
        <v>33134.14</v>
      </c>
      <c r="D1371" s="438" t="s">
        <v>126</v>
      </c>
      <c r="E1371" s="440">
        <v>3000.92</v>
      </c>
      <c r="F1371" s="440">
        <v>0</v>
      </c>
      <c r="G1371" s="440">
        <v>36135.06</v>
      </c>
      <c r="H1371" s="438" t="s">
        <v>126</v>
      </c>
    </row>
    <row r="1372" spans="1:8">
      <c r="A1372" s="448" t="s">
        <v>2691</v>
      </c>
      <c r="B1372" s="448" t="s">
        <v>2692</v>
      </c>
      <c r="C1372" s="440">
        <v>11782.68</v>
      </c>
      <c r="D1372" s="438" t="s">
        <v>126</v>
      </c>
      <c r="E1372" s="440">
        <v>1137.9100000000001</v>
      </c>
      <c r="F1372" s="440">
        <v>0</v>
      </c>
      <c r="G1372" s="440">
        <v>12920.59</v>
      </c>
      <c r="H1372" s="438" t="s">
        <v>126</v>
      </c>
    </row>
    <row r="1373" spans="1:8">
      <c r="A1373" s="448" t="s">
        <v>2693</v>
      </c>
      <c r="B1373" s="448" t="s">
        <v>2694</v>
      </c>
      <c r="C1373" s="440">
        <v>14992.49</v>
      </c>
      <c r="D1373" s="438" t="s">
        <v>126</v>
      </c>
      <c r="E1373" s="440">
        <v>1362.74</v>
      </c>
      <c r="F1373" s="440">
        <v>0</v>
      </c>
      <c r="G1373" s="440">
        <v>16355.23</v>
      </c>
      <c r="H1373" s="438" t="s">
        <v>126</v>
      </c>
    </row>
    <row r="1374" spans="1:8">
      <c r="A1374" s="448" t="s">
        <v>2695</v>
      </c>
      <c r="B1374" s="448" t="s">
        <v>2696</v>
      </c>
      <c r="C1374" s="440">
        <v>14828.98</v>
      </c>
      <c r="D1374" s="438" t="s">
        <v>126</v>
      </c>
      <c r="E1374" s="440">
        <v>1330.46</v>
      </c>
      <c r="F1374" s="440">
        <v>0</v>
      </c>
      <c r="G1374" s="440">
        <v>16159.44</v>
      </c>
      <c r="H1374" s="438" t="s">
        <v>126</v>
      </c>
    </row>
    <row r="1375" spans="1:8">
      <c r="A1375" s="448" t="s">
        <v>8725</v>
      </c>
      <c r="B1375" s="448" t="s">
        <v>8726</v>
      </c>
      <c r="C1375" s="441">
        <v>-58.2</v>
      </c>
      <c r="D1375" s="438" t="s">
        <v>126</v>
      </c>
      <c r="E1375" s="440">
        <v>0</v>
      </c>
      <c r="F1375" s="440">
        <v>0</v>
      </c>
      <c r="G1375" s="441">
        <v>-58.2</v>
      </c>
      <c r="H1375" s="438" t="s">
        <v>126</v>
      </c>
    </row>
    <row r="1376" spans="1:8">
      <c r="A1376" s="448" t="s">
        <v>8727</v>
      </c>
      <c r="B1376" s="448" t="s">
        <v>8728</v>
      </c>
      <c r="C1376" s="440">
        <v>0</v>
      </c>
      <c r="D1376" s="438" t="s">
        <v>126</v>
      </c>
      <c r="E1376" s="440">
        <v>371.2</v>
      </c>
      <c r="F1376" s="440">
        <v>0</v>
      </c>
      <c r="G1376" s="440">
        <v>371.2</v>
      </c>
      <c r="H1376" s="438" t="s">
        <v>126</v>
      </c>
    </row>
    <row r="1377" spans="1:8">
      <c r="A1377" s="448" t="s">
        <v>8729</v>
      </c>
      <c r="B1377" s="448" t="s">
        <v>8730</v>
      </c>
      <c r="C1377" s="440">
        <v>27210.38</v>
      </c>
      <c r="D1377" s="438" t="s">
        <v>126</v>
      </c>
      <c r="E1377" s="440">
        <v>4024.08</v>
      </c>
      <c r="F1377" s="440">
        <v>0</v>
      </c>
      <c r="G1377" s="440">
        <v>31234.46</v>
      </c>
      <c r="H1377" s="438" t="s">
        <v>126</v>
      </c>
    </row>
    <row r="1378" spans="1:8">
      <c r="A1378" s="448" t="s">
        <v>8731</v>
      </c>
      <c r="B1378" s="448" t="s">
        <v>8732</v>
      </c>
      <c r="C1378" s="440">
        <v>9339.85</v>
      </c>
      <c r="D1378" s="438" t="s">
        <v>126</v>
      </c>
      <c r="E1378" s="440">
        <v>1556.38</v>
      </c>
      <c r="F1378" s="440">
        <v>0</v>
      </c>
      <c r="G1378" s="440">
        <v>10896.23</v>
      </c>
      <c r="H1378" s="438" t="s">
        <v>126</v>
      </c>
    </row>
    <row r="1379" spans="1:8">
      <c r="A1379" s="448" t="s">
        <v>2697</v>
      </c>
      <c r="B1379" s="448" t="s">
        <v>2698</v>
      </c>
      <c r="C1379" s="440">
        <v>23141.22</v>
      </c>
      <c r="D1379" s="438" t="s">
        <v>126</v>
      </c>
      <c r="E1379" s="440">
        <v>2202.66</v>
      </c>
      <c r="F1379" s="440">
        <v>0</v>
      </c>
      <c r="G1379" s="440">
        <v>25343.88</v>
      </c>
      <c r="H1379" s="438" t="s">
        <v>126</v>
      </c>
    </row>
    <row r="1380" spans="1:8">
      <c r="A1380" s="448" t="s">
        <v>2699</v>
      </c>
      <c r="B1380" s="448" t="s">
        <v>2700</v>
      </c>
      <c r="C1380" s="440">
        <v>3163.61</v>
      </c>
      <c r="D1380" s="438" t="s">
        <v>126</v>
      </c>
      <c r="E1380" s="440">
        <v>302.86</v>
      </c>
      <c r="F1380" s="440">
        <v>0</v>
      </c>
      <c r="G1380" s="440">
        <v>3466.47</v>
      </c>
      <c r="H1380" s="438" t="s">
        <v>126</v>
      </c>
    </row>
    <row r="1381" spans="1:8">
      <c r="A1381" s="448" t="s">
        <v>2701</v>
      </c>
      <c r="B1381" s="448" t="s">
        <v>2702</v>
      </c>
      <c r="C1381" s="440">
        <v>3163.61</v>
      </c>
      <c r="D1381" s="438" t="s">
        <v>126</v>
      </c>
      <c r="E1381" s="440">
        <v>302.86</v>
      </c>
      <c r="F1381" s="440">
        <v>0</v>
      </c>
      <c r="G1381" s="440">
        <v>3466.47</v>
      </c>
      <c r="H1381" s="438" t="s">
        <v>126</v>
      </c>
    </row>
    <row r="1382" spans="1:8">
      <c r="A1382" s="448" t="s">
        <v>2703</v>
      </c>
      <c r="B1382" s="448" t="s">
        <v>2704</v>
      </c>
      <c r="C1382" s="440">
        <v>5829.14</v>
      </c>
      <c r="D1382" s="438" t="s">
        <v>126</v>
      </c>
      <c r="E1382" s="440">
        <v>558.6</v>
      </c>
      <c r="F1382" s="440">
        <v>0</v>
      </c>
      <c r="G1382" s="440">
        <v>6387.74</v>
      </c>
      <c r="H1382" s="438" t="s">
        <v>126</v>
      </c>
    </row>
    <row r="1383" spans="1:8">
      <c r="A1383" s="448" t="s">
        <v>2705</v>
      </c>
      <c r="B1383" s="448" t="s">
        <v>2706</v>
      </c>
      <c r="C1383" s="440">
        <v>0</v>
      </c>
      <c r="D1383" s="438" t="s">
        <v>126</v>
      </c>
      <c r="E1383" s="440">
        <v>18573.62</v>
      </c>
      <c r="F1383" s="440">
        <v>0</v>
      </c>
      <c r="G1383" s="440">
        <v>18573.62</v>
      </c>
      <c r="H1383" s="438" t="s">
        <v>126</v>
      </c>
    </row>
    <row r="1384" spans="1:8">
      <c r="A1384" s="448" t="s">
        <v>2707</v>
      </c>
      <c r="B1384" s="448" t="s">
        <v>2708</v>
      </c>
      <c r="C1384" s="440">
        <v>13258.07</v>
      </c>
      <c r="D1384" s="438" t="s">
        <v>126</v>
      </c>
      <c r="E1384" s="440">
        <v>1238.47</v>
      </c>
      <c r="F1384" s="440">
        <v>0</v>
      </c>
      <c r="G1384" s="440">
        <v>14496.54</v>
      </c>
      <c r="H1384" s="438" t="s">
        <v>126</v>
      </c>
    </row>
    <row r="1385" spans="1:8">
      <c r="A1385" s="448" t="s">
        <v>2709</v>
      </c>
      <c r="B1385" s="448" t="s">
        <v>2710</v>
      </c>
      <c r="C1385" s="440">
        <v>0</v>
      </c>
      <c r="D1385" s="438" t="s">
        <v>126</v>
      </c>
      <c r="E1385" s="440">
        <v>13335379.199999999</v>
      </c>
      <c r="F1385" s="440">
        <v>0</v>
      </c>
      <c r="G1385" s="440">
        <v>13335379.199999999</v>
      </c>
      <c r="H1385" s="438" t="s">
        <v>126</v>
      </c>
    </row>
    <row r="1386" spans="1:8">
      <c r="A1386" s="448" t="s">
        <v>2711</v>
      </c>
      <c r="B1386" s="448" t="s">
        <v>2712</v>
      </c>
      <c r="C1386" s="440">
        <v>0</v>
      </c>
      <c r="D1386" s="438" t="s">
        <v>126</v>
      </c>
      <c r="E1386" s="440">
        <v>885916.8</v>
      </c>
      <c r="F1386" s="440">
        <v>0</v>
      </c>
      <c r="G1386" s="440">
        <v>885916.8</v>
      </c>
      <c r="H1386" s="438" t="s">
        <v>126</v>
      </c>
    </row>
    <row r="1387" spans="1:8">
      <c r="A1387" s="448" t="s">
        <v>2713</v>
      </c>
      <c r="B1387" s="448" t="s">
        <v>2714</v>
      </c>
      <c r="C1387" s="440">
        <v>0</v>
      </c>
      <c r="D1387" s="438" t="s">
        <v>126</v>
      </c>
      <c r="E1387" s="440">
        <v>559526.40000000002</v>
      </c>
      <c r="F1387" s="440">
        <v>0</v>
      </c>
      <c r="G1387" s="440">
        <v>559526.40000000002</v>
      </c>
      <c r="H1387" s="438" t="s">
        <v>126</v>
      </c>
    </row>
    <row r="1388" spans="1:8">
      <c r="A1388" s="448" t="s">
        <v>2715</v>
      </c>
      <c r="B1388" s="448" t="s">
        <v>2716</v>
      </c>
      <c r="C1388" s="440">
        <v>0</v>
      </c>
      <c r="D1388" s="438" t="s">
        <v>126</v>
      </c>
      <c r="E1388" s="440">
        <v>233136</v>
      </c>
      <c r="F1388" s="440">
        <v>0</v>
      </c>
      <c r="G1388" s="440">
        <v>233136</v>
      </c>
      <c r="H1388" s="438" t="s">
        <v>126</v>
      </c>
    </row>
    <row r="1389" spans="1:8">
      <c r="A1389" s="448" t="s">
        <v>2717</v>
      </c>
      <c r="B1389" s="448" t="s">
        <v>2718</v>
      </c>
      <c r="C1389" s="440">
        <v>0</v>
      </c>
      <c r="D1389" s="438" t="s">
        <v>126</v>
      </c>
      <c r="E1389" s="440">
        <v>116568</v>
      </c>
      <c r="F1389" s="440">
        <v>0</v>
      </c>
      <c r="G1389" s="440">
        <v>116568</v>
      </c>
      <c r="H1389" s="438" t="s">
        <v>126</v>
      </c>
    </row>
    <row r="1390" spans="1:8">
      <c r="A1390" s="448" t="s">
        <v>2719</v>
      </c>
      <c r="B1390" s="448" t="s">
        <v>2720</v>
      </c>
      <c r="C1390" s="440">
        <v>0</v>
      </c>
      <c r="D1390" s="438" t="s">
        <v>126</v>
      </c>
      <c r="E1390" s="440">
        <v>746035.19999999995</v>
      </c>
      <c r="F1390" s="440">
        <v>0</v>
      </c>
      <c r="G1390" s="440">
        <v>746035.19999999995</v>
      </c>
      <c r="H1390" s="438" t="s">
        <v>126</v>
      </c>
    </row>
    <row r="1391" spans="1:8">
      <c r="A1391" s="448" t="s">
        <v>2721</v>
      </c>
      <c r="B1391" s="448" t="s">
        <v>2722</v>
      </c>
      <c r="C1391" s="440">
        <v>0</v>
      </c>
      <c r="D1391" s="438" t="s">
        <v>126</v>
      </c>
      <c r="E1391" s="440">
        <v>256449.6</v>
      </c>
      <c r="F1391" s="440">
        <v>0</v>
      </c>
      <c r="G1391" s="440">
        <v>256449.6</v>
      </c>
      <c r="H1391" s="438" t="s">
        <v>126</v>
      </c>
    </row>
    <row r="1392" spans="1:8">
      <c r="A1392" s="448" t="s">
        <v>2723</v>
      </c>
      <c r="B1392" s="448" t="s">
        <v>2724</v>
      </c>
      <c r="C1392" s="440">
        <v>0</v>
      </c>
      <c r="D1392" s="438" t="s">
        <v>126</v>
      </c>
      <c r="E1392" s="440">
        <v>746035.19999999995</v>
      </c>
      <c r="F1392" s="440">
        <v>0</v>
      </c>
      <c r="G1392" s="440">
        <v>746035.19999999995</v>
      </c>
      <c r="H1392" s="438" t="s">
        <v>126</v>
      </c>
    </row>
    <row r="1393" spans="1:8">
      <c r="A1393" s="448" t="s">
        <v>2725</v>
      </c>
      <c r="B1393" s="448" t="s">
        <v>2726</v>
      </c>
      <c r="C1393" s="440">
        <v>0</v>
      </c>
      <c r="D1393" s="438" t="s">
        <v>126</v>
      </c>
      <c r="E1393" s="440">
        <v>396331.2</v>
      </c>
      <c r="F1393" s="440">
        <v>0</v>
      </c>
      <c r="G1393" s="440">
        <v>396331.2</v>
      </c>
      <c r="H1393" s="438" t="s">
        <v>126</v>
      </c>
    </row>
    <row r="1394" spans="1:8">
      <c r="A1394" s="448" t="s">
        <v>2727</v>
      </c>
      <c r="B1394" s="448" t="s">
        <v>2728</v>
      </c>
      <c r="C1394" s="440">
        <v>0</v>
      </c>
      <c r="D1394" s="438" t="s">
        <v>126</v>
      </c>
      <c r="E1394" s="440">
        <v>93254.399999999994</v>
      </c>
      <c r="F1394" s="440">
        <v>0</v>
      </c>
      <c r="G1394" s="440">
        <v>93254.399999999994</v>
      </c>
      <c r="H1394" s="438" t="s">
        <v>126</v>
      </c>
    </row>
    <row r="1395" spans="1:8">
      <c r="A1395" s="448" t="s">
        <v>2729</v>
      </c>
      <c r="B1395" s="448" t="s">
        <v>2730</v>
      </c>
      <c r="C1395" s="440">
        <v>0</v>
      </c>
      <c r="D1395" s="438" t="s">
        <v>126</v>
      </c>
      <c r="E1395" s="440">
        <v>419644.8</v>
      </c>
      <c r="F1395" s="440">
        <v>0</v>
      </c>
      <c r="G1395" s="440">
        <v>419644.8</v>
      </c>
      <c r="H1395" s="438" t="s">
        <v>126</v>
      </c>
    </row>
    <row r="1396" spans="1:8">
      <c r="A1396" s="448" t="s">
        <v>2731</v>
      </c>
      <c r="B1396" s="448" t="s">
        <v>2732</v>
      </c>
      <c r="C1396" s="440">
        <v>0</v>
      </c>
      <c r="D1396" s="438" t="s">
        <v>126</v>
      </c>
      <c r="E1396" s="440">
        <v>629467.19999999995</v>
      </c>
      <c r="F1396" s="440">
        <v>0</v>
      </c>
      <c r="G1396" s="440">
        <v>629467.19999999995</v>
      </c>
      <c r="H1396" s="438" t="s">
        <v>126</v>
      </c>
    </row>
    <row r="1397" spans="1:8">
      <c r="A1397" s="448" t="s">
        <v>2733</v>
      </c>
      <c r="B1397" s="448" t="s">
        <v>2734</v>
      </c>
      <c r="C1397" s="440">
        <v>0</v>
      </c>
      <c r="D1397" s="438" t="s">
        <v>126</v>
      </c>
      <c r="E1397" s="440">
        <v>349704</v>
      </c>
      <c r="F1397" s="440">
        <v>0</v>
      </c>
      <c r="G1397" s="440">
        <v>349704</v>
      </c>
      <c r="H1397" s="438" t="s">
        <v>126</v>
      </c>
    </row>
    <row r="1398" spans="1:8">
      <c r="A1398" s="448" t="s">
        <v>2735</v>
      </c>
      <c r="B1398" s="448" t="s">
        <v>2736</v>
      </c>
      <c r="C1398" s="440">
        <v>0</v>
      </c>
      <c r="D1398" s="438" t="s">
        <v>126</v>
      </c>
      <c r="E1398" s="440">
        <v>233136</v>
      </c>
      <c r="F1398" s="440">
        <v>0</v>
      </c>
      <c r="G1398" s="440">
        <v>233136</v>
      </c>
      <c r="H1398" s="438" t="s">
        <v>126</v>
      </c>
    </row>
    <row r="1399" spans="1:8">
      <c r="A1399" s="448" t="s">
        <v>2737</v>
      </c>
      <c r="B1399" s="448" t="s">
        <v>2738</v>
      </c>
      <c r="C1399" s="440">
        <v>0</v>
      </c>
      <c r="D1399" s="438" t="s">
        <v>126</v>
      </c>
      <c r="E1399" s="440">
        <v>536212.80000000005</v>
      </c>
      <c r="F1399" s="440">
        <v>0</v>
      </c>
      <c r="G1399" s="440">
        <v>536212.80000000005</v>
      </c>
      <c r="H1399" s="438" t="s">
        <v>126</v>
      </c>
    </row>
    <row r="1400" spans="1:8">
      <c r="A1400" s="448" t="s">
        <v>2739</v>
      </c>
      <c r="B1400" s="448" t="s">
        <v>2740</v>
      </c>
      <c r="C1400" s="440">
        <v>0</v>
      </c>
      <c r="D1400" s="438" t="s">
        <v>126</v>
      </c>
      <c r="E1400" s="440">
        <v>163195.20000000001</v>
      </c>
      <c r="F1400" s="440">
        <v>0</v>
      </c>
      <c r="G1400" s="440">
        <v>163195.20000000001</v>
      </c>
      <c r="H1400" s="438" t="s">
        <v>126</v>
      </c>
    </row>
    <row r="1401" spans="1:8">
      <c r="A1401" s="448" t="s">
        <v>2741</v>
      </c>
      <c r="B1401" s="448" t="s">
        <v>2742</v>
      </c>
      <c r="C1401" s="440">
        <v>0</v>
      </c>
      <c r="D1401" s="438" t="s">
        <v>126</v>
      </c>
      <c r="E1401" s="440">
        <v>186508.79999999999</v>
      </c>
      <c r="F1401" s="440">
        <v>0</v>
      </c>
      <c r="G1401" s="440">
        <v>186508.79999999999</v>
      </c>
      <c r="H1401" s="438" t="s">
        <v>126</v>
      </c>
    </row>
    <row r="1402" spans="1:8">
      <c r="A1402" s="448" t="s">
        <v>2743</v>
      </c>
      <c r="B1402" s="448" t="s">
        <v>2744</v>
      </c>
      <c r="C1402" s="440">
        <v>0</v>
      </c>
      <c r="D1402" s="438" t="s">
        <v>126</v>
      </c>
      <c r="E1402" s="440">
        <v>69940.800000000003</v>
      </c>
      <c r="F1402" s="440">
        <v>0</v>
      </c>
      <c r="G1402" s="440">
        <v>69940.800000000003</v>
      </c>
      <c r="H1402" s="438" t="s">
        <v>126</v>
      </c>
    </row>
    <row r="1403" spans="1:8">
      <c r="A1403" s="448" t="s">
        <v>2745</v>
      </c>
      <c r="B1403" s="448" t="s">
        <v>2746</v>
      </c>
      <c r="C1403" s="440">
        <v>0</v>
      </c>
      <c r="D1403" s="438" t="s">
        <v>126</v>
      </c>
      <c r="E1403" s="440">
        <v>139881.60000000001</v>
      </c>
      <c r="F1403" s="440">
        <v>0</v>
      </c>
      <c r="G1403" s="440">
        <v>139881.60000000001</v>
      </c>
      <c r="H1403" s="438" t="s">
        <v>126</v>
      </c>
    </row>
    <row r="1404" spans="1:8">
      <c r="A1404" s="448" t="s">
        <v>2747</v>
      </c>
      <c r="B1404" s="448" t="s">
        <v>2748</v>
      </c>
      <c r="C1404" s="440">
        <v>0</v>
      </c>
      <c r="D1404" s="438" t="s">
        <v>126</v>
      </c>
      <c r="E1404" s="440">
        <v>256449.6</v>
      </c>
      <c r="F1404" s="440">
        <v>0</v>
      </c>
      <c r="G1404" s="440">
        <v>256449.6</v>
      </c>
      <c r="H1404" s="438" t="s">
        <v>126</v>
      </c>
    </row>
    <row r="1405" spans="1:8">
      <c r="A1405" s="448" t="s">
        <v>2749</v>
      </c>
      <c r="B1405" s="448" t="s">
        <v>2750</v>
      </c>
      <c r="C1405" s="440">
        <v>0</v>
      </c>
      <c r="D1405" s="438" t="s">
        <v>126</v>
      </c>
      <c r="E1405" s="440">
        <v>163195.20000000001</v>
      </c>
      <c r="F1405" s="440">
        <v>0</v>
      </c>
      <c r="G1405" s="440">
        <v>163195.20000000001</v>
      </c>
      <c r="H1405" s="438" t="s">
        <v>126</v>
      </c>
    </row>
    <row r="1406" spans="1:8">
      <c r="A1406" s="448" t="s">
        <v>2751</v>
      </c>
      <c r="B1406" s="448" t="s">
        <v>2752</v>
      </c>
      <c r="C1406" s="440">
        <v>0</v>
      </c>
      <c r="D1406" s="438" t="s">
        <v>126</v>
      </c>
      <c r="E1406" s="440">
        <v>139881.60000000001</v>
      </c>
      <c r="F1406" s="440">
        <v>0</v>
      </c>
      <c r="G1406" s="440">
        <v>139881.60000000001</v>
      </c>
      <c r="H1406" s="438" t="s">
        <v>126</v>
      </c>
    </row>
    <row r="1407" spans="1:8">
      <c r="A1407" s="448" t="s">
        <v>2753</v>
      </c>
      <c r="B1407" s="448" t="s">
        <v>2754</v>
      </c>
      <c r="C1407" s="440">
        <v>0</v>
      </c>
      <c r="D1407" s="438" t="s">
        <v>126</v>
      </c>
      <c r="E1407" s="440">
        <v>46627.199999999997</v>
      </c>
      <c r="F1407" s="440">
        <v>0</v>
      </c>
      <c r="G1407" s="440">
        <v>46627.199999999997</v>
      </c>
      <c r="H1407" s="438" t="s">
        <v>126</v>
      </c>
    </row>
    <row r="1408" spans="1:8">
      <c r="A1408" s="448" t="s">
        <v>2757</v>
      </c>
      <c r="B1408" s="448" t="s">
        <v>2758</v>
      </c>
      <c r="C1408" s="440">
        <v>0</v>
      </c>
      <c r="D1408" s="438" t="s">
        <v>126</v>
      </c>
      <c r="E1408" s="440">
        <v>23313.599999999999</v>
      </c>
      <c r="F1408" s="440">
        <v>0</v>
      </c>
      <c r="G1408" s="440">
        <v>23313.599999999999</v>
      </c>
      <c r="H1408" s="438" t="s">
        <v>126</v>
      </c>
    </row>
    <row r="1409" spans="1:8">
      <c r="A1409" s="448" t="s">
        <v>2759</v>
      </c>
      <c r="B1409" s="448" t="s">
        <v>2760</v>
      </c>
      <c r="C1409" s="440">
        <v>1018.4</v>
      </c>
      <c r="D1409" s="438" t="s">
        <v>126</v>
      </c>
      <c r="E1409" s="440">
        <v>69940.800000000003</v>
      </c>
      <c r="F1409" s="440">
        <v>0</v>
      </c>
      <c r="G1409" s="440">
        <v>70959.199999999997</v>
      </c>
      <c r="H1409" s="438" t="s">
        <v>126</v>
      </c>
    </row>
    <row r="1410" spans="1:8">
      <c r="A1410" s="448" t="s">
        <v>2761</v>
      </c>
      <c r="B1410" s="448" t="s">
        <v>2762</v>
      </c>
      <c r="C1410" s="440">
        <v>0</v>
      </c>
      <c r="D1410" s="438" t="s">
        <v>126</v>
      </c>
      <c r="E1410" s="440">
        <v>46627.199999999997</v>
      </c>
      <c r="F1410" s="440">
        <v>0</v>
      </c>
      <c r="G1410" s="440">
        <v>46627.199999999997</v>
      </c>
      <c r="H1410" s="438" t="s">
        <v>126</v>
      </c>
    </row>
    <row r="1411" spans="1:8">
      <c r="A1411" s="448" t="s">
        <v>2765</v>
      </c>
      <c r="B1411" s="448" t="s">
        <v>2766</v>
      </c>
      <c r="C1411" s="440">
        <v>0</v>
      </c>
      <c r="D1411" s="438" t="s">
        <v>126</v>
      </c>
      <c r="E1411" s="440">
        <v>69940.800000000003</v>
      </c>
      <c r="F1411" s="440">
        <v>0</v>
      </c>
      <c r="G1411" s="440">
        <v>69940.800000000003</v>
      </c>
      <c r="H1411" s="438" t="s">
        <v>126</v>
      </c>
    </row>
    <row r="1412" spans="1:8">
      <c r="A1412" s="448" t="s">
        <v>2767</v>
      </c>
      <c r="B1412" s="448" t="s">
        <v>2768</v>
      </c>
      <c r="C1412" s="440">
        <v>0</v>
      </c>
      <c r="D1412" s="438" t="s">
        <v>126</v>
      </c>
      <c r="E1412" s="440">
        <v>23313.599999999999</v>
      </c>
      <c r="F1412" s="440">
        <v>0</v>
      </c>
      <c r="G1412" s="440">
        <v>23313.599999999999</v>
      </c>
      <c r="H1412" s="438" t="s">
        <v>126</v>
      </c>
    </row>
    <row r="1413" spans="1:8">
      <c r="A1413" s="448" t="s">
        <v>2769</v>
      </c>
      <c r="B1413" s="448" t="s">
        <v>2770</v>
      </c>
      <c r="C1413" s="440">
        <v>0</v>
      </c>
      <c r="D1413" s="438" t="s">
        <v>126</v>
      </c>
      <c r="E1413" s="440">
        <v>186508.79999999999</v>
      </c>
      <c r="F1413" s="440">
        <v>0</v>
      </c>
      <c r="G1413" s="440">
        <v>186508.79999999999</v>
      </c>
      <c r="H1413" s="438" t="s">
        <v>126</v>
      </c>
    </row>
    <row r="1414" spans="1:8">
      <c r="A1414" s="448" t="s">
        <v>2771</v>
      </c>
      <c r="B1414" s="448" t="s">
        <v>2772</v>
      </c>
      <c r="C1414" s="440">
        <v>0</v>
      </c>
      <c r="D1414" s="438" t="s">
        <v>126</v>
      </c>
      <c r="E1414" s="440">
        <v>186508.79999999999</v>
      </c>
      <c r="F1414" s="440">
        <v>0</v>
      </c>
      <c r="G1414" s="440">
        <v>186508.79999999999</v>
      </c>
      <c r="H1414" s="438" t="s">
        <v>126</v>
      </c>
    </row>
    <row r="1415" spans="1:8">
      <c r="A1415" s="448" t="s">
        <v>2773</v>
      </c>
      <c r="B1415" s="448" t="s">
        <v>2774</v>
      </c>
      <c r="C1415" s="440">
        <v>0</v>
      </c>
      <c r="D1415" s="438" t="s">
        <v>126</v>
      </c>
      <c r="E1415" s="440">
        <v>93254.399999999994</v>
      </c>
      <c r="F1415" s="440">
        <v>0</v>
      </c>
      <c r="G1415" s="440">
        <v>93254.399999999994</v>
      </c>
      <c r="H1415" s="438" t="s">
        <v>126</v>
      </c>
    </row>
    <row r="1416" spans="1:8">
      <c r="A1416" s="448" t="s">
        <v>2775</v>
      </c>
      <c r="B1416" s="448" t="s">
        <v>2776</v>
      </c>
      <c r="C1416" s="440">
        <v>0</v>
      </c>
      <c r="D1416" s="438" t="s">
        <v>126</v>
      </c>
      <c r="E1416" s="440">
        <v>46627.199999999997</v>
      </c>
      <c r="F1416" s="440">
        <v>0</v>
      </c>
      <c r="G1416" s="440">
        <v>46627.199999999997</v>
      </c>
      <c r="H1416" s="438" t="s">
        <v>126</v>
      </c>
    </row>
    <row r="1417" spans="1:8">
      <c r="A1417" s="448" t="s">
        <v>2777</v>
      </c>
      <c r="B1417" s="448" t="s">
        <v>2778</v>
      </c>
      <c r="C1417" s="440">
        <v>0</v>
      </c>
      <c r="D1417" s="438" t="s">
        <v>126</v>
      </c>
      <c r="E1417" s="440">
        <v>116568</v>
      </c>
      <c r="F1417" s="440">
        <v>0</v>
      </c>
      <c r="G1417" s="440">
        <v>116568</v>
      </c>
      <c r="H1417" s="438" t="s">
        <v>126</v>
      </c>
    </row>
    <row r="1418" spans="1:8">
      <c r="A1418" s="448" t="s">
        <v>2779</v>
      </c>
      <c r="B1418" s="448" t="s">
        <v>2780</v>
      </c>
      <c r="C1418" s="440">
        <v>0</v>
      </c>
      <c r="D1418" s="438" t="s">
        <v>126</v>
      </c>
      <c r="E1418" s="440">
        <v>163195.20000000001</v>
      </c>
      <c r="F1418" s="440">
        <v>0</v>
      </c>
      <c r="G1418" s="440">
        <v>163195.20000000001</v>
      </c>
      <c r="H1418" s="438" t="s">
        <v>126</v>
      </c>
    </row>
    <row r="1419" spans="1:8">
      <c r="A1419" s="448" t="s">
        <v>2781</v>
      </c>
      <c r="B1419" s="448" t="s">
        <v>2782</v>
      </c>
      <c r="C1419" s="440">
        <v>0</v>
      </c>
      <c r="D1419" s="438" t="s">
        <v>126</v>
      </c>
      <c r="E1419" s="440">
        <v>69940.800000000003</v>
      </c>
      <c r="F1419" s="440">
        <v>0</v>
      </c>
      <c r="G1419" s="440">
        <v>69940.800000000003</v>
      </c>
      <c r="H1419" s="438" t="s">
        <v>126</v>
      </c>
    </row>
    <row r="1420" spans="1:8">
      <c r="A1420" s="448" t="s">
        <v>2783</v>
      </c>
      <c r="B1420" s="448" t="s">
        <v>2784</v>
      </c>
      <c r="C1420" s="440">
        <v>0</v>
      </c>
      <c r="D1420" s="438" t="s">
        <v>126</v>
      </c>
      <c r="E1420" s="440">
        <v>139881.60000000001</v>
      </c>
      <c r="F1420" s="440">
        <v>0</v>
      </c>
      <c r="G1420" s="440">
        <v>139881.60000000001</v>
      </c>
      <c r="H1420" s="438" t="s">
        <v>126</v>
      </c>
    </row>
    <row r="1421" spans="1:8">
      <c r="A1421" s="448" t="s">
        <v>2785</v>
      </c>
      <c r="B1421" s="448" t="s">
        <v>2786</v>
      </c>
      <c r="C1421" s="440">
        <v>0</v>
      </c>
      <c r="D1421" s="438" t="s">
        <v>126</v>
      </c>
      <c r="E1421" s="440">
        <v>23313.599999999999</v>
      </c>
      <c r="F1421" s="440">
        <v>0</v>
      </c>
      <c r="G1421" s="440">
        <v>23313.599999999999</v>
      </c>
      <c r="H1421" s="438" t="s">
        <v>126</v>
      </c>
    </row>
    <row r="1422" spans="1:8">
      <c r="A1422" s="448" t="s">
        <v>2787</v>
      </c>
      <c r="B1422" s="448" t="s">
        <v>2788</v>
      </c>
      <c r="C1422" s="440">
        <v>0</v>
      </c>
      <c r="D1422" s="438" t="s">
        <v>126</v>
      </c>
      <c r="E1422" s="440">
        <v>163195.20000000001</v>
      </c>
      <c r="F1422" s="440">
        <v>0</v>
      </c>
      <c r="G1422" s="440">
        <v>163195.20000000001</v>
      </c>
      <c r="H1422" s="438" t="s">
        <v>126</v>
      </c>
    </row>
    <row r="1423" spans="1:8">
      <c r="A1423" s="448" t="s">
        <v>2789</v>
      </c>
      <c r="B1423" s="448" t="s">
        <v>2790</v>
      </c>
      <c r="C1423" s="440">
        <v>0</v>
      </c>
      <c r="D1423" s="438" t="s">
        <v>126</v>
      </c>
      <c r="E1423" s="440">
        <v>93254.399999999994</v>
      </c>
      <c r="F1423" s="440">
        <v>0</v>
      </c>
      <c r="G1423" s="440">
        <v>93254.399999999994</v>
      </c>
      <c r="H1423" s="438" t="s">
        <v>126</v>
      </c>
    </row>
    <row r="1424" spans="1:8">
      <c r="A1424" s="448" t="s">
        <v>2791</v>
      </c>
      <c r="B1424" s="448" t="s">
        <v>2792</v>
      </c>
      <c r="C1424" s="440">
        <v>0</v>
      </c>
      <c r="D1424" s="438" t="s">
        <v>126</v>
      </c>
      <c r="E1424" s="440">
        <v>186508.79999999999</v>
      </c>
      <c r="F1424" s="440">
        <v>0</v>
      </c>
      <c r="G1424" s="440">
        <v>186508.79999999999</v>
      </c>
      <c r="H1424" s="438" t="s">
        <v>126</v>
      </c>
    </row>
    <row r="1425" spans="1:8">
      <c r="A1425" s="448" t="s">
        <v>2795</v>
      </c>
      <c r="B1425" s="448" t="s">
        <v>2796</v>
      </c>
      <c r="C1425" s="440">
        <v>0</v>
      </c>
      <c r="D1425" s="438" t="s">
        <v>126</v>
      </c>
      <c r="E1425" s="440">
        <v>23313.599999999999</v>
      </c>
      <c r="F1425" s="440">
        <v>0</v>
      </c>
      <c r="G1425" s="440">
        <v>23313.599999999999</v>
      </c>
      <c r="H1425" s="438" t="s">
        <v>126</v>
      </c>
    </row>
    <row r="1426" spans="1:8">
      <c r="A1426" s="448" t="s">
        <v>2797</v>
      </c>
      <c r="B1426" s="448" t="s">
        <v>2798</v>
      </c>
      <c r="C1426" s="440">
        <v>0</v>
      </c>
      <c r="D1426" s="438" t="s">
        <v>126</v>
      </c>
      <c r="E1426" s="440">
        <v>163195.20000000001</v>
      </c>
      <c r="F1426" s="440">
        <v>0</v>
      </c>
      <c r="G1426" s="440">
        <v>163195.20000000001</v>
      </c>
      <c r="H1426" s="438" t="s">
        <v>126</v>
      </c>
    </row>
    <row r="1427" spans="1:8">
      <c r="A1427" s="448" t="s">
        <v>2799</v>
      </c>
      <c r="B1427" s="448" t="s">
        <v>2800</v>
      </c>
      <c r="C1427" s="440">
        <v>0</v>
      </c>
      <c r="D1427" s="438" t="s">
        <v>126</v>
      </c>
      <c r="E1427" s="440">
        <v>93254.399999999994</v>
      </c>
      <c r="F1427" s="440">
        <v>0</v>
      </c>
      <c r="G1427" s="440">
        <v>93254.399999999994</v>
      </c>
      <c r="H1427" s="438" t="s">
        <v>126</v>
      </c>
    </row>
    <row r="1428" spans="1:8">
      <c r="A1428" s="448" t="s">
        <v>2801</v>
      </c>
      <c r="B1428" s="448" t="s">
        <v>2802</v>
      </c>
      <c r="C1428" s="440">
        <v>0</v>
      </c>
      <c r="D1428" s="438" t="s">
        <v>126</v>
      </c>
      <c r="E1428" s="440">
        <v>163195.20000000001</v>
      </c>
      <c r="F1428" s="440">
        <v>0</v>
      </c>
      <c r="G1428" s="440">
        <v>163195.20000000001</v>
      </c>
      <c r="H1428" s="438" t="s">
        <v>126</v>
      </c>
    </row>
    <row r="1429" spans="1:8">
      <c r="A1429" s="448" t="s">
        <v>2803</v>
      </c>
      <c r="B1429" s="448" t="s">
        <v>2804</v>
      </c>
      <c r="C1429" s="440">
        <v>0</v>
      </c>
      <c r="D1429" s="438" t="s">
        <v>126</v>
      </c>
      <c r="E1429" s="440">
        <v>23313.599999999999</v>
      </c>
      <c r="F1429" s="440">
        <v>0</v>
      </c>
      <c r="G1429" s="440">
        <v>23313.599999999999</v>
      </c>
      <c r="H1429" s="438" t="s">
        <v>126</v>
      </c>
    </row>
    <row r="1430" spans="1:8">
      <c r="A1430" s="448" t="s">
        <v>2805</v>
      </c>
      <c r="B1430" s="448" t="s">
        <v>2806</v>
      </c>
      <c r="C1430" s="440">
        <v>0</v>
      </c>
      <c r="D1430" s="438" t="s">
        <v>126</v>
      </c>
      <c r="E1430" s="440">
        <v>139881.60000000001</v>
      </c>
      <c r="F1430" s="440">
        <v>0</v>
      </c>
      <c r="G1430" s="440">
        <v>139881.60000000001</v>
      </c>
      <c r="H1430" s="438" t="s">
        <v>126</v>
      </c>
    </row>
    <row r="1431" spans="1:8">
      <c r="A1431" s="448" t="s">
        <v>2807</v>
      </c>
      <c r="B1431" s="448" t="s">
        <v>2808</v>
      </c>
      <c r="C1431" s="440">
        <v>0</v>
      </c>
      <c r="D1431" s="438" t="s">
        <v>126</v>
      </c>
      <c r="E1431" s="440">
        <v>116568</v>
      </c>
      <c r="F1431" s="440">
        <v>0</v>
      </c>
      <c r="G1431" s="440">
        <v>116568</v>
      </c>
      <c r="H1431" s="438" t="s">
        <v>126</v>
      </c>
    </row>
    <row r="1432" spans="1:8">
      <c r="A1432" s="448" t="s">
        <v>2809</v>
      </c>
      <c r="B1432" s="448" t="s">
        <v>2810</v>
      </c>
      <c r="C1432" s="440">
        <v>0</v>
      </c>
      <c r="D1432" s="438" t="s">
        <v>126</v>
      </c>
      <c r="E1432" s="440">
        <v>163195.20000000001</v>
      </c>
      <c r="F1432" s="440">
        <v>0</v>
      </c>
      <c r="G1432" s="440">
        <v>163195.20000000001</v>
      </c>
      <c r="H1432" s="438" t="s">
        <v>126</v>
      </c>
    </row>
    <row r="1433" spans="1:8">
      <c r="A1433" s="448" t="s">
        <v>2811</v>
      </c>
      <c r="B1433" s="448" t="s">
        <v>2812</v>
      </c>
      <c r="C1433" s="440">
        <v>0</v>
      </c>
      <c r="D1433" s="438" t="s">
        <v>126</v>
      </c>
      <c r="E1433" s="440">
        <v>163195.20000000001</v>
      </c>
      <c r="F1433" s="440">
        <v>0</v>
      </c>
      <c r="G1433" s="440">
        <v>163195.20000000001</v>
      </c>
      <c r="H1433" s="438" t="s">
        <v>126</v>
      </c>
    </row>
    <row r="1434" spans="1:8">
      <c r="A1434" s="448" t="s">
        <v>2813</v>
      </c>
      <c r="B1434" s="448" t="s">
        <v>2814</v>
      </c>
      <c r="C1434" s="440">
        <v>0</v>
      </c>
      <c r="D1434" s="438" t="s">
        <v>126</v>
      </c>
      <c r="E1434" s="440">
        <v>69940.800000000003</v>
      </c>
      <c r="F1434" s="440">
        <v>0</v>
      </c>
      <c r="G1434" s="440">
        <v>69940.800000000003</v>
      </c>
      <c r="H1434" s="438" t="s">
        <v>126</v>
      </c>
    </row>
    <row r="1435" spans="1:8">
      <c r="A1435" s="448" t="s">
        <v>2815</v>
      </c>
      <c r="B1435" s="448" t="s">
        <v>2816</v>
      </c>
      <c r="C1435" s="440">
        <v>0</v>
      </c>
      <c r="D1435" s="438" t="s">
        <v>126</v>
      </c>
      <c r="E1435" s="440">
        <v>93254.399999999994</v>
      </c>
      <c r="F1435" s="440">
        <v>0</v>
      </c>
      <c r="G1435" s="440">
        <v>93254.399999999994</v>
      </c>
      <c r="H1435" s="438" t="s">
        <v>126</v>
      </c>
    </row>
    <row r="1436" spans="1:8">
      <c r="A1436" s="448" t="s">
        <v>2817</v>
      </c>
      <c r="B1436" s="448" t="s">
        <v>2818</v>
      </c>
      <c r="C1436" s="440">
        <v>0</v>
      </c>
      <c r="D1436" s="438" t="s">
        <v>126</v>
      </c>
      <c r="E1436" s="440">
        <v>69940.800000000003</v>
      </c>
      <c r="F1436" s="440">
        <v>0</v>
      </c>
      <c r="G1436" s="440">
        <v>69940.800000000003</v>
      </c>
      <c r="H1436" s="438" t="s">
        <v>126</v>
      </c>
    </row>
    <row r="1437" spans="1:8">
      <c r="A1437" s="448" t="s">
        <v>2819</v>
      </c>
      <c r="B1437" s="448" t="s">
        <v>2820</v>
      </c>
      <c r="C1437" s="440">
        <v>0</v>
      </c>
      <c r="D1437" s="438" t="s">
        <v>126</v>
      </c>
      <c r="E1437" s="440">
        <v>163195.20000000001</v>
      </c>
      <c r="F1437" s="440">
        <v>0</v>
      </c>
      <c r="G1437" s="440">
        <v>163195.20000000001</v>
      </c>
      <c r="H1437" s="438" t="s">
        <v>126</v>
      </c>
    </row>
    <row r="1438" spans="1:8">
      <c r="A1438" s="448" t="s">
        <v>2821</v>
      </c>
      <c r="B1438" s="448" t="s">
        <v>2822</v>
      </c>
      <c r="C1438" s="440">
        <v>0</v>
      </c>
      <c r="D1438" s="438" t="s">
        <v>126</v>
      </c>
      <c r="E1438" s="440">
        <v>46627.199999999997</v>
      </c>
      <c r="F1438" s="440">
        <v>0</v>
      </c>
      <c r="G1438" s="440">
        <v>46627.199999999997</v>
      </c>
      <c r="H1438" s="438" t="s">
        <v>126</v>
      </c>
    </row>
    <row r="1439" spans="1:8">
      <c r="A1439" s="448" t="s">
        <v>2823</v>
      </c>
      <c r="B1439" s="448" t="s">
        <v>2824</v>
      </c>
      <c r="C1439" s="440">
        <v>0</v>
      </c>
      <c r="D1439" s="438" t="s">
        <v>126</v>
      </c>
      <c r="E1439" s="440">
        <v>326390.40000000002</v>
      </c>
      <c r="F1439" s="440">
        <v>0</v>
      </c>
      <c r="G1439" s="440">
        <v>326390.40000000002</v>
      </c>
      <c r="H1439" s="438" t="s">
        <v>126</v>
      </c>
    </row>
    <row r="1440" spans="1:8">
      <c r="A1440" s="448" t="s">
        <v>2825</v>
      </c>
      <c r="B1440" s="448" t="s">
        <v>2826</v>
      </c>
      <c r="C1440" s="440">
        <v>0</v>
      </c>
      <c r="D1440" s="438" t="s">
        <v>126</v>
      </c>
      <c r="E1440" s="440">
        <v>442958.4</v>
      </c>
      <c r="F1440" s="440">
        <v>0</v>
      </c>
      <c r="G1440" s="440">
        <v>442958.4</v>
      </c>
      <c r="H1440" s="438" t="s">
        <v>126</v>
      </c>
    </row>
    <row r="1441" spans="1:8">
      <c r="A1441" s="448" t="s">
        <v>2827</v>
      </c>
      <c r="B1441" s="448" t="s">
        <v>2828</v>
      </c>
      <c r="C1441" s="440">
        <v>0</v>
      </c>
      <c r="D1441" s="438" t="s">
        <v>126</v>
      </c>
      <c r="E1441" s="440">
        <v>116568</v>
      </c>
      <c r="F1441" s="440">
        <v>0</v>
      </c>
      <c r="G1441" s="440">
        <v>116568</v>
      </c>
      <c r="H1441" s="438" t="s">
        <v>126</v>
      </c>
    </row>
    <row r="1442" spans="1:8">
      <c r="A1442" s="448" t="s">
        <v>2829</v>
      </c>
      <c r="B1442" s="448" t="s">
        <v>2830</v>
      </c>
      <c r="C1442" s="440">
        <v>0</v>
      </c>
      <c r="D1442" s="438" t="s">
        <v>126</v>
      </c>
      <c r="E1442" s="440">
        <v>233136</v>
      </c>
      <c r="F1442" s="440">
        <v>0</v>
      </c>
      <c r="G1442" s="440">
        <v>233136</v>
      </c>
      <c r="H1442" s="438" t="s">
        <v>126</v>
      </c>
    </row>
    <row r="1443" spans="1:8">
      <c r="A1443" s="448" t="s">
        <v>2831</v>
      </c>
      <c r="B1443" s="448" t="s">
        <v>2832</v>
      </c>
      <c r="C1443" s="440">
        <v>0</v>
      </c>
      <c r="D1443" s="438" t="s">
        <v>126</v>
      </c>
      <c r="E1443" s="440">
        <v>279763.20000000001</v>
      </c>
      <c r="F1443" s="440">
        <v>0</v>
      </c>
      <c r="G1443" s="440">
        <v>279763.20000000001</v>
      </c>
      <c r="H1443" s="438" t="s">
        <v>126</v>
      </c>
    </row>
    <row r="1444" spans="1:8">
      <c r="A1444" s="448" t="s">
        <v>2833</v>
      </c>
      <c r="B1444" s="448" t="s">
        <v>2834</v>
      </c>
      <c r="C1444" s="440">
        <v>0</v>
      </c>
      <c r="D1444" s="438" t="s">
        <v>126</v>
      </c>
      <c r="E1444" s="440">
        <v>139881.60000000001</v>
      </c>
      <c r="F1444" s="440">
        <v>0</v>
      </c>
      <c r="G1444" s="440">
        <v>139881.60000000001</v>
      </c>
      <c r="H1444" s="438" t="s">
        <v>126</v>
      </c>
    </row>
    <row r="1445" spans="1:8">
      <c r="A1445" s="448" t="s">
        <v>2835</v>
      </c>
      <c r="B1445" s="448" t="s">
        <v>2836</v>
      </c>
      <c r="C1445" s="440">
        <v>0</v>
      </c>
      <c r="D1445" s="438" t="s">
        <v>126</v>
      </c>
      <c r="E1445" s="440">
        <v>186508.79999999999</v>
      </c>
      <c r="F1445" s="440">
        <v>0</v>
      </c>
      <c r="G1445" s="440">
        <v>186508.79999999999</v>
      </c>
      <c r="H1445" s="438" t="s">
        <v>126</v>
      </c>
    </row>
    <row r="1446" spans="1:8">
      <c r="A1446" s="448" t="s">
        <v>2837</v>
      </c>
      <c r="B1446" s="448" t="s">
        <v>2838</v>
      </c>
      <c r="C1446" s="440">
        <v>0</v>
      </c>
      <c r="D1446" s="438" t="s">
        <v>126</v>
      </c>
      <c r="E1446" s="440">
        <v>209822.4</v>
      </c>
      <c r="F1446" s="440">
        <v>0</v>
      </c>
      <c r="G1446" s="440">
        <v>209822.4</v>
      </c>
      <c r="H1446" s="438" t="s">
        <v>126</v>
      </c>
    </row>
    <row r="1447" spans="1:8">
      <c r="A1447" s="448" t="s">
        <v>2839</v>
      </c>
      <c r="B1447" s="448" t="s">
        <v>2840</v>
      </c>
      <c r="C1447" s="440">
        <v>0</v>
      </c>
      <c r="D1447" s="438" t="s">
        <v>126</v>
      </c>
      <c r="E1447" s="440">
        <v>116568</v>
      </c>
      <c r="F1447" s="440">
        <v>0</v>
      </c>
      <c r="G1447" s="440">
        <v>116568</v>
      </c>
      <c r="H1447" s="438" t="s">
        <v>126</v>
      </c>
    </row>
    <row r="1448" spans="1:8">
      <c r="A1448" s="448" t="s">
        <v>2841</v>
      </c>
      <c r="B1448" s="448" t="s">
        <v>2842</v>
      </c>
      <c r="C1448" s="441">
        <v>-1018.4</v>
      </c>
      <c r="D1448" s="438" t="s">
        <v>126</v>
      </c>
      <c r="E1448" s="440">
        <v>93254.399999999994</v>
      </c>
      <c r="F1448" s="440">
        <v>0</v>
      </c>
      <c r="G1448" s="440">
        <v>92236</v>
      </c>
      <c r="H1448" s="438" t="s">
        <v>126</v>
      </c>
    </row>
    <row r="1449" spans="1:8">
      <c r="A1449" s="448" t="s">
        <v>2843</v>
      </c>
      <c r="B1449" s="448" t="s">
        <v>2844</v>
      </c>
      <c r="C1449" s="440">
        <v>0</v>
      </c>
      <c r="D1449" s="438" t="s">
        <v>126</v>
      </c>
      <c r="E1449" s="440">
        <v>69940.800000000003</v>
      </c>
      <c r="F1449" s="440">
        <v>0</v>
      </c>
      <c r="G1449" s="440">
        <v>69940.800000000003</v>
      </c>
      <c r="H1449" s="438" t="s">
        <v>126</v>
      </c>
    </row>
    <row r="1450" spans="1:8">
      <c r="A1450" s="448" t="s">
        <v>2845</v>
      </c>
      <c r="B1450" s="448" t="s">
        <v>2846</v>
      </c>
      <c r="C1450" s="440">
        <v>0</v>
      </c>
      <c r="D1450" s="438" t="s">
        <v>126</v>
      </c>
      <c r="E1450" s="440">
        <v>23313.599999999999</v>
      </c>
      <c r="F1450" s="440">
        <v>0</v>
      </c>
      <c r="G1450" s="440">
        <v>23313.599999999999</v>
      </c>
      <c r="H1450" s="438" t="s">
        <v>126</v>
      </c>
    </row>
    <row r="1451" spans="1:8">
      <c r="A1451" s="448" t="s">
        <v>2847</v>
      </c>
      <c r="B1451" s="448" t="s">
        <v>2848</v>
      </c>
      <c r="C1451" s="440">
        <v>0</v>
      </c>
      <c r="D1451" s="438" t="s">
        <v>126</v>
      </c>
      <c r="E1451" s="440">
        <v>186508.79999999999</v>
      </c>
      <c r="F1451" s="440">
        <v>0</v>
      </c>
      <c r="G1451" s="440">
        <v>186508.79999999999</v>
      </c>
      <c r="H1451" s="438" t="s">
        <v>126</v>
      </c>
    </row>
    <row r="1452" spans="1:8">
      <c r="A1452" s="448" t="s">
        <v>2849</v>
      </c>
      <c r="B1452" s="448" t="s">
        <v>2850</v>
      </c>
      <c r="C1452" s="440">
        <v>0</v>
      </c>
      <c r="D1452" s="438" t="s">
        <v>126</v>
      </c>
      <c r="E1452" s="440">
        <v>69940.800000000003</v>
      </c>
      <c r="F1452" s="440">
        <v>0</v>
      </c>
      <c r="G1452" s="440">
        <v>69940.800000000003</v>
      </c>
      <c r="H1452" s="438" t="s">
        <v>126</v>
      </c>
    </row>
    <row r="1453" spans="1:8">
      <c r="A1453" s="448" t="s">
        <v>2853</v>
      </c>
      <c r="B1453" s="448" t="s">
        <v>2854</v>
      </c>
      <c r="C1453" s="440">
        <v>0</v>
      </c>
      <c r="D1453" s="438" t="s">
        <v>126</v>
      </c>
      <c r="E1453" s="440">
        <v>186508.79999999999</v>
      </c>
      <c r="F1453" s="440">
        <v>0</v>
      </c>
      <c r="G1453" s="440">
        <v>186508.79999999999</v>
      </c>
      <c r="H1453" s="438" t="s">
        <v>126</v>
      </c>
    </row>
    <row r="1454" spans="1:8">
      <c r="A1454" s="448" t="s">
        <v>8733</v>
      </c>
      <c r="B1454" s="448" t="s">
        <v>8734</v>
      </c>
      <c r="C1454" s="440">
        <v>0</v>
      </c>
      <c r="D1454" s="438" t="s">
        <v>126</v>
      </c>
      <c r="E1454" s="440">
        <v>23313.599999999999</v>
      </c>
      <c r="F1454" s="440">
        <v>0</v>
      </c>
      <c r="G1454" s="440">
        <v>23313.599999999999</v>
      </c>
      <c r="H1454" s="438" t="s">
        <v>126</v>
      </c>
    </row>
    <row r="1455" spans="1:8">
      <c r="A1455" s="448" t="s">
        <v>2855</v>
      </c>
      <c r="B1455" s="448" t="s">
        <v>2856</v>
      </c>
      <c r="C1455" s="440">
        <v>0</v>
      </c>
      <c r="D1455" s="438" t="s">
        <v>126</v>
      </c>
      <c r="E1455" s="440">
        <v>46627.199999999997</v>
      </c>
      <c r="F1455" s="440">
        <v>0</v>
      </c>
      <c r="G1455" s="440">
        <v>46627.199999999997</v>
      </c>
      <c r="H1455" s="438" t="s">
        <v>126</v>
      </c>
    </row>
    <row r="1456" spans="1:8">
      <c r="A1456" s="448" t="s">
        <v>2857</v>
      </c>
      <c r="B1456" s="448" t="s">
        <v>2858</v>
      </c>
      <c r="C1456" s="440">
        <v>0</v>
      </c>
      <c r="D1456" s="438" t="s">
        <v>126</v>
      </c>
      <c r="E1456" s="440">
        <v>23313.599999999999</v>
      </c>
      <c r="F1456" s="440">
        <v>0</v>
      </c>
      <c r="G1456" s="440">
        <v>23313.599999999999</v>
      </c>
      <c r="H1456" s="438" t="s">
        <v>126</v>
      </c>
    </row>
    <row r="1457" spans="1:8">
      <c r="A1457" s="448" t="s">
        <v>2859</v>
      </c>
      <c r="B1457" s="448" t="s">
        <v>2860</v>
      </c>
      <c r="C1457" s="440">
        <v>9695636.4900000002</v>
      </c>
      <c r="D1457" s="438" t="s">
        <v>126</v>
      </c>
      <c r="E1457" s="440">
        <v>8011282.3399999999</v>
      </c>
      <c r="F1457" s="441">
        <v>-1530559.68</v>
      </c>
      <c r="G1457" s="440">
        <v>19237478.510000002</v>
      </c>
      <c r="H1457" s="438" t="s">
        <v>126</v>
      </c>
    </row>
    <row r="1458" spans="1:8">
      <c r="A1458" s="448" t="s">
        <v>2861</v>
      </c>
      <c r="B1458" s="448" t="s">
        <v>2056</v>
      </c>
      <c r="C1458" s="440">
        <v>494188.54</v>
      </c>
      <c r="D1458" s="438" t="s">
        <v>126</v>
      </c>
      <c r="E1458" s="440">
        <v>420963.32</v>
      </c>
      <c r="F1458" s="441">
        <v>-82209.710000000006</v>
      </c>
      <c r="G1458" s="440">
        <v>997361.57</v>
      </c>
      <c r="H1458" s="438" t="s">
        <v>126</v>
      </c>
    </row>
    <row r="1459" spans="1:8">
      <c r="A1459" s="448" t="s">
        <v>2862</v>
      </c>
      <c r="B1459" s="448" t="s">
        <v>2863</v>
      </c>
      <c r="C1459" s="440">
        <v>33158.9</v>
      </c>
      <c r="D1459" s="438" t="s">
        <v>126</v>
      </c>
      <c r="E1459" s="440">
        <v>27033.47</v>
      </c>
      <c r="F1459" s="440">
        <v>0</v>
      </c>
      <c r="G1459" s="440">
        <v>60192.37</v>
      </c>
      <c r="H1459" s="438" t="s">
        <v>126</v>
      </c>
    </row>
    <row r="1460" spans="1:8">
      <c r="A1460" s="448" t="s">
        <v>2864</v>
      </c>
      <c r="B1460" s="448" t="s">
        <v>2865</v>
      </c>
      <c r="C1460" s="440">
        <v>113388.62</v>
      </c>
      <c r="D1460" s="438" t="s">
        <v>126</v>
      </c>
      <c r="E1460" s="440">
        <v>108785.3</v>
      </c>
      <c r="F1460" s="440">
        <v>0</v>
      </c>
      <c r="G1460" s="440">
        <v>222173.92</v>
      </c>
      <c r="H1460" s="438" t="s">
        <v>126</v>
      </c>
    </row>
    <row r="1461" spans="1:8">
      <c r="A1461" s="448" t="s">
        <v>2866</v>
      </c>
      <c r="B1461" s="448" t="s">
        <v>2867</v>
      </c>
      <c r="C1461" s="440">
        <v>285122.90000000002</v>
      </c>
      <c r="D1461" s="438" t="s">
        <v>126</v>
      </c>
      <c r="E1461" s="440">
        <v>285144.55</v>
      </c>
      <c r="F1461" s="440">
        <v>0</v>
      </c>
      <c r="G1461" s="440">
        <v>570267.44999999995</v>
      </c>
      <c r="H1461" s="438" t="s">
        <v>126</v>
      </c>
    </row>
    <row r="1462" spans="1:8">
      <c r="A1462" s="448" t="s">
        <v>2868</v>
      </c>
      <c r="B1462" s="448" t="s">
        <v>2869</v>
      </c>
      <c r="C1462" s="440">
        <v>62518.12</v>
      </c>
      <c r="D1462" s="438" t="s">
        <v>126</v>
      </c>
      <c r="E1462" s="440">
        <v>0</v>
      </c>
      <c r="F1462" s="441">
        <v>-82209.710000000006</v>
      </c>
      <c r="G1462" s="440">
        <v>144727.82999999999</v>
      </c>
      <c r="H1462" s="438" t="s">
        <v>126</v>
      </c>
    </row>
    <row r="1463" spans="1:8">
      <c r="A1463" s="448" t="s">
        <v>2870</v>
      </c>
      <c r="B1463" s="448" t="s">
        <v>2064</v>
      </c>
      <c r="C1463" s="440">
        <v>479212.54</v>
      </c>
      <c r="D1463" s="438" t="s">
        <v>126</v>
      </c>
      <c r="E1463" s="440">
        <v>386378.96</v>
      </c>
      <c r="F1463" s="441">
        <v>-80723.149999999994</v>
      </c>
      <c r="G1463" s="440">
        <v>946314.65</v>
      </c>
      <c r="H1463" s="438" t="s">
        <v>126</v>
      </c>
    </row>
    <row r="1464" spans="1:8">
      <c r="A1464" s="448" t="s">
        <v>2871</v>
      </c>
      <c r="B1464" s="448" t="s">
        <v>2863</v>
      </c>
      <c r="C1464" s="440">
        <v>35552.910000000003</v>
      </c>
      <c r="D1464" s="438" t="s">
        <v>126</v>
      </c>
      <c r="E1464" s="440">
        <v>15548.54</v>
      </c>
      <c r="F1464" s="440">
        <v>0</v>
      </c>
      <c r="G1464" s="440">
        <v>51101.45</v>
      </c>
      <c r="H1464" s="438" t="s">
        <v>126</v>
      </c>
    </row>
    <row r="1465" spans="1:8">
      <c r="A1465" s="448" t="s">
        <v>2872</v>
      </c>
      <c r="B1465" s="448" t="s">
        <v>2865</v>
      </c>
      <c r="C1465" s="440">
        <v>114380.67</v>
      </c>
      <c r="D1465" s="438" t="s">
        <v>126</v>
      </c>
      <c r="E1465" s="440">
        <v>111963.42</v>
      </c>
      <c r="F1465" s="440">
        <v>0</v>
      </c>
      <c r="G1465" s="440">
        <v>226344.09</v>
      </c>
      <c r="H1465" s="438" t="s">
        <v>126</v>
      </c>
    </row>
    <row r="1466" spans="1:8">
      <c r="A1466" s="448" t="s">
        <v>2873</v>
      </c>
      <c r="B1466" s="448" t="s">
        <v>2867</v>
      </c>
      <c r="C1466" s="440">
        <v>267158.3</v>
      </c>
      <c r="D1466" s="438" t="s">
        <v>126</v>
      </c>
      <c r="E1466" s="440">
        <v>258867</v>
      </c>
      <c r="F1466" s="440">
        <v>0</v>
      </c>
      <c r="G1466" s="440">
        <v>526025.30000000005</v>
      </c>
      <c r="H1466" s="438" t="s">
        <v>126</v>
      </c>
    </row>
    <row r="1467" spans="1:8">
      <c r="A1467" s="448" t="s">
        <v>2874</v>
      </c>
      <c r="B1467" s="448" t="s">
        <v>2869</v>
      </c>
      <c r="C1467" s="440">
        <v>62120.66</v>
      </c>
      <c r="D1467" s="438" t="s">
        <v>126</v>
      </c>
      <c r="E1467" s="440">
        <v>0</v>
      </c>
      <c r="F1467" s="441">
        <v>-80723.149999999994</v>
      </c>
      <c r="G1467" s="440">
        <v>142843.81</v>
      </c>
      <c r="H1467" s="438" t="s">
        <v>126</v>
      </c>
    </row>
    <row r="1468" spans="1:8">
      <c r="A1468" s="448" t="s">
        <v>2875</v>
      </c>
      <c r="B1468" s="448" t="s">
        <v>972</v>
      </c>
      <c r="C1468" s="440">
        <v>281281.63</v>
      </c>
      <c r="D1468" s="438" t="s">
        <v>126</v>
      </c>
      <c r="E1468" s="440">
        <v>227923.34</v>
      </c>
      <c r="F1468" s="441">
        <v>-44252.01</v>
      </c>
      <c r="G1468" s="440">
        <v>553456.98</v>
      </c>
      <c r="H1468" s="438" t="s">
        <v>126</v>
      </c>
    </row>
    <row r="1469" spans="1:8">
      <c r="A1469" s="448" t="s">
        <v>2876</v>
      </c>
      <c r="B1469" s="448" t="s">
        <v>2863</v>
      </c>
      <c r="C1469" s="440">
        <v>23445.9</v>
      </c>
      <c r="D1469" s="438" t="s">
        <v>126</v>
      </c>
      <c r="E1469" s="440">
        <v>16049.94</v>
      </c>
      <c r="F1469" s="440">
        <v>0</v>
      </c>
      <c r="G1469" s="440">
        <v>39495.839999999997</v>
      </c>
      <c r="H1469" s="438" t="s">
        <v>126</v>
      </c>
    </row>
    <row r="1470" spans="1:8">
      <c r="A1470" s="448" t="s">
        <v>2877</v>
      </c>
      <c r="B1470" s="448" t="s">
        <v>2865</v>
      </c>
      <c r="C1470" s="440">
        <v>89044.03</v>
      </c>
      <c r="D1470" s="438" t="s">
        <v>126</v>
      </c>
      <c r="E1470" s="440">
        <v>85702.88</v>
      </c>
      <c r="F1470" s="440">
        <v>0</v>
      </c>
      <c r="G1470" s="440">
        <v>174746.91</v>
      </c>
      <c r="H1470" s="438" t="s">
        <v>126</v>
      </c>
    </row>
    <row r="1471" spans="1:8">
      <c r="A1471" s="448" t="s">
        <v>2878</v>
      </c>
      <c r="B1471" s="448" t="s">
        <v>2867</v>
      </c>
      <c r="C1471" s="440">
        <v>135725.1</v>
      </c>
      <c r="D1471" s="438" t="s">
        <v>126</v>
      </c>
      <c r="E1471" s="440">
        <v>126170.52</v>
      </c>
      <c r="F1471" s="440">
        <v>0</v>
      </c>
      <c r="G1471" s="440">
        <v>261895.62</v>
      </c>
      <c r="H1471" s="438" t="s">
        <v>126</v>
      </c>
    </row>
    <row r="1472" spans="1:8">
      <c r="A1472" s="448" t="s">
        <v>2879</v>
      </c>
      <c r="B1472" s="448" t="s">
        <v>2869</v>
      </c>
      <c r="C1472" s="440">
        <v>33066.6</v>
      </c>
      <c r="D1472" s="438" t="s">
        <v>126</v>
      </c>
      <c r="E1472" s="440">
        <v>0</v>
      </c>
      <c r="F1472" s="441">
        <v>-44252.01</v>
      </c>
      <c r="G1472" s="440">
        <v>77318.61</v>
      </c>
      <c r="H1472" s="438" t="s">
        <v>126</v>
      </c>
    </row>
    <row r="1473" spans="1:8">
      <c r="A1473" s="448" t="s">
        <v>2880</v>
      </c>
      <c r="B1473" s="448" t="s">
        <v>2073</v>
      </c>
      <c r="C1473" s="440">
        <v>165826.32999999999</v>
      </c>
      <c r="D1473" s="438" t="s">
        <v>126</v>
      </c>
      <c r="E1473" s="440">
        <v>149809.73000000001</v>
      </c>
      <c r="F1473" s="441">
        <v>-28014.44</v>
      </c>
      <c r="G1473" s="440">
        <v>343650.5</v>
      </c>
      <c r="H1473" s="438" t="s">
        <v>126</v>
      </c>
    </row>
    <row r="1474" spans="1:8">
      <c r="A1474" s="448" t="s">
        <v>2881</v>
      </c>
      <c r="B1474" s="448" t="s">
        <v>2863</v>
      </c>
      <c r="C1474" s="440">
        <v>21755.7</v>
      </c>
      <c r="D1474" s="438" t="s">
        <v>126</v>
      </c>
      <c r="E1474" s="440">
        <v>23904</v>
      </c>
      <c r="F1474" s="440">
        <v>0</v>
      </c>
      <c r="G1474" s="440">
        <v>45659.7</v>
      </c>
      <c r="H1474" s="438" t="s">
        <v>126</v>
      </c>
    </row>
    <row r="1475" spans="1:8">
      <c r="A1475" s="448" t="s">
        <v>2882</v>
      </c>
      <c r="B1475" s="448" t="s">
        <v>2865</v>
      </c>
      <c r="C1475" s="440">
        <v>58263.4</v>
      </c>
      <c r="D1475" s="438" t="s">
        <v>126</v>
      </c>
      <c r="E1475" s="440">
        <v>60075.29</v>
      </c>
      <c r="F1475" s="440">
        <v>0</v>
      </c>
      <c r="G1475" s="440">
        <v>118338.69</v>
      </c>
      <c r="H1475" s="438" t="s">
        <v>126</v>
      </c>
    </row>
    <row r="1476" spans="1:8">
      <c r="A1476" s="448" t="s">
        <v>2883</v>
      </c>
      <c r="B1476" s="448" t="s">
        <v>2867</v>
      </c>
      <c r="C1476" s="440">
        <v>67049.13</v>
      </c>
      <c r="D1476" s="438" t="s">
        <v>126</v>
      </c>
      <c r="E1476" s="440">
        <v>65830.44</v>
      </c>
      <c r="F1476" s="440">
        <v>0</v>
      </c>
      <c r="G1476" s="440">
        <v>132879.57</v>
      </c>
      <c r="H1476" s="438" t="s">
        <v>126</v>
      </c>
    </row>
    <row r="1477" spans="1:8">
      <c r="A1477" s="448" t="s">
        <v>2884</v>
      </c>
      <c r="B1477" s="448" t="s">
        <v>2869</v>
      </c>
      <c r="C1477" s="440">
        <v>18758.099999999999</v>
      </c>
      <c r="D1477" s="438" t="s">
        <v>126</v>
      </c>
      <c r="E1477" s="440">
        <v>0</v>
      </c>
      <c r="F1477" s="441">
        <v>-28014.44</v>
      </c>
      <c r="G1477" s="440">
        <v>46772.54</v>
      </c>
      <c r="H1477" s="438" t="s">
        <v>126</v>
      </c>
    </row>
    <row r="1478" spans="1:8">
      <c r="A1478" s="448" t="s">
        <v>2885</v>
      </c>
      <c r="B1478" s="448" t="s">
        <v>2078</v>
      </c>
      <c r="C1478" s="440">
        <v>424297.19</v>
      </c>
      <c r="D1478" s="438" t="s">
        <v>126</v>
      </c>
      <c r="E1478" s="440">
        <v>358606.94</v>
      </c>
      <c r="F1478" s="441">
        <v>-70607.83</v>
      </c>
      <c r="G1478" s="440">
        <v>853511.96</v>
      </c>
      <c r="H1478" s="438" t="s">
        <v>126</v>
      </c>
    </row>
    <row r="1479" spans="1:8">
      <c r="A1479" s="448" t="s">
        <v>2886</v>
      </c>
      <c r="B1479" s="448" t="s">
        <v>2863</v>
      </c>
      <c r="C1479" s="440">
        <v>42634.720000000001</v>
      </c>
      <c r="D1479" s="438" t="s">
        <v>126</v>
      </c>
      <c r="E1479" s="440">
        <v>35840.720000000001</v>
      </c>
      <c r="F1479" s="440">
        <v>0</v>
      </c>
      <c r="G1479" s="440">
        <v>78475.44</v>
      </c>
      <c r="H1479" s="438" t="s">
        <v>126</v>
      </c>
    </row>
    <row r="1480" spans="1:8">
      <c r="A1480" s="448" t="s">
        <v>2887</v>
      </c>
      <c r="B1480" s="448" t="s">
        <v>2865</v>
      </c>
      <c r="C1480" s="440">
        <v>94215.7</v>
      </c>
      <c r="D1480" s="438" t="s">
        <v>126</v>
      </c>
      <c r="E1480" s="440">
        <v>91298.43</v>
      </c>
      <c r="F1480" s="440">
        <v>0</v>
      </c>
      <c r="G1480" s="440">
        <v>185514.13</v>
      </c>
      <c r="H1480" s="438" t="s">
        <v>126</v>
      </c>
    </row>
    <row r="1481" spans="1:8">
      <c r="A1481" s="448" t="s">
        <v>2888</v>
      </c>
      <c r="B1481" s="448" t="s">
        <v>2867</v>
      </c>
      <c r="C1481" s="440">
        <v>234655.8</v>
      </c>
      <c r="D1481" s="438" t="s">
        <v>126</v>
      </c>
      <c r="E1481" s="440">
        <v>231467.79</v>
      </c>
      <c r="F1481" s="440">
        <v>0</v>
      </c>
      <c r="G1481" s="440">
        <v>466123.59</v>
      </c>
      <c r="H1481" s="438" t="s">
        <v>126</v>
      </c>
    </row>
    <row r="1482" spans="1:8">
      <c r="A1482" s="448" t="s">
        <v>2889</v>
      </c>
      <c r="B1482" s="448" t="s">
        <v>2869</v>
      </c>
      <c r="C1482" s="440">
        <v>52790.97</v>
      </c>
      <c r="D1482" s="438" t="s">
        <v>126</v>
      </c>
      <c r="E1482" s="440">
        <v>0</v>
      </c>
      <c r="F1482" s="441">
        <v>-70607.83</v>
      </c>
      <c r="G1482" s="440">
        <v>123398.8</v>
      </c>
      <c r="H1482" s="438" t="s">
        <v>126</v>
      </c>
    </row>
    <row r="1483" spans="1:8">
      <c r="A1483" s="448" t="s">
        <v>2890</v>
      </c>
      <c r="B1483" s="448" t="s">
        <v>2083</v>
      </c>
      <c r="C1483" s="440">
        <v>177009.16</v>
      </c>
      <c r="D1483" s="438" t="s">
        <v>126</v>
      </c>
      <c r="E1483" s="440">
        <v>154826.26</v>
      </c>
      <c r="F1483" s="441">
        <v>-29927.61</v>
      </c>
      <c r="G1483" s="440">
        <v>361763.03</v>
      </c>
      <c r="H1483" s="438" t="s">
        <v>126</v>
      </c>
    </row>
    <row r="1484" spans="1:8">
      <c r="A1484" s="448" t="s">
        <v>2891</v>
      </c>
      <c r="B1484" s="448" t="s">
        <v>2863</v>
      </c>
      <c r="C1484" s="440">
        <v>11640.3</v>
      </c>
      <c r="D1484" s="438" t="s">
        <v>126</v>
      </c>
      <c r="E1484" s="440">
        <v>11979.96</v>
      </c>
      <c r="F1484" s="440">
        <v>0</v>
      </c>
      <c r="G1484" s="440">
        <v>23620.26</v>
      </c>
      <c r="H1484" s="438" t="s">
        <v>126</v>
      </c>
    </row>
    <row r="1485" spans="1:8">
      <c r="A1485" s="448" t="s">
        <v>2892</v>
      </c>
      <c r="B1485" s="448" t="s">
        <v>2865</v>
      </c>
      <c r="C1485" s="440">
        <v>54129.599999999999</v>
      </c>
      <c r="D1485" s="438" t="s">
        <v>126</v>
      </c>
      <c r="E1485" s="440">
        <v>54376.480000000003</v>
      </c>
      <c r="F1485" s="440">
        <v>0</v>
      </c>
      <c r="G1485" s="440">
        <v>108506.08</v>
      </c>
      <c r="H1485" s="438" t="s">
        <v>126</v>
      </c>
    </row>
    <row r="1486" spans="1:8">
      <c r="A1486" s="448" t="s">
        <v>2893</v>
      </c>
      <c r="B1486" s="448" t="s">
        <v>2867</v>
      </c>
      <c r="C1486" s="440">
        <v>90442.86</v>
      </c>
      <c r="D1486" s="438" t="s">
        <v>126</v>
      </c>
      <c r="E1486" s="440">
        <v>88469.82</v>
      </c>
      <c r="F1486" s="440">
        <v>0</v>
      </c>
      <c r="G1486" s="440">
        <v>178912.68</v>
      </c>
      <c r="H1486" s="438" t="s">
        <v>126</v>
      </c>
    </row>
    <row r="1487" spans="1:8">
      <c r="A1487" s="448" t="s">
        <v>2894</v>
      </c>
      <c r="B1487" s="448" t="s">
        <v>2869</v>
      </c>
      <c r="C1487" s="440">
        <v>20796.400000000001</v>
      </c>
      <c r="D1487" s="438" t="s">
        <v>126</v>
      </c>
      <c r="E1487" s="440">
        <v>0</v>
      </c>
      <c r="F1487" s="441">
        <v>-29927.61</v>
      </c>
      <c r="G1487" s="440">
        <v>50724.01</v>
      </c>
      <c r="H1487" s="438" t="s">
        <v>126</v>
      </c>
    </row>
    <row r="1488" spans="1:8">
      <c r="A1488" s="448" t="s">
        <v>2895</v>
      </c>
      <c r="B1488" s="448" t="s">
        <v>2088</v>
      </c>
      <c r="C1488" s="440">
        <v>486081.66</v>
      </c>
      <c r="D1488" s="438" t="s">
        <v>126</v>
      </c>
      <c r="E1488" s="440">
        <v>403427.42</v>
      </c>
      <c r="F1488" s="441">
        <v>-84427.41</v>
      </c>
      <c r="G1488" s="440">
        <v>973936.49</v>
      </c>
      <c r="H1488" s="438" t="s">
        <v>126</v>
      </c>
    </row>
    <row r="1489" spans="1:8">
      <c r="A1489" s="448" t="s">
        <v>2896</v>
      </c>
      <c r="B1489" s="448" t="s">
        <v>2863</v>
      </c>
      <c r="C1489" s="440">
        <v>31866.14</v>
      </c>
      <c r="D1489" s="438" t="s">
        <v>126</v>
      </c>
      <c r="E1489" s="440">
        <v>32201.919999999998</v>
      </c>
      <c r="F1489" s="440">
        <v>0</v>
      </c>
      <c r="G1489" s="440">
        <v>64068.06</v>
      </c>
      <c r="H1489" s="438" t="s">
        <v>126</v>
      </c>
    </row>
    <row r="1490" spans="1:8">
      <c r="A1490" s="448" t="s">
        <v>2897</v>
      </c>
      <c r="B1490" s="448" t="s">
        <v>2865</v>
      </c>
      <c r="C1490" s="440">
        <v>132507.47</v>
      </c>
      <c r="D1490" s="438" t="s">
        <v>126</v>
      </c>
      <c r="E1490" s="440">
        <v>124855.77</v>
      </c>
      <c r="F1490" s="440">
        <v>0</v>
      </c>
      <c r="G1490" s="440">
        <v>257363.24</v>
      </c>
      <c r="H1490" s="438" t="s">
        <v>126</v>
      </c>
    </row>
    <row r="1491" spans="1:8">
      <c r="A1491" s="448" t="s">
        <v>2898</v>
      </c>
      <c r="B1491" s="448" t="s">
        <v>2867</v>
      </c>
      <c r="C1491" s="440">
        <v>252922.54</v>
      </c>
      <c r="D1491" s="438" t="s">
        <v>126</v>
      </c>
      <c r="E1491" s="440">
        <v>246369.73</v>
      </c>
      <c r="F1491" s="440">
        <v>0</v>
      </c>
      <c r="G1491" s="440">
        <v>499292.27</v>
      </c>
      <c r="H1491" s="438" t="s">
        <v>126</v>
      </c>
    </row>
    <row r="1492" spans="1:8">
      <c r="A1492" s="448" t="s">
        <v>2899</v>
      </c>
      <c r="B1492" s="448" t="s">
        <v>2869</v>
      </c>
      <c r="C1492" s="440">
        <v>68785.509999999995</v>
      </c>
      <c r="D1492" s="438" t="s">
        <v>126</v>
      </c>
      <c r="E1492" s="440">
        <v>0</v>
      </c>
      <c r="F1492" s="441">
        <v>-84427.41</v>
      </c>
      <c r="G1492" s="440">
        <v>153212.92000000001</v>
      </c>
      <c r="H1492" s="438" t="s">
        <v>126</v>
      </c>
    </row>
    <row r="1493" spans="1:8">
      <c r="A1493" s="448" t="s">
        <v>2900</v>
      </c>
      <c r="B1493" s="448" t="s">
        <v>2093</v>
      </c>
      <c r="C1493" s="440">
        <v>318882.59999999998</v>
      </c>
      <c r="D1493" s="438" t="s">
        <v>126</v>
      </c>
      <c r="E1493" s="440">
        <v>261274.14</v>
      </c>
      <c r="F1493" s="441">
        <v>-49591.67</v>
      </c>
      <c r="G1493" s="440">
        <v>629748.41</v>
      </c>
      <c r="H1493" s="438" t="s">
        <v>126</v>
      </c>
    </row>
    <row r="1494" spans="1:8">
      <c r="A1494" s="448" t="s">
        <v>2901</v>
      </c>
      <c r="B1494" s="448" t="s">
        <v>2863</v>
      </c>
      <c r="C1494" s="440">
        <v>38980.1</v>
      </c>
      <c r="D1494" s="438" t="s">
        <v>126</v>
      </c>
      <c r="E1494" s="440">
        <v>15843.6</v>
      </c>
      <c r="F1494" s="440">
        <v>0</v>
      </c>
      <c r="G1494" s="440">
        <v>54823.7</v>
      </c>
      <c r="H1494" s="438" t="s">
        <v>126</v>
      </c>
    </row>
    <row r="1495" spans="1:8">
      <c r="A1495" s="448" t="s">
        <v>2902</v>
      </c>
      <c r="B1495" s="448" t="s">
        <v>2865</v>
      </c>
      <c r="C1495" s="440">
        <v>69976.2</v>
      </c>
      <c r="D1495" s="438" t="s">
        <v>126</v>
      </c>
      <c r="E1495" s="440">
        <v>73050.570000000007</v>
      </c>
      <c r="F1495" s="440">
        <v>0</v>
      </c>
      <c r="G1495" s="440">
        <v>143026.76999999999</v>
      </c>
      <c r="H1495" s="438" t="s">
        <v>126</v>
      </c>
    </row>
    <row r="1496" spans="1:8">
      <c r="A1496" s="448" t="s">
        <v>2903</v>
      </c>
      <c r="B1496" s="448" t="s">
        <v>2867</v>
      </c>
      <c r="C1496" s="440">
        <v>172433.5</v>
      </c>
      <c r="D1496" s="438" t="s">
        <v>126</v>
      </c>
      <c r="E1496" s="440">
        <v>172379.97</v>
      </c>
      <c r="F1496" s="440">
        <v>0</v>
      </c>
      <c r="G1496" s="440">
        <v>344813.47</v>
      </c>
      <c r="H1496" s="438" t="s">
        <v>126</v>
      </c>
    </row>
    <row r="1497" spans="1:8">
      <c r="A1497" s="448" t="s">
        <v>2904</v>
      </c>
      <c r="B1497" s="448" t="s">
        <v>2869</v>
      </c>
      <c r="C1497" s="440">
        <v>37492.800000000003</v>
      </c>
      <c r="D1497" s="438" t="s">
        <v>126</v>
      </c>
      <c r="E1497" s="440">
        <v>0</v>
      </c>
      <c r="F1497" s="441">
        <v>-49591.67</v>
      </c>
      <c r="G1497" s="440">
        <v>87084.47</v>
      </c>
      <c r="H1497" s="438" t="s">
        <v>126</v>
      </c>
    </row>
    <row r="1498" spans="1:8">
      <c r="A1498" s="448" t="s">
        <v>2905</v>
      </c>
      <c r="B1498" s="448" t="s">
        <v>2098</v>
      </c>
      <c r="C1498" s="440">
        <v>158171.54</v>
      </c>
      <c r="D1498" s="438" t="s">
        <v>126</v>
      </c>
      <c r="E1498" s="440">
        <v>148587.13</v>
      </c>
      <c r="F1498" s="441">
        <v>-27780.01</v>
      </c>
      <c r="G1498" s="440">
        <v>334538.68</v>
      </c>
      <c r="H1498" s="438" t="s">
        <v>126</v>
      </c>
    </row>
    <row r="1499" spans="1:8">
      <c r="A1499" s="448" t="s">
        <v>2906</v>
      </c>
      <c r="B1499" s="448" t="s">
        <v>2863</v>
      </c>
      <c r="C1499" s="440">
        <v>11640.3</v>
      </c>
      <c r="D1499" s="438" t="s">
        <v>126</v>
      </c>
      <c r="E1499" s="440">
        <v>13776.96</v>
      </c>
      <c r="F1499" s="440">
        <v>0</v>
      </c>
      <c r="G1499" s="440">
        <v>25417.26</v>
      </c>
      <c r="H1499" s="438" t="s">
        <v>126</v>
      </c>
    </row>
    <row r="1500" spans="1:8">
      <c r="A1500" s="448" t="s">
        <v>2907</v>
      </c>
      <c r="B1500" s="448" t="s">
        <v>2865</v>
      </c>
      <c r="C1500" s="440">
        <v>61762.34</v>
      </c>
      <c r="D1500" s="438" t="s">
        <v>126</v>
      </c>
      <c r="E1500" s="440">
        <v>60572.3</v>
      </c>
      <c r="F1500" s="440">
        <v>0</v>
      </c>
      <c r="G1500" s="440">
        <v>122334.64</v>
      </c>
      <c r="H1500" s="438" t="s">
        <v>126</v>
      </c>
    </row>
    <row r="1501" spans="1:8">
      <c r="A1501" s="448" t="s">
        <v>2908</v>
      </c>
      <c r="B1501" s="448" t="s">
        <v>2867</v>
      </c>
      <c r="C1501" s="440">
        <v>69255.399999999994</v>
      </c>
      <c r="D1501" s="438" t="s">
        <v>126</v>
      </c>
      <c r="E1501" s="440">
        <v>74237.87</v>
      </c>
      <c r="F1501" s="440">
        <v>0</v>
      </c>
      <c r="G1501" s="440">
        <v>143493.26999999999</v>
      </c>
      <c r="H1501" s="438" t="s">
        <v>126</v>
      </c>
    </row>
    <row r="1502" spans="1:8">
      <c r="A1502" s="448" t="s">
        <v>2909</v>
      </c>
      <c r="B1502" s="448" t="s">
        <v>2869</v>
      </c>
      <c r="C1502" s="440">
        <v>15513.5</v>
      </c>
      <c r="D1502" s="438" t="s">
        <v>126</v>
      </c>
      <c r="E1502" s="440">
        <v>0</v>
      </c>
      <c r="F1502" s="441">
        <v>-27780.01</v>
      </c>
      <c r="G1502" s="440">
        <v>43293.51</v>
      </c>
      <c r="H1502" s="438" t="s">
        <v>126</v>
      </c>
    </row>
    <row r="1503" spans="1:8">
      <c r="A1503" s="448" t="s">
        <v>2910</v>
      </c>
      <c r="B1503" s="448" t="s">
        <v>2103</v>
      </c>
      <c r="C1503" s="440">
        <v>332853.09999999998</v>
      </c>
      <c r="D1503" s="438" t="s">
        <v>126</v>
      </c>
      <c r="E1503" s="440">
        <v>268318.13</v>
      </c>
      <c r="F1503" s="441">
        <v>-51128.99</v>
      </c>
      <c r="G1503" s="440">
        <v>652300.22</v>
      </c>
      <c r="H1503" s="438" t="s">
        <v>126</v>
      </c>
    </row>
    <row r="1504" spans="1:8">
      <c r="A1504" s="448" t="s">
        <v>2911</v>
      </c>
      <c r="B1504" s="448" t="s">
        <v>2863</v>
      </c>
      <c r="C1504" s="440">
        <v>53964.12</v>
      </c>
      <c r="D1504" s="438" t="s">
        <v>126</v>
      </c>
      <c r="E1504" s="440">
        <v>28380.799999999999</v>
      </c>
      <c r="F1504" s="440">
        <v>0</v>
      </c>
      <c r="G1504" s="440">
        <v>82344.92</v>
      </c>
      <c r="H1504" s="438" t="s">
        <v>126</v>
      </c>
    </row>
    <row r="1505" spans="1:8">
      <c r="A1505" s="448" t="s">
        <v>2912</v>
      </c>
      <c r="B1505" s="448" t="s">
        <v>2865</v>
      </c>
      <c r="C1505" s="440">
        <v>74770.679999999993</v>
      </c>
      <c r="D1505" s="438" t="s">
        <v>126</v>
      </c>
      <c r="E1505" s="440">
        <v>69858</v>
      </c>
      <c r="F1505" s="440">
        <v>0</v>
      </c>
      <c r="G1505" s="440">
        <v>144628.68</v>
      </c>
      <c r="H1505" s="438" t="s">
        <v>126</v>
      </c>
    </row>
    <row r="1506" spans="1:8">
      <c r="A1506" s="448" t="s">
        <v>2913</v>
      </c>
      <c r="B1506" s="448" t="s">
        <v>2867</v>
      </c>
      <c r="C1506" s="440">
        <v>169799</v>
      </c>
      <c r="D1506" s="438" t="s">
        <v>126</v>
      </c>
      <c r="E1506" s="440">
        <v>170079.33</v>
      </c>
      <c r="F1506" s="440">
        <v>0</v>
      </c>
      <c r="G1506" s="440">
        <v>339878.33</v>
      </c>
      <c r="H1506" s="438" t="s">
        <v>126</v>
      </c>
    </row>
    <row r="1507" spans="1:8">
      <c r="A1507" s="448" t="s">
        <v>2914</v>
      </c>
      <c r="B1507" s="448" t="s">
        <v>2869</v>
      </c>
      <c r="C1507" s="440">
        <v>34319.300000000003</v>
      </c>
      <c r="D1507" s="438" t="s">
        <v>126</v>
      </c>
      <c r="E1507" s="440">
        <v>0</v>
      </c>
      <c r="F1507" s="441">
        <v>-51128.99</v>
      </c>
      <c r="G1507" s="440">
        <v>85448.29</v>
      </c>
      <c r="H1507" s="438" t="s">
        <v>126</v>
      </c>
    </row>
    <row r="1508" spans="1:8">
      <c r="A1508" s="448" t="s">
        <v>2915</v>
      </c>
      <c r="B1508" s="448" t="s">
        <v>2108</v>
      </c>
      <c r="C1508" s="440">
        <v>359402.5</v>
      </c>
      <c r="D1508" s="438" t="s">
        <v>126</v>
      </c>
      <c r="E1508" s="440">
        <v>307084.45</v>
      </c>
      <c r="F1508" s="441">
        <v>-57764.57</v>
      </c>
      <c r="G1508" s="440">
        <v>724251.52</v>
      </c>
      <c r="H1508" s="438" t="s">
        <v>126</v>
      </c>
    </row>
    <row r="1509" spans="1:8">
      <c r="A1509" s="448" t="s">
        <v>2916</v>
      </c>
      <c r="B1509" s="448" t="s">
        <v>2863</v>
      </c>
      <c r="C1509" s="440">
        <v>38385.4</v>
      </c>
      <c r="D1509" s="438" t="s">
        <v>126</v>
      </c>
      <c r="E1509" s="440">
        <v>23794.29</v>
      </c>
      <c r="F1509" s="440">
        <v>0</v>
      </c>
      <c r="G1509" s="440">
        <v>62179.69</v>
      </c>
      <c r="H1509" s="438" t="s">
        <v>126</v>
      </c>
    </row>
    <row r="1510" spans="1:8">
      <c r="A1510" s="448" t="s">
        <v>2917</v>
      </c>
      <c r="B1510" s="448" t="s">
        <v>2865</v>
      </c>
      <c r="C1510" s="440">
        <v>95640.7</v>
      </c>
      <c r="D1510" s="438" t="s">
        <v>126</v>
      </c>
      <c r="E1510" s="440">
        <v>90772.56</v>
      </c>
      <c r="F1510" s="440">
        <v>0</v>
      </c>
      <c r="G1510" s="440">
        <v>186413.26</v>
      </c>
      <c r="H1510" s="438" t="s">
        <v>126</v>
      </c>
    </row>
    <row r="1511" spans="1:8">
      <c r="A1511" s="448" t="s">
        <v>2918</v>
      </c>
      <c r="B1511" s="448" t="s">
        <v>2867</v>
      </c>
      <c r="C1511" s="440">
        <v>185004</v>
      </c>
      <c r="D1511" s="438" t="s">
        <v>126</v>
      </c>
      <c r="E1511" s="440">
        <v>192517.6</v>
      </c>
      <c r="F1511" s="440">
        <v>0</v>
      </c>
      <c r="G1511" s="440">
        <v>377521.6</v>
      </c>
      <c r="H1511" s="438" t="s">
        <v>126</v>
      </c>
    </row>
    <row r="1512" spans="1:8">
      <c r="A1512" s="448" t="s">
        <v>2919</v>
      </c>
      <c r="B1512" s="448" t="s">
        <v>2869</v>
      </c>
      <c r="C1512" s="440">
        <v>40372.400000000001</v>
      </c>
      <c r="D1512" s="438" t="s">
        <v>126</v>
      </c>
      <c r="E1512" s="440">
        <v>0</v>
      </c>
      <c r="F1512" s="441">
        <v>-57764.57</v>
      </c>
      <c r="G1512" s="440">
        <v>98136.97</v>
      </c>
      <c r="H1512" s="438" t="s">
        <v>126</v>
      </c>
    </row>
    <row r="1513" spans="1:8">
      <c r="A1513" s="448" t="s">
        <v>2920</v>
      </c>
      <c r="B1513" s="448" t="s">
        <v>2113</v>
      </c>
      <c r="C1513" s="440">
        <v>274477.32</v>
      </c>
      <c r="D1513" s="438" t="s">
        <v>126</v>
      </c>
      <c r="E1513" s="440">
        <v>238808.53</v>
      </c>
      <c r="F1513" s="441">
        <v>-47026.239999999998</v>
      </c>
      <c r="G1513" s="440">
        <v>560312.09</v>
      </c>
      <c r="H1513" s="438" t="s">
        <v>126</v>
      </c>
    </row>
    <row r="1514" spans="1:8">
      <c r="A1514" s="448" t="s">
        <v>2921</v>
      </c>
      <c r="B1514" s="448" t="s">
        <v>2863</v>
      </c>
      <c r="C1514" s="440">
        <v>23967.599999999999</v>
      </c>
      <c r="D1514" s="438" t="s">
        <v>126</v>
      </c>
      <c r="E1514" s="440">
        <v>31056.23</v>
      </c>
      <c r="F1514" s="440">
        <v>0</v>
      </c>
      <c r="G1514" s="440">
        <v>55023.83</v>
      </c>
      <c r="H1514" s="438" t="s">
        <v>126</v>
      </c>
    </row>
    <row r="1515" spans="1:8">
      <c r="A1515" s="448" t="s">
        <v>2922</v>
      </c>
      <c r="B1515" s="448" t="s">
        <v>2865</v>
      </c>
      <c r="C1515" s="440">
        <v>83405.42</v>
      </c>
      <c r="D1515" s="438" t="s">
        <v>126</v>
      </c>
      <c r="E1515" s="440">
        <v>72975.64</v>
      </c>
      <c r="F1515" s="440">
        <v>0</v>
      </c>
      <c r="G1515" s="440">
        <v>156381.06</v>
      </c>
      <c r="H1515" s="438" t="s">
        <v>126</v>
      </c>
    </row>
    <row r="1516" spans="1:8">
      <c r="A1516" s="448" t="s">
        <v>2923</v>
      </c>
      <c r="B1516" s="448" t="s">
        <v>2867</v>
      </c>
      <c r="C1516" s="440">
        <v>137250.29999999999</v>
      </c>
      <c r="D1516" s="438" t="s">
        <v>126</v>
      </c>
      <c r="E1516" s="440">
        <v>134776.66</v>
      </c>
      <c r="F1516" s="440">
        <v>0</v>
      </c>
      <c r="G1516" s="440">
        <v>272026.96000000002</v>
      </c>
      <c r="H1516" s="438" t="s">
        <v>126</v>
      </c>
    </row>
    <row r="1517" spans="1:8">
      <c r="A1517" s="448" t="s">
        <v>2924</v>
      </c>
      <c r="B1517" s="448" t="s">
        <v>2869</v>
      </c>
      <c r="C1517" s="440">
        <v>29854</v>
      </c>
      <c r="D1517" s="438" t="s">
        <v>126</v>
      </c>
      <c r="E1517" s="440">
        <v>0</v>
      </c>
      <c r="F1517" s="441">
        <v>-47026.239999999998</v>
      </c>
      <c r="G1517" s="440">
        <v>76880.240000000005</v>
      </c>
      <c r="H1517" s="438" t="s">
        <v>126</v>
      </c>
    </row>
    <row r="1518" spans="1:8">
      <c r="A1518" s="448" t="s">
        <v>2925</v>
      </c>
      <c r="B1518" s="448" t="s">
        <v>2118</v>
      </c>
      <c r="C1518" s="440">
        <v>219843.8</v>
      </c>
      <c r="D1518" s="438" t="s">
        <v>126</v>
      </c>
      <c r="E1518" s="440">
        <v>190972.34</v>
      </c>
      <c r="F1518" s="441">
        <v>-35718.01</v>
      </c>
      <c r="G1518" s="440">
        <v>446534.15</v>
      </c>
      <c r="H1518" s="438" t="s">
        <v>126</v>
      </c>
    </row>
    <row r="1519" spans="1:8">
      <c r="A1519" s="448" t="s">
        <v>2926</v>
      </c>
      <c r="B1519" s="448" t="s">
        <v>2863</v>
      </c>
      <c r="C1519" s="440">
        <v>33304.9</v>
      </c>
      <c r="D1519" s="438" t="s">
        <v>126</v>
      </c>
      <c r="E1519" s="440">
        <v>33811.620000000003</v>
      </c>
      <c r="F1519" s="440">
        <v>0</v>
      </c>
      <c r="G1519" s="440">
        <v>67116.52</v>
      </c>
      <c r="H1519" s="438" t="s">
        <v>126</v>
      </c>
    </row>
    <row r="1520" spans="1:8">
      <c r="A1520" s="448" t="s">
        <v>2927</v>
      </c>
      <c r="B1520" s="448" t="s">
        <v>2865</v>
      </c>
      <c r="C1520" s="440">
        <v>78170.7</v>
      </c>
      <c r="D1520" s="438" t="s">
        <v>126</v>
      </c>
      <c r="E1520" s="440">
        <v>78265.440000000002</v>
      </c>
      <c r="F1520" s="440">
        <v>0</v>
      </c>
      <c r="G1520" s="440">
        <v>156436.14000000001</v>
      </c>
      <c r="H1520" s="438" t="s">
        <v>126</v>
      </c>
    </row>
    <row r="1521" spans="1:8">
      <c r="A1521" s="448" t="s">
        <v>2928</v>
      </c>
      <c r="B1521" s="448" t="s">
        <v>2867</v>
      </c>
      <c r="C1521" s="440">
        <v>83759</v>
      </c>
      <c r="D1521" s="438" t="s">
        <v>126</v>
      </c>
      <c r="E1521" s="440">
        <v>78895.28</v>
      </c>
      <c r="F1521" s="440">
        <v>0</v>
      </c>
      <c r="G1521" s="440">
        <v>162654.28</v>
      </c>
      <c r="H1521" s="438" t="s">
        <v>126</v>
      </c>
    </row>
    <row r="1522" spans="1:8">
      <c r="A1522" s="448" t="s">
        <v>2929</v>
      </c>
      <c r="B1522" s="448" t="s">
        <v>2869</v>
      </c>
      <c r="C1522" s="440">
        <v>24609.200000000001</v>
      </c>
      <c r="D1522" s="438" t="s">
        <v>126</v>
      </c>
      <c r="E1522" s="440">
        <v>0</v>
      </c>
      <c r="F1522" s="441">
        <v>-35718.01</v>
      </c>
      <c r="G1522" s="440">
        <v>60327.21</v>
      </c>
      <c r="H1522" s="438" t="s">
        <v>126</v>
      </c>
    </row>
    <row r="1523" spans="1:8">
      <c r="A1523" s="448" t="s">
        <v>2930</v>
      </c>
      <c r="B1523" s="448" t="s">
        <v>2123</v>
      </c>
      <c r="C1523" s="440">
        <v>136547.82999999999</v>
      </c>
      <c r="D1523" s="438" t="s">
        <v>126</v>
      </c>
      <c r="E1523" s="440">
        <v>93129.43</v>
      </c>
      <c r="F1523" s="441">
        <v>-19249.439999999999</v>
      </c>
      <c r="G1523" s="440">
        <v>248926.7</v>
      </c>
      <c r="H1523" s="438" t="s">
        <v>126</v>
      </c>
    </row>
    <row r="1524" spans="1:8">
      <c r="A1524" s="448" t="s">
        <v>2931</v>
      </c>
      <c r="B1524" s="448" t="s">
        <v>2863</v>
      </c>
      <c r="C1524" s="440">
        <v>19886.88</v>
      </c>
      <c r="D1524" s="438" t="s">
        <v>126</v>
      </c>
      <c r="E1524" s="441">
        <v>-9453.66</v>
      </c>
      <c r="F1524" s="440">
        <v>0</v>
      </c>
      <c r="G1524" s="440">
        <v>10433.219999999999</v>
      </c>
      <c r="H1524" s="438" t="s">
        <v>126</v>
      </c>
    </row>
    <row r="1525" spans="1:8">
      <c r="A1525" s="448" t="s">
        <v>2932</v>
      </c>
      <c r="B1525" s="448" t="s">
        <v>2865</v>
      </c>
      <c r="C1525" s="440">
        <v>47954.8</v>
      </c>
      <c r="D1525" s="438" t="s">
        <v>126</v>
      </c>
      <c r="E1525" s="440">
        <v>50661.26</v>
      </c>
      <c r="F1525" s="440">
        <v>0</v>
      </c>
      <c r="G1525" s="440">
        <v>98616.06</v>
      </c>
      <c r="H1525" s="438" t="s">
        <v>126</v>
      </c>
    </row>
    <row r="1526" spans="1:8">
      <c r="A1526" s="448" t="s">
        <v>2933</v>
      </c>
      <c r="B1526" s="448" t="s">
        <v>2867</v>
      </c>
      <c r="C1526" s="440">
        <v>53900</v>
      </c>
      <c r="D1526" s="438" t="s">
        <v>126</v>
      </c>
      <c r="E1526" s="440">
        <v>53729.78</v>
      </c>
      <c r="F1526" s="440">
        <v>0</v>
      </c>
      <c r="G1526" s="440">
        <v>107629.78</v>
      </c>
      <c r="H1526" s="438" t="s">
        <v>126</v>
      </c>
    </row>
    <row r="1527" spans="1:8">
      <c r="A1527" s="448" t="s">
        <v>2934</v>
      </c>
      <c r="B1527" s="448" t="s">
        <v>2869</v>
      </c>
      <c r="C1527" s="440">
        <v>14806.15</v>
      </c>
      <c r="D1527" s="438" t="s">
        <v>126</v>
      </c>
      <c r="E1527" s="441">
        <v>-1807.95</v>
      </c>
      <c r="F1527" s="441">
        <v>-19249.439999999999</v>
      </c>
      <c r="G1527" s="440">
        <v>32247.64</v>
      </c>
      <c r="H1527" s="438" t="s">
        <v>126</v>
      </c>
    </row>
    <row r="1528" spans="1:8">
      <c r="A1528" s="448" t="s">
        <v>2935</v>
      </c>
      <c r="B1528" s="448" t="s">
        <v>2128</v>
      </c>
      <c r="C1528" s="440">
        <v>123616.36</v>
      </c>
      <c r="D1528" s="438" t="s">
        <v>126</v>
      </c>
      <c r="E1528" s="440">
        <v>108454.27</v>
      </c>
      <c r="F1528" s="441">
        <v>-19308.62</v>
      </c>
      <c r="G1528" s="440">
        <v>251379.25</v>
      </c>
      <c r="H1528" s="438" t="s">
        <v>126</v>
      </c>
    </row>
    <row r="1529" spans="1:8">
      <c r="A1529" s="448" t="s">
        <v>2936</v>
      </c>
      <c r="B1529" s="448" t="s">
        <v>2863</v>
      </c>
      <c r="C1529" s="440">
        <v>11686.2</v>
      </c>
      <c r="D1529" s="438" t="s">
        <v>126</v>
      </c>
      <c r="E1529" s="440">
        <v>11979.96</v>
      </c>
      <c r="F1529" s="440">
        <v>0</v>
      </c>
      <c r="G1529" s="440">
        <v>23666.16</v>
      </c>
      <c r="H1529" s="438" t="s">
        <v>126</v>
      </c>
    </row>
    <row r="1530" spans="1:8">
      <c r="A1530" s="448" t="s">
        <v>2937</v>
      </c>
      <c r="B1530" s="448" t="s">
        <v>2865</v>
      </c>
      <c r="C1530" s="440">
        <v>49960.800000000003</v>
      </c>
      <c r="D1530" s="438" t="s">
        <v>126</v>
      </c>
      <c r="E1530" s="440">
        <v>49871.54</v>
      </c>
      <c r="F1530" s="440">
        <v>0</v>
      </c>
      <c r="G1530" s="440">
        <v>99832.34</v>
      </c>
      <c r="H1530" s="438" t="s">
        <v>126</v>
      </c>
    </row>
    <row r="1531" spans="1:8">
      <c r="A1531" s="448" t="s">
        <v>2938</v>
      </c>
      <c r="B1531" s="448" t="s">
        <v>2867</v>
      </c>
      <c r="C1531" s="440">
        <v>49475.16</v>
      </c>
      <c r="D1531" s="438" t="s">
        <v>126</v>
      </c>
      <c r="E1531" s="440">
        <v>46602.77</v>
      </c>
      <c r="F1531" s="440">
        <v>0</v>
      </c>
      <c r="G1531" s="440">
        <v>96077.93</v>
      </c>
      <c r="H1531" s="438" t="s">
        <v>126</v>
      </c>
    </row>
    <row r="1532" spans="1:8">
      <c r="A1532" s="448" t="s">
        <v>2939</v>
      </c>
      <c r="B1532" s="448" t="s">
        <v>2869</v>
      </c>
      <c r="C1532" s="440">
        <v>12494.2</v>
      </c>
      <c r="D1532" s="438" t="s">
        <v>126</v>
      </c>
      <c r="E1532" s="440">
        <v>0</v>
      </c>
      <c r="F1532" s="441">
        <v>-19308.62</v>
      </c>
      <c r="G1532" s="440">
        <v>31802.82</v>
      </c>
      <c r="H1532" s="438" t="s">
        <v>126</v>
      </c>
    </row>
    <row r="1533" spans="1:8">
      <c r="A1533" s="448" t="s">
        <v>2940</v>
      </c>
      <c r="B1533" s="448" t="s">
        <v>2133</v>
      </c>
      <c r="C1533" s="440">
        <v>134896.73000000001</v>
      </c>
      <c r="D1533" s="438" t="s">
        <v>126</v>
      </c>
      <c r="E1533" s="440">
        <v>118154.07</v>
      </c>
      <c r="F1533" s="441">
        <v>-22579.68</v>
      </c>
      <c r="G1533" s="440">
        <v>275630.48</v>
      </c>
      <c r="H1533" s="438" t="s">
        <v>126</v>
      </c>
    </row>
    <row r="1534" spans="1:8">
      <c r="A1534" s="448" t="s">
        <v>2941</v>
      </c>
      <c r="B1534" s="448" t="s">
        <v>2863</v>
      </c>
      <c r="C1534" s="440">
        <v>11759.1</v>
      </c>
      <c r="D1534" s="438" t="s">
        <v>126</v>
      </c>
      <c r="E1534" s="440">
        <v>11979.96</v>
      </c>
      <c r="F1534" s="440">
        <v>0</v>
      </c>
      <c r="G1534" s="440">
        <v>23739.06</v>
      </c>
      <c r="H1534" s="438" t="s">
        <v>126</v>
      </c>
    </row>
    <row r="1535" spans="1:8">
      <c r="A1535" s="448" t="s">
        <v>2942</v>
      </c>
      <c r="B1535" s="448" t="s">
        <v>2865</v>
      </c>
      <c r="C1535" s="440">
        <v>40247</v>
      </c>
      <c r="D1535" s="438" t="s">
        <v>126</v>
      </c>
      <c r="E1535" s="440">
        <v>39724.99</v>
      </c>
      <c r="F1535" s="440">
        <v>0</v>
      </c>
      <c r="G1535" s="440">
        <v>79971.990000000005</v>
      </c>
      <c r="H1535" s="438" t="s">
        <v>126</v>
      </c>
    </row>
    <row r="1536" spans="1:8">
      <c r="A1536" s="448" t="s">
        <v>2943</v>
      </c>
      <c r="B1536" s="448" t="s">
        <v>2867</v>
      </c>
      <c r="C1536" s="440">
        <v>69170.36</v>
      </c>
      <c r="D1536" s="438" t="s">
        <v>126</v>
      </c>
      <c r="E1536" s="440">
        <v>66449.119999999995</v>
      </c>
      <c r="F1536" s="440">
        <v>0</v>
      </c>
      <c r="G1536" s="440">
        <v>135619.48000000001</v>
      </c>
      <c r="H1536" s="438" t="s">
        <v>126</v>
      </c>
    </row>
    <row r="1537" spans="1:8">
      <c r="A1537" s="448" t="s">
        <v>2944</v>
      </c>
      <c r="B1537" s="448" t="s">
        <v>2869</v>
      </c>
      <c r="C1537" s="440">
        <v>13720.27</v>
      </c>
      <c r="D1537" s="438" t="s">
        <v>126</v>
      </c>
      <c r="E1537" s="440">
        <v>0</v>
      </c>
      <c r="F1537" s="441">
        <v>-22579.68</v>
      </c>
      <c r="G1537" s="440">
        <v>36299.949999999997</v>
      </c>
      <c r="H1537" s="438" t="s">
        <v>126</v>
      </c>
    </row>
    <row r="1538" spans="1:8">
      <c r="A1538" s="448" t="s">
        <v>2945</v>
      </c>
      <c r="B1538" s="448" t="s">
        <v>2946</v>
      </c>
      <c r="C1538" s="440">
        <v>148435.93</v>
      </c>
      <c r="D1538" s="438" t="s">
        <v>126</v>
      </c>
      <c r="E1538" s="440">
        <v>128419.67</v>
      </c>
      <c r="F1538" s="441">
        <v>-24388.5</v>
      </c>
      <c r="G1538" s="440">
        <v>301244.09999999998</v>
      </c>
      <c r="H1538" s="438" t="s">
        <v>126</v>
      </c>
    </row>
    <row r="1539" spans="1:8">
      <c r="A1539" s="448" t="s">
        <v>2947</v>
      </c>
      <c r="B1539" s="448" t="s">
        <v>2863</v>
      </c>
      <c r="C1539" s="440">
        <v>13952</v>
      </c>
      <c r="D1539" s="438" t="s">
        <v>126</v>
      </c>
      <c r="E1539" s="440">
        <v>11979.96</v>
      </c>
      <c r="F1539" s="440">
        <v>0</v>
      </c>
      <c r="G1539" s="440">
        <v>25931.96</v>
      </c>
      <c r="H1539" s="438" t="s">
        <v>126</v>
      </c>
    </row>
    <row r="1540" spans="1:8">
      <c r="A1540" s="448" t="s">
        <v>2948</v>
      </c>
      <c r="B1540" s="448" t="s">
        <v>2865</v>
      </c>
      <c r="C1540" s="440">
        <v>38811.33</v>
      </c>
      <c r="D1540" s="438" t="s">
        <v>126</v>
      </c>
      <c r="E1540" s="440">
        <v>40048.39</v>
      </c>
      <c r="F1540" s="440">
        <v>0</v>
      </c>
      <c r="G1540" s="440">
        <v>78859.72</v>
      </c>
      <c r="H1540" s="438" t="s">
        <v>126</v>
      </c>
    </row>
    <row r="1541" spans="1:8">
      <c r="A1541" s="448" t="s">
        <v>2949</v>
      </c>
      <c r="B1541" s="448" t="s">
        <v>2867</v>
      </c>
      <c r="C1541" s="440">
        <v>78296.2</v>
      </c>
      <c r="D1541" s="438" t="s">
        <v>126</v>
      </c>
      <c r="E1541" s="440">
        <v>76391.320000000007</v>
      </c>
      <c r="F1541" s="440">
        <v>0</v>
      </c>
      <c r="G1541" s="440">
        <v>154687.51999999999</v>
      </c>
      <c r="H1541" s="438" t="s">
        <v>126</v>
      </c>
    </row>
    <row r="1542" spans="1:8">
      <c r="A1542" s="448" t="s">
        <v>2950</v>
      </c>
      <c r="B1542" s="448" t="s">
        <v>2869</v>
      </c>
      <c r="C1542" s="440">
        <v>17376.400000000001</v>
      </c>
      <c r="D1542" s="438" t="s">
        <v>126</v>
      </c>
      <c r="E1542" s="440">
        <v>0</v>
      </c>
      <c r="F1542" s="441">
        <v>-24388.5</v>
      </c>
      <c r="G1542" s="440">
        <v>41764.9</v>
      </c>
      <c r="H1542" s="438" t="s">
        <v>126</v>
      </c>
    </row>
    <row r="1543" spans="1:8">
      <c r="A1543" s="448" t="s">
        <v>2951</v>
      </c>
      <c r="B1543" s="448" t="s">
        <v>2143</v>
      </c>
      <c r="C1543" s="440">
        <v>105184.47</v>
      </c>
      <c r="D1543" s="438" t="s">
        <v>126</v>
      </c>
      <c r="E1543" s="440">
        <v>88370.11</v>
      </c>
      <c r="F1543" s="441">
        <v>-14072.42</v>
      </c>
      <c r="G1543" s="440">
        <v>207627</v>
      </c>
      <c r="H1543" s="438" t="s">
        <v>126</v>
      </c>
    </row>
    <row r="1544" spans="1:8">
      <c r="A1544" s="448" t="s">
        <v>2952</v>
      </c>
      <c r="B1544" s="448" t="s">
        <v>2863</v>
      </c>
      <c r="C1544" s="440">
        <v>11879.2</v>
      </c>
      <c r="D1544" s="438" t="s">
        <v>126</v>
      </c>
      <c r="E1544" s="440">
        <v>11979.96</v>
      </c>
      <c r="F1544" s="440">
        <v>0</v>
      </c>
      <c r="G1544" s="440">
        <v>23859.16</v>
      </c>
      <c r="H1544" s="438" t="s">
        <v>126</v>
      </c>
    </row>
    <row r="1545" spans="1:8">
      <c r="A1545" s="448" t="s">
        <v>2953</v>
      </c>
      <c r="B1545" s="448" t="s">
        <v>2865</v>
      </c>
      <c r="C1545" s="440">
        <v>40172.85</v>
      </c>
      <c r="D1545" s="438" t="s">
        <v>126</v>
      </c>
      <c r="E1545" s="440">
        <v>30955.13</v>
      </c>
      <c r="F1545" s="440">
        <v>0</v>
      </c>
      <c r="G1545" s="440">
        <v>71127.98</v>
      </c>
      <c r="H1545" s="438" t="s">
        <v>126</v>
      </c>
    </row>
    <row r="1546" spans="1:8">
      <c r="A1546" s="448" t="s">
        <v>2954</v>
      </c>
      <c r="B1546" s="448" t="s">
        <v>2867</v>
      </c>
      <c r="C1546" s="440">
        <v>42928.7</v>
      </c>
      <c r="D1546" s="438" t="s">
        <v>126</v>
      </c>
      <c r="E1546" s="440">
        <v>45435.02</v>
      </c>
      <c r="F1546" s="440">
        <v>0</v>
      </c>
      <c r="G1546" s="440">
        <v>88363.72</v>
      </c>
      <c r="H1546" s="438" t="s">
        <v>126</v>
      </c>
    </row>
    <row r="1547" spans="1:8">
      <c r="A1547" s="448" t="s">
        <v>2955</v>
      </c>
      <c r="B1547" s="448" t="s">
        <v>2869</v>
      </c>
      <c r="C1547" s="440">
        <v>10203.719999999999</v>
      </c>
      <c r="D1547" s="438" t="s">
        <v>126</v>
      </c>
      <c r="E1547" s="440">
        <v>0</v>
      </c>
      <c r="F1547" s="441">
        <v>-14072.42</v>
      </c>
      <c r="G1547" s="440">
        <v>24276.14</v>
      </c>
      <c r="H1547" s="438" t="s">
        <v>126</v>
      </c>
    </row>
    <row r="1548" spans="1:8">
      <c r="A1548" s="448" t="s">
        <v>2956</v>
      </c>
      <c r="B1548" s="448" t="s">
        <v>2148</v>
      </c>
      <c r="C1548" s="440">
        <v>112564.02</v>
      </c>
      <c r="D1548" s="438" t="s">
        <v>126</v>
      </c>
      <c r="E1548" s="440">
        <v>95786.64</v>
      </c>
      <c r="F1548" s="441">
        <v>-17321.95</v>
      </c>
      <c r="G1548" s="440">
        <v>225672.61</v>
      </c>
      <c r="H1548" s="438" t="s">
        <v>126</v>
      </c>
    </row>
    <row r="1549" spans="1:8">
      <c r="A1549" s="448" t="s">
        <v>2957</v>
      </c>
      <c r="B1549" s="448" t="s">
        <v>2863</v>
      </c>
      <c r="C1549" s="440">
        <v>12200</v>
      </c>
      <c r="D1549" s="438" t="s">
        <v>126</v>
      </c>
      <c r="E1549" s="440">
        <v>11979.96</v>
      </c>
      <c r="F1549" s="440">
        <v>0</v>
      </c>
      <c r="G1549" s="440">
        <v>24179.96</v>
      </c>
      <c r="H1549" s="438" t="s">
        <v>126</v>
      </c>
    </row>
    <row r="1550" spans="1:8">
      <c r="A1550" s="448" t="s">
        <v>2958</v>
      </c>
      <c r="B1550" s="448" t="s">
        <v>2865</v>
      </c>
      <c r="C1550" s="440">
        <v>38358.300000000003</v>
      </c>
      <c r="D1550" s="438" t="s">
        <v>126</v>
      </c>
      <c r="E1550" s="440">
        <v>36398.26</v>
      </c>
      <c r="F1550" s="440">
        <v>0</v>
      </c>
      <c r="G1550" s="440">
        <v>74756.56</v>
      </c>
      <c r="H1550" s="438" t="s">
        <v>126</v>
      </c>
    </row>
    <row r="1551" spans="1:8">
      <c r="A1551" s="448" t="s">
        <v>2959</v>
      </c>
      <c r="B1551" s="448" t="s">
        <v>2867</v>
      </c>
      <c r="C1551" s="440">
        <v>50021.02</v>
      </c>
      <c r="D1551" s="438" t="s">
        <v>126</v>
      </c>
      <c r="E1551" s="440">
        <v>47408.42</v>
      </c>
      <c r="F1551" s="440">
        <v>0</v>
      </c>
      <c r="G1551" s="440">
        <v>97429.440000000002</v>
      </c>
      <c r="H1551" s="438" t="s">
        <v>126</v>
      </c>
    </row>
    <row r="1552" spans="1:8">
      <c r="A1552" s="448" t="s">
        <v>2960</v>
      </c>
      <c r="B1552" s="448" t="s">
        <v>2869</v>
      </c>
      <c r="C1552" s="440">
        <v>11984.7</v>
      </c>
      <c r="D1552" s="438" t="s">
        <v>126</v>
      </c>
      <c r="E1552" s="440">
        <v>0</v>
      </c>
      <c r="F1552" s="441">
        <v>-17321.95</v>
      </c>
      <c r="G1552" s="440">
        <v>29306.65</v>
      </c>
      <c r="H1552" s="438" t="s">
        <v>126</v>
      </c>
    </row>
    <row r="1553" spans="1:8">
      <c r="A1553" s="448" t="s">
        <v>2961</v>
      </c>
      <c r="B1553" s="448" t="s">
        <v>2153</v>
      </c>
      <c r="C1553" s="440">
        <v>88961.13</v>
      </c>
      <c r="D1553" s="438" t="s">
        <v>126</v>
      </c>
      <c r="E1553" s="440">
        <v>96629.02</v>
      </c>
      <c r="F1553" s="441">
        <v>-16120.75</v>
      </c>
      <c r="G1553" s="440">
        <v>201710.9</v>
      </c>
      <c r="H1553" s="438" t="s">
        <v>126</v>
      </c>
    </row>
    <row r="1554" spans="1:8">
      <c r="A1554" s="448" t="s">
        <v>2962</v>
      </c>
      <c r="B1554" s="448" t="s">
        <v>2863</v>
      </c>
      <c r="C1554" s="440">
        <v>123.95</v>
      </c>
      <c r="D1554" s="438" t="s">
        <v>126</v>
      </c>
      <c r="E1554" s="440">
        <v>11979.96</v>
      </c>
      <c r="F1554" s="440">
        <v>0</v>
      </c>
      <c r="G1554" s="440">
        <v>12103.91</v>
      </c>
      <c r="H1554" s="438" t="s">
        <v>126</v>
      </c>
    </row>
    <row r="1555" spans="1:8">
      <c r="A1555" s="448" t="s">
        <v>2963</v>
      </c>
      <c r="B1555" s="448" t="s">
        <v>2865</v>
      </c>
      <c r="C1555" s="440">
        <v>36349.300000000003</v>
      </c>
      <c r="D1555" s="438" t="s">
        <v>126</v>
      </c>
      <c r="E1555" s="440">
        <v>38030.589999999997</v>
      </c>
      <c r="F1555" s="440">
        <v>0</v>
      </c>
      <c r="G1555" s="440">
        <v>74379.89</v>
      </c>
      <c r="H1555" s="438" t="s">
        <v>126</v>
      </c>
    </row>
    <row r="1556" spans="1:8">
      <c r="A1556" s="448" t="s">
        <v>2964</v>
      </c>
      <c r="B1556" s="448" t="s">
        <v>2867</v>
      </c>
      <c r="C1556" s="440">
        <v>45659.4</v>
      </c>
      <c r="D1556" s="438" t="s">
        <v>126</v>
      </c>
      <c r="E1556" s="440">
        <v>46618.47</v>
      </c>
      <c r="F1556" s="440">
        <v>0</v>
      </c>
      <c r="G1556" s="440">
        <v>92277.87</v>
      </c>
      <c r="H1556" s="438" t="s">
        <v>126</v>
      </c>
    </row>
    <row r="1557" spans="1:8">
      <c r="A1557" s="448" t="s">
        <v>2965</v>
      </c>
      <c r="B1557" s="448" t="s">
        <v>2869</v>
      </c>
      <c r="C1557" s="440">
        <v>6828.48</v>
      </c>
      <c r="D1557" s="438" t="s">
        <v>126</v>
      </c>
      <c r="E1557" s="440">
        <v>0</v>
      </c>
      <c r="F1557" s="441">
        <v>-16120.75</v>
      </c>
      <c r="G1557" s="440">
        <v>22949.23</v>
      </c>
      <c r="H1557" s="438" t="s">
        <v>126</v>
      </c>
    </row>
    <row r="1558" spans="1:8">
      <c r="A1558" s="448" t="s">
        <v>2966</v>
      </c>
      <c r="B1558" s="448" t="s">
        <v>2158</v>
      </c>
      <c r="C1558" s="440">
        <v>122949.28</v>
      </c>
      <c r="D1558" s="438" t="s">
        <v>126</v>
      </c>
      <c r="E1558" s="440">
        <v>99326.98</v>
      </c>
      <c r="F1558" s="441">
        <v>-17476.12</v>
      </c>
      <c r="G1558" s="440">
        <v>239752.38</v>
      </c>
      <c r="H1558" s="438" t="s">
        <v>126</v>
      </c>
    </row>
    <row r="1559" spans="1:8">
      <c r="A1559" s="448" t="s">
        <v>2967</v>
      </c>
      <c r="B1559" s="448" t="s">
        <v>2863</v>
      </c>
      <c r="C1559" s="440">
        <v>12773.86</v>
      </c>
      <c r="D1559" s="438" t="s">
        <v>126</v>
      </c>
      <c r="E1559" s="440">
        <v>11450.85</v>
      </c>
      <c r="F1559" s="440">
        <v>0</v>
      </c>
      <c r="G1559" s="440">
        <v>24224.71</v>
      </c>
      <c r="H1559" s="438" t="s">
        <v>126</v>
      </c>
    </row>
    <row r="1560" spans="1:8">
      <c r="A1560" s="448" t="s">
        <v>2968</v>
      </c>
      <c r="B1560" s="448" t="s">
        <v>2969</v>
      </c>
      <c r="C1560" s="440">
        <v>35757.9</v>
      </c>
      <c r="D1560" s="438" t="s">
        <v>126</v>
      </c>
      <c r="E1560" s="440">
        <v>34234.06</v>
      </c>
      <c r="F1560" s="440">
        <v>0</v>
      </c>
      <c r="G1560" s="440">
        <v>69991.960000000006</v>
      </c>
      <c r="H1560" s="438" t="s">
        <v>126</v>
      </c>
    </row>
    <row r="1561" spans="1:8">
      <c r="A1561" s="448" t="s">
        <v>2970</v>
      </c>
      <c r="B1561" s="448" t="s">
        <v>2867</v>
      </c>
      <c r="C1561" s="440">
        <v>62656.63</v>
      </c>
      <c r="D1561" s="438" t="s">
        <v>126</v>
      </c>
      <c r="E1561" s="440">
        <v>53642.07</v>
      </c>
      <c r="F1561" s="440">
        <v>0</v>
      </c>
      <c r="G1561" s="440">
        <v>116298.7</v>
      </c>
      <c r="H1561" s="438" t="s">
        <v>126</v>
      </c>
    </row>
    <row r="1562" spans="1:8">
      <c r="A1562" s="448" t="s">
        <v>2971</v>
      </c>
      <c r="B1562" s="448" t="s">
        <v>2869</v>
      </c>
      <c r="C1562" s="440">
        <v>11760.89</v>
      </c>
      <c r="D1562" s="438" t="s">
        <v>126</v>
      </c>
      <c r="E1562" s="440">
        <v>0</v>
      </c>
      <c r="F1562" s="441">
        <v>-17476.12</v>
      </c>
      <c r="G1562" s="440">
        <v>29237.01</v>
      </c>
      <c r="H1562" s="438" t="s">
        <v>126</v>
      </c>
    </row>
    <row r="1563" spans="1:8">
      <c r="A1563" s="448" t="s">
        <v>2972</v>
      </c>
      <c r="B1563" s="448" t="s">
        <v>2973</v>
      </c>
      <c r="C1563" s="440">
        <v>26744.400000000001</v>
      </c>
      <c r="D1563" s="438" t="s">
        <v>126</v>
      </c>
      <c r="E1563" s="440">
        <v>23800.26</v>
      </c>
      <c r="F1563" s="441">
        <v>-4194.08</v>
      </c>
      <c r="G1563" s="440">
        <v>54738.74</v>
      </c>
      <c r="H1563" s="438" t="s">
        <v>126</v>
      </c>
    </row>
    <row r="1564" spans="1:8">
      <c r="A1564" s="448" t="s">
        <v>2974</v>
      </c>
      <c r="B1564" s="448" t="s">
        <v>2975</v>
      </c>
      <c r="C1564" s="440">
        <v>6765</v>
      </c>
      <c r="D1564" s="438" t="s">
        <v>126</v>
      </c>
      <c r="E1564" s="440">
        <v>11221.44</v>
      </c>
      <c r="F1564" s="440">
        <v>0</v>
      </c>
      <c r="G1564" s="440">
        <v>17986.439999999999</v>
      </c>
      <c r="H1564" s="438" t="s">
        <v>126</v>
      </c>
    </row>
    <row r="1565" spans="1:8">
      <c r="A1565" s="448" t="s">
        <v>2976</v>
      </c>
      <c r="B1565" s="448" t="s">
        <v>2865</v>
      </c>
      <c r="C1565" s="440">
        <v>4883.1000000000004</v>
      </c>
      <c r="D1565" s="438" t="s">
        <v>126</v>
      </c>
      <c r="E1565" s="440">
        <v>0</v>
      </c>
      <c r="F1565" s="440">
        <v>0</v>
      </c>
      <c r="G1565" s="440">
        <v>4883.1000000000004</v>
      </c>
      <c r="H1565" s="438" t="s">
        <v>126</v>
      </c>
    </row>
    <row r="1566" spans="1:8">
      <c r="A1566" s="448" t="s">
        <v>2977</v>
      </c>
      <c r="B1566" s="448" t="s">
        <v>2867</v>
      </c>
      <c r="C1566" s="440">
        <v>12368.9</v>
      </c>
      <c r="D1566" s="438" t="s">
        <v>126</v>
      </c>
      <c r="E1566" s="440">
        <v>12578.82</v>
      </c>
      <c r="F1566" s="440">
        <v>0</v>
      </c>
      <c r="G1566" s="440">
        <v>24947.72</v>
      </c>
      <c r="H1566" s="438" t="s">
        <v>126</v>
      </c>
    </row>
    <row r="1567" spans="1:8">
      <c r="A1567" s="448" t="s">
        <v>2978</v>
      </c>
      <c r="B1567" s="448" t="s">
        <v>2869</v>
      </c>
      <c r="C1567" s="440">
        <v>2727.4</v>
      </c>
      <c r="D1567" s="438" t="s">
        <v>126</v>
      </c>
      <c r="E1567" s="440">
        <v>0</v>
      </c>
      <c r="F1567" s="441">
        <v>-4194.08</v>
      </c>
      <c r="G1567" s="440">
        <v>6921.48</v>
      </c>
      <c r="H1567" s="438" t="s">
        <v>126</v>
      </c>
    </row>
    <row r="1568" spans="1:8">
      <c r="A1568" s="448" t="s">
        <v>2979</v>
      </c>
      <c r="B1568" s="448" t="s">
        <v>2980</v>
      </c>
      <c r="C1568" s="440">
        <v>34781.199999999997</v>
      </c>
      <c r="D1568" s="438" t="s">
        <v>126</v>
      </c>
      <c r="E1568" s="440">
        <v>28012.66</v>
      </c>
      <c r="F1568" s="441">
        <v>-5187.41</v>
      </c>
      <c r="G1568" s="440">
        <v>67981.27</v>
      </c>
      <c r="H1568" s="438" t="s">
        <v>126</v>
      </c>
    </row>
    <row r="1569" spans="1:8">
      <c r="A1569" s="448" t="s">
        <v>2981</v>
      </c>
      <c r="B1569" s="448" t="s">
        <v>2863</v>
      </c>
      <c r="C1569" s="440">
        <v>13813.8</v>
      </c>
      <c r="D1569" s="438" t="s">
        <v>126</v>
      </c>
      <c r="E1569" s="440">
        <v>13576.32</v>
      </c>
      <c r="F1569" s="440">
        <v>0</v>
      </c>
      <c r="G1569" s="440">
        <v>27390.12</v>
      </c>
      <c r="H1569" s="438" t="s">
        <v>126</v>
      </c>
    </row>
    <row r="1570" spans="1:8">
      <c r="A1570" s="448" t="s">
        <v>2982</v>
      </c>
      <c r="B1570" s="448" t="s">
        <v>2969</v>
      </c>
      <c r="C1570" s="440">
        <v>282.10000000000002</v>
      </c>
      <c r="D1570" s="438" t="s">
        <v>126</v>
      </c>
      <c r="E1570" s="440">
        <v>0</v>
      </c>
      <c r="F1570" s="440">
        <v>0</v>
      </c>
      <c r="G1570" s="440">
        <v>282.10000000000002</v>
      </c>
      <c r="H1570" s="438" t="s">
        <v>126</v>
      </c>
    </row>
    <row r="1571" spans="1:8">
      <c r="A1571" s="448" t="s">
        <v>2983</v>
      </c>
      <c r="B1571" s="448" t="s">
        <v>2867</v>
      </c>
      <c r="C1571" s="440">
        <v>16942.099999999999</v>
      </c>
      <c r="D1571" s="438" t="s">
        <v>126</v>
      </c>
      <c r="E1571" s="440">
        <v>14436.34</v>
      </c>
      <c r="F1571" s="440">
        <v>0</v>
      </c>
      <c r="G1571" s="440">
        <v>31378.44</v>
      </c>
      <c r="H1571" s="438" t="s">
        <v>126</v>
      </c>
    </row>
    <row r="1572" spans="1:8">
      <c r="A1572" s="448" t="s">
        <v>2984</v>
      </c>
      <c r="B1572" s="448" t="s">
        <v>2869</v>
      </c>
      <c r="C1572" s="440">
        <v>3743.2</v>
      </c>
      <c r="D1572" s="438" t="s">
        <v>126</v>
      </c>
      <c r="E1572" s="440">
        <v>0</v>
      </c>
      <c r="F1572" s="441">
        <v>-5187.41</v>
      </c>
      <c r="G1572" s="440">
        <v>8930.61</v>
      </c>
      <c r="H1572" s="438" t="s">
        <v>126</v>
      </c>
    </row>
    <row r="1573" spans="1:8">
      <c r="A1573" s="448" t="s">
        <v>2985</v>
      </c>
      <c r="B1573" s="448" t="s">
        <v>2986</v>
      </c>
      <c r="C1573" s="440">
        <v>36399.18</v>
      </c>
      <c r="D1573" s="438" t="s">
        <v>126</v>
      </c>
      <c r="E1573" s="440">
        <v>29585.33</v>
      </c>
      <c r="F1573" s="441">
        <v>-5509.69</v>
      </c>
      <c r="G1573" s="440">
        <v>71494.2</v>
      </c>
      <c r="H1573" s="438" t="s">
        <v>126</v>
      </c>
    </row>
    <row r="1574" spans="1:8">
      <c r="A1574" s="448" t="s">
        <v>2987</v>
      </c>
      <c r="B1574" s="448" t="s">
        <v>2863</v>
      </c>
      <c r="C1574" s="440">
        <v>13127.4</v>
      </c>
      <c r="D1574" s="438" t="s">
        <v>126</v>
      </c>
      <c r="E1574" s="440">
        <v>12904.44</v>
      </c>
      <c r="F1574" s="440">
        <v>0</v>
      </c>
      <c r="G1574" s="440">
        <v>26031.84</v>
      </c>
      <c r="H1574" s="438" t="s">
        <v>126</v>
      </c>
    </row>
    <row r="1575" spans="1:8">
      <c r="A1575" s="448" t="s">
        <v>2988</v>
      </c>
      <c r="B1575" s="448" t="s">
        <v>2969</v>
      </c>
      <c r="C1575" s="440">
        <v>3835.8</v>
      </c>
      <c r="D1575" s="438" t="s">
        <v>126</v>
      </c>
      <c r="E1575" s="440">
        <v>3433.44</v>
      </c>
      <c r="F1575" s="440">
        <v>0</v>
      </c>
      <c r="G1575" s="440">
        <v>7269.24</v>
      </c>
      <c r="H1575" s="438" t="s">
        <v>126</v>
      </c>
    </row>
    <row r="1576" spans="1:8">
      <c r="A1576" s="448" t="s">
        <v>2989</v>
      </c>
      <c r="B1576" s="448" t="s">
        <v>2867</v>
      </c>
      <c r="C1576" s="440">
        <v>15540.28</v>
      </c>
      <c r="D1576" s="438" t="s">
        <v>126</v>
      </c>
      <c r="E1576" s="440">
        <v>13247.45</v>
      </c>
      <c r="F1576" s="440">
        <v>0</v>
      </c>
      <c r="G1576" s="440">
        <v>28787.73</v>
      </c>
      <c r="H1576" s="438" t="s">
        <v>126</v>
      </c>
    </row>
    <row r="1577" spans="1:8">
      <c r="A1577" s="448" t="s">
        <v>2990</v>
      </c>
      <c r="B1577" s="448" t="s">
        <v>2869</v>
      </c>
      <c r="C1577" s="440">
        <v>3895.7</v>
      </c>
      <c r="D1577" s="438" t="s">
        <v>126</v>
      </c>
      <c r="E1577" s="440">
        <v>0</v>
      </c>
      <c r="F1577" s="441">
        <v>-5509.69</v>
      </c>
      <c r="G1577" s="440">
        <v>9405.39</v>
      </c>
      <c r="H1577" s="438" t="s">
        <v>126</v>
      </c>
    </row>
    <row r="1578" spans="1:8">
      <c r="A1578" s="448" t="s">
        <v>2991</v>
      </c>
      <c r="B1578" s="448" t="s">
        <v>2992</v>
      </c>
      <c r="C1578" s="440">
        <v>38208.300000000003</v>
      </c>
      <c r="D1578" s="438" t="s">
        <v>126</v>
      </c>
      <c r="E1578" s="440">
        <v>38712.22</v>
      </c>
      <c r="F1578" s="441">
        <v>-6589.92</v>
      </c>
      <c r="G1578" s="440">
        <v>83510.44</v>
      </c>
      <c r="H1578" s="438" t="s">
        <v>126</v>
      </c>
    </row>
    <row r="1579" spans="1:8">
      <c r="A1579" s="448" t="s">
        <v>2993</v>
      </c>
      <c r="B1579" s="448" t="s">
        <v>2863</v>
      </c>
      <c r="C1579" s="440">
        <v>13141.5</v>
      </c>
      <c r="D1579" s="438" t="s">
        <v>126</v>
      </c>
      <c r="E1579" s="440">
        <v>12904.44</v>
      </c>
      <c r="F1579" s="440">
        <v>0</v>
      </c>
      <c r="G1579" s="440">
        <v>26045.94</v>
      </c>
      <c r="H1579" s="438" t="s">
        <v>126</v>
      </c>
    </row>
    <row r="1580" spans="1:8">
      <c r="A1580" s="448" t="s">
        <v>2994</v>
      </c>
      <c r="B1580" s="448" t="s">
        <v>2969</v>
      </c>
      <c r="C1580" s="440">
        <v>3820.9</v>
      </c>
      <c r="D1580" s="438" t="s">
        <v>126</v>
      </c>
      <c r="E1580" s="440">
        <v>3433.44</v>
      </c>
      <c r="F1580" s="440">
        <v>0</v>
      </c>
      <c r="G1580" s="440">
        <v>7254.34</v>
      </c>
      <c r="H1580" s="438" t="s">
        <v>126</v>
      </c>
    </row>
    <row r="1581" spans="1:8">
      <c r="A1581" s="448" t="s">
        <v>2995</v>
      </c>
      <c r="B1581" s="448" t="s">
        <v>2867</v>
      </c>
      <c r="C1581" s="440">
        <v>17388.3</v>
      </c>
      <c r="D1581" s="438" t="s">
        <v>126</v>
      </c>
      <c r="E1581" s="440">
        <v>22374.34</v>
      </c>
      <c r="F1581" s="440">
        <v>0</v>
      </c>
      <c r="G1581" s="440">
        <v>39762.639999999999</v>
      </c>
      <c r="H1581" s="438" t="s">
        <v>126</v>
      </c>
    </row>
    <row r="1582" spans="1:8">
      <c r="A1582" s="448" t="s">
        <v>2996</v>
      </c>
      <c r="B1582" s="448" t="s">
        <v>2869</v>
      </c>
      <c r="C1582" s="440">
        <v>3857.6</v>
      </c>
      <c r="D1582" s="438" t="s">
        <v>126</v>
      </c>
      <c r="E1582" s="440">
        <v>0</v>
      </c>
      <c r="F1582" s="441">
        <v>-6589.92</v>
      </c>
      <c r="G1582" s="440">
        <v>10447.52</v>
      </c>
      <c r="H1582" s="438" t="s">
        <v>126</v>
      </c>
    </row>
    <row r="1583" spans="1:8">
      <c r="A1583" s="448" t="s">
        <v>2997</v>
      </c>
      <c r="B1583" s="448" t="s">
        <v>1581</v>
      </c>
      <c r="C1583" s="440">
        <v>45955.199999999997</v>
      </c>
      <c r="D1583" s="438" t="s">
        <v>126</v>
      </c>
      <c r="E1583" s="440">
        <v>42754.7</v>
      </c>
      <c r="F1583" s="441">
        <v>-8600.56</v>
      </c>
      <c r="G1583" s="440">
        <v>97310.46</v>
      </c>
      <c r="H1583" s="438" t="s">
        <v>126</v>
      </c>
    </row>
    <row r="1584" spans="1:8">
      <c r="A1584" s="448" t="s">
        <v>2998</v>
      </c>
      <c r="B1584" s="448" t="s">
        <v>2863</v>
      </c>
      <c r="C1584" s="440">
        <v>15112.7</v>
      </c>
      <c r="D1584" s="438" t="s">
        <v>126</v>
      </c>
      <c r="E1584" s="440">
        <v>14840.16</v>
      </c>
      <c r="F1584" s="440">
        <v>0</v>
      </c>
      <c r="G1584" s="440">
        <v>29952.86</v>
      </c>
      <c r="H1584" s="438" t="s">
        <v>126</v>
      </c>
    </row>
    <row r="1585" spans="1:8">
      <c r="A1585" s="448" t="s">
        <v>2999</v>
      </c>
      <c r="B1585" s="448" t="s">
        <v>2969</v>
      </c>
      <c r="C1585" s="440">
        <v>7415</v>
      </c>
      <c r="D1585" s="438" t="s">
        <v>126</v>
      </c>
      <c r="E1585" s="440">
        <v>6857.28</v>
      </c>
      <c r="F1585" s="440">
        <v>0</v>
      </c>
      <c r="G1585" s="440">
        <v>14272.28</v>
      </c>
      <c r="H1585" s="438" t="s">
        <v>126</v>
      </c>
    </row>
    <row r="1586" spans="1:8">
      <c r="A1586" s="448" t="s">
        <v>3000</v>
      </c>
      <c r="B1586" s="448" t="s">
        <v>2867</v>
      </c>
      <c r="C1586" s="440">
        <v>18264.400000000001</v>
      </c>
      <c r="D1586" s="438" t="s">
        <v>126</v>
      </c>
      <c r="E1586" s="440">
        <v>21057.26</v>
      </c>
      <c r="F1586" s="440">
        <v>0</v>
      </c>
      <c r="G1586" s="440">
        <v>39321.660000000003</v>
      </c>
      <c r="H1586" s="438" t="s">
        <v>126</v>
      </c>
    </row>
    <row r="1587" spans="1:8">
      <c r="A1587" s="448" t="s">
        <v>3001</v>
      </c>
      <c r="B1587" s="448" t="s">
        <v>2869</v>
      </c>
      <c r="C1587" s="440">
        <v>5163.1000000000004</v>
      </c>
      <c r="D1587" s="438" t="s">
        <v>126</v>
      </c>
      <c r="E1587" s="440">
        <v>0</v>
      </c>
      <c r="F1587" s="441">
        <v>-8600.56</v>
      </c>
      <c r="G1587" s="440">
        <v>13763.66</v>
      </c>
      <c r="H1587" s="438" t="s">
        <v>126</v>
      </c>
    </row>
    <row r="1588" spans="1:8">
      <c r="A1588" s="448" t="s">
        <v>3002</v>
      </c>
      <c r="B1588" s="448" t="s">
        <v>2189</v>
      </c>
      <c r="C1588" s="440">
        <v>29958.48</v>
      </c>
      <c r="D1588" s="438" t="s">
        <v>126</v>
      </c>
      <c r="E1588" s="440">
        <v>23861.67</v>
      </c>
      <c r="F1588" s="441">
        <v>-3883.35</v>
      </c>
      <c r="G1588" s="440">
        <v>57703.5</v>
      </c>
      <c r="H1588" s="438" t="s">
        <v>126</v>
      </c>
    </row>
    <row r="1589" spans="1:8">
      <c r="A1589" s="448" t="s">
        <v>3003</v>
      </c>
      <c r="B1589" s="448" t="s">
        <v>2863</v>
      </c>
      <c r="C1589" s="440">
        <v>6816.5</v>
      </c>
      <c r="D1589" s="438" t="s">
        <v>126</v>
      </c>
      <c r="E1589" s="440">
        <v>11221.44</v>
      </c>
      <c r="F1589" s="440">
        <v>0</v>
      </c>
      <c r="G1589" s="440">
        <v>18037.939999999999</v>
      </c>
      <c r="H1589" s="438" t="s">
        <v>126</v>
      </c>
    </row>
    <row r="1590" spans="1:8">
      <c r="A1590" s="448" t="s">
        <v>3004</v>
      </c>
      <c r="B1590" s="448" t="s">
        <v>2969</v>
      </c>
      <c r="C1590" s="440">
        <v>4834.2</v>
      </c>
      <c r="D1590" s="438" t="s">
        <v>126</v>
      </c>
      <c r="E1590" s="440">
        <v>0</v>
      </c>
      <c r="F1590" s="440">
        <v>0</v>
      </c>
      <c r="G1590" s="440">
        <v>4834.2</v>
      </c>
      <c r="H1590" s="438" t="s">
        <v>126</v>
      </c>
    </row>
    <row r="1591" spans="1:8">
      <c r="A1591" s="448" t="s">
        <v>3005</v>
      </c>
      <c r="B1591" s="448" t="s">
        <v>2867</v>
      </c>
      <c r="C1591" s="440">
        <v>15590.42</v>
      </c>
      <c r="D1591" s="438" t="s">
        <v>126</v>
      </c>
      <c r="E1591" s="440">
        <v>12640.23</v>
      </c>
      <c r="F1591" s="440">
        <v>0</v>
      </c>
      <c r="G1591" s="440">
        <v>28230.65</v>
      </c>
      <c r="H1591" s="438" t="s">
        <v>126</v>
      </c>
    </row>
    <row r="1592" spans="1:8">
      <c r="A1592" s="448" t="s">
        <v>3006</v>
      </c>
      <c r="B1592" s="448" t="s">
        <v>2869</v>
      </c>
      <c r="C1592" s="440">
        <v>2717.36</v>
      </c>
      <c r="D1592" s="438" t="s">
        <v>126</v>
      </c>
      <c r="E1592" s="440">
        <v>0</v>
      </c>
      <c r="F1592" s="441">
        <v>-3883.35</v>
      </c>
      <c r="G1592" s="440">
        <v>6600.71</v>
      </c>
      <c r="H1592" s="438" t="s">
        <v>126</v>
      </c>
    </row>
    <row r="1593" spans="1:8">
      <c r="A1593" s="448" t="s">
        <v>3007</v>
      </c>
      <c r="B1593" s="448" t="s">
        <v>2195</v>
      </c>
      <c r="C1593" s="440">
        <v>34833.699999999997</v>
      </c>
      <c r="D1593" s="438" t="s">
        <v>126</v>
      </c>
      <c r="E1593" s="440">
        <v>29568.13</v>
      </c>
      <c r="F1593" s="441">
        <v>-4989.8900000000003</v>
      </c>
      <c r="G1593" s="440">
        <v>69391.72</v>
      </c>
      <c r="H1593" s="438" t="s">
        <v>126</v>
      </c>
    </row>
    <row r="1594" spans="1:8">
      <c r="A1594" s="448" t="s">
        <v>3008</v>
      </c>
      <c r="B1594" s="448" t="s">
        <v>2863</v>
      </c>
      <c r="C1594" s="440">
        <v>15899.4</v>
      </c>
      <c r="D1594" s="438" t="s">
        <v>126</v>
      </c>
      <c r="E1594" s="440">
        <v>15612.72</v>
      </c>
      <c r="F1594" s="440">
        <v>0</v>
      </c>
      <c r="G1594" s="440">
        <v>31512.12</v>
      </c>
      <c r="H1594" s="438" t="s">
        <v>126</v>
      </c>
    </row>
    <row r="1595" spans="1:8">
      <c r="A1595" s="448" t="s">
        <v>3009</v>
      </c>
      <c r="B1595" s="448" t="s">
        <v>2969</v>
      </c>
      <c r="C1595" s="440">
        <v>310.7</v>
      </c>
      <c r="D1595" s="438" t="s">
        <v>126</v>
      </c>
      <c r="E1595" s="440">
        <v>0</v>
      </c>
      <c r="F1595" s="440">
        <v>0</v>
      </c>
      <c r="G1595" s="440">
        <v>310.7</v>
      </c>
      <c r="H1595" s="438" t="s">
        <v>126</v>
      </c>
    </row>
    <row r="1596" spans="1:8">
      <c r="A1596" s="448" t="s">
        <v>3010</v>
      </c>
      <c r="B1596" s="448" t="s">
        <v>2867</v>
      </c>
      <c r="C1596" s="440">
        <v>14695.4</v>
      </c>
      <c r="D1596" s="438" t="s">
        <v>126</v>
      </c>
      <c r="E1596" s="440">
        <v>13955.41</v>
      </c>
      <c r="F1596" s="440">
        <v>0</v>
      </c>
      <c r="G1596" s="440">
        <v>28650.81</v>
      </c>
      <c r="H1596" s="438" t="s">
        <v>126</v>
      </c>
    </row>
    <row r="1597" spans="1:8">
      <c r="A1597" s="448" t="s">
        <v>3011</v>
      </c>
      <c r="B1597" s="448" t="s">
        <v>2869</v>
      </c>
      <c r="C1597" s="440">
        <v>3928.2</v>
      </c>
      <c r="D1597" s="438" t="s">
        <v>126</v>
      </c>
      <c r="E1597" s="440">
        <v>0</v>
      </c>
      <c r="F1597" s="441">
        <v>-4989.8900000000003</v>
      </c>
      <c r="G1597" s="440">
        <v>8918.09</v>
      </c>
      <c r="H1597" s="438" t="s">
        <v>126</v>
      </c>
    </row>
    <row r="1598" spans="1:8">
      <c r="A1598" s="448" t="s">
        <v>3012</v>
      </c>
      <c r="B1598" s="448" t="s">
        <v>2200</v>
      </c>
      <c r="C1598" s="440">
        <v>29516.5</v>
      </c>
      <c r="D1598" s="438" t="s">
        <v>126</v>
      </c>
      <c r="E1598" s="440">
        <v>25168.02</v>
      </c>
      <c r="F1598" s="441">
        <v>-5096.37</v>
      </c>
      <c r="G1598" s="440">
        <v>59780.89</v>
      </c>
      <c r="H1598" s="438" t="s">
        <v>126</v>
      </c>
    </row>
    <row r="1599" spans="1:8">
      <c r="A1599" s="448" t="s">
        <v>3013</v>
      </c>
      <c r="B1599" s="448" t="s">
        <v>2863</v>
      </c>
      <c r="C1599" s="440">
        <v>15112.7</v>
      </c>
      <c r="D1599" s="438" t="s">
        <v>126</v>
      </c>
      <c r="E1599" s="440">
        <v>14840.16</v>
      </c>
      <c r="F1599" s="440">
        <v>0</v>
      </c>
      <c r="G1599" s="440">
        <v>29952.86</v>
      </c>
      <c r="H1599" s="438" t="s">
        <v>126</v>
      </c>
    </row>
    <row r="1600" spans="1:8">
      <c r="A1600" s="448" t="s">
        <v>3014</v>
      </c>
      <c r="B1600" s="448" t="s">
        <v>2865</v>
      </c>
      <c r="C1600" s="440">
        <v>7395.9</v>
      </c>
      <c r="D1600" s="438" t="s">
        <v>126</v>
      </c>
      <c r="E1600" s="440">
        <v>6857.28</v>
      </c>
      <c r="F1600" s="440">
        <v>0</v>
      </c>
      <c r="G1600" s="440">
        <v>14253.18</v>
      </c>
      <c r="H1600" s="438" t="s">
        <v>126</v>
      </c>
    </row>
    <row r="1601" spans="1:8">
      <c r="A1601" s="448" t="s">
        <v>3015</v>
      </c>
      <c r="B1601" s="448" t="s">
        <v>2867</v>
      </c>
      <c r="C1601" s="440">
        <v>3239.6</v>
      </c>
      <c r="D1601" s="438" t="s">
        <v>126</v>
      </c>
      <c r="E1601" s="440">
        <v>3470.58</v>
      </c>
      <c r="F1601" s="440">
        <v>0</v>
      </c>
      <c r="G1601" s="440">
        <v>6710.18</v>
      </c>
      <c r="H1601" s="438" t="s">
        <v>126</v>
      </c>
    </row>
    <row r="1602" spans="1:8">
      <c r="A1602" s="448" t="s">
        <v>3016</v>
      </c>
      <c r="B1602" s="448" t="s">
        <v>2869</v>
      </c>
      <c r="C1602" s="440">
        <v>3768.3</v>
      </c>
      <c r="D1602" s="438" t="s">
        <v>126</v>
      </c>
      <c r="E1602" s="440">
        <v>0</v>
      </c>
      <c r="F1602" s="441">
        <v>-5096.37</v>
      </c>
      <c r="G1602" s="440">
        <v>8864.67</v>
      </c>
      <c r="H1602" s="438" t="s">
        <v>126</v>
      </c>
    </row>
    <row r="1603" spans="1:8">
      <c r="A1603" s="448" t="s">
        <v>3017</v>
      </c>
      <c r="B1603" s="448" t="s">
        <v>2205</v>
      </c>
      <c r="C1603" s="440">
        <v>53224.800000000003</v>
      </c>
      <c r="D1603" s="438" t="s">
        <v>126</v>
      </c>
      <c r="E1603" s="440">
        <v>48615.33</v>
      </c>
      <c r="F1603" s="441">
        <v>-9559.7800000000007</v>
      </c>
      <c r="G1603" s="440">
        <v>111399.91</v>
      </c>
      <c r="H1603" s="438" t="s">
        <v>126</v>
      </c>
    </row>
    <row r="1604" spans="1:8">
      <c r="A1604" s="448" t="s">
        <v>3018</v>
      </c>
      <c r="B1604" s="448" t="s">
        <v>2863</v>
      </c>
      <c r="C1604" s="440">
        <v>15112.7</v>
      </c>
      <c r="D1604" s="438" t="s">
        <v>126</v>
      </c>
      <c r="E1604" s="440">
        <v>14840.16</v>
      </c>
      <c r="F1604" s="440">
        <v>0</v>
      </c>
      <c r="G1604" s="440">
        <v>29952.86</v>
      </c>
      <c r="H1604" s="438" t="s">
        <v>126</v>
      </c>
    </row>
    <row r="1605" spans="1:8">
      <c r="A1605" s="448" t="s">
        <v>3019</v>
      </c>
      <c r="B1605" s="448" t="s">
        <v>2865</v>
      </c>
      <c r="C1605" s="440">
        <v>7361.7</v>
      </c>
      <c r="D1605" s="438" t="s">
        <v>126</v>
      </c>
      <c r="E1605" s="440">
        <v>7243.01</v>
      </c>
      <c r="F1605" s="440">
        <v>0</v>
      </c>
      <c r="G1605" s="440">
        <v>14604.71</v>
      </c>
      <c r="H1605" s="438" t="s">
        <v>126</v>
      </c>
    </row>
    <row r="1606" spans="1:8">
      <c r="A1606" s="448" t="s">
        <v>3020</v>
      </c>
      <c r="B1606" s="448" t="s">
        <v>2867</v>
      </c>
      <c r="C1606" s="440">
        <v>25164.5</v>
      </c>
      <c r="D1606" s="438" t="s">
        <v>126</v>
      </c>
      <c r="E1606" s="440">
        <v>26532.16</v>
      </c>
      <c r="F1606" s="440">
        <v>0</v>
      </c>
      <c r="G1606" s="440">
        <v>51696.66</v>
      </c>
      <c r="H1606" s="438" t="s">
        <v>126</v>
      </c>
    </row>
    <row r="1607" spans="1:8">
      <c r="A1607" s="448" t="s">
        <v>3021</v>
      </c>
      <c r="B1607" s="448" t="s">
        <v>2869</v>
      </c>
      <c r="C1607" s="440">
        <v>5585.9</v>
      </c>
      <c r="D1607" s="438" t="s">
        <v>126</v>
      </c>
      <c r="E1607" s="440">
        <v>0</v>
      </c>
      <c r="F1607" s="441">
        <v>-9559.7800000000007</v>
      </c>
      <c r="G1607" s="440">
        <v>15145.68</v>
      </c>
      <c r="H1607" s="438" t="s">
        <v>126</v>
      </c>
    </row>
    <row r="1608" spans="1:8">
      <c r="A1608" s="448" t="s">
        <v>3022</v>
      </c>
      <c r="B1608" s="448" t="s">
        <v>2210</v>
      </c>
      <c r="C1608" s="440">
        <v>22074.92</v>
      </c>
      <c r="D1608" s="438" t="s">
        <v>126</v>
      </c>
      <c r="E1608" s="440">
        <v>17621.150000000001</v>
      </c>
      <c r="F1608" s="441">
        <v>-3075.82</v>
      </c>
      <c r="G1608" s="440">
        <v>42771.89</v>
      </c>
      <c r="H1608" s="438" t="s">
        <v>126</v>
      </c>
    </row>
    <row r="1609" spans="1:8">
      <c r="A1609" s="448" t="s">
        <v>3023</v>
      </c>
      <c r="B1609" s="448" t="s">
        <v>2863</v>
      </c>
      <c r="C1609" s="440">
        <v>14643.29</v>
      </c>
      <c r="D1609" s="438" t="s">
        <v>126</v>
      </c>
      <c r="E1609" s="440">
        <v>11055.66</v>
      </c>
      <c r="F1609" s="440">
        <v>0</v>
      </c>
      <c r="G1609" s="440">
        <v>25698.95</v>
      </c>
      <c r="H1609" s="438" t="s">
        <v>126</v>
      </c>
    </row>
    <row r="1610" spans="1:8">
      <c r="A1610" s="448" t="s">
        <v>3024</v>
      </c>
      <c r="B1610" s="448" t="s">
        <v>2865</v>
      </c>
      <c r="C1610" s="440">
        <v>256.8</v>
      </c>
      <c r="D1610" s="438" t="s">
        <v>126</v>
      </c>
      <c r="E1610" s="440">
        <v>0</v>
      </c>
      <c r="F1610" s="440">
        <v>0</v>
      </c>
      <c r="G1610" s="440">
        <v>256.8</v>
      </c>
      <c r="H1610" s="438" t="s">
        <v>126</v>
      </c>
    </row>
    <row r="1611" spans="1:8">
      <c r="A1611" s="448" t="s">
        <v>3025</v>
      </c>
      <c r="B1611" s="448" t="s">
        <v>2867</v>
      </c>
      <c r="C1611" s="440">
        <v>4276.1499999999996</v>
      </c>
      <c r="D1611" s="438" t="s">
        <v>126</v>
      </c>
      <c r="E1611" s="440">
        <v>6565.49</v>
      </c>
      <c r="F1611" s="440">
        <v>0</v>
      </c>
      <c r="G1611" s="440">
        <v>10841.64</v>
      </c>
      <c r="H1611" s="438" t="s">
        <v>126</v>
      </c>
    </row>
    <row r="1612" spans="1:8">
      <c r="A1612" s="448" t="s">
        <v>3026</v>
      </c>
      <c r="B1612" s="448" t="s">
        <v>2869</v>
      </c>
      <c r="C1612" s="440">
        <v>2898.68</v>
      </c>
      <c r="D1612" s="438" t="s">
        <v>126</v>
      </c>
      <c r="E1612" s="440">
        <v>0</v>
      </c>
      <c r="F1612" s="441">
        <v>-3075.82</v>
      </c>
      <c r="G1612" s="440">
        <v>5974.5</v>
      </c>
      <c r="H1612" s="438" t="s">
        <v>126</v>
      </c>
    </row>
    <row r="1613" spans="1:8">
      <c r="A1613" s="448" t="s">
        <v>3027</v>
      </c>
      <c r="B1613" s="448" t="s">
        <v>2215</v>
      </c>
      <c r="C1613" s="440">
        <v>81641.5</v>
      </c>
      <c r="D1613" s="438" t="s">
        <v>126</v>
      </c>
      <c r="E1613" s="440">
        <v>66027.7</v>
      </c>
      <c r="F1613" s="441">
        <v>-12643.67</v>
      </c>
      <c r="G1613" s="440">
        <v>160312.87</v>
      </c>
      <c r="H1613" s="438" t="s">
        <v>126</v>
      </c>
    </row>
    <row r="1614" spans="1:8">
      <c r="A1614" s="448" t="s">
        <v>3028</v>
      </c>
      <c r="B1614" s="448" t="s">
        <v>2863</v>
      </c>
      <c r="C1614" s="440">
        <v>15112.7</v>
      </c>
      <c r="D1614" s="438" t="s">
        <v>126</v>
      </c>
      <c r="E1614" s="440">
        <v>14840.16</v>
      </c>
      <c r="F1614" s="440">
        <v>0</v>
      </c>
      <c r="G1614" s="440">
        <v>29952.86</v>
      </c>
      <c r="H1614" s="438" t="s">
        <v>126</v>
      </c>
    </row>
    <row r="1615" spans="1:8">
      <c r="A1615" s="448" t="s">
        <v>3029</v>
      </c>
      <c r="B1615" s="448" t="s">
        <v>2865</v>
      </c>
      <c r="C1615" s="440">
        <v>7307.1</v>
      </c>
      <c r="D1615" s="438" t="s">
        <v>126</v>
      </c>
      <c r="E1615" s="440">
        <v>6857.28</v>
      </c>
      <c r="F1615" s="440">
        <v>0</v>
      </c>
      <c r="G1615" s="440">
        <v>14164.38</v>
      </c>
      <c r="H1615" s="438" t="s">
        <v>126</v>
      </c>
    </row>
    <row r="1616" spans="1:8">
      <c r="A1616" s="448" t="s">
        <v>3030</v>
      </c>
      <c r="B1616" s="448" t="s">
        <v>2867</v>
      </c>
      <c r="C1616" s="440">
        <v>50029.3</v>
      </c>
      <c r="D1616" s="438" t="s">
        <v>126</v>
      </c>
      <c r="E1616" s="440">
        <v>44330.26</v>
      </c>
      <c r="F1616" s="440">
        <v>0</v>
      </c>
      <c r="G1616" s="440">
        <v>94359.56</v>
      </c>
      <c r="H1616" s="438" t="s">
        <v>126</v>
      </c>
    </row>
    <row r="1617" spans="1:8">
      <c r="A1617" s="448" t="s">
        <v>3031</v>
      </c>
      <c r="B1617" s="448" t="s">
        <v>2869</v>
      </c>
      <c r="C1617" s="440">
        <v>9192.4</v>
      </c>
      <c r="D1617" s="438" t="s">
        <v>126</v>
      </c>
      <c r="E1617" s="440">
        <v>0</v>
      </c>
      <c r="F1617" s="441">
        <v>-12643.67</v>
      </c>
      <c r="G1617" s="440">
        <v>21836.07</v>
      </c>
      <c r="H1617" s="438" t="s">
        <v>126</v>
      </c>
    </row>
    <row r="1618" spans="1:8">
      <c r="A1618" s="448" t="s">
        <v>3032</v>
      </c>
      <c r="B1618" s="448" t="s">
        <v>2220</v>
      </c>
      <c r="C1618" s="440">
        <v>64872.7</v>
      </c>
      <c r="D1618" s="438" t="s">
        <v>126</v>
      </c>
      <c r="E1618" s="440">
        <v>57459.86</v>
      </c>
      <c r="F1618" s="441">
        <v>-11280.56</v>
      </c>
      <c r="G1618" s="440">
        <v>133613.12</v>
      </c>
      <c r="H1618" s="438" t="s">
        <v>126</v>
      </c>
    </row>
    <row r="1619" spans="1:8">
      <c r="A1619" s="448" t="s">
        <v>3033</v>
      </c>
      <c r="B1619" s="448" t="s">
        <v>2863</v>
      </c>
      <c r="C1619" s="440">
        <v>15112.7</v>
      </c>
      <c r="D1619" s="438" t="s">
        <v>126</v>
      </c>
      <c r="E1619" s="440">
        <v>14840.16</v>
      </c>
      <c r="F1619" s="440">
        <v>0</v>
      </c>
      <c r="G1619" s="440">
        <v>29952.86</v>
      </c>
      <c r="H1619" s="438" t="s">
        <v>126</v>
      </c>
    </row>
    <row r="1620" spans="1:8">
      <c r="A1620" s="448" t="s">
        <v>3034</v>
      </c>
      <c r="B1620" s="448" t="s">
        <v>2865</v>
      </c>
      <c r="C1620" s="440">
        <v>7762.9</v>
      </c>
      <c r="D1620" s="438" t="s">
        <v>126</v>
      </c>
      <c r="E1620" s="440">
        <v>7860.17</v>
      </c>
      <c r="F1620" s="440">
        <v>0</v>
      </c>
      <c r="G1620" s="440">
        <v>15623.07</v>
      </c>
      <c r="H1620" s="438" t="s">
        <v>126</v>
      </c>
    </row>
    <row r="1621" spans="1:8">
      <c r="A1621" s="448" t="s">
        <v>3035</v>
      </c>
      <c r="B1621" s="448" t="s">
        <v>2867</v>
      </c>
      <c r="C1621" s="440">
        <v>34694</v>
      </c>
      <c r="D1621" s="438" t="s">
        <v>126</v>
      </c>
      <c r="E1621" s="440">
        <v>34759.53</v>
      </c>
      <c r="F1621" s="440">
        <v>0</v>
      </c>
      <c r="G1621" s="440">
        <v>69453.53</v>
      </c>
      <c r="H1621" s="438" t="s">
        <v>126</v>
      </c>
    </row>
    <row r="1622" spans="1:8">
      <c r="A1622" s="448" t="s">
        <v>3036</v>
      </c>
      <c r="B1622" s="448" t="s">
        <v>2869</v>
      </c>
      <c r="C1622" s="440">
        <v>7303.1</v>
      </c>
      <c r="D1622" s="438" t="s">
        <v>126</v>
      </c>
      <c r="E1622" s="440">
        <v>0</v>
      </c>
      <c r="F1622" s="441">
        <v>-11280.56</v>
      </c>
      <c r="G1622" s="440">
        <v>18583.66</v>
      </c>
      <c r="H1622" s="438" t="s">
        <v>126</v>
      </c>
    </row>
    <row r="1623" spans="1:8">
      <c r="A1623" s="448" t="s">
        <v>3037</v>
      </c>
      <c r="B1623" s="448" t="s">
        <v>2225</v>
      </c>
      <c r="C1623" s="440">
        <v>50271.6</v>
      </c>
      <c r="D1623" s="438" t="s">
        <v>126</v>
      </c>
      <c r="E1623" s="440">
        <v>43193.48</v>
      </c>
      <c r="F1623" s="441">
        <v>-7947.34</v>
      </c>
      <c r="G1623" s="440">
        <v>101412.42</v>
      </c>
      <c r="H1623" s="438" t="s">
        <v>126</v>
      </c>
    </row>
    <row r="1624" spans="1:8">
      <c r="A1624" s="448" t="s">
        <v>3038</v>
      </c>
      <c r="B1624" s="448" t="s">
        <v>2863</v>
      </c>
      <c r="C1624" s="440">
        <v>15112.7</v>
      </c>
      <c r="D1624" s="438" t="s">
        <v>126</v>
      </c>
      <c r="E1624" s="440">
        <v>14840.16</v>
      </c>
      <c r="F1624" s="440">
        <v>0</v>
      </c>
      <c r="G1624" s="440">
        <v>29952.86</v>
      </c>
      <c r="H1624" s="438" t="s">
        <v>126</v>
      </c>
    </row>
    <row r="1625" spans="1:8">
      <c r="A1625" s="448" t="s">
        <v>3039</v>
      </c>
      <c r="B1625" s="448" t="s">
        <v>2865</v>
      </c>
      <c r="C1625" s="440">
        <v>7298.7</v>
      </c>
      <c r="D1625" s="438" t="s">
        <v>126</v>
      </c>
      <c r="E1625" s="440">
        <v>6857.28</v>
      </c>
      <c r="F1625" s="440">
        <v>0</v>
      </c>
      <c r="G1625" s="440">
        <v>14155.98</v>
      </c>
      <c r="H1625" s="438" t="s">
        <v>126</v>
      </c>
    </row>
    <row r="1626" spans="1:8">
      <c r="A1626" s="448" t="s">
        <v>3040</v>
      </c>
      <c r="B1626" s="448" t="s">
        <v>2867</v>
      </c>
      <c r="C1626" s="440">
        <v>22476.799999999999</v>
      </c>
      <c r="D1626" s="438" t="s">
        <v>126</v>
      </c>
      <c r="E1626" s="440">
        <v>21496.04</v>
      </c>
      <c r="F1626" s="440">
        <v>0</v>
      </c>
      <c r="G1626" s="440">
        <v>43972.84</v>
      </c>
      <c r="H1626" s="438" t="s">
        <v>126</v>
      </c>
    </row>
    <row r="1627" spans="1:8">
      <c r="A1627" s="448" t="s">
        <v>3041</v>
      </c>
      <c r="B1627" s="448" t="s">
        <v>2869</v>
      </c>
      <c r="C1627" s="440">
        <v>5383.4</v>
      </c>
      <c r="D1627" s="438" t="s">
        <v>126</v>
      </c>
      <c r="E1627" s="440">
        <v>0</v>
      </c>
      <c r="F1627" s="441">
        <v>-7947.34</v>
      </c>
      <c r="G1627" s="440">
        <v>13330.74</v>
      </c>
      <c r="H1627" s="438" t="s">
        <v>126</v>
      </c>
    </row>
    <row r="1628" spans="1:8">
      <c r="A1628" s="448" t="s">
        <v>3042</v>
      </c>
      <c r="B1628" s="448" t="s">
        <v>2230</v>
      </c>
      <c r="C1628" s="440">
        <v>42078.400000000001</v>
      </c>
      <c r="D1628" s="438" t="s">
        <v>126</v>
      </c>
      <c r="E1628" s="440">
        <v>36054.67</v>
      </c>
      <c r="F1628" s="441">
        <v>-7009.71</v>
      </c>
      <c r="G1628" s="440">
        <v>85142.78</v>
      </c>
      <c r="H1628" s="438" t="s">
        <v>126</v>
      </c>
    </row>
    <row r="1629" spans="1:8">
      <c r="A1629" s="448" t="s">
        <v>3043</v>
      </c>
      <c r="B1629" s="448" t="s">
        <v>2863</v>
      </c>
      <c r="C1629" s="440">
        <v>15899.4</v>
      </c>
      <c r="D1629" s="438" t="s">
        <v>126</v>
      </c>
      <c r="E1629" s="440">
        <v>15612.72</v>
      </c>
      <c r="F1629" s="440">
        <v>0</v>
      </c>
      <c r="G1629" s="440">
        <v>31512.12</v>
      </c>
      <c r="H1629" s="438" t="s">
        <v>126</v>
      </c>
    </row>
    <row r="1630" spans="1:8">
      <c r="A1630" s="448" t="s">
        <v>3044</v>
      </c>
      <c r="B1630" s="448" t="s">
        <v>2865</v>
      </c>
      <c r="C1630" s="440">
        <v>4422.3</v>
      </c>
      <c r="D1630" s="438" t="s">
        <v>126</v>
      </c>
      <c r="E1630" s="440">
        <v>4029</v>
      </c>
      <c r="F1630" s="440">
        <v>0</v>
      </c>
      <c r="G1630" s="440">
        <v>8451.2999999999993</v>
      </c>
      <c r="H1630" s="438" t="s">
        <v>126</v>
      </c>
    </row>
    <row r="1631" spans="1:8">
      <c r="A1631" s="448" t="s">
        <v>3045</v>
      </c>
      <c r="B1631" s="448" t="s">
        <v>2867</v>
      </c>
      <c r="C1631" s="440">
        <v>16810.900000000001</v>
      </c>
      <c r="D1631" s="438" t="s">
        <v>126</v>
      </c>
      <c r="E1631" s="440">
        <v>16412.95</v>
      </c>
      <c r="F1631" s="440">
        <v>0</v>
      </c>
      <c r="G1631" s="440">
        <v>33223.85</v>
      </c>
      <c r="H1631" s="438" t="s">
        <v>126</v>
      </c>
    </row>
    <row r="1632" spans="1:8">
      <c r="A1632" s="448" t="s">
        <v>3046</v>
      </c>
      <c r="B1632" s="448" t="s">
        <v>2869</v>
      </c>
      <c r="C1632" s="440">
        <v>4945.8</v>
      </c>
      <c r="D1632" s="438" t="s">
        <v>126</v>
      </c>
      <c r="E1632" s="440">
        <v>0</v>
      </c>
      <c r="F1632" s="441">
        <v>-7009.71</v>
      </c>
      <c r="G1632" s="440">
        <v>11955.51</v>
      </c>
      <c r="H1632" s="438" t="s">
        <v>126</v>
      </c>
    </row>
    <row r="1633" spans="1:8">
      <c r="A1633" s="448" t="s">
        <v>3047</v>
      </c>
      <c r="B1633" s="448" t="s">
        <v>2235</v>
      </c>
      <c r="C1633" s="440">
        <v>32535.599999999999</v>
      </c>
      <c r="D1633" s="438" t="s">
        <v>126</v>
      </c>
      <c r="E1633" s="440">
        <v>31789.17</v>
      </c>
      <c r="F1633" s="441">
        <v>-4954.9799999999996</v>
      </c>
      <c r="G1633" s="440">
        <v>69279.75</v>
      </c>
      <c r="H1633" s="438" t="s">
        <v>126</v>
      </c>
    </row>
    <row r="1634" spans="1:8">
      <c r="A1634" s="448" t="s">
        <v>3048</v>
      </c>
      <c r="B1634" s="448" t="s">
        <v>2863</v>
      </c>
      <c r="C1634" s="440">
        <v>8660.6</v>
      </c>
      <c r="D1634" s="438" t="s">
        <v>126</v>
      </c>
      <c r="E1634" s="440">
        <v>8504.4</v>
      </c>
      <c r="F1634" s="440">
        <v>0</v>
      </c>
      <c r="G1634" s="440">
        <v>17165</v>
      </c>
      <c r="H1634" s="438" t="s">
        <v>126</v>
      </c>
    </row>
    <row r="1635" spans="1:8">
      <c r="A1635" s="448" t="s">
        <v>3049</v>
      </c>
      <c r="B1635" s="448" t="s">
        <v>2865</v>
      </c>
      <c r="C1635" s="440">
        <v>4574.6000000000004</v>
      </c>
      <c r="D1635" s="438" t="s">
        <v>126</v>
      </c>
      <c r="E1635" s="440">
        <v>4320.1499999999996</v>
      </c>
      <c r="F1635" s="440">
        <v>0</v>
      </c>
      <c r="G1635" s="440">
        <v>8894.75</v>
      </c>
      <c r="H1635" s="438" t="s">
        <v>126</v>
      </c>
    </row>
    <row r="1636" spans="1:8">
      <c r="A1636" s="448" t="s">
        <v>3050</v>
      </c>
      <c r="B1636" s="448" t="s">
        <v>2867</v>
      </c>
      <c r="C1636" s="440">
        <v>16149.6</v>
      </c>
      <c r="D1636" s="438" t="s">
        <v>126</v>
      </c>
      <c r="E1636" s="440">
        <v>18964.62</v>
      </c>
      <c r="F1636" s="440">
        <v>0</v>
      </c>
      <c r="G1636" s="440">
        <v>35114.22</v>
      </c>
      <c r="H1636" s="438" t="s">
        <v>126</v>
      </c>
    </row>
    <row r="1637" spans="1:8">
      <c r="A1637" s="448" t="s">
        <v>3051</v>
      </c>
      <c r="B1637" s="448" t="s">
        <v>2869</v>
      </c>
      <c r="C1637" s="440">
        <v>3150.8</v>
      </c>
      <c r="D1637" s="438" t="s">
        <v>126</v>
      </c>
      <c r="E1637" s="440">
        <v>0</v>
      </c>
      <c r="F1637" s="441">
        <v>-4954.9799999999996</v>
      </c>
      <c r="G1637" s="440">
        <v>8105.78</v>
      </c>
      <c r="H1637" s="438" t="s">
        <v>126</v>
      </c>
    </row>
    <row r="1638" spans="1:8">
      <c r="A1638" s="448" t="s">
        <v>3052</v>
      </c>
      <c r="B1638" s="448" t="s">
        <v>2240</v>
      </c>
      <c r="C1638" s="440">
        <v>41442.400000000001</v>
      </c>
      <c r="D1638" s="438" t="s">
        <v>126</v>
      </c>
      <c r="E1638" s="440">
        <v>41227.82</v>
      </c>
      <c r="F1638" s="441">
        <v>-7644.39</v>
      </c>
      <c r="G1638" s="440">
        <v>90314.61</v>
      </c>
      <c r="H1638" s="438" t="s">
        <v>126</v>
      </c>
    </row>
    <row r="1639" spans="1:8">
      <c r="A1639" s="448" t="s">
        <v>3053</v>
      </c>
      <c r="B1639" s="448" t="s">
        <v>2863</v>
      </c>
      <c r="C1639" s="440">
        <v>15074.1</v>
      </c>
      <c r="D1639" s="438" t="s">
        <v>126</v>
      </c>
      <c r="E1639" s="440">
        <v>14840.16</v>
      </c>
      <c r="F1639" s="440">
        <v>0</v>
      </c>
      <c r="G1639" s="440">
        <v>29914.26</v>
      </c>
      <c r="H1639" s="438" t="s">
        <v>126</v>
      </c>
    </row>
    <row r="1640" spans="1:8">
      <c r="A1640" s="448" t="s">
        <v>3054</v>
      </c>
      <c r="B1640" s="448" t="s">
        <v>2865</v>
      </c>
      <c r="C1640" s="440">
        <v>6607.4</v>
      </c>
      <c r="D1640" s="438" t="s">
        <v>126</v>
      </c>
      <c r="E1640" s="440">
        <v>6857.28</v>
      </c>
      <c r="F1640" s="440">
        <v>0</v>
      </c>
      <c r="G1640" s="440">
        <v>13464.68</v>
      </c>
      <c r="H1640" s="438" t="s">
        <v>126</v>
      </c>
    </row>
    <row r="1641" spans="1:8">
      <c r="A1641" s="448" t="s">
        <v>3055</v>
      </c>
      <c r="B1641" s="448" t="s">
        <v>2867</v>
      </c>
      <c r="C1641" s="440">
        <v>15350.3</v>
      </c>
      <c r="D1641" s="438" t="s">
        <v>126</v>
      </c>
      <c r="E1641" s="440">
        <v>19530.38</v>
      </c>
      <c r="F1641" s="440">
        <v>0</v>
      </c>
      <c r="G1641" s="440">
        <v>34880.68</v>
      </c>
      <c r="H1641" s="438" t="s">
        <v>126</v>
      </c>
    </row>
    <row r="1642" spans="1:8">
      <c r="A1642" s="448" t="s">
        <v>3056</v>
      </c>
      <c r="B1642" s="448" t="s">
        <v>2869</v>
      </c>
      <c r="C1642" s="440">
        <v>4410.6000000000004</v>
      </c>
      <c r="D1642" s="438" t="s">
        <v>126</v>
      </c>
      <c r="E1642" s="440">
        <v>0</v>
      </c>
      <c r="F1642" s="441">
        <v>-7644.39</v>
      </c>
      <c r="G1642" s="440">
        <v>12054.99</v>
      </c>
      <c r="H1642" s="438" t="s">
        <v>126</v>
      </c>
    </row>
    <row r="1643" spans="1:8">
      <c r="A1643" s="448" t="s">
        <v>3057</v>
      </c>
      <c r="B1643" s="448" t="s">
        <v>2245</v>
      </c>
      <c r="C1643" s="440">
        <v>54784.3</v>
      </c>
      <c r="D1643" s="438" t="s">
        <v>126</v>
      </c>
      <c r="E1643" s="440">
        <v>52546.57</v>
      </c>
      <c r="F1643" s="441">
        <v>-9019.93</v>
      </c>
      <c r="G1643" s="440">
        <v>116350.8</v>
      </c>
      <c r="H1643" s="438" t="s">
        <v>126</v>
      </c>
    </row>
    <row r="1644" spans="1:8">
      <c r="A1644" s="448" t="s">
        <v>3058</v>
      </c>
      <c r="B1644" s="448" t="s">
        <v>2863</v>
      </c>
      <c r="C1644" s="440">
        <v>15112.7</v>
      </c>
      <c r="D1644" s="438" t="s">
        <v>126</v>
      </c>
      <c r="E1644" s="440">
        <v>14840.16</v>
      </c>
      <c r="F1644" s="440">
        <v>0</v>
      </c>
      <c r="G1644" s="440">
        <v>29952.86</v>
      </c>
      <c r="H1644" s="438" t="s">
        <v>126</v>
      </c>
    </row>
    <row r="1645" spans="1:8">
      <c r="A1645" s="448" t="s">
        <v>3059</v>
      </c>
      <c r="B1645" s="448" t="s">
        <v>2865</v>
      </c>
      <c r="C1645" s="440">
        <v>7349.3</v>
      </c>
      <c r="D1645" s="438" t="s">
        <v>126</v>
      </c>
      <c r="E1645" s="440">
        <v>6857.28</v>
      </c>
      <c r="F1645" s="440">
        <v>0</v>
      </c>
      <c r="G1645" s="440">
        <v>14206.58</v>
      </c>
      <c r="H1645" s="438" t="s">
        <v>126</v>
      </c>
    </row>
    <row r="1646" spans="1:8">
      <c r="A1646" s="448" t="s">
        <v>3060</v>
      </c>
      <c r="B1646" s="448" t="s">
        <v>2867</v>
      </c>
      <c r="C1646" s="440">
        <v>27077.3</v>
      </c>
      <c r="D1646" s="438" t="s">
        <v>126</v>
      </c>
      <c r="E1646" s="440">
        <v>30849.13</v>
      </c>
      <c r="F1646" s="440">
        <v>0</v>
      </c>
      <c r="G1646" s="440">
        <v>57926.43</v>
      </c>
      <c r="H1646" s="438" t="s">
        <v>126</v>
      </c>
    </row>
    <row r="1647" spans="1:8">
      <c r="A1647" s="448" t="s">
        <v>3061</v>
      </c>
      <c r="B1647" s="448" t="s">
        <v>2869</v>
      </c>
      <c r="C1647" s="440">
        <v>5245</v>
      </c>
      <c r="D1647" s="438" t="s">
        <v>126</v>
      </c>
      <c r="E1647" s="440">
        <v>0</v>
      </c>
      <c r="F1647" s="441">
        <v>-9019.93</v>
      </c>
      <c r="G1647" s="440">
        <v>14264.93</v>
      </c>
      <c r="H1647" s="438" t="s">
        <v>126</v>
      </c>
    </row>
    <row r="1648" spans="1:8">
      <c r="A1648" s="448" t="s">
        <v>3062</v>
      </c>
      <c r="B1648" s="448" t="s">
        <v>2250</v>
      </c>
      <c r="C1648" s="440">
        <v>36777.199999999997</v>
      </c>
      <c r="D1648" s="438" t="s">
        <v>126</v>
      </c>
      <c r="E1648" s="440">
        <v>32984.61</v>
      </c>
      <c r="F1648" s="441">
        <v>-6240.48</v>
      </c>
      <c r="G1648" s="440">
        <v>76002.289999999994</v>
      </c>
      <c r="H1648" s="438" t="s">
        <v>126</v>
      </c>
    </row>
    <row r="1649" spans="1:8">
      <c r="A1649" s="448" t="s">
        <v>3063</v>
      </c>
      <c r="B1649" s="448" t="s">
        <v>2863</v>
      </c>
      <c r="C1649" s="440">
        <v>15034.6</v>
      </c>
      <c r="D1649" s="438" t="s">
        <v>126</v>
      </c>
      <c r="E1649" s="440">
        <v>14840.16</v>
      </c>
      <c r="F1649" s="440">
        <v>0</v>
      </c>
      <c r="G1649" s="440">
        <v>29874.76</v>
      </c>
      <c r="H1649" s="438" t="s">
        <v>126</v>
      </c>
    </row>
    <row r="1650" spans="1:8">
      <c r="A1650" s="448" t="s">
        <v>3064</v>
      </c>
      <c r="B1650" s="448" t="s">
        <v>2865</v>
      </c>
      <c r="C1650" s="440">
        <v>6571</v>
      </c>
      <c r="D1650" s="438" t="s">
        <v>126</v>
      </c>
      <c r="E1650" s="440">
        <v>6857.28</v>
      </c>
      <c r="F1650" s="440">
        <v>0</v>
      </c>
      <c r="G1650" s="440">
        <v>13428.28</v>
      </c>
      <c r="H1650" s="438" t="s">
        <v>126</v>
      </c>
    </row>
    <row r="1651" spans="1:8">
      <c r="A1651" s="448" t="s">
        <v>3065</v>
      </c>
      <c r="B1651" s="448" t="s">
        <v>2867</v>
      </c>
      <c r="C1651" s="440">
        <v>10945.6</v>
      </c>
      <c r="D1651" s="438" t="s">
        <v>126</v>
      </c>
      <c r="E1651" s="440">
        <v>11287.17</v>
      </c>
      <c r="F1651" s="440">
        <v>0</v>
      </c>
      <c r="G1651" s="440">
        <v>22232.77</v>
      </c>
      <c r="H1651" s="438" t="s">
        <v>126</v>
      </c>
    </row>
    <row r="1652" spans="1:8">
      <c r="A1652" s="448" t="s">
        <v>3066</v>
      </c>
      <c r="B1652" s="448" t="s">
        <v>2869</v>
      </c>
      <c r="C1652" s="440">
        <v>4226</v>
      </c>
      <c r="D1652" s="438" t="s">
        <v>126</v>
      </c>
      <c r="E1652" s="440">
        <v>0</v>
      </c>
      <c r="F1652" s="441">
        <v>-6240.48</v>
      </c>
      <c r="G1652" s="440">
        <v>10466.48</v>
      </c>
      <c r="H1652" s="438" t="s">
        <v>126</v>
      </c>
    </row>
    <row r="1653" spans="1:8">
      <c r="A1653" s="448" t="s">
        <v>3067</v>
      </c>
      <c r="B1653" s="448" t="s">
        <v>2255</v>
      </c>
      <c r="C1653" s="440">
        <v>41418.6</v>
      </c>
      <c r="D1653" s="438" t="s">
        <v>126</v>
      </c>
      <c r="E1653" s="440">
        <v>37686.129999999997</v>
      </c>
      <c r="F1653" s="441">
        <v>-6261.59</v>
      </c>
      <c r="G1653" s="440">
        <v>85366.32</v>
      </c>
      <c r="H1653" s="438" t="s">
        <v>126</v>
      </c>
    </row>
    <row r="1654" spans="1:8">
      <c r="A1654" s="448" t="s">
        <v>3068</v>
      </c>
      <c r="B1654" s="448" t="s">
        <v>2863</v>
      </c>
      <c r="C1654" s="440">
        <v>15034.6</v>
      </c>
      <c r="D1654" s="438" t="s">
        <v>126</v>
      </c>
      <c r="E1654" s="440">
        <v>14840.16</v>
      </c>
      <c r="F1654" s="440">
        <v>0</v>
      </c>
      <c r="G1654" s="440">
        <v>29874.76</v>
      </c>
      <c r="H1654" s="438" t="s">
        <v>126</v>
      </c>
    </row>
    <row r="1655" spans="1:8">
      <c r="A1655" s="448" t="s">
        <v>3069</v>
      </c>
      <c r="B1655" s="448" t="s">
        <v>2865</v>
      </c>
      <c r="C1655" s="440">
        <v>7338.7</v>
      </c>
      <c r="D1655" s="438" t="s">
        <v>126</v>
      </c>
      <c r="E1655" s="440">
        <v>6857.28</v>
      </c>
      <c r="F1655" s="440">
        <v>0</v>
      </c>
      <c r="G1655" s="440">
        <v>14195.98</v>
      </c>
      <c r="H1655" s="438" t="s">
        <v>126</v>
      </c>
    </row>
    <row r="1656" spans="1:8">
      <c r="A1656" s="448" t="s">
        <v>3070</v>
      </c>
      <c r="B1656" s="448" t="s">
        <v>2867</v>
      </c>
      <c r="C1656" s="440">
        <v>14895.8</v>
      </c>
      <c r="D1656" s="438" t="s">
        <v>126</v>
      </c>
      <c r="E1656" s="440">
        <v>15988.69</v>
      </c>
      <c r="F1656" s="440">
        <v>0</v>
      </c>
      <c r="G1656" s="440">
        <v>30884.49</v>
      </c>
      <c r="H1656" s="438" t="s">
        <v>126</v>
      </c>
    </row>
    <row r="1657" spans="1:8">
      <c r="A1657" s="448" t="s">
        <v>3071</v>
      </c>
      <c r="B1657" s="448" t="s">
        <v>2869</v>
      </c>
      <c r="C1657" s="440">
        <v>4149.5</v>
      </c>
      <c r="D1657" s="438" t="s">
        <v>126</v>
      </c>
      <c r="E1657" s="440">
        <v>0</v>
      </c>
      <c r="F1657" s="441">
        <v>-6261.59</v>
      </c>
      <c r="G1657" s="440">
        <v>10411.09</v>
      </c>
      <c r="H1657" s="438" t="s">
        <v>126</v>
      </c>
    </row>
    <row r="1658" spans="1:8">
      <c r="A1658" s="448" t="s">
        <v>3072</v>
      </c>
      <c r="B1658" s="448" t="s">
        <v>2260</v>
      </c>
      <c r="C1658" s="440">
        <v>37325.9</v>
      </c>
      <c r="D1658" s="438" t="s">
        <v>126</v>
      </c>
      <c r="E1658" s="440">
        <v>30812.74</v>
      </c>
      <c r="F1658" s="441">
        <v>-5353.34</v>
      </c>
      <c r="G1658" s="440">
        <v>73491.98</v>
      </c>
      <c r="H1658" s="438" t="s">
        <v>126</v>
      </c>
    </row>
    <row r="1659" spans="1:8">
      <c r="A1659" s="448" t="s">
        <v>3073</v>
      </c>
      <c r="B1659" s="448" t="s">
        <v>2863</v>
      </c>
      <c r="C1659" s="440">
        <v>15112.7</v>
      </c>
      <c r="D1659" s="438" t="s">
        <v>126</v>
      </c>
      <c r="E1659" s="440">
        <v>14840.16</v>
      </c>
      <c r="F1659" s="440">
        <v>0</v>
      </c>
      <c r="G1659" s="440">
        <v>29952.86</v>
      </c>
      <c r="H1659" s="438" t="s">
        <v>126</v>
      </c>
    </row>
    <row r="1660" spans="1:8">
      <c r="A1660" s="448" t="s">
        <v>3074</v>
      </c>
      <c r="B1660" s="448" t="s">
        <v>2865</v>
      </c>
      <c r="C1660" s="440">
        <v>6801.8</v>
      </c>
      <c r="D1660" s="438" t="s">
        <v>126</v>
      </c>
      <c r="E1660" s="440">
        <v>6857.28</v>
      </c>
      <c r="F1660" s="440">
        <v>0</v>
      </c>
      <c r="G1660" s="440">
        <v>13659.08</v>
      </c>
      <c r="H1660" s="438" t="s">
        <v>126</v>
      </c>
    </row>
    <row r="1661" spans="1:8">
      <c r="A1661" s="448" t="s">
        <v>3075</v>
      </c>
      <c r="B1661" s="448" t="s">
        <v>2867</v>
      </c>
      <c r="C1661" s="440">
        <v>11508.08</v>
      </c>
      <c r="D1661" s="438" t="s">
        <v>126</v>
      </c>
      <c r="E1661" s="440">
        <v>9115.2999999999993</v>
      </c>
      <c r="F1661" s="440">
        <v>0</v>
      </c>
      <c r="G1661" s="440">
        <v>20623.38</v>
      </c>
      <c r="H1661" s="438" t="s">
        <v>126</v>
      </c>
    </row>
    <row r="1662" spans="1:8">
      <c r="A1662" s="448" t="s">
        <v>3076</v>
      </c>
      <c r="B1662" s="448" t="s">
        <v>2869</v>
      </c>
      <c r="C1662" s="440">
        <v>3903.32</v>
      </c>
      <c r="D1662" s="438" t="s">
        <v>126</v>
      </c>
      <c r="E1662" s="440">
        <v>0</v>
      </c>
      <c r="F1662" s="441">
        <v>-5353.34</v>
      </c>
      <c r="G1662" s="440">
        <v>9256.66</v>
      </c>
      <c r="H1662" s="438" t="s">
        <v>126</v>
      </c>
    </row>
    <row r="1663" spans="1:8">
      <c r="A1663" s="448" t="s">
        <v>3077</v>
      </c>
      <c r="B1663" s="448" t="s">
        <v>2265</v>
      </c>
      <c r="C1663" s="440">
        <v>45642.04</v>
      </c>
      <c r="D1663" s="438" t="s">
        <v>126</v>
      </c>
      <c r="E1663" s="440">
        <v>39348.94</v>
      </c>
      <c r="F1663" s="441">
        <v>-6849.86</v>
      </c>
      <c r="G1663" s="440">
        <v>91840.84</v>
      </c>
      <c r="H1663" s="438" t="s">
        <v>126</v>
      </c>
    </row>
    <row r="1664" spans="1:8">
      <c r="A1664" s="448" t="s">
        <v>3078</v>
      </c>
      <c r="B1664" s="448" t="s">
        <v>2863</v>
      </c>
      <c r="C1664" s="440">
        <v>15112.7</v>
      </c>
      <c r="D1664" s="438" t="s">
        <v>126</v>
      </c>
      <c r="E1664" s="440">
        <v>14840.16</v>
      </c>
      <c r="F1664" s="440">
        <v>0</v>
      </c>
      <c r="G1664" s="440">
        <v>29952.86</v>
      </c>
      <c r="H1664" s="438" t="s">
        <v>126</v>
      </c>
    </row>
    <row r="1665" spans="1:8">
      <c r="A1665" s="448" t="s">
        <v>3079</v>
      </c>
      <c r="B1665" s="448" t="s">
        <v>2865</v>
      </c>
      <c r="C1665" s="440">
        <v>7371</v>
      </c>
      <c r="D1665" s="438" t="s">
        <v>126</v>
      </c>
      <c r="E1665" s="440">
        <v>6857.28</v>
      </c>
      <c r="F1665" s="440">
        <v>0</v>
      </c>
      <c r="G1665" s="440">
        <v>14228.28</v>
      </c>
      <c r="H1665" s="438" t="s">
        <v>126</v>
      </c>
    </row>
    <row r="1666" spans="1:8">
      <c r="A1666" s="448" t="s">
        <v>3080</v>
      </c>
      <c r="B1666" s="448" t="s">
        <v>2867</v>
      </c>
      <c r="C1666" s="440">
        <v>18358.439999999999</v>
      </c>
      <c r="D1666" s="438" t="s">
        <v>126</v>
      </c>
      <c r="E1666" s="440">
        <v>17651.5</v>
      </c>
      <c r="F1666" s="440">
        <v>0</v>
      </c>
      <c r="G1666" s="440">
        <v>36009.94</v>
      </c>
      <c r="H1666" s="438" t="s">
        <v>126</v>
      </c>
    </row>
    <row r="1667" spans="1:8">
      <c r="A1667" s="448" t="s">
        <v>3081</v>
      </c>
      <c r="B1667" s="448" t="s">
        <v>2869</v>
      </c>
      <c r="C1667" s="440">
        <v>4799.8999999999996</v>
      </c>
      <c r="D1667" s="438" t="s">
        <v>126</v>
      </c>
      <c r="E1667" s="440">
        <v>0</v>
      </c>
      <c r="F1667" s="441">
        <v>-6849.86</v>
      </c>
      <c r="G1667" s="440">
        <v>11649.76</v>
      </c>
      <c r="H1667" s="438" t="s">
        <v>126</v>
      </c>
    </row>
    <row r="1668" spans="1:8">
      <c r="A1668" s="448" t="s">
        <v>3082</v>
      </c>
      <c r="B1668" s="448" t="s">
        <v>2270</v>
      </c>
      <c r="C1668" s="440">
        <v>34057</v>
      </c>
      <c r="D1668" s="438" t="s">
        <v>126</v>
      </c>
      <c r="E1668" s="440">
        <v>29181.13</v>
      </c>
      <c r="F1668" s="441">
        <v>-5134.2</v>
      </c>
      <c r="G1668" s="440">
        <v>68372.33</v>
      </c>
      <c r="H1668" s="438" t="s">
        <v>126</v>
      </c>
    </row>
    <row r="1669" spans="1:8">
      <c r="A1669" s="448" t="s">
        <v>3083</v>
      </c>
      <c r="B1669" s="448" t="s">
        <v>2863</v>
      </c>
      <c r="C1669" s="440">
        <v>15112.7</v>
      </c>
      <c r="D1669" s="438" t="s">
        <v>126</v>
      </c>
      <c r="E1669" s="440">
        <v>14840.16</v>
      </c>
      <c r="F1669" s="440">
        <v>0</v>
      </c>
      <c r="G1669" s="440">
        <v>29952.86</v>
      </c>
      <c r="H1669" s="438" t="s">
        <v>126</v>
      </c>
    </row>
    <row r="1670" spans="1:8">
      <c r="A1670" s="448" t="s">
        <v>3084</v>
      </c>
      <c r="B1670" s="448" t="s">
        <v>2865</v>
      </c>
      <c r="C1670" s="440">
        <v>3394.5</v>
      </c>
      <c r="D1670" s="438" t="s">
        <v>126</v>
      </c>
      <c r="E1670" s="440">
        <v>3000</v>
      </c>
      <c r="F1670" s="440">
        <v>0</v>
      </c>
      <c r="G1670" s="440">
        <v>6394.5</v>
      </c>
      <c r="H1670" s="438" t="s">
        <v>126</v>
      </c>
    </row>
    <row r="1671" spans="1:8">
      <c r="A1671" s="448" t="s">
        <v>3085</v>
      </c>
      <c r="B1671" s="448" t="s">
        <v>2867</v>
      </c>
      <c r="C1671" s="440">
        <v>11872</v>
      </c>
      <c r="D1671" s="438" t="s">
        <v>126</v>
      </c>
      <c r="E1671" s="440">
        <v>11340.97</v>
      </c>
      <c r="F1671" s="440">
        <v>0</v>
      </c>
      <c r="G1671" s="440">
        <v>23212.97</v>
      </c>
      <c r="H1671" s="438" t="s">
        <v>126</v>
      </c>
    </row>
    <row r="1672" spans="1:8">
      <c r="A1672" s="448" t="s">
        <v>3086</v>
      </c>
      <c r="B1672" s="448" t="s">
        <v>2869</v>
      </c>
      <c r="C1672" s="440">
        <v>3677.8</v>
      </c>
      <c r="D1672" s="438" t="s">
        <v>126</v>
      </c>
      <c r="E1672" s="440">
        <v>0</v>
      </c>
      <c r="F1672" s="441">
        <v>-5134.2</v>
      </c>
      <c r="G1672" s="440">
        <v>8812</v>
      </c>
      <c r="H1672" s="438" t="s">
        <v>126</v>
      </c>
    </row>
    <row r="1673" spans="1:8">
      <c r="A1673" s="448" t="s">
        <v>3087</v>
      </c>
      <c r="B1673" s="448" t="s">
        <v>2275</v>
      </c>
      <c r="C1673" s="440">
        <v>36599.199999999997</v>
      </c>
      <c r="D1673" s="438" t="s">
        <v>126</v>
      </c>
      <c r="E1673" s="440">
        <v>22752.61</v>
      </c>
      <c r="F1673" s="441">
        <v>-3622.58</v>
      </c>
      <c r="G1673" s="440">
        <v>62974.39</v>
      </c>
      <c r="H1673" s="438" t="s">
        <v>126</v>
      </c>
    </row>
    <row r="1674" spans="1:8">
      <c r="A1674" s="448" t="s">
        <v>3088</v>
      </c>
      <c r="B1674" s="448" t="s">
        <v>2863</v>
      </c>
      <c r="C1674" s="440">
        <v>10504.1</v>
      </c>
      <c r="D1674" s="438" t="s">
        <v>126</v>
      </c>
      <c r="E1674" s="440">
        <v>6378.3</v>
      </c>
      <c r="F1674" s="440">
        <v>0</v>
      </c>
      <c r="G1674" s="440">
        <v>16882.400000000001</v>
      </c>
      <c r="H1674" s="438" t="s">
        <v>126</v>
      </c>
    </row>
    <row r="1675" spans="1:8">
      <c r="A1675" s="448" t="s">
        <v>3089</v>
      </c>
      <c r="B1675" s="448" t="s">
        <v>2865</v>
      </c>
      <c r="C1675" s="440">
        <v>7698</v>
      </c>
      <c r="D1675" s="438" t="s">
        <v>126</v>
      </c>
      <c r="E1675" s="440">
        <v>4320.1499999999996</v>
      </c>
      <c r="F1675" s="440">
        <v>0</v>
      </c>
      <c r="G1675" s="440">
        <v>12018.15</v>
      </c>
      <c r="H1675" s="438" t="s">
        <v>126</v>
      </c>
    </row>
    <row r="1676" spans="1:8">
      <c r="A1676" s="448" t="s">
        <v>3090</v>
      </c>
      <c r="B1676" s="448" t="s">
        <v>2867</v>
      </c>
      <c r="C1676" s="440">
        <v>14833.31</v>
      </c>
      <c r="D1676" s="438" t="s">
        <v>126</v>
      </c>
      <c r="E1676" s="440">
        <v>12054.16</v>
      </c>
      <c r="F1676" s="440">
        <v>0</v>
      </c>
      <c r="G1676" s="440">
        <v>26887.47</v>
      </c>
      <c r="H1676" s="438" t="s">
        <v>126</v>
      </c>
    </row>
    <row r="1677" spans="1:8">
      <c r="A1677" s="448" t="s">
        <v>3091</v>
      </c>
      <c r="B1677" s="448" t="s">
        <v>2869</v>
      </c>
      <c r="C1677" s="440">
        <v>3563.79</v>
      </c>
      <c r="D1677" s="438" t="s">
        <v>126</v>
      </c>
      <c r="E1677" s="440">
        <v>0</v>
      </c>
      <c r="F1677" s="441">
        <v>-3622.58</v>
      </c>
      <c r="G1677" s="440">
        <v>7186.37</v>
      </c>
      <c r="H1677" s="438" t="s">
        <v>126</v>
      </c>
    </row>
    <row r="1678" spans="1:8">
      <c r="A1678" s="448" t="s">
        <v>3092</v>
      </c>
      <c r="B1678" s="448" t="s">
        <v>2280</v>
      </c>
      <c r="C1678" s="440">
        <v>65290.8</v>
      </c>
      <c r="D1678" s="438" t="s">
        <v>126</v>
      </c>
      <c r="E1678" s="440">
        <v>57401.73</v>
      </c>
      <c r="F1678" s="441">
        <v>-10569.11</v>
      </c>
      <c r="G1678" s="440">
        <v>133261.64000000001</v>
      </c>
      <c r="H1678" s="438" t="s">
        <v>126</v>
      </c>
    </row>
    <row r="1679" spans="1:8">
      <c r="A1679" s="448" t="s">
        <v>3093</v>
      </c>
      <c r="B1679" s="448" t="s">
        <v>2863</v>
      </c>
      <c r="C1679" s="440">
        <v>15112.7</v>
      </c>
      <c r="D1679" s="438" t="s">
        <v>126</v>
      </c>
      <c r="E1679" s="440">
        <v>14840.16</v>
      </c>
      <c r="F1679" s="440">
        <v>0</v>
      </c>
      <c r="G1679" s="440">
        <v>29952.86</v>
      </c>
      <c r="H1679" s="438" t="s">
        <v>126</v>
      </c>
    </row>
    <row r="1680" spans="1:8">
      <c r="A1680" s="448" t="s">
        <v>3094</v>
      </c>
      <c r="B1680" s="448" t="s">
        <v>2865</v>
      </c>
      <c r="C1680" s="440">
        <v>7848.8</v>
      </c>
      <c r="D1680" s="438" t="s">
        <v>126</v>
      </c>
      <c r="E1680" s="440">
        <v>7277.28</v>
      </c>
      <c r="F1680" s="440">
        <v>0</v>
      </c>
      <c r="G1680" s="440">
        <v>15126.08</v>
      </c>
      <c r="H1680" s="438" t="s">
        <v>126</v>
      </c>
    </row>
    <row r="1681" spans="1:8">
      <c r="A1681" s="448" t="s">
        <v>3095</v>
      </c>
      <c r="B1681" s="448" t="s">
        <v>2867</v>
      </c>
      <c r="C1681" s="440">
        <v>35759.300000000003</v>
      </c>
      <c r="D1681" s="438" t="s">
        <v>126</v>
      </c>
      <c r="E1681" s="440">
        <v>35284.29</v>
      </c>
      <c r="F1681" s="440">
        <v>0</v>
      </c>
      <c r="G1681" s="440">
        <v>71043.59</v>
      </c>
      <c r="H1681" s="438" t="s">
        <v>126</v>
      </c>
    </row>
    <row r="1682" spans="1:8">
      <c r="A1682" s="448" t="s">
        <v>3096</v>
      </c>
      <c r="B1682" s="448" t="s">
        <v>2869</v>
      </c>
      <c r="C1682" s="440">
        <v>6570</v>
      </c>
      <c r="D1682" s="438" t="s">
        <v>126</v>
      </c>
      <c r="E1682" s="440">
        <v>0</v>
      </c>
      <c r="F1682" s="441">
        <v>-10569.11</v>
      </c>
      <c r="G1682" s="440">
        <v>17139.11</v>
      </c>
      <c r="H1682" s="438" t="s">
        <v>126</v>
      </c>
    </row>
    <row r="1683" spans="1:8">
      <c r="A1683" s="448" t="s">
        <v>3097</v>
      </c>
      <c r="B1683" s="448" t="s">
        <v>2285</v>
      </c>
      <c r="C1683" s="440">
        <v>46705</v>
      </c>
      <c r="D1683" s="438" t="s">
        <v>126</v>
      </c>
      <c r="E1683" s="440">
        <v>42039.78</v>
      </c>
      <c r="F1683" s="441">
        <v>-7314.52</v>
      </c>
      <c r="G1683" s="440">
        <v>96059.3</v>
      </c>
      <c r="H1683" s="438" t="s">
        <v>126</v>
      </c>
    </row>
    <row r="1684" spans="1:8">
      <c r="A1684" s="448" t="s">
        <v>3098</v>
      </c>
      <c r="B1684" s="448" t="s">
        <v>2863</v>
      </c>
      <c r="C1684" s="440">
        <v>15112.7</v>
      </c>
      <c r="D1684" s="438" t="s">
        <v>126</v>
      </c>
      <c r="E1684" s="440">
        <v>14840.16</v>
      </c>
      <c r="F1684" s="440">
        <v>0</v>
      </c>
      <c r="G1684" s="440">
        <v>29952.86</v>
      </c>
      <c r="H1684" s="438" t="s">
        <v>126</v>
      </c>
    </row>
    <row r="1685" spans="1:8">
      <c r="A1685" s="448" t="s">
        <v>3099</v>
      </c>
      <c r="B1685" s="448" t="s">
        <v>2865</v>
      </c>
      <c r="C1685" s="440">
        <v>8100.7</v>
      </c>
      <c r="D1685" s="438" t="s">
        <v>126</v>
      </c>
      <c r="E1685" s="440">
        <v>7543.01</v>
      </c>
      <c r="F1685" s="440">
        <v>0</v>
      </c>
      <c r="G1685" s="440">
        <v>15643.71</v>
      </c>
      <c r="H1685" s="438" t="s">
        <v>126</v>
      </c>
    </row>
    <row r="1686" spans="1:8">
      <c r="A1686" s="448" t="s">
        <v>3100</v>
      </c>
      <c r="B1686" s="448" t="s">
        <v>2867</v>
      </c>
      <c r="C1686" s="440">
        <v>18579.900000000001</v>
      </c>
      <c r="D1686" s="438" t="s">
        <v>126</v>
      </c>
      <c r="E1686" s="440">
        <v>19656.61</v>
      </c>
      <c r="F1686" s="440">
        <v>0</v>
      </c>
      <c r="G1686" s="440">
        <v>38236.51</v>
      </c>
      <c r="H1686" s="438" t="s">
        <v>126</v>
      </c>
    </row>
    <row r="1687" spans="1:8">
      <c r="A1687" s="448" t="s">
        <v>3101</v>
      </c>
      <c r="B1687" s="448" t="s">
        <v>2869</v>
      </c>
      <c r="C1687" s="440">
        <v>4911.7</v>
      </c>
      <c r="D1687" s="438" t="s">
        <v>126</v>
      </c>
      <c r="E1687" s="440">
        <v>0</v>
      </c>
      <c r="F1687" s="441">
        <v>-7314.52</v>
      </c>
      <c r="G1687" s="440">
        <v>12226.22</v>
      </c>
      <c r="H1687" s="438" t="s">
        <v>126</v>
      </c>
    </row>
    <row r="1688" spans="1:8">
      <c r="A1688" s="448" t="s">
        <v>3102</v>
      </c>
      <c r="B1688" s="448" t="s">
        <v>2290</v>
      </c>
      <c r="C1688" s="440">
        <v>63277.78</v>
      </c>
      <c r="D1688" s="438" t="s">
        <v>126</v>
      </c>
      <c r="E1688" s="440">
        <v>65852.77</v>
      </c>
      <c r="F1688" s="441">
        <v>-11445.05</v>
      </c>
      <c r="G1688" s="440">
        <v>140575.6</v>
      </c>
      <c r="H1688" s="438" t="s">
        <v>126</v>
      </c>
    </row>
    <row r="1689" spans="1:8">
      <c r="A1689" s="448" t="s">
        <v>3103</v>
      </c>
      <c r="B1689" s="448" t="s">
        <v>2863</v>
      </c>
      <c r="C1689" s="440">
        <v>15112.7</v>
      </c>
      <c r="D1689" s="438" t="s">
        <v>126</v>
      </c>
      <c r="E1689" s="440">
        <v>14840.16</v>
      </c>
      <c r="F1689" s="440">
        <v>0</v>
      </c>
      <c r="G1689" s="440">
        <v>29952.86</v>
      </c>
      <c r="H1689" s="438" t="s">
        <v>126</v>
      </c>
    </row>
    <row r="1690" spans="1:8">
      <c r="A1690" s="448" t="s">
        <v>3104</v>
      </c>
      <c r="B1690" s="448" t="s">
        <v>2865</v>
      </c>
      <c r="C1690" s="440">
        <v>7715</v>
      </c>
      <c r="D1690" s="438" t="s">
        <v>126</v>
      </c>
      <c r="E1690" s="440">
        <v>7543.01</v>
      </c>
      <c r="F1690" s="440">
        <v>0</v>
      </c>
      <c r="G1690" s="440">
        <v>15258.01</v>
      </c>
      <c r="H1690" s="438" t="s">
        <v>126</v>
      </c>
    </row>
    <row r="1691" spans="1:8">
      <c r="A1691" s="448" t="s">
        <v>3105</v>
      </c>
      <c r="B1691" s="448" t="s">
        <v>2867</v>
      </c>
      <c r="C1691" s="440">
        <v>34370.18</v>
      </c>
      <c r="D1691" s="438" t="s">
        <v>126</v>
      </c>
      <c r="E1691" s="440">
        <v>43469.599999999999</v>
      </c>
      <c r="F1691" s="440">
        <v>0</v>
      </c>
      <c r="G1691" s="440">
        <v>77839.78</v>
      </c>
      <c r="H1691" s="438" t="s">
        <v>126</v>
      </c>
    </row>
    <row r="1692" spans="1:8">
      <c r="A1692" s="448" t="s">
        <v>3106</v>
      </c>
      <c r="B1692" s="448" t="s">
        <v>2869</v>
      </c>
      <c r="C1692" s="440">
        <v>6079.9</v>
      </c>
      <c r="D1692" s="438" t="s">
        <v>126</v>
      </c>
      <c r="E1692" s="440">
        <v>0</v>
      </c>
      <c r="F1692" s="441">
        <v>-11445.05</v>
      </c>
      <c r="G1692" s="440">
        <v>17524.95</v>
      </c>
      <c r="H1692" s="438" t="s">
        <v>126</v>
      </c>
    </row>
    <row r="1693" spans="1:8">
      <c r="A1693" s="448" t="s">
        <v>3107</v>
      </c>
      <c r="B1693" s="448" t="s">
        <v>2295</v>
      </c>
      <c r="C1693" s="440">
        <v>43731.5</v>
      </c>
      <c r="D1693" s="438" t="s">
        <v>126</v>
      </c>
      <c r="E1693" s="440">
        <v>42844.66</v>
      </c>
      <c r="F1693" s="441">
        <v>-7223.06</v>
      </c>
      <c r="G1693" s="440">
        <v>93799.22</v>
      </c>
      <c r="H1693" s="438" t="s">
        <v>126</v>
      </c>
    </row>
    <row r="1694" spans="1:8">
      <c r="A1694" s="448" t="s">
        <v>3108</v>
      </c>
      <c r="B1694" s="448" t="s">
        <v>2863</v>
      </c>
      <c r="C1694" s="440">
        <v>15112.7</v>
      </c>
      <c r="D1694" s="438" t="s">
        <v>126</v>
      </c>
      <c r="E1694" s="440">
        <v>14840.16</v>
      </c>
      <c r="F1694" s="440">
        <v>0</v>
      </c>
      <c r="G1694" s="440">
        <v>29952.86</v>
      </c>
      <c r="H1694" s="438" t="s">
        <v>126</v>
      </c>
    </row>
    <row r="1695" spans="1:8">
      <c r="A1695" s="448" t="s">
        <v>3109</v>
      </c>
      <c r="B1695" s="448" t="s">
        <v>2865</v>
      </c>
      <c r="C1695" s="440">
        <v>7800.7</v>
      </c>
      <c r="D1695" s="438" t="s">
        <v>126</v>
      </c>
      <c r="E1695" s="440">
        <v>7543.01</v>
      </c>
      <c r="F1695" s="440">
        <v>0</v>
      </c>
      <c r="G1695" s="440">
        <v>15343.71</v>
      </c>
      <c r="H1695" s="438" t="s">
        <v>126</v>
      </c>
    </row>
    <row r="1696" spans="1:8">
      <c r="A1696" s="448" t="s">
        <v>3110</v>
      </c>
      <c r="B1696" s="448" t="s">
        <v>2867</v>
      </c>
      <c r="C1696" s="440">
        <v>16257</v>
      </c>
      <c r="D1696" s="438" t="s">
        <v>126</v>
      </c>
      <c r="E1696" s="440">
        <v>20461.490000000002</v>
      </c>
      <c r="F1696" s="440">
        <v>0</v>
      </c>
      <c r="G1696" s="440">
        <v>36718.49</v>
      </c>
      <c r="H1696" s="438" t="s">
        <v>126</v>
      </c>
    </row>
    <row r="1697" spans="1:8">
      <c r="A1697" s="448" t="s">
        <v>3111</v>
      </c>
      <c r="B1697" s="448" t="s">
        <v>2869</v>
      </c>
      <c r="C1697" s="440">
        <v>4561.1000000000004</v>
      </c>
      <c r="D1697" s="438" t="s">
        <v>126</v>
      </c>
      <c r="E1697" s="440">
        <v>0</v>
      </c>
      <c r="F1697" s="441">
        <v>-7223.06</v>
      </c>
      <c r="G1697" s="440">
        <v>11784.16</v>
      </c>
      <c r="H1697" s="438" t="s">
        <v>126</v>
      </c>
    </row>
    <row r="1698" spans="1:8">
      <c r="A1698" s="448" t="s">
        <v>3112</v>
      </c>
      <c r="B1698" s="448" t="s">
        <v>2300</v>
      </c>
      <c r="C1698" s="440">
        <v>40832.19</v>
      </c>
      <c r="D1698" s="438" t="s">
        <v>126</v>
      </c>
      <c r="E1698" s="440">
        <v>32066.93</v>
      </c>
      <c r="F1698" s="441">
        <v>-5376.2</v>
      </c>
      <c r="G1698" s="440">
        <v>78275.320000000007</v>
      </c>
      <c r="H1698" s="438" t="s">
        <v>126</v>
      </c>
    </row>
    <row r="1699" spans="1:8">
      <c r="A1699" s="448" t="s">
        <v>3113</v>
      </c>
      <c r="B1699" s="448" t="s">
        <v>2863</v>
      </c>
      <c r="C1699" s="440">
        <v>16839.8</v>
      </c>
      <c r="D1699" s="438" t="s">
        <v>126</v>
      </c>
      <c r="E1699" s="440">
        <v>12714.06</v>
      </c>
      <c r="F1699" s="440">
        <v>0</v>
      </c>
      <c r="G1699" s="440">
        <v>29553.86</v>
      </c>
      <c r="H1699" s="438" t="s">
        <v>126</v>
      </c>
    </row>
    <row r="1700" spans="1:8">
      <c r="A1700" s="448" t="s">
        <v>3114</v>
      </c>
      <c r="B1700" s="448" t="s">
        <v>2865</v>
      </c>
      <c r="C1700" s="440">
        <v>8100.7</v>
      </c>
      <c r="D1700" s="438" t="s">
        <v>126</v>
      </c>
      <c r="E1700" s="440">
        <v>7543.01</v>
      </c>
      <c r="F1700" s="440">
        <v>0</v>
      </c>
      <c r="G1700" s="440">
        <v>15643.71</v>
      </c>
      <c r="H1700" s="438" t="s">
        <v>126</v>
      </c>
    </row>
    <row r="1701" spans="1:8">
      <c r="A1701" s="448" t="s">
        <v>3115</v>
      </c>
      <c r="B1701" s="448" t="s">
        <v>2867</v>
      </c>
      <c r="C1701" s="440">
        <v>11169.6</v>
      </c>
      <c r="D1701" s="438" t="s">
        <v>126</v>
      </c>
      <c r="E1701" s="440">
        <v>11809.86</v>
      </c>
      <c r="F1701" s="440">
        <v>0</v>
      </c>
      <c r="G1701" s="440">
        <v>22979.46</v>
      </c>
      <c r="H1701" s="438" t="s">
        <v>126</v>
      </c>
    </row>
    <row r="1702" spans="1:8">
      <c r="A1702" s="448" t="s">
        <v>3116</v>
      </c>
      <c r="B1702" s="448" t="s">
        <v>2869</v>
      </c>
      <c r="C1702" s="440">
        <v>4722.09</v>
      </c>
      <c r="D1702" s="438" t="s">
        <v>126</v>
      </c>
      <c r="E1702" s="440">
        <v>0</v>
      </c>
      <c r="F1702" s="441">
        <v>-5376.2</v>
      </c>
      <c r="G1702" s="440">
        <v>10098.290000000001</v>
      </c>
      <c r="H1702" s="438" t="s">
        <v>126</v>
      </c>
    </row>
    <row r="1703" spans="1:8">
      <c r="A1703" s="448" t="s">
        <v>3117</v>
      </c>
      <c r="B1703" s="448" t="s">
        <v>2305</v>
      </c>
      <c r="C1703" s="440">
        <v>54033.9</v>
      </c>
      <c r="D1703" s="438" t="s">
        <v>126</v>
      </c>
      <c r="E1703" s="440">
        <v>49870.23</v>
      </c>
      <c r="F1703" s="441">
        <v>-8467.7800000000007</v>
      </c>
      <c r="G1703" s="440">
        <v>112371.91</v>
      </c>
      <c r="H1703" s="438" t="s">
        <v>126</v>
      </c>
    </row>
    <row r="1704" spans="1:8">
      <c r="A1704" s="448" t="s">
        <v>3118</v>
      </c>
      <c r="B1704" s="448" t="s">
        <v>2863</v>
      </c>
      <c r="C1704" s="440">
        <v>15112.7</v>
      </c>
      <c r="D1704" s="438" t="s">
        <v>126</v>
      </c>
      <c r="E1704" s="440">
        <v>14840.16</v>
      </c>
      <c r="F1704" s="440">
        <v>0</v>
      </c>
      <c r="G1704" s="440">
        <v>29952.86</v>
      </c>
      <c r="H1704" s="438" t="s">
        <v>126</v>
      </c>
    </row>
    <row r="1705" spans="1:8">
      <c r="A1705" s="448" t="s">
        <v>3119</v>
      </c>
      <c r="B1705" s="448" t="s">
        <v>2865</v>
      </c>
      <c r="C1705" s="440">
        <v>7726.5</v>
      </c>
      <c r="D1705" s="438" t="s">
        <v>126</v>
      </c>
      <c r="E1705" s="440">
        <v>7603.01</v>
      </c>
      <c r="F1705" s="440">
        <v>0</v>
      </c>
      <c r="G1705" s="440">
        <v>15329.51</v>
      </c>
      <c r="H1705" s="438" t="s">
        <v>126</v>
      </c>
    </row>
    <row r="1706" spans="1:8">
      <c r="A1706" s="448" t="s">
        <v>3120</v>
      </c>
      <c r="B1706" s="448" t="s">
        <v>2867</v>
      </c>
      <c r="C1706" s="440">
        <v>25927.7</v>
      </c>
      <c r="D1706" s="438" t="s">
        <v>126</v>
      </c>
      <c r="E1706" s="440">
        <v>27427.06</v>
      </c>
      <c r="F1706" s="440">
        <v>0</v>
      </c>
      <c r="G1706" s="440">
        <v>53354.76</v>
      </c>
      <c r="H1706" s="438" t="s">
        <v>126</v>
      </c>
    </row>
    <row r="1707" spans="1:8">
      <c r="A1707" s="448" t="s">
        <v>3121</v>
      </c>
      <c r="B1707" s="448" t="s">
        <v>2869</v>
      </c>
      <c r="C1707" s="440">
        <v>5267</v>
      </c>
      <c r="D1707" s="438" t="s">
        <v>126</v>
      </c>
      <c r="E1707" s="440">
        <v>0</v>
      </c>
      <c r="F1707" s="441">
        <v>-8467.7800000000007</v>
      </c>
      <c r="G1707" s="440">
        <v>13734.78</v>
      </c>
      <c r="H1707" s="438" t="s">
        <v>126</v>
      </c>
    </row>
    <row r="1708" spans="1:8">
      <c r="A1708" s="448" t="s">
        <v>3122</v>
      </c>
      <c r="B1708" s="448" t="s">
        <v>2310</v>
      </c>
      <c r="C1708" s="440">
        <v>56805.5</v>
      </c>
      <c r="D1708" s="438" t="s">
        <v>126</v>
      </c>
      <c r="E1708" s="440">
        <v>45265.32</v>
      </c>
      <c r="F1708" s="441">
        <v>-7193.41</v>
      </c>
      <c r="G1708" s="440">
        <v>109264.23</v>
      </c>
      <c r="H1708" s="438" t="s">
        <v>126</v>
      </c>
    </row>
    <row r="1709" spans="1:8">
      <c r="A1709" s="448" t="s">
        <v>3123</v>
      </c>
      <c r="B1709" s="448" t="s">
        <v>2863</v>
      </c>
      <c r="C1709" s="440">
        <v>14706.7</v>
      </c>
      <c r="D1709" s="438" t="s">
        <v>126</v>
      </c>
      <c r="E1709" s="440">
        <v>6335.76</v>
      </c>
      <c r="F1709" s="440">
        <v>0</v>
      </c>
      <c r="G1709" s="440">
        <v>21042.46</v>
      </c>
      <c r="H1709" s="438" t="s">
        <v>126</v>
      </c>
    </row>
    <row r="1710" spans="1:8">
      <c r="A1710" s="448" t="s">
        <v>3124</v>
      </c>
      <c r="B1710" s="448" t="s">
        <v>2865</v>
      </c>
      <c r="C1710" s="440">
        <v>7977.7</v>
      </c>
      <c r="D1710" s="438" t="s">
        <v>126</v>
      </c>
      <c r="E1710" s="440">
        <v>7680.15</v>
      </c>
      <c r="F1710" s="440">
        <v>0</v>
      </c>
      <c r="G1710" s="440">
        <v>15657.85</v>
      </c>
      <c r="H1710" s="438" t="s">
        <v>126</v>
      </c>
    </row>
    <row r="1711" spans="1:8">
      <c r="A1711" s="448" t="s">
        <v>3125</v>
      </c>
      <c r="B1711" s="448" t="s">
        <v>2867</v>
      </c>
      <c r="C1711" s="440">
        <v>28604.6</v>
      </c>
      <c r="D1711" s="438" t="s">
        <v>126</v>
      </c>
      <c r="E1711" s="440">
        <v>31249.41</v>
      </c>
      <c r="F1711" s="440">
        <v>0</v>
      </c>
      <c r="G1711" s="440">
        <v>59854.01</v>
      </c>
      <c r="H1711" s="438" t="s">
        <v>126</v>
      </c>
    </row>
    <row r="1712" spans="1:8">
      <c r="A1712" s="448" t="s">
        <v>3126</v>
      </c>
      <c r="B1712" s="448" t="s">
        <v>2869</v>
      </c>
      <c r="C1712" s="440">
        <v>5516.5</v>
      </c>
      <c r="D1712" s="438" t="s">
        <v>126</v>
      </c>
      <c r="E1712" s="440">
        <v>0</v>
      </c>
      <c r="F1712" s="441">
        <v>-7193.41</v>
      </c>
      <c r="G1712" s="440">
        <v>12709.91</v>
      </c>
      <c r="H1712" s="438" t="s">
        <v>126</v>
      </c>
    </row>
    <row r="1713" spans="1:8">
      <c r="A1713" s="448" t="s">
        <v>3127</v>
      </c>
      <c r="B1713" s="448" t="s">
        <v>2315</v>
      </c>
      <c r="C1713" s="440">
        <v>46589.599999999999</v>
      </c>
      <c r="D1713" s="438" t="s">
        <v>126</v>
      </c>
      <c r="E1713" s="440">
        <v>39571.61</v>
      </c>
      <c r="F1713" s="441">
        <v>-7489.16</v>
      </c>
      <c r="G1713" s="440">
        <v>93650.37</v>
      </c>
      <c r="H1713" s="438" t="s">
        <v>126</v>
      </c>
    </row>
    <row r="1714" spans="1:8">
      <c r="A1714" s="448" t="s">
        <v>3128</v>
      </c>
      <c r="B1714" s="448" t="s">
        <v>2863</v>
      </c>
      <c r="C1714" s="440">
        <v>15112.7</v>
      </c>
      <c r="D1714" s="438" t="s">
        <v>126</v>
      </c>
      <c r="E1714" s="440">
        <v>14840.16</v>
      </c>
      <c r="F1714" s="440">
        <v>0</v>
      </c>
      <c r="G1714" s="440">
        <v>29952.86</v>
      </c>
      <c r="H1714" s="438" t="s">
        <v>126</v>
      </c>
    </row>
    <row r="1715" spans="1:8">
      <c r="A1715" s="448" t="s">
        <v>3129</v>
      </c>
      <c r="B1715" s="448" t="s">
        <v>2865</v>
      </c>
      <c r="C1715" s="440">
        <v>8126.9</v>
      </c>
      <c r="D1715" s="438" t="s">
        <v>126</v>
      </c>
      <c r="E1715" s="440">
        <v>7680.15</v>
      </c>
      <c r="F1715" s="440">
        <v>0</v>
      </c>
      <c r="G1715" s="440">
        <v>15807.05</v>
      </c>
      <c r="H1715" s="438" t="s">
        <v>126</v>
      </c>
    </row>
    <row r="1716" spans="1:8">
      <c r="A1716" s="448" t="s">
        <v>3130</v>
      </c>
      <c r="B1716" s="448" t="s">
        <v>2867</v>
      </c>
      <c r="C1716" s="440">
        <v>18578.560000000001</v>
      </c>
      <c r="D1716" s="438" t="s">
        <v>126</v>
      </c>
      <c r="E1716" s="440">
        <v>17051.3</v>
      </c>
      <c r="F1716" s="440">
        <v>0</v>
      </c>
      <c r="G1716" s="440">
        <v>35629.86</v>
      </c>
      <c r="H1716" s="438" t="s">
        <v>126</v>
      </c>
    </row>
    <row r="1717" spans="1:8">
      <c r="A1717" s="448" t="s">
        <v>3131</v>
      </c>
      <c r="B1717" s="448" t="s">
        <v>2869</v>
      </c>
      <c r="C1717" s="440">
        <v>4771.4399999999996</v>
      </c>
      <c r="D1717" s="438" t="s">
        <v>126</v>
      </c>
      <c r="E1717" s="440">
        <v>0</v>
      </c>
      <c r="F1717" s="441">
        <v>-7489.16</v>
      </c>
      <c r="G1717" s="440">
        <v>12260.6</v>
      </c>
      <c r="H1717" s="438" t="s">
        <v>126</v>
      </c>
    </row>
    <row r="1718" spans="1:8">
      <c r="A1718" s="448" t="s">
        <v>3132</v>
      </c>
      <c r="B1718" s="448" t="s">
        <v>2320</v>
      </c>
      <c r="C1718" s="440">
        <v>43741.599999999999</v>
      </c>
      <c r="D1718" s="438" t="s">
        <v>126</v>
      </c>
      <c r="E1718" s="440">
        <v>40116.47</v>
      </c>
      <c r="F1718" s="441">
        <v>-6167.15</v>
      </c>
      <c r="G1718" s="440">
        <v>90025.22</v>
      </c>
      <c r="H1718" s="438" t="s">
        <v>126</v>
      </c>
    </row>
    <row r="1719" spans="1:8">
      <c r="A1719" s="448" t="s">
        <v>3133</v>
      </c>
      <c r="B1719" s="448" t="s">
        <v>2863</v>
      </c>
      <c r="C1719" s="440">
        <v>15112.7</v>
      </c>
      <c r="D1719" s="438" t="s">
        <v>126</v>
      </c>
      <c r="E1719" s="440">
        <v>14840.16</v>
      </c>
      <c r="F1719" s="440">
        <v>0</v>
      </c>
      <c r="G1719" s="440">
        <v>29952.86</v>
      </c>
      <c r="H1719" s="438" t="s">
        <v>126</v>
      </c>
    </row>
    <row r="1720" spans="1:8">
      <c r="A1720" s="448" t="s">
        <v>3134</v>
      </c>
      <c r="B1720" s="448" t="s">
        <v>2865</v>
      </c>
      <c r="C1720" s="440">
        <v>8207</v>
      </c>
      <c r="D1720" s="438" t="s">
        <v>126</v>
      </c>
      <c r="E1720" s="440">
        <v>7757.3</v>
      </c>
      <c r="F1720" s="440">
        <v>0</v>
      </c>
      <c r="G1720" s="440">
        <v>15964.3</v>
      </c>
      <c r="H1720" s="438" t="s">
        <v>126</v>
      </c>
    </row>
    <row r="1721" spans="1:8">
      <c r="A1721" s="448" t="s">
        <v>3135</v>
      </c>
      <c r="B1721" s="448" t="s">
        <v>2867</v>
      </c>
      <c r="C1721" s="440">
        <v>16038.7</v>
      </c>
      <c r="D1721" s="438" t="s">
        <v>126</v>
      </c>
      <c r="E1721" s="440">
        <v>17519.009999999998</v>
      </c>
      <c r="F1721" s="440">
        <v>0</v>
      </c>
      <c r="G1721" s="440">
        <v>33557.71</v>
      </c>
      <c r="H1721" s="438" t="s">
        <v>126</v>
      </c>
    </row>
    <row r="1722" spans="1:8">
      <c r="A1722" s="448" t="s">
        <v>3136</v>
      </c>
      <c r="B1722" s="448" t="s">
        <v>2869</v>
      </c>
      <c r="C1722" s="440">
        <v>4383.2</v>
      </c>
      <c r="D1722" s="438" t="s">
        <v>126</v>
      </c>
      <c r="E1722" s="440">
        <v>0</v>
      </c>
      <c r="F1722" s="441">
        <v>-6167.15</v>
      </c>
      <c r="G1722" s="440">
        <v>10550.35</v>
      </c>
      <c r="H1722" s="438" t="s">
        <v>126</v>
      </c>
    </row>
    <row r="1723" spans="1:8">
      <c r="A1723" s="448" t="s">
        <v>3137</v>
      </c>
      <c r="B1723" s="448" t="s">
        <v>2325</v>
      </c>
      <c r="C1723" s="440">
        <v>66694.8</v>
      </c>
      <c r="D1723" s="438" t="s">
        <v>126</v>
      </c>
      <c r="E1723" s="440">
        <v>57290.07</v>
      </c>
      <c r="F1723" s="441">
        <v>-9845.98</v>
      </c>
      <c r="G1723" s="440">
        <v>133830.85</v>
      </c>
      <c r="H1723" s="438" t="s">
        <v>126</v>
      </c>
    </row>
    <row r="1724" spans="1:8">
      <c r="A1724" s="448" t="s">
        <v>3138</v>
      </c>
      <c r="B1724" s="448" t="s">
        <v>2863</v>
      </c>
      <c r="C1724" s="440">
        <v>15112.7</v>
      </c>
      <c r="D1724" s="438" t="s">
        <v>126</v>
      </c>
      <c r="E1724" s="440">
        <v>14840.16</v>
      </c>
      <c r="F1724" s="440">
        <v>0</v>
      </c>
      <c r="G1724" s="440">
        <v>29952.86</v>
      </c>
      <c r="H1724" s="438" t="s">
        <v>126</v>
      </c>
    </row>
    <row r="1725" spans="1:8">
      <c r="A1725" s="448" t="s">
        <v>3139</v>
      </c>
      <c r="B1725" s="448" t="s">
        <v>2865</v>
      </c>
      <c r="C1725" s="440">
        <v>8251.5</v>
      </c>
      <c r="D1725" s="438" t="s">
        <v>126</v>
      </c>
      <c r="E1725" s="440">
        <v>7800.15</v>
      </c>
      <c r="F1725" s="440">
        <v>0</v>
      </c>
      <c r="G1725" s="440">
        <v>16051.65</v>
      </c>
      <c r="H1725" s="438" t="s">
        <v>126</v>
      </c>
    </row>
    <row r="1726" spans="1:8">
      <c r="A1726" s="448" t="s">
        <v>3140</v>
      </c>
      <c r="B1726" s="448" t="s">
        <v>2867</v>
      </c>
      <c r="C1726" s="440">
        <v>36845</v>
      </c>
      <c r="D1726" s="438" t="s">
        <v>126</v>
      </c>
      <c r="E1726" s="440">
        <v>34649.760000000002</v>
      </c>
      <c r="F1726" s="440">
        <v>0</v>
      </c>
      <c r="G1726" s="440">
        <v>71494.759999999995</v>
      </c>
      <c r="H1726" s="438" t="s">
        <v>126</v>
      </c>
    </row>
    <row r="1727" spans="1:8">
      <c r="A1727" s="448" t="s">
        <v>3141</v>
      </c>
      <c r="B1727" s="448" t="s">
        <v>2869</v>
      </c>
      <c r="C1727" s="440">
        <v>6485.6</v>
      </c>
      <c r="D1727" s="438" t="s">
        <v>126</v>
      </c>
      <c r="E1727" s="440">
        <v>0</v>
      </c>
      <c r="F1727" s="441">
        <v>-9845.98</v>
      </c>
      <c r="G1727" s="440">
        <v>16331.58</v>
      </c>
      <c r="H1727" s="438" t="s">
        <v>126</v>
      </c>
    </row>
    <row r="1728" spans="1:8">
      <c r="A1728" s="448" t="s">
        <v>3142</v>
      </c>
      <c r="B1728" s="448" t="s">
        <v>2330</v>
      </c>
      <c r="C1728" s="440">
        <v>45880.37</v>
      </c>
      <c r="D1728" s="438" t="s">
        <v>126</v>
      </c>
      <c r="E1728" s="440">
        <v>29372.82</v>
      </c>
      <c r="F1728" s="441">
        <v>-5390.97</v>
      </c>
      <c r="G1728" s="440">
        <v>80644.160000000003</v>
      </c>
      <c r="H1728" s="438" t="s">
        <v>126</v>
      </c>
    </row>
    <row r="1729" spans="1:8">
      <c r="A1729" s="448" t="s">
        <v>3143</v>
      </c>
      <c r="B1729" s="448" t="s">
        <v>2863</v>
      </c>
      <c r="C1729" s="440">
        <v>16713.78</v>
      </c>
      <c r="D1729" s="438" t="s">
        <v>126</v>
      </c>
      <c r="E1729" s="440">
        <v>8504.4</v>
      </c>
      <c r="F1729" s="440">
        <v>0</v>
      </c>
      <c r="G1729" s="440">
        <v>25218.18</v>
      </c>
      <c r="H1729" s="438" t="s">
        <v>126</v>
      </c>
    </row>
    <row r="1730" spans="1:8">
      <c r="A1730" s="448" t="s">
        <v>3144</v>
      </c>
      <c r="B1730" s="448" t="s">
        <v>2865</v>
      </c>
      <c r="C1730" s="440">
        <v>7270.2</v>
      </c>
      <c r="D1730" s="438" t="s">
        <v>126</v>
      </c>
      <c r="E1730" s="440">
        <v>3000</v>
      </c>
      <c r="F1730" s="440">
        <v>0</v>
      </c>
      <c r="G1730" s="440">
        <v>10270.200000000001</v>
      </c>
      <c r="H1730" s="438" t="s">
        <v>126</v>
      </c>
    </row>
    <row r="1731" spans="1:8">
      <c r="A1731" s="448" t="s">
        <v>3145</v>
      </c>
      <c r="B1731" s="448" t="s">
        <v>2867</v>
      </c>
      <c r="C1731" s="440">
        <v>17150.189999999999</v>
      </c>
      <c r="D1731" s="438" t="s">
        <v>126</v>
      </c>
      <c r="E1731" s="440">
        <v>17868.419999999998</v>
      </c>
      <c r="F1731" s="440">
        <v>0</v>
      </c>
      <c r="G1731" s="440">
        <v>35018.61</v>
      </c>
      <c r="H1731" s="438" t="s">
        <v>126</v>
      </c>
    </row>
    <row r="1732" spans="1:8">
      <c r="A1732" s="448" t="s">
        <v>3146</v>
      </c>
      <c r="B1732" s="448" t="s">
        <v>2869</v>
      </c>
      <c r="C1732" s="440">
        <v>4746.2</v>
      </c>
      <c r="D1732" s="438" t="s">
        <v>126</v>
      </c>
      <c r="E1732" s="440">
        <v>0</v>
      </c>
      <c r="F1732" s="441">
        <v>-5390.97</v>
      </c>
      <c r="G1732" s="440">
        <v>10137.17</v>
      </c>
      <c r="H1732" s="438" t="s">
        <v>126</v>
      </c>
    </row>
    <row r="1733" spans="1:8">
      <c r="A1733" s="448" t="s">
        <v>3147</v>
      </c>
      <c r="B1733" s="448" t="s">
        <v>2335</v>
      </c>
      <c r="C1733" s="440">
        <v>38941.06</v>
      </c>
      <c r="D1733" s="438" t="s">
        <v>126</v>
      </c>
      <c r="E1733" s="440">
        <v>34322.42</v>
      </c>
      <c r="F1733" s="441">
        <v>-6435.97</v>
      </c>
      <c r="G1733" s="440">
        <v>79699.45</v>
      </c>
      <c r="H1733" s="438" t="s">
        <v>126</v>
      </c>
    </row>
    <row r="1734" spans="1:8">
      <c r="A1734" s="448" t="s">
        <v>3148</v>
      </c>
      <c r="B1734" s="448" t="s">
        <v>2863</v>
      </c>
      <c r="C1734" s="440">
        <v>13141.5</v>
      </c>
      <c r="D1734" s="438" t="s">
        <v>126</v>
      </c>
      <c r="E1734" s="440">
        <v>12904.44</v>
      </c>
      <c r="F1734" s="440">
        <v>0</v>
      </c>
      <c r="G1734" s="440">
        <v>26045.94</v>
      </c>
      <c r="H1734" s="438" t="s">
        <v>126</v>
      </c>
    </row>
    <row r="1735" spans="1:8">
      <c r="A1735" s="448" t="s">
        <v>3149</v>
      </c>
      <c r="B1735" s="448" t="s">
        <v>2865</v>
      </c>
      <c r="C1735" s="440">
        <v>4178.1000000000004</v>
      </c>
      <c r="D1735" s="438" t="s">
        <v>126</v>
      </c>
      <c r="E1735" s="440">
        <v>3845.45</v>
      </c>
      <c r="F1735" s="440">
        <v>0</v>
      </c>
      <c r="G1735" s="440">
        <v>8023.55</v>
      </c>
      <c r="H1735" s="438" t="s">
        <v>126</v>
      </c>
    </row>
    <row r="1736" spans="1:8">
      <c r="A1736" s="448" t="s">
        <v>3150</v>
      </c>
      <c r="B1736" s="448" t="s">
        <v>2867</v>
      </c>
      <c r="C1736" s="440">
        <v>17410.86</v>
      </c>
      <c r="D1736" s="438" t="s">
        <v>126</v>
      </c>
      <c r="E1736" s="440">
        <v>17572.53</v>
      </c>
      <c r="F1736" s="440">
        <v>0</v>
      </c>
      <c r="G1736" s="440">
        <v>34983.39</v>
      </c>
      <c r="H1736" s="438" t="s">
        <v>126</v>
      </c>
    </row>
    <row r="1737" spans="1:8">
      <c r="A1737" s="448" t="s">
        <v>3151</v>
      </c>
      <c r="B1737" s="448" t="s">
        <v>2869</v>
      </c>
      <c r="C1737" s="440">
        <v>4210.6000000000004</v>
      </c>
      <c r="D1737" s="438" t="s">
        <v>126</v>
      </c>
      <c r="E1737" s="440">
        <v>0</v>
      </c>
      <c r="F1737" s="441">
        <v>-6435.97</v>
      </c>
      <c r="G1737" s="440">
        <v>10646.57</v>
      </c>
      <c r="H1737" s="438" t="s">
        <v>126</v>
      </c>
    </row>
    <row r="1738" spans="1:8">
      <c r="A1738" s="448" t="s">
        <v>3152</v>
      </c>
      <c r="B1738" s="448" t="s">
        <v>2340</v>
      </c>
      <c r="C1738" s="440">
        <v>59001.4</v>
      </c>
      <c r="D1738" s="438" t="s">
        <v>126</v>
      </c>
      <c r="E1738" s="440">
        <v>53959.13</v>
      </c>
      <c r="F1738" s="441">
        <v>-10075.49</v>
      </c>
      <c r="G1738" s="440">
        <v>123036.02</v>
      </c>
      <c r="H1738" s="438" t="s">
        <v>126</v>
      </c>
    </row>
    <row r="1739" spans="1:8">
      <c r="A1739" s="448" t="s">
        <v>3153</v>
      </c>
      <c r="B1739" s="448" t="s">
        <v>2863</v>
      </c>
      <c r="C1739" s="440">
        <v>15112.7</v>
      </c>
      <c r="D1739" s="438" t="s">
        <v>126</v>
      </c>
      <c r="E1739" s="440">
        <v>14840.16</v>
      </c>
      <c r="F1739" s="440">
        <v>0</v>
      </c>
      <c r="G1739" s="440">
        <v>29952.86</v>
      </c>
      <c r="H1739" s="438" t="s">
        <v>126</v>
      </c>
    </row>
    <row r="1740" spans="1:8">
      <c r="A1740" s="448" t="s">
        <v>3154</v>
      </c>
      <c r="B1740" s="448" t="s">
        <v>2865</v>
      </c>
      <c r="C1740" s="440">
        <v>7795</v>
      </c>
      <c r="D1740" s="438" t="s">
        <v>126</v>
      </c>
      <c r="E1740" s="440">
        <v>7320.15</v>
      </c>
      <c r="F1740" s="440">
        <v>0</v>
      </c>
      <c r="G1740" s="440">
        <v>15115.15</v>
      </c>
      <c r="H1740" s="438" t="s">
        <v>126</v>
      </c>
    </row>
    <row r="1741" spans="1:8">
      <c r="A1741" s="448" t="s">
        <v>3155</v>
      </c>
      <c r="B1741" s="448" t="s">
        <v>2867</v>
      </c>
      <c r="C1741" s="440">
        <v>29414.1</v>
      </c>
      <c r="D1741" s="438" t="s">
        <v>126</v>
      </c>
      <c r="E1741" s="440">
        <v>31798.82</v>
      </c>
      <c r="F1741" s="440">
        <v>0</v>
      </c>
      <c r="G1741" s="440">
        <v>61212.92</v>
      </c>
      <c r="H1741" s="438" t="s">
        <v>126</v>
      </c>
    </row>
    <row r="1742" spans="1:8">
      <c r="A1742" s="448" t="s">
        <v>3156</v>
      </c>
      <c r="B1742" s="448" t="s">
        <v>2869</v>
      </c>
      <c r="C1742" s="440">
        <v>6679.6</v>
      </c>
      <c r="D1742" s="438" t="s">
        <v>126</v>
      </c>
      <c r="E1742" s="440">
        <v>0</v>
      </c>
      <c r="F1742" s="441">
        <v>-10075.49</v>
      </c>
      <c r="G1742" s="440">
        <v>16755.09</v>
      </c>
      <c r="H1742" s="438" t="s">
        <v>126</v>
      </c>
    </row>
    <row r="1743" spans="1:8">
      <c r="A1743" s="448" t="s">
        <v>3157</v>
      </c>
      <c r="B1743" s="448" t="s">
        <v>974</v>
      </c>
      <c r="C1743" s="440">
        <v>60583.8</v>
      </c>
      <c r="D1743" s="438" t="s">
        <v>126</v>
      </c>
      <c r="E1743" s="440">
        <v>51017.93</v>
      </c>
      <c r="F1743" s="441">
        <v>-10389.51</v>
      </c>
      <c r="G1743" s="440">
        <v>121991.24</v>
      </c>
      <c r="H1743" s="438" t="s">
        <v>126</v>
      </c>
    </row>
    <row r="1744" spans="1:8">
      <c r="A1744" s="448" t="s">
        <v>3158</v>
      </c>
      <c r="B1744" s="448" t="s">
        <v>2863</v>
      </c>
      <c r="C1744" s="440">
        <v>18284.400000000001</v>
      </c>
      <c r="D1744" s="438" t="s">
        <v>126</v>
      </c>
      <c r="E1744" s="440">
        <v>17954.52</v>
      </c>
      <c r="F1744" s="440">
        <v>0</v>
      </c>
      <c r="G1744" s="440">
        <v>36238.92</v>
      </c>
      <c r="H1744" s="438" t="s">
        <v>126</v>
      </c>
    </row>
    <row r="1745" spans="1:8">
      <c r="A1745" s="448" t="s">
        <v>3159</v>
      </c>
      <c r="B1745" s="448" t="s">
        <v>2865</v>
      </c>
      <c r="C1745" s="440">
        <v>8631.6</v>
      </c>
      <c r="D1745" s="438" t="s">
        <v>126</v>
      </c>
      <c r="E1745" s="440">
        <v>8424.77</v>
      </c>
      <c r="F1745" s="440">
        <v>0</v>
      </c>
      <c r="G1745" s="440">
        <v>17056.37</v>
      </c>
      <c r="H1745" s="438" t="s">
        <v>126</v>
      </c>
    </row>
    <row r="1746" spans="1:8">
      <c r="A1746" s="448" t="s">
        <v>3160</v>
      </c>
      <c r="B1746" s="448" t="s">
        <v>2867</v>
      </c>
      <c r="C1746" s="440">
        <v>26251.4</v>
      </c>
      <c r="D1746" s="438" t="s">
        <v>126</v>
      </c>
      <c r="E1746" s="440">
        <v>24638.639999999999</v>
      </c>
      <c r="F1746" s="440">
        <v>0</v>
      </c>
      <c r="G1746" s="440">
        <v>50890.04</v>
      </c>
      <c r="H1746" s="438" t="s">
        <v>126</v>
      </c>
    </row>
    <row r="1747" spans="1:8">
      <c r="A1747" s="448" t="s">
        <v>3161</v>
      </c>
      <c r="B1747" s="448" t="s">
        <v>2869</v>
      </c>
      <c r="C1747" s="440">
        <v>7416.4</v>
      </c>
      <c r="D1747" s="438" t="s">
        <v>126</v>
      </c>
      <c r="E1747" s="440">
        <v>0</v>
      </c>
      <c r="F1747" s="441">
        <v>-10389.51</v>
      </c>
      <c r="G1747" s="440">
        <v>17805.91</v>
      </c>
      <c r="H1747" s="438" t="s">
        <v>126</v>
      </c>
    </row>
    <row r="1748" spans="1:8">
      <c r="A1748" s="448" t="s">
        <v>3162</v>
      </c>
      <c r="B1748" s="448" t="s">
        <v>976</v>
      </c>
      <c r="C1748" s="440">
        <v>50290.7</v>
      </c>
      <c r="D1748" s="438" t="s">
        <v>126</v>
      </c>
      <c r="E1748" s="440">
        <v>52612.89</v>
      </c>
      <c r="F1748" s="441">
        <v>-10071.17</v>
      </c>
      <c r="G1748" s="440">
        <v>112974.76</v>
      </c>
      <c r="H1748" s="438" t="s">
        <v>126</v>
      </c>
    </row>
    <row r="1749" spans="1:8">
      <c r="A1749" s="448" t="s">
        <v>3163</v>
      </c>
      <c r="B1749" s="448" t="s">
        <v>2863</v>
      </c>
      <c r="C1749" s="440">
        <v>15112.7</v>
      </c>
      <c r="D1749" s="438" t="s">
        <v>126</v>
      </c>
      <c r="E1749" s="440">
        <v>14840.16</v>
      </c>
      <c r="F1749" s="440">
        <v>0</v>
      </c>
      <c r="G1749" s="440">
        <v>29952.86</v>
      </c>
      <c r="H1749" s="438" t="s">
        <v>126</v>
      </c>
    </row>
    <row r="1750" spans="1:8">
      <c r="A1750" s="448" t="s">
        <v>3164</v>
      </c>
      <c r="B1750" s="448" t="s">
        <v>2865</v>
      </c>
      <c r="C1750" s="440">
        <v>7924.9</v>
      </c>
      <c r="D1750" s="438" t="s">
        <v>126</v>
      </c>
      <c r="E1750" s="440">
        <v>7397.3</v>
      </c>
      <c r="F1750" s="440">
        <v>0</v>
      </c>
      <c r="G1750" s="440">
        <v>15322.2</v>
      </c>
      <c r="H1750" s="438" t="s">
        <v>126</v>
      </c>
    </row>
    <row r="1751" spans="1:8">
      <c r="A1751" s="448" t="s">
        <v>3165</v>
      </c>
      <c r="B1751" s="448" t="s">
        <v>2867</v>
      </c>
      <c r="C1751" s="440">
        <v>21762.7</v>
      </c>
      <c r="D1751" s="438" t="s">
        <v>126</v>
      </c>
      <c r="E1751" s="440">
        <v>30375.43</v>
      </c>
      <c r="F1751" s="440">
        <v>0</v>
      </c>
      <c r="G1751" s="440">
        <v>52138.13</v>
      </c>
      <c r="H1751" s="438" t="s">
        <v>126</v>
      </c>
    </row>
    <row r="1752" spans="1:8">
      <c r="A1752" s="448" t="s">
        <v>3166</v>
      </c>
      <c r="B1752" s="448" t="s">
        <v>2869</v>
      </c>
      <c r="C1752" s="440">
        <v>5490.4</v>
      </c>
      <c r="D1752" s="438" t="s">
        <v>126</v>
      </c>
      <c r="E1752" s="440">
        <v>0</v>
      </c>
      <c r="F1752" s="441">
        <v>-10071.17</v>
      </c>
      <c r="G1752" s="440">
        <v>15561.57</v>
      </c>
      <c r="H1752" s="438" t="s">
        <v>126</v>
      </c>
    </row>
    <row r="1753" spans="1:8">
      <c r="A1753" s="448" t="s">
        <v>3167</v>
      </c>
      <c r="B1753" s="448" t="s">
        <v>2353</v>
      </c>
      <c r="C1753" s="440">
        <v>42070.52</v>
      </c>
      <c r="D1753" s="438" t="s">
        <v>126</v>
      </c>
      <c r="E1753" s="440">
        <v>35020.21</v>
      </c>
      <c r="F1753" s="441">
        <v>-5907.77</v>
      </c>
      <c r="G1753" s="440">
        <v>82998.5</v>
      </c>
      <c r="H1753" s="438" t="s">
        <v>126</v>
      </c>
    </row>
    <row r="1754" spans="1:8">
      <c r="A1754" s="448" t="s">
        <v>3168</v>
      </c>
      <c r="B1754" s="448" t="s">
        <v>2863</v>
      </c>
      <c r="C1754" s="440">
        <v>13457.03</v>
      </c>
      <c r="D1754" s="438" t="s">
        <v>126</v>
      </c>
      <c r="E1754" s="440">
        <v>12577.82</v>
      </c>
      <c r="F1754" s="440">
        <v>0</v>
      </c>
      <c r="G1754" s="440">
        <v>26034.85</v>
      </c>
      <c r="H1754" s="438" t="s">
        <v>126</v>
      </c>
    </row>
    <row r="1755" spans="1:8">
      <c r="A1755" s="448" t="s">
        <v>3169</v>
      </c>
      <c r="B1755" s="448" t="s">
        <v>2865</v>
      </c>
      <c r="C1755" s="440">
        <v>4178.1000000000004</v>
      </c>
      <c r="D1755" s="438" t="s">
        <v>126</v>
      </c>
      <c r="E1755" s="440">
        <v>3845.45</v>
      </c>
      <c r="F1755" s="440">
        <v>0</v>
      </c>
      <c r="G1755" s="440">
        <v>8023.55</v>
      </c>
      <c r="H1755" s="438" t="s">
        <v>126</v>
      </c>
    </row>
    <row r="1756" spans="1:8">
      <c r="A1756" s="448" t="s">
        <v>3170</v>
      </c>
      <c r="B1756" s="448" t="s">
        <v>2867</v>
      </c>
      <c r="C1756" s="440">
        <v>20094.099999999999</v>
      </c>
      <c r="D1756" s="438" t="s">
        <v>126</v>
      </c>
      <c r="E1756" s="440">
        <v>18596.939999999999</v>
      </c>
      <c r="F1756" s="440">
        <v>0</v>
      </c>
      <c r="G1756" s="440">
        <v>38691.040000000001</v>
      </c>
      <c r="H1756" s="438" t="s">
        <v>126</v>
      </c>
    </row>
    <row r="1757" spans="1:8">
      <c r="A1757" s="448" t="s">
        <v>3171</v>
      </c>
      <c r="B1757" s="448" t="s">
        <v>2869</v>
      </c>
      <c r="C1757" s="440">
        <v>4341.29</v>
      </c>
      <c r="D1757" s="438" t="s">
        <v>126</v>
      </c>
      <c r="E1757" s="440">
        <v>0</v>
      </c>
      <c r="F1757" s="441">
        <v>-5907.77</v>
      </c>
      <c r="G1757" s="440">
        <v>10249.06</v>
      </c>
      <c r="H1757" s="438" t="s">
        <v>126</v>
      </c>
    </row>
    <row r="1758" spans="1:8">
      <c r="A1758" s="448" t="s">
        <v>3172</v>
      </c>
      <c r="B1758" s="448" t="s">
        <v>2358</v>
      </c>
      <c r="C1758" s="440">
        <v>63251.55</v>
      </c>
      <c r="D1758" s="438" t="s">
        <v>126</v>
      </c>
      <c r="E1758" s="440">
        <v>52034.38</v>
      </c>
      <c r="F1758" s="441">
        <v>-10683.45</v>
      </c>
      <c r="G1758" s="440">
        <v>125969.38</v>
      </c>
      <c r="H1758" s="438" t="s">
        <v>126</v>
      </c>
    </row>
    <row r="1759" spans="1:8">
      <c r="A1759" s="448" t="s">
        <v>3173</v>
      </c>
      <c r="B1759" s="448" t="s">
        <v>2863</v>
      </c>
      <c r="C1759" s="440">
        <v>20373.849999999999</v>
      </c>
      <c r="D1759" s="438" t="s">
        <v>126</v>
      </c>
      <c r="E1759" s="440">
        <v>17551.53</v>
      </c>
      <c r="F1759" s="440">
        <v>0</v>
      </c>
      <c r="G1759" s="440">
        <v>37925.379999999997</v>
      </c>
      <c r="H1759" s="438" t="s">
        <v>126</v>
      </c>
    </row>
    <row r="1760" spans="1:8">
      <c r="A1760" s="448" t="s">
        <v>3174</v>
      </c>
      <c r="B1760" s="448" t="s">
        <v>2865</v>
      </c>
      <c r="C1760" s="440">
        <v>11800.7</v>
      </c>
      <c r="D1760" s="438" t="s">
        <v>126</v>
      </c>
      <c r="E1760" s="440">
        <v>8697.9599999999991</v>
      </c>
      <c r="F1760" s="440">
        <v>0</v>
      </c>
      <c r="G1760" s="440">
        <v>20498.66</v>
      </c>
      <c r="H1760" s="438" t="s">
        <v>126</v>
      </c>
    </row>
    <row r="1761" spans="1:8">
      <c r="A1761" s="448" t="s">
        <v>3175</v>
      </c>
      <c r="B1761" s="448" t="s">
        <v>2867</v>
      </c>
      <c r="C1761" s="440">
        <v>22149.9</v>
      </c>
      <c r="D1761" s="438" t="s">
        <v>126</v>
      </c>
      <c r="E1761" s="440">
        <v>25784.89</v>
      </c>
      <c r="F1761" s="440">
        <v>0</v>
      </c>
      <c r="G1761" s="440">
        <v>47934.79</v>
      </c>
      <c r="H1761" s="438" t="s">
        <v>126</v>
      </c>
    </row>
    <row r="1762" spans="1:8">
      <c r="A1762" s="448" t="s">
        <v>3176</v>
      </c>
      <c r="B1762" s="448" t="s">
        <v>2869</v>
      </c>
      <c r="C1762" s="440">
        <v>8927.1</v>
      </c>
      <c r="D1762" s="438" t="s">
        <v>126</v>
      </c>
      <c r="E1762" s="440">
        <v>0</v>
      </c>
      <c r="F1762" s="441">
        <v>-10683.45</v>
      </c>
      <c r="G1762" s="440">
        <v>19610.55</v>
      </c>
      <c r="H1762" s="438" t="s">
        <v>126</v>
      </c>
    </row>
    <row r="1763" spans="1:8">
      <c r="A1763" s="448" t="s">
        <v>3177</v>
      </c>
      <c r="B1763" s="448" t="s">
        <v>2363</v>
      </c>
      <c r="C1763" s="440">
        <v>41404.400000000001</v>
      </c>
      <c r="D1763" s="438" t="s">
        <v>126</v>
      </c>
      <c r="E1763" s="440">
        <v>39920.120000000003</v>
      </c>
      <c r="F1763" s="441">
        <v>-7886.52</v>
      </c>
      <c r="G1763" s="440">
        <v>89211.04</v>
      </c>
      <c r="H1763" s="438" t="s">
        <v>126</v>
      </c>
    </row>
    <row r="1764" spans="1:8">
      <c r="A1764" s="448" t="s">
        <v>3178</v>
      </c>
      <c r="B1764" s="448" t="s">
        <v>2863</v>
      </c>
      <c r="C1764" s="440">
        <v>13118.9</v>
      </c>
      <c r="D1764" s="438" t="s">
        <v>126</v>
      </c>
      <c r="E1764" s="440">
        <v>12904.44</v>
      </c>
      <c r="F1764" s="440">
        <v>0</v>
      </c>
      <c r="G1764" s="440">
        <v>26023.34</v>
      </c>
      <c r="H1764" s="438" t="s">
        <v>126</v>
      </c>
    </row>
    <row r="1765" spans="1:8">
      <c r="A1765" s="448" t="s">
        <v>3179</v>
      </c>
      <c r="B1765" s="448" t="s">
        <v>2865</v>
      </c>
      <c r="C1765" s="440">
        <v>4557.3</v>
      </c>
      <c r="D1765" s="438" t="s">
        <v>126</v>
      </c>
      <c r="E1765" s="440">
        <v>4188.8</v>
      </c>
      <c r="F1765" s="440">
        <v>0</v>
      </c>
      <c r="G1765" s="440">
        <v>8746.1</v>
      </c>
      <c r="H1765" s="438" t="s">
        <v>126</v>
      </c>
    </row>
    <row r="1766" spans="1:8">
      <c r="A1766" s="448" t="s">
        <v>3180</v>
      </c>
      <c r="B1766" s="448" t="s">
        <v>2867</v>
      </c>
      <c r="C1766" s="440">
        <v>18864.400000000001</v>
      </c>
      <c r="D1766" s="438" t="s">
        <v>126</v>
      </c>
      <c r="E1766" s="440">
        <v>22826.880000000001</v>
      </c>
      <c r="F1766" s="440">
        <v>0</v>
      </c>
      <c r="G1766" s="440">
        <v>41691.279999999999</v>
      </c>
      <c r="H1766" s="438" t="s">
        <v>126</v>
      </c>
    </row>
    <row r="1767" spans="1:8">
      <c r="A1767" s="448" t="s">
        <v>3181</v>
      </c>
      <c r="B1767" s="448" t="s">
        <v>2869</v>
      </c>
      <c r="C1767" s="440">
        <v>4863.8</v>
      </c>
      <c r="D1767" s="438" t="s">
        <v>126</v>
      </c>
      <c r="E1767" s="440">
        <v>0</v>
      </c>
      <c r="F1767" s="441">
        <v>-7886.52</v>
      </c>
      <c r="G1767" s="440">
        <v>12750.32</v>
      </c>
      <c r="H1767" s="438" t="s">
        <v>126</v>
      </c>
    </row>
    <row r="1768" spans="1:8">
      <c r="A1768" s="448" t="s">
        <v>3182</v>
      </c>
      <c r="B1768" s="448" t="s">
        <v>2368</v>
      </c>
      <c r="C1768" s="440">
        <v>46125</v>
      </c>
      <c r="D1768" s="438" t="s">
        <v>126</v>
      </c>
      <c r="E1768" s="440">
        <v>47101.11</v>
      </c>
      <c r="F1768" s="441">
        <v>-8973.7099999999991</v>
      </c>
      <c r="G1768" s="440">
        <v>102199.82</v>
      </c>
      <c r="H1768" s="438" t="s">
        <v>126</v>
      </c>
    </row>
    <row r="1769" spans="1:8">
      <c r="A1769" s="448" t="s">
        <v>3183</v>
      </c>
      <c r="B1769" s="448" t="s">
        <v>2863</v>
      </c>
      <c r="C1769" s="440">
        <v>8815.2000000000007</v>
      </c>
      <c r="D1769" s="438" t="s">
        <v>126</v>
      </c>
      <c r="E1769" s="440">
        <v>14840.16</v>
      </c>
      <c r="F1769" s="440">
        <v>0</v>
      </c>
      <c r="G1769" s="440">
        <v>23655.360000000001</v>
      </c>
      <c r="H1769" s="438" t="s">
        <v>126</v>
      </c>
    </row>
    <row r="1770" spans="1:8">
      <c r="A1770" s="448" t="s">
        <v>3184</v>
      </c>
      <c r="B1770" s="448" t="s">
        <v>2865</v>
      </c>
      <c r="C1770" s="440">
        <v>11271.4</v>
      </c>
      <c r="D1770" s="438" t="s">
        <v>126</v>
      </c>
      <c r="E1770" s="440">
        <v>7157.28</v>
      </c>
      <c r="F1770" s="440">
        <v>0</v>
      </c>
      <c r="G1770" s="440">
        <v>18428.68</v>
      </c>
      <c r="H1770" s="438" t="s">
        <v>126</v>
      </c>
    </row>
    <row r="1771" spans="1:8">
      <c r="A1771" s="448" t="s">
        <v>3185</v>
      </c>
      <c r="B1771" s="448" t="s">
        <v>2867</v>
      </c>
      <c r="C1771" s="440">
        <v>21210.6</v>
      </c>
      <c r="D1771" s="438" t="s">
        <v>126</v>
      </c>
      <c r="E1771" s="440">
        <v>25103.67</v>
      </c>
      <c r="F1771" s="440">
        <v>0</v>
      </c>
      <c r="G1771" s="440">
        <v>46314.27</v>
      </c>
      <c r="H1771" s="438" t="s">
        <v>126</v>
      </c>
    </row>
    <row r="1772" spans="1:8">
      <c r="A1772" s="448" t="s">
        <v>3186</v>
      </c>
      <c r="B1772" s="448" t="s">
        <v>2869</v>
      </c>
      <c r="C1772" s="440">
        <v>4827.8</v>
      </c>
      <c r="D1772" s="438" t="s">
        <v>126</v>
      </c>
      <c r="E1772" s="440">
        <v>0</v>
      </c>
      <c r="F1772" s="441">
        <v>-8973.7099999999991</v>
      </c>
      <c r="G1772" s="440">
        <v>13801.51</v>
      </c>
      <c r="H1772" s="438" t="s">
        <v>126</v>
      </c>
    </row>
    <row r="1773" spans="1:8">
      <c r="A1773" s="448" t="s">
        <v>3187</v>
      </c>
      <c r="B1773" s="448" t="s">
        <v>2373</v>
      </c>
      <c r="C1773" s="440">
        <v>112831.67999999999</v>
      </c>
      <c r="D1773" s="438" t="s">
        <v>126</v>
      </c>
      <c r="E1773" s="440">
        <v>97833.06</v>
      </c>
      <c r="F1773" s="441">
        <v>-19671.599999999999</v>
      </c>
      <c r="G1773" s="440">
        <v>230336.34</v>
      </c>
      <c r="H1773" s="438" t="s">
        <v>126</v>
      </c>
    </row>
    <row r="1774" spans="1:8">
      <c r="A1774" s="448" t="s">
        <v>3188</v>
      </c>
      <c r="B1774" s="448" t="s">
        <v>2863</v>
      </c>
      <c r="C1774" s="440">
        <v>15112.7</v>
      </c>
      <c r="D1774" s="438" t="s">
        <v>126</v>
      </c>
      <c r="E1774" s="440">
        <v>14840.16</v>
      </c>
      <c r="F1774" s="440">
        <v>0</v>
      </c>
      <c r="G1774" s="440">
        <v>29952.86</v>
      </c>
      <c r="H1774" s="438" t="s">
        <v>126</v>
      </c>
    </row>
    <row r="1775" spans="1:8">
      <c r="A1775" s="448" t="s">
        <v>3189</v>
      </c>
      <c r="B1775" s="448" t="s">
        <v>2865</v>
      </c>
      <c r="C1775" s="440">
        <v>8411.7000000000007</v>
      </c>
      <c r="D1775" s="438" t="s">
        <v>126</v>
      </c>
      <c r="E1775" s="440">
        <v>7954.44</v>
      </c>
      <c r="F1775" s="440">
        <v>0</v>
      </c>
      <c r="G1775" s="440">
        <v>16366.14</v>
      </c>
      <c r="H1775" s="438" t="s">
        <v>126</v>
      </c>
    </row>
    <row r="1776" spans="1:8">
      <c r="A1776" s="448" t="s">
        <v>3190</v>
      </c>
      <c r="B1776" s="448" t="s">
        <v>2867</v>
      </c>
      <c r="C1776" s="440">
        <v>76580.179999999993</v>
      </c>
      <c r="D1776" s="438" t="s">
        <v>126</v>
      </c>
      <c r="E1776" s="440">
        <v>75038.460000000006</v>
      </c>
      <c r="F1776" s="440">
        <v>0</v>
      </c>
      <c r="G1776" s="440">
        <v>151618.64000000001</v>
      </c>
      <c r="H1776" s="438" t="s">
        <v>126</v>
      </c>
    </row>
    <row r="1777" spans="1:8">
      <c r="A1777" s="448" t="s">
        <v>3191</v>
      </c>
      <c r="B1777" s="448" t="s">
        <v>2869</v>
      </c>
      <c r="C1777" s="440">
        <v>12727.1</v>
      </c>
      <c r="D1777" s="438" t="s">
        <v>126</v>
      </c>
      <c r="E1777" s="440">
        <v>0</v>
      </c>
      <c r="F1777" s="441">
        <v>-19671.599999999999</v>
      </c>
      <c r="G1777" s="440">
        <v>32398.7</v>
      </c>
      <c r="H1777" s="438" t="s">
        <v>126</v>
      </c>
    </row>
    <row r="1778" spans="1:8">
      <c r="A1778" s="448" t="s">
        <v>8735</v>
      </c>
      <c r="B1778" s="448" t="s">
        <v>8715</v>
      </c>
      <c r="C1778" s="440">
        <v>61826.2</v>
      </c>
      <c r="D1778" s="438" t="s">
        <v>126</v>
      </c>
      <c r="E1778" s="440">
        <v>0</v>
      </c>
      <c r="F1778" s="440">
        <v>0</v>
      </c>
      <c r="G1778" s="440">
        <v>61826.2</v>
      </c>
      <c r="H1778" s="438" t="s">
        <v>126</v>
      </c>
    </row>
    <row r="1779" spans="1:8">
      <c r="A1779" s="448" t="s">
        <v>8736</v>
      </c>
      <c r="B1779" s="448" t="s">
        <v>2867</v>
      </c>
      <c r="C1779" s="440">
        <v>56056.7</v>
      </c>
      <c r="D1779" s="438" t="s">
        <v>126</v>
      </c>
      <c r="E1779" s="440">
        <v>0</v>
      </c>
      <c r="F1779" s="440">
        <v>0</v>
      </c>
      <c r="G1779" s="440">
        <v>56056.7</v>
      </c>
      <c r="H1779" s="438" t="s">
        <v>126</v>
      </c>
    </row>
    <row r="1780" spans="1:8">
      <c r="A1780" s="448" t="s">
        <v>8737</v>
      </c>
      <c r="B1780" s="448" t="s">
        <v>2869</v>
      </c>
      <c r="C1780" s="440">
        <v>5769.5</v>
      </c>
      <c r="D1780" s="438" t="s">
        <v>126</v>
      </c>
      <c r="E1780" s="440">
        <v>0</v>
      </c>
      <c r="F1780" s="440">
        <v>0</v>
      </c>
      <c r="G1780" s="440">
        <v>5769.5</v>
      </c>
      <c r="H1780" s="438" t="s">
        <v>126</v>
      </c>
    </row>
    <row r="1781" spans="1:8">
      <c r="A1781" s="448" t="s">
        <v>3192</v>
      </c>
      <c r="B1781" s="448" t="s">
        <v>2378</v>
      </c>
      <c r="C1781" s="440">
        <v>40599.1</v>
      </c>
      <c r="D1781" s="438" t="s">
        <v>126</v>
      </c>
      <c r="E1781" s="440">
        <v>81689.45</v>
      </c>
      <c r="F1781" s="441">
        <v>-15468.89</v>
      </c>
      <c r="G1781" s="440">
        <v>137757.44</v>
      </c>
      <c r="H1781" s="438" t="s">
        <v>126</v>
      </c>
    </row>
    <row r="1782" spans="1:8">
      <c r="A1782" s="448" t="s">
        <v>3193</v>
      </c>
      <c r="B1782" s="448" t="s">
        <v>2863</v>
      </c>
      <c r="C1782" s="440">
        <v>15112.7</v>
      </c>
      <c r="D1782" s="438" t="s">
        <v>126</v>
      </c>
      <c r="E1782" s="440">
        <v>14840.16</v>
      </c>
      <c r="F1782" s="440">
        <v>0</v>
      </c>
      <c r="G1782" s="440">
        <v>29952.86</v>
      </c>
      <c r="H1782" s="438" t="s">
        <v>126</v>
      </c>
    </row>
    <row r="1783" spans="1:8">
      <c r="A1783" s="448" t="s">
        <v>3194</v>
      </c>
      <c r="B1783" s="448" t="s">
        <v>2865</v>
      </c>
      <c r="C1783" s="440">
        <v>7800.7</v>
      </c>
      <c r="D1783" s="438" t="s">
        <v>126</v>
      </c>
      <c r="E1783" s="440">
        <v>7543.01</v>
      </c>
      <c r="F1783" s="440">
        <v>0</v>
      </c>
      <c r="G1783" s="440">
        <v>15343.71</v>
      </c>
      <c r="H1783" s="438" t="s">
        <v>126</v>
      </c>
    </row>
    <row r="1784" spans="1:8">
      <c r="A1784" s="448" t="s">
        <v>3195</v>
      </c>
      <c r="B1784" s="448" t="s">
        <v>2867</v>
      </c>
      <c r="C1784" s="440">
        <v>13484.9</v>
      </c>
      <c r="D1784" s="438" t="s">
        <v>126</v>
      </c>
      <c r="E1784" s="440">
        <v>59306.28</v>
      </c>
      <c r="F1784" s="440">
        <v>0</v>
      </c>
      <c r="G1784" s="440">
        <v>72791.179999999993</v>
      </c>
      <c r="H1784" s="438" t="s">
        <v>126</v>
      </c>
    </row>
    <row r="1785" spans="1:8">
      <c r="A1785" s="448" t="s">
        <v>3196</v>
      </c>
      <c r="B1785" s="448" t="s">
        <v>2869</v>
      </c>
      <c r="C1785" s="440">
        <v>4200.8</v>
      </c>
      <c r="D1785" s="438" t="s">
        <v>126</v>
      </c>
      <c r="E1785" s="440">
        <v>0</v>
      </c>
      <c r="F1785" s="441">
        <v>-15468.89</v>
      </c>
      <c r="G1785" s="440">
        <v>19669.689999999999</v>
      </c>
      <c r="H1785" s="438" t="s">
        <v>126</v>
      </c>
    </row>
    <row r="1786" spans="1:8">
      <c r="A1786" s="448" t="s">
        <v>3197</v>
      </c>
      <c r="B1786" s="448" t="s">
        <v>2383</v>
      </c>
      <c r="C1786" s="440">
        <v>26595.3</v>
      </c>
      <c r="D1786" s="438" t="s">
        <v>126</v>
      </c>
      <c r="E1786" s="440">
        <v>37131.43</v>
      </c>
      <c r="F1786" s="441">
        <v>-6087.44</v>
      </c>
      <c r="G1786" s="440">
        <v>69814.17</v>
      </c>
      <c r="H1786" s="438" t="s">
        <v>126</v>
      </c>
    </row>
    <row r="1787" spans="1:8">
      <c r="A1787" s="448" t="s">
        <v>3198</v>
      </c>
      <c r="B1787" s="448" t="s">
        <v>2863</v>
      </c>
      <c r="C1787" s="440">
        <v>15112.7</v>
      </c>
      <c r="D1787" s="438" t="s">
        <v>126</v>
      </c>
      <c r="E1787" s="440">
        <v>14840.16</v>
      </c>
      <c r="F1787" s="440">
        <v>0</v>
      </c>
      <c r="G1787" s="440">
        <v>29952.86</v>
      </c>
      <c r="H1787" s="438" t="s">
        <v>126</v>
      </c>
    </row>
    <row r="1788" spans="1:8">
      <c r="A1788" s="448" t="s">
        <v>3199</v>
      </c>
      <c r="B1788" s="448" t="s">
        <v>2865</v>
      </c>
      <c r="C1788" s="440">
        <v>7851.1</v>
      </c>
      <c r="D1788" s="438" t="s">
        <v>126</v>
      </c>
      <c r="E1788" s="440">
        <v>7337.28</v>
      </c>
      <c r="F1788" s="440">
        <v>0</v>
      </c>
      <c r="G1788" s="440">
        <v>15188.38</v>
      </c>
      <c r="H1788" s="438" t="s">
        <v>126</v>
      </c>
    </row>
    <row r="1789" spans="1:8">
      <c r="A1789" s="448" t="s">
        <v>3200</v>
      </c>
      <c r="B1789" s="448" t="s">
        <v>2867</v>
      </c>
      <c r="C1789" s="440">
        <v>0</v>
      </c>
      <c r="D1789" s="438" t="s">
        <v>126</v>
      </c>
      <c r="E1789" s="440">
        <v>14953.99</v>
      </c>
      <c r="F1789" s="440">
        <v>0</v>
      </c>
      <c r="G1789" s="440">
        <v>14953.99</v>
      </c>
      <c r="H1789" s="438" t="s">
        <v>126</v>
      </c>
    </row>
    <row r="1790" spans="1:8">
      <c r="A1790" s="448" t="s">
        <v>3201</v>
      </c>
      <c r="B1790" s="448" t="s">
        <v>2869</v>
      </c>
      <c r="C1790" s="440">
        <v>3631.5</v>
      </c>
      <c r="D1790" s="438" t="s">
        <v>126</v>
      </c>
      <c r="E1790" s="440">
        <v>0</v>
      </c>
      <c r="F1790" s="441">
        <v>-6087.44</v>
      </c>
      <c r="G1790" s="440">
        <v>9718.94</v>
      </c>
      <c r="H1790" s="438" t="s">
        <v>126</v>
      </c>
    </row>
    <row r="1791" spans="1:8">
      <c r="A1791" s="448" t="s">
        <v>3202</v>
      </c>
      <c r="B1791" s="448" t="s">
        <v>2388</v>
      </c>
      <c r="C1791" s="440">
        <v>76406</v>
      </c>
      <c r="D1791" s="438" t="s">
        <v>126</v>
      </c>
      <c r="E1791" s="440">
        <v>64961.9</v>
      </c>
      <c r="F1791" s="441">
        <v>-12782.14</v>
      </c>
      <c r="G1791" s="440">
        <v>154150.04</v>
      </c>
      <c r="H1791" s="438" t="s">
        <v>126</v>
      </c>
    </row>
    <row r="1792" spans="1:8">
      <c r="A1792" s="448" t="s">
        <v>3203</v>
      </c>
      <c r="B1792" s="448" t="s">
        <v>2863</v>
      </c>
      <c r="C1792" s="440">
        <v>18284.400000000001</v>
      </c>
      <c r="D1792" s="438" t="s">
        <v>126</v>
      </c>
      <c r="E1792" s="440">
        <v>17954.52</v>
      </c>
      <c r="F1792" s="440">
        <v>0</v>
      </c>
      <c r="G1792" s="440">
        <v>36238.92</v>
      </c>
      <c r="H1792" s="438" t="s">
        <v>126</v>
      </c>
    </row>
    <row r="1793" spans="1:8">
      <c r="A1793" s="448" t="s">
        <v>3204</v>
      </c>
      <c r="B1793" s="448" t="s">
        <v>2865</v>
      </c>
      <c r="C1793" s="440">
        <v>9790</v>
      </c>
      <c r="D1793" s="438" t="s">
        <v>126</v>
      </c>
      <c r="E1793" s="440">
        <v>9244.5499999999993</v>
      </c>
      <c r="F1793" s="440">
        <v>0</v>
      </c>
      <c r="G1793" s="440">
        <v>19034.55</v>
      </c>
      <c r="H1793" s="438" t="s">
        <v>126</v>
      </c>
    </row>
    <row r="1794" spans="1:8">
      <c r="A1794" s="448" t="s">
        <v>3205</v>
      </c>
      <c r="B1794" s="448" t="s">
        <v>2867</v>
      </c>
      <c r="C1794" s="440">
        <v>39096.9</v>
      </c>
      <c r="D1794" s="438" t="s">
        <v>126</v>
      </c>
      <c r="E1794" s="440">
        <v>37762.83</v>
      </c>
      <c r="F1794" s="440">
        <v>0</v>
      </c>
      <c r="G1794" s="440">
        <v>76859.73</v>
      </c>
      <c r="H1794" s="438" t="s">
        <v>126</v>
      </c>
    </row>
    <row r="1795" spans="1:8">
      <c r="A1795" s="448" t="s">
        <v>3206</v>
      </c>
      <c r="B1795" s="448" t="s">
        <v>2869</v>
      </c>
      <c r="C1795" s="440">
        <v>9234.7000000000007</v>
      </c>
      <c r="D1795" s="438" t="s">
        <v>126</v>
      </c>
      <c r="E1795" s="440">
        <v>0</v>
      </c>
      <c r="F1795" s="441">
        <v>-12782.14</v>
      </c>
      <c r="G1795" s="440">
        <v>22016.84</v>
      </c>
      <c r="H1795" s="438" t="s">
        <v>126</v>
      </c>
    </row>
    <row r="1796" spans="1:8">
      <c r="A1796" s="448" t="s">
        <v>3207</v>
      </c>
      <c r="B1796" s="448" t="s">
        <v>2393</v>
      </c>
      <c r="C1796" s="440">
        <v>73795.75</v>
      </c>
      <c r="D1796" s="438" t="s">
        <v>126</v>
      </c>
      <c r="E1796" s="440">
        <v>53904.02</v>
      </c>
      <c r="F1796" s="441">
        <v>-10060.040000000001</v>
      </c>
      <c r="G1796" s="440">
        <v>137759.81</v>
      </c>
      <c r="H1796" s="438" t="s">
        <v>126</v>
      </c>
    </row>
    <row r="1797" spans="1:8">
      <c r="A1797" s="448" t="s">
        <v>3208</v>
      </c>
      <c r="B1797" s="448" t="s">
        <v>2863</v>
      </c>
      <c r="C1797" s="440">
        <v>19837.48</v>
      </c>
      <c r="D1797" s="438" t="s">
        <v>126</v>
      </c>
      <c r="E1797" s="440">
        <v>12714.06</v>
      </c>
      <c r="F1797" s="440">
        <v>0</v>
      </c>
      <c r="G1797" s="440">
        <v>32551.54</v>
      </c>
      <c r="H1797" s="438" t="s">
        <v>126</v>
      </c>
    </row>
    <row r="1798" spans="1:8">
      <c r="A1798" s="448" t="s">
        <v>3209</v>
      </c>
      <c r="B1798" s="448" t="s">
        <v>2865</v>
      </c>
      <c r="C1798" s="440">
        <v>12226.7</v>
      </c>
      <c r="D1798" s="438" t="s">
        <v>126</v>
      </c>
      <c r="E1798" s="440">
        <v>7474.44</v>
      </c>
      <c r="F1798" s="440">
        <v>0</v>
      </c>
      <c r="G1798" s="440">
        <v>19701.14</v>
      </c>
      <c r="H1798" s="438" t="s">
        <v>126</v>
      </c>
    </row>
    <row r="1799" spans="1:8">
      <c r="A1799" s="448" t="s">
        <v>3210</v>
      </c>
      <c r="B1799" s="448" t="s">
        <v>2867</v>
      </c>
      <c r="C1799" s="440">
        <v>35836.17</v>
      </c>
      <c r="D1799" s="438" t="s">
        <v>126</v>
      </c>
      <c r="E1799" s="440">
        <v>33715.519999999997</v>
      </c>
      <c r="F1799" s="440">
        <v>0</v>
      </c>
      <c r="G1799" s="440">
        <v>69551.69</v>
      </c>
      <c r="H1799" s="438" t="s">
        <v>126</v>
      </c>
    </row>
    <row r="1800" spans="1:8">
      <c r="A1800" s="448" t="s">
        <v>3211</v>
      </c>
      <c r="B1800" s="448" t="s">
        <v>2869</v>
      </c>
      <c r="C1800" s="440">
        <v>5895.4</v>
      </c>
      <c r="D1800" s="438" t="s">
        <v>126</v>
      </c>
      <c r="E1800" s="440">
        <v>0</v>
      </c>
      <c r="F1800" s="441">
        <v>-10060.040000000001</v>
      </c>
      <c r="G1800" s="440">
        <v>15955.44</v>
      </c>
      <c r="H1800" s="438" t="s">
        <v>126</v>
      </c>
    </row>
    <row r="1801" spans="1:8">
      <c r="A1801" s="448" t="s">
        <v>3212</v>
      </c>
      <c r="B1801" s="448" t="s">
        <v>2398</v>
      </c>
      <c r="C1801" s="440">
        <v>78693</v>
      </c>
      <c r="D1801" s="438" t="s">
        <v>126</v>
      </c>
      <c r="E1801" s="440">
        <v>72525.73</v>
      </c>
      <c r="F1801" s="441">
        <v>-14039.85</v>
      </c>
      <c r="G1801" s="440">
        <v>165258.57999999999</v>
      </c>
      <c r="H1801" s="438" t="s">
        <v>126</v>
      </c>
    </row>
    <row r="1802" spans="1:8">
      <c r="A1802" s="448" t="s">
        <v>3213</v>
      </c>
      <c r="B1802" s="448" t="s">
        <v>2863</v>
      </c>
      <c r="C1802" s="440">
        <v>18284.400000000001</v>
      </c>
      <c r="D1802" s="438" t="s">
        <v>126</v>
      </c>
      <c r="E1802" s="440">
        <v>17954.52</v>
      </c>
      <c r="F1802" s="440">
        <v>0</v>
      </c>
      <c r="G1802" s="440">
        <v>36238.92</v>
      </c>
      <c r="H1802" s="438" t="s">
        <v>126</v>
      </c>
    </row>
    <row r="1803" spans="1:8">
      <c r="A1803" s="448" t="s">
        <v>3214</v>
      </c>
      <c r="B1803" s="448" t="s">
        <v>2865</v>
      </c>
      <c r="C1803" s="440">
        <v>9790</v>
      </c>
      <c r="D1803" s="438" t="s">
        <v>126</v>
      </c>
      <c r="E1803" s="440">
        <v>9244.5499999999993</v>
      </c>
      <c r="F1803" s="440">
        <v>0</v>
      </c>
      <c r="G1803" s="440">
        <v>19034.55</v>
      </c>
      <c r="H1803" s="438" t="s">
        <v>126</v>
      </c>
    </row>
    <row r="1804" spans="1:8">
      <c r="A1804" s="448" t="s">
        <v>3215</v>
      </c>
      <c r="B1804" s="448" t="s">
        <v>2867</v>
      </c>
      <c r="C1804" s="440">
        <v>41226.400000000001</v>
      </c>
      <c r="D1804" s="438" t="s">
        <v>126</v>
      </c>
      <c r="E1804" s="440">
        <v>45326.66</v>
      </c>
      <c r="F1804" s="440">
        <v>0</v>
      </c>
      <c r="G1804" s="440">
        <v>86553.06</v>
      </c>
      <c r="H1804" s="438" t="s">
        <v>126</v>
      </c>
    </row>
    <row r="1805" spans="1:8">
      <c r="A1805" s="448" t="s">
        <v>3216</v>
      </c>
      <c r="B1805" s="448" t="s">
        <v>2869</v>
      </c>
      <c r="C1805" s="440">
        <v>9392.2000000000007</v>
      </c>
      <c r="D1805" s="438" t="s">
        <v>126</v>
      </c>
      <c r="E1805" s="440">
        <v>0</v>
      </c>
      <c r="F1805" s="441">
        <v>-14039.85</v>
      </c>
      <c r="G1805" s="440">
        <v>23432.05</v>
      </c>
      <c r="H1805" s="438" t="s">
        <v>126</v>
      </c>
    </row>
    <row r="1806" spans="1:8">
      <c r="A1806" s="448" t="s">
        <v>3217</v>
      </c>
      <c r="B1806" s="448" t="s">
        <v>2403</v>
      </c>
      <c r="C1806" s="440">
        <v>59905.26</v>
      </c>
      <c r="D1806" s="438" t="s">
        <v>126</v>
      </c>
      <c r="E1806" s="440">
        <v>45149.46</v>
      </c>
      <c r="F1806" s="441">
        <v>-7608.74</v>
      </c>
      <c r="G1806" s="440">
        <v>112663.46</v>
      </c>
      <c r="H1806" s="438" t="s">
        <v>126</v>
      </c>
    </row>
    <row r="1807" spans="1:8">
      <c r="A1807" s="448" t="s">
        <v>3218</v>
      </c>
      <c r="B1807" s="448" t="s">
        <v>2863</v>
      </c>
      <c r="C1807" s="440">
        <v>16932.830000000002</v>
      </c>
      <c r="D1807" s="438" t="s">
        <v>126</v>
      </c>
      <c r="E1807" s="440">
        <v>12714.06</v>
      </c>
      <c r="F1807" s="440">
        <v>0</v>
      </c>
      <c r="G1807" s="440">
        <v>29646.89</v>
      </c>
      <c r="H1807" s="438" t="s">
        <v>126</v>
      </c>
    </row>
    <row r="1808" spans="1:8">
      <c r="A1808" s="448" t="s">
        <v>3219</v>
      </c>
      <c r="B1808" s="448" t="s">
        <v>2865</v>
      </c>
      <c r="C1808" s="440">
        <v>7975.7</v>
      </c>
      <c r="D1808" s="438" t="s">
        <v>126</v>
      </c>
      <c r="E1808" s="440">
        <v>7474.44</v>
      </c>
      <c r="F1808" s="440">
        <v>0</v>
      </c>
      <c r="G1808" s="440">
        <v>15450.14</v>
      </c>
      <c r="H1808" s="438" t="s">
        <v>126</v>
      </c>
    </row>
    <row r="1809" spans="1:8">
      <c r="A1809" s="448" t="s">
        <v>3220</v>
      </c>
      <c r="B1809" s="448" t="s">
        <v>2867</v>
      </c>
      <c r="C1809" s="440">
        <v>28889.040000000001</v>
      </c>
      <c r="D1809" s="438" t="s">
        <v>126</v>
      </c>
      <c r="E1809" s="440">
        <v>24960.959999999999</v>
      </c>
      <c r="F1809" s="440">
        <v>0</v>
      </c>
      <c r="G1809" s="440">
        <v>53850</v>
      </c>
      <c r="H1809" s="438" t="s">
        <v>126</v>
      </c>
    </row>
    <row r="1810" spans="1:8">
      <c r="A1810" s="448" t="s">
        <v>3221</v>
      </c>
      <c r="B1810" s="448" t="s">
        <v>2869</v>
      </c>
      <c r="C1810" s="440">
        <v>6107.69</v>
      </c>
      <c r="D1810" s="438" t="s">
        <v>126</v>
      </c>
      <c r="E1810" s="440">
        <v>0</v>
      </c>
      <c r="F1810" s="441">
        <v>-7608.74</v>
      </c>
      <c r="G1810" s="440">
        <v>13716.43</v>
      </c>
      <c r="H1810" s="438" t="s">
        <v>126</v>
      </c>
    </row>
    <row r="1811" spans="1:8">
      <c r="A1811" s="448" t="s">
        <v>3222</v>
      </c>
      <c r="B1811" s="448" t="s">
        <v>2408</v>
      </c>
      <c r="C1811" s="440">
        <v>84845.8</v>
      </c>
      <c r="D1811" s="438" t="s">
        <v>126</v>
      </c>
      <c r="E1811" s="440">
        <v>76531.990000000005</v>
      </c>
      <c r="F1811" s="441">
        <v>-15428.48</v>
      </c>
      <c r="G1811" s="440">
        <v>176806.27</v>
      </c>
      <c r="H1811" s="438" t="s">
        <v>126</v>
      </c>
    </row>
    <row r="1812" spans="1:8">
      <c r="A1812" s="448" t="s">
        <v>3223</v>
      </c>
      <c r="B1812" s="448" t="s">
        <v>2863</v>
      </c>
      <c r="C1812" s="440">
        <v>14956.5</v>
      </c>
      <c r="D1812" s="438" t="s">
        <v>126</v>
      </c>
      <c r="E1812" s="440">
        <v>14840.16</v>
      </c>
      <c r="F1812" s="440">
        <v>0</v>
      </c>
      <c r="G1812" s="440">
        <v>29796.66</v>
      </c>
      <c r="H1812" s="438" t="s">
        <v>126</v>
      </c>
    </row>
    <row r="1813" spans="1:8">
      <c r="A1813" s="448" t="s">
        <v>3224</v>
      </c>
      <c r="B1813" s="448" t="s">
        <v>2865</v>
      </c>
      <c r="C1813" s="440">
        <v>8385.1</v>
      </c>
      <c r="D1813" s="438" t="s">
        <v>126</v>
      </c>
      <c r="E1813" s="440">
        <v>7954.44</v>
      </c>
      <c r="F1813" s="440">
        <v>0</v>
      </c>
      <c r="G1813" s="440">
        <v>16339.54</v>
      </c>
      <c r="H1813" s="438" t="s">
        <v>126</v>
      </c>
    </row>
    <row r="1814" spans="1:8">
      <c r="A1814" s="448" t="s">
        <v>3225</v>
      </c>
      <c r="B1814" s="448" t="s">
        <v>2867</v>
      </c>
      <c r="C1814" s="440">
        <v>51536.7</v>
      </c>
      <c r="D1814" s="438" t="s">
        <v>126</v>
      </c>
      <c r="E1814" s="440">
        <v>53737.39</v>
      </c>
      <c r="F1814" s="440">
        <v>0</v>
      </c>
      <c r="G1814" s="440">
        <v>105274.09</v>
      </c>
      <c r="H1814" s="438" t="s">
        <v>126</v>
      </c>
    </row>
    <row r="1815" spans="1:8">
      <c r="A1815" s="448" t="s">
        <v>3226</v>
      </c>
      <c r="B1815" s="448" t="s">
        <v>2869</v>
      </c>
      <c r="C1815" s="440">
        <v>9967.5</v>
      </c>
      <c r="D1815" s="438" t="s">
        <v>126</v>
      </c>
      <c r="E1815" s="440">
        <v>0</v>
      </c>
      <c r="F1815" s="441">
        <v>-15428.48</v>
      </c>
      <c r="G1815" s="440">
        <v>25395.98</v>
      </c>
      <c r="H1815" s="438" t="s">
        <v>126</v>
      </c>
    </row>
    <row r="1816" spans="1:8">
      <c r="A1816" s="448" t="s">
        <v>3227</v>
      </c>
      <c r="B1816" s="448" t="s">
        <v>2413</v>
      </c>
      <c r="C1816" s="440">
        <v>70774.600000000006</v>
      </c>
      <c r="D1816" s="438" t="s">
        <v>126</v>
      </c>
      <c r="E1816" s="440">
        <v>63797.94</v>
      </c>
      <c r="F1816" s="441">
        <v>-11672.02</v>
      </c>
      <c r="G1816" s="440">
        <v>146244.56</v>
      </c>
      <c r="H1816" s="438" t="s">
        <v>126</v>
      </c>
    </row>
    <row r="1817" spans="1:8">
      <c r="A1817" s="448" t="s">
        <v>3228</v>
      </c>
      <c r="B1817" s="448" t="s">
        <v>2863</v>
      </c>
      <c r="C1817" s="440">
        <v>15112.7</v>
      </c>
      <c r="D1817" s="438" t="s">
        <v>126</v>
      </c>
      <c r="E1817" s="440">
        <v>14840.16</v>
      </c>
      <c r="F1817" s="440">
        <v>0</v>
      </c>
      <c r="G1817" s="440">
        <v>29952.86</v>
      </c>
      <c r="H1817" s="438" t="s">
        <v>126</v>
      </c>
    </row>
    <row r="1818" spans="1:8">
      <c r="A1818" s="448" t="s">
        <v>3229</v>
      </c>
      <c r="B1818" s="448" t="s">
        <v>2865</v>
      </c>
      <c r="C1818" s="440">
        <v>8411.7000000000007</v>
      </c>
      <c r="D1818" s="438" t="s">
        <v>126</v>
      </c>
      <c r="E1818" s="440">
        <v>7954.44</v>
      </c>
      <c r="F1818" s="440">
        <v>0</v>
      </c>
      <c r="G1818" s="440">
        <v>16366.14</v>
      </c>
      <c r="H1818" s="438" t="s">
        <v>126</v>
      </c>
    </row>
    <row r="1819" spans="1:8">
      <c r="A1819" s="448" t="s">
        <v>3230</v>
      </c>
      <c r="B1819" s="448" t="s">
        <v>2867</v>
      </c>
      <c r="C1819" s="440">
        <v>39955.599999999999</v>
      </c>
      <c r="D1819" s="438" t="s">
        <v>126</v>
      </c>
      <c r="E1819" s="440">
        <v>41003.339999999997</v>
      </c>
      <c r="F1819" s="440">
        <v>0</v>
      </c>
      <c r="G1819" s="440">
        <v>80958.94</v>
      </c>
      <c r="H1819" s="438" t="s">
        <v>126</v>
      </c>
    </row>
    <row r="1820" spans="1:8">
      <c r="A1820" s="448" t="s">
        <v>3231</v>
      </c>
      <c r="B1820" s="448" t="s">
        <v>2869</v>
      </c>
      <c r="C1820" s="440">
        <v>7294.6</v>
      </c>
      <c r="D1820" s="438" t="s">
        <v>126</v>
      </c>
      <c r="E1820" s="440">
        <v>0</v>
      </c>
      <c r="F1820" s="441">
        <v>-11672.02</v>
      </c>
      <c r="G1820" s="440">
        <v>18966.62</v>
      </c>
      <c r="H1820" s="438" t="s">
        <v>126</v>
      </c>
    </row>
    <row r="1821" spans="1:8">
      <c r="A1821" s="448" t="s">
        <v>3232</v>
      </c>
      <c r="B1821" s="448" t="s">
        <v>2418</v>
      </c>
      <c r="C1821" s="440">
        <v>44712.7</v>
      </c>
      <c r="D1821" s="438" t="s">
        <v>126</v>
      </c>
      <c r="E1821" s="440">
        <v>40516.51</v>
      </c>
      <c r="F1821" s="441">
        <v>-7867.73</v>
      </c>
      <c r="G1821" s="440">
        <v>93096.94</v>
      </c>
      <c r="H1821" s="438" t="s">
        <v>126</v>
      </c>
    </row>
    <row r="1822" spans="1:8">
      <c r="A1822" s="448" t="s">
        <v>3233</v>
      </c>
      <c r="B1822" s="448" t="s">
        <v>2863</v>
      </c>
      <c r="C1822" s="440">
        <v>15112.7</v>
      </c>
      <c r="D1822" s="438" t="s">
        <v>126</v>
      </c>
      <c r="E1822" s="440">
        <v>14840.16</v>
      </c>
      <c r="F1822" s="440">
        <v>0</v>
      </c>
      <c r="G1822" s="440">
        <v>29952.86</v>
      </c>
      <c r="H1822" s="438" t="s">
        <v>126</v>
      </c>
    </row>
    <row r="1823" spans="1:8">
      <c r="A1823" s="448" t="s">
        <v>3234</v>
      </c>
      <c r="B1823" s="448" t="s">
        <v>2865</v>
      </c>
      <c r="C1823" s="440">
        <v>5117.7</v>
      </c>
      <c r="D1823" s="438" t="s">
        <v>126</v>
      </c>
      <c r="E1823" s="440">
        <v>6857.28</v>
      </c>
      <c r="F1823" s="440">
        <v>0</v>
      </c>
      <c r="G1823" s="440">
        <v>11974.98</v>
      </c>
      <c r="H1823" s="438" t="s">
        <v>126</v>
      </c>
    </row>
    <row r="1824" spans="1:8">
      <c r="A1824" s="448" t="s">
        <v>3235</v>
      </c>
      <c r="B1824" s="448" t="s">
        <v>2867</v>
      </c>
      <c r="C1824" s="440">
        <v>19414.3</v>
      </c>
      <c r="D1824" s="438" t="s">
        <v>126</v>
      </c>
      <c r="E1824" s="440">
        <v>18819.07</v>
      </c>
      <c r="F1824" s="440">
        <v>0</v>
      </c>
      <c r="G1824" s="440">
        <v>38233.370000000003</v>
      </c>
      <c r="H1824" s="438" t="s">
        <v>126</v>
      </c>
    </row>
    <row r="1825" spans="1:8">
      <c r="A1825" s="448" t="s">
        <v>3236</v>
      </c>
      <c r="B1825" s="448" t="s">
        <v>2869</v>
      </c>
      <c r="C1825" s="440">
        <v>5068</v>
      </c>
      <c r="D1825" s="438" t="s">
        <v>126</v>
      </c>
      <c r="E1825" s="440">
        <v>0</v>
      </c>
      <c r="F1825" s="441">
        <v>-7867.73</v>
      </c>
      <c r="G1825" s="440">
        <v>12935.73</v>
      </c>
      <c r="H1825" s="438" t="s">
        <v>126</v>
      </c>
    </row>
    <row r="1826" spans="1:8">
      <c r="A1826" s="448" t="s">
        <v>3237</v>
      </c>
      <c r="B1826" s="448" t="s">
        <v>2423</v>
      </c>
      <c r="C1826" s="440">
        <v>49470.8</v>
      </c>
      <c r="D1826" s="438" t="s">
        <v>126</v>
      </c>
      <c r="E1826" s="440">
        <v>38778.5</v>
      </c>
      <c r="F1826" s="441">
        <v>-7536.64</v>
      </c>
      <c r="G1826" s="440">
        <v>95785.94</v>
      </c>
      <c r="H1826" s="438" t="s">
        <v>126</v>
      </c>
    </row>
    <row r="1827" spans="1:8">
      <c r="A1827" s="448" t="s">
        <v>3238</v>
      </c>
      <c r="B1827" s="448" t="s">
        <v>2863</v>
      </c>
      <c r="C1827" s="440">
        <v>15112.7</v>
      </c>
      <c r="D1827" s="438" t="s">
        <v>126</v>
      </c>
      <c r="E1827" s="440">
        <v>14840.16</v>
      </c>
      <c r="F1827" s="440">
        <v>0</v>
      </c>
      <c r="G1827" s="440">
        <v>29952.86</v>
      </c>
      <c r="H1827" s="438" t="s">
        <v>126</v>
      </c>
    </row>
    <row r="1828" spans="1:8">
      <c r="A1828" s="448" t="s">
        <v>3239</v>
      </c>
      <c r="B1828" s="448" t="s">
        <v>2865</v>
      </c>
      <c r="C1828" s="440">
        <v>4812.24</v>
      </c>
      <c r="D1828" s="438" t="s">
        <v>126</v>
      </c>
      <c r="E1828" s="440">
        <v>2246.0300000000002</v>
      </c>
      <c r="F1828" s="440">
        <v>0</v>
      </c>
      <c r="G1828" s="440">
        <v>7058.27</v>
      </c>
      <c r="H1828" s="438" t="s">
        <v>126</v>
      </c>
    </row>
    <row r="1829" spans="1:8">
      <c r="A1829" s="448" t="s">
        <v>3240</v>
      </c>
      <c r="B1829" s="448" t="s">
        <v>2867</v>
      </c>
      <c r="C1829" s="440">
        <v>23886.15</v>
      </c>
      <c r="D1829" s="438" t="s">
        <v>126</v>
      </c>
      <c r="E1829" s="440">
        <v>21692.31</v>
      </c>
      <c r="F1829" s="440">
        <v>0</v>
      </c>
      <c r="G1829" s="440">
        <v>45578.46</v>
      </c>
      <c r="H1829" s="438" t="s">
        <v>126</v>
      </c>
    </row>
    <row r="1830" spans="1:8">
      <c r="A1830" s="448" t="s">
        <v>3241</v>
      </c>
      <c r="B1830" s="448" t="s">
        <v>2869</v>
      </c>
      <c r="C1830" s="440">
        <v>5659.71</v>
      </c>
      <c r="D1830" s="438" t="s">
        <v>126</v>
      </c>
      <c r="E1830" s="440">
        <v>0</v>
      </c>
      <c r="F1830" s="441">
        <v>-7536.64</v>
      </c>
      <c r="G1830" s="440">
        <v>13196.35</v>
      </c>
      <c r="H1830" s="438" t="s">
        <v>126</v>
      </c>
    </row>
    <row r="1831" spans="1:8">
      <c r="A1831" s="448" t="s">
        <v>3242</v>
      </c>
      <c r="B1831" s="448" t="s">
        <v>2428</v>
      </c>
      <c r="C1831" s="440">
        <v>42195.6</v>
      </c>
      <c r="D1831" s="438" t="s">
        <v>126</v>
      </c>
      <c r="E1831" s="440">
        <v>36906.699999999997</v>
      </c>
      <c r="F1831" s="441">
        <v>-6428.36</v>
      </c>
      <c r="G1831" s="440">
        <v>85530.66</v>
      </c>
      <c r="H1831" s="438" t="s">
        <v>126</v>
      </c>
    </row>
    <row r="1832" spans="1:8">
      <c r="A1832" s="448" t="s">
        <v>3243</v>
      </c>
      <c r="B1832" s="448" t="s">
        <v>2863</v>
      </c>
      <c r="C1832" s="440">
        <v>15112.7</v>
      </c>
      <c r="D1832" s="438" t="s">
        <v>126</v>
      </c>
      <c r="E1832" s="440">
        <v>14840.16</v>
      </c>
      <c r="F1832" s="440">
        <v>0</v>
      </c>
      <c r="G1832" s="440">
        <v>29952.86</v>
      </c>
      <c r="H1832" s="438" t="s">
        <v>126</v>
      </c>
    </row>
    <row r="1833" spans="1:8">
      <c r="A1833" s="448" t="s">
        <v>3244</v>
      </c>
      <c r="B1833" s="448" t="s">
        <v>2865</v>
      </c>
      <c r="C1833" s="440">
        <v>7361.7</v>
      </c>
      <c r="D1833" s="438" t="s">
        <v>126</v>
      </c>
      <c r="E1833" s="440">
        <v>7243.01</v>
      </c>
      <c r="F1833" s="440">
        <v>0</v>
      </c>
      <c r="G1833" s="440">
        <v>14604.71</v>
      </c>
      <c r="H1833" s="438" t="s">
        <v>126</v>
      </c>
    </row>
    <row r="1834" spans="1:8">
      <c r="A1834" s="448" t="s">
        <v>3245</v>
      </c>
      <c r="B1834" s="448" t="s">
        <v>2867</v>
      </c>
      <c r="C1834" s="440">
        <v>15166.6</v>
      </c>
      <c r="D1834" s="438" t="s">
        <v>126</v>
      </c>
      <c r="E1834" s="440">
        <v>14823.53</v>
      </c>
      <c r="F1834" s="440">
        <v>0</v>
      </c>
      <c r="G1834" s="440">
        <v>29990.13</v>
      </c>
      <c r="H1834" s="438" t="s">
        <v>126</v>
      </c>
    </row>
    <row r="1835" spans="1:8">
      <c r="A1835" s="448" t="s">
        <v>3246</v>
      </c>
      <c r="B1835" s="448" t="s">
        <v>2869</v>
      </c>
      <c r="C1835" s="440">
        <v>4554.6000000000004</v>
      </c>
      <c r="D1835" s="438" t="s">
        <v>126</v>
      </c>
      <c r="E1835" s="440">
        <v>0</v>
      </c>
      <c r="F1835" s="441">
        <v>-6428.36</v>
      </c>
      <c r="G1835" s="440">
        <v>10982.96</v>
      </c>
      <c r="H1835" s="438" t="s">
        <v>126</v>
      </c>
    </row>
    <row r="1836" spans="1:8">
      <c r="A1836" s="448" t="s">
        <v>3247</v>
      </c>
      <c r="B1836" s="448" t="s">
        <v>2433</v>
      </c>
      <c r="C1836" s="440">
        <v>47995.4</v>
      </c>
      <c r="D1836" s="438" t="s">
        <v>126</v>
      </c>
      <c r="E1836" s="440">
        <v>41469.269999999997</v>
      </c>
      <c r="F1836" s="441">
        <v>-8145.59</v>
      </c>
      <c r="G1836" s="440">
        <v>97610.26</v>
      </c>
      <c r="H1836" s="438" t="s">
        <v>126</v>
      </c>
    </row>
    <row r="1837" spans="1:8">
      <c r="A1837" s="448" t="s">
        <v>3248</v>
      </c>
      <c r="B1837" s="448" t="s">
        <v>2863</v>
      </c>
      <c r="C1837" s="440">
        <v>18284.400000000001</v>
      </c>
      <c r="D1837" s="438" t="s">
        <v>126</v>
      </c>
      <c r="E1837" s="440">
        <v>17954.52</v>
      </c>
      <c r="F1837" s="440">
        <v>0</v>
      </c>
      <c r="G1837" s="440">
        <v>36238.92</v>
      </c>
      <c r="H1837" s="438" t="s">
        <v>126</v>
      </c>
    </row>
    <row r="1838" spans="1:8">
      <c r="A1838" s="448" t="s">
        <v>3249</v>
      </c>
      <c r="B1838" s="448" t="s">
        <v>2865</v>
      </c>
      <c r="C1838" s="440">
        <v>8986.2999999999993</v>
      </c>
      <c r="D1838" s="438" t="s">
        <v>126</v>
      </c>
      <c r="E1838" s="440">
        <v>8834.7099999999991</v>
      </c>
      <c r="F1838" s="440">
        <v>0</v>
      </c>
      <c r="G1838" s="440">
        <v>17821.009999999998</v>
      </c>
      <c r="H1838" s="438" t="s">
        <v>126</v>
      </c>
    </row>
    <row r="1839" spans="1:8">
      <c r="A1839" s="448" t="s">
        <v>3250</v>
      </c>
      <c r="B1839" s="448" t="s">
        <v>2867</v>
      </c>
      <c r="C1839" s="440">
        <v>14746.8</v>
      </c>
      <c r="D1839" s="438" t="s">
        <v>126</v>
      </c>
      <c r="E1839" s="440">
        <v>14680.04</v>
      </c>
      <c r="F1839" s="440">
        <v>0</v>
      </c>
      <c r="G1839" s="440">
        <v>29426.84</v>
      </c>
      <c r="H1839" s="438" t="s">
        <v>126</v>
      </c>
    </row>
    <row r="1840" spans="1:8">
      <c r="A1840" s="448" t="s">
        <v>3251</v>
      </c>
      <c r="B1840" s="448" t="s">
        <v>2869</v>
      </c>
      <c r="C1840" s="440">
        <v>5977.9</v>
      </c>
      <c r="D1840" s="438" t="s">
        <v>126</v>
      </c>
      <c r="E1840" s="440">
        <v>0</v>
      </c>
      <c r="F1840" s="441">
        <v>-8145.59</v>
      </c>
      <c r="G1840" s="440">
        <v>14123.49</v>
      </c>
      <c r="H1840" s="438" t="s">
        <v>126</v>
      </c>
    </row>
    <row r="1841" spans="1:8">
      <c r="A1841" s="448" t="s">
        <v>3252</v>
      </c>
      <c r="B1841" s="448" t="s">
        <v>2438</v>
      </c>
      <c r="C1841" s="440">
        <v>38385.279999999999</v>
      </c>
      <c r="D1841" s="438" t="s">
        <v>126</v>
      </c>
      <c r="E1841" s="440">
        <v>31780.22</v>
      </c>
      <c r="F1841" s="441">
        <v>-5274.38</v>
      </c>
      <c r="G1841" s="440">
        <v>75439.88</v>
      </c>
      <c r="H1841" s="438" t="s">
        <v>126</v>
      </c>
    </row>
    <row r="1842" spans="1:8">
      <c r="A1842" s="448" t="s">
        <v>3253</v>
      </c>
      <c r="B1842" s="448" t="s">
        <v>2863</v>
      </c>
      <c r="C1842" s="440">
        <v>7806.1</v>
      </c>
      <c r="D1842" s="438" t="s">
        <v>126</v>
      </c>
      <c r="E1842" s="440">
        <v>7665.36</v>
      </c>
      <c r="F1842" s="440">
        <v>0</v>
      </c>
      <c r="G1842" s="440">
        <v>15471.46</v>
      </c>
      <c r="H1842" s="438" t="s">
        <v>126</v>
      </c>
    </row>
    <row r="1843" spans="1:8">
      <c r="A1843" s="448" t="s">
        <v>3254</v>
      </c>
      <c r="B1843" s="448" t="s">
        <v>2865</v>
      </c>
      <c r="C1843" s="440">
        <v>8426.7999999999993</v>
      </c>
      <c r="D1843" s="438" t="s">
        <v>126</v>
      </c>
      <c r="E1843" s="440">
        <v>8424.77</v>
      </c>
      <c r="F1843" s="440">
        <v>0</v>
      </c>
      <c r="G1843" s="440">
        <v>16851.57</v>
      </c>
      <c r="H1843" s="438" t="s">
        <v>126</v>
      </c>
    </row>
    <row r="1844" spans="1:8">
      <c r="A1844" s="448" t="s">
        <v>3255</v>
      </c>
      <c r="B1844" s="448" t="s">
        <v>2867</v>
      </c>
      <c r="C1844" s="440">
        <v>18254.900000000001</v>
      </c>
      <c r="D1844" s="438" t="s">
        <v>126</v>
      </c>
      <c r="E1844" s="440">
        <v>15690.09</v>
      </c>
      <c r="F1844" s="440">
        <v>0</v>
      </c>
      <c r="G1844" s="440">
        <v>33944.99</v>
      </c>
      <c r="H1844" s="438" t="s">
        <v>126</v>
      </c>
    </row>
    <row r="1845" spans="1:8">
      <c r="A1845" s="448" t="s">
        <v>3256</v>
      </c>
      <c r="B1845" s="448" t="s">
        <v>2869</v>
      </c>
      <c r="C1845" s="440">
        <v>3897.48</v>
      </c>
      <c r="D1845" s="438" t="s">
        <v>126</v>
      </c>
      <c r="E1845" s="440">
        <v>0</v>
      </c>
      <c r="F1845" s="441">
        <v>-5274.38</v>
      </c>
      <c r="G1845" s="440">
        <v>9171.86</v>
      </c>
      <c r="H1845" s="438" t="s">
        <v>126</v>
      </c>
    </row>
    <row r="1846" spans="1:8">
      <c r="A1846" s="448" t="s">
        <v>3257</v>
      </c>
      <c r="B1846" s="448" t="s">
        <v>2443</v>
      </c>
      <c r="C1846" s="440">
        <v>61868.19</v>
      </c>
      <c r="D1846" s="438" t="s">
        <v>126</v>
      </c>
      <c r="E1846" s="440">
        <v>48375.11</v>
      </c>
      <c r="F1846" s="441">
        <v>-8156.62</v>
      </c>
      <c r="G1846" s="440">
        <v>118399.92</v>
      </c>
      <c r="H1846" s="438" t="s">
        <v>126</v>
      </c>
    </row>
    <row r="1847" spans="1:8">
      <c r="A1847" s="448" t="s">
        <v>3258</v>
      </c>
      <c r="B1847" s="448" t="s">
        <v>2863</v>
      </c>
      <c r="C1847" s="440">
        <v>16839.8</v>
      </c>
      <c r="D1847" s="438" t="s">
        <v>126</v>
      </c>
      <c r="E1847" s="440">
        <v>12714.06</v>
      </c>
      <c r="F1847" s="440">
        <v>0</v>
      </c>
      <c r="G1847" s="440">
        <v>29553.86</v>
      </c>
      <c r="H1847" s="438" t="s">
        <v>126</v>
      </c>
    </row>
    <row r="1848" spans="1:8">
      <c r="A1848" s="448" t="s">
        <v>3259</v>
      </c>
      <c r="B1848" s="448" t="s">
        <v>2865</v>
      </c>
      <c r="C1848" s="440">
        <v>8411.7000000000007</v>
      </c>
      <c r="D1848" s="438" t="s">
        <v>126</v>
      </c>
      <c r="E1848" s="440">
        <v>7954.44</v>
      </c>
      <c r="F1848" s="440">
        <v>0</v>
      </c>
      <c r="G1848" s="440">
        <v>16366.14</v>
      </c>
      <c r="H1848" s="438" t="s">
        <v>126</v>
      </c>
    </row>
    <row r="1849" spans="1:8">
      <c r="A1849" s="448" t="s">
        <v>3260</v>
      </c>
      <c r="B1849" s="448" t="s">
        <v>2867</v>
      </c>
      <c r="C1849" s="440">
        <v>30209.8</v>
      </c>
      <c r="D1849" s="438" t="s">
        <v>126</v>
      </c>
      <c r="E1849" s="440">
        <v>27706.61</v>
      </c>
      <c r="F1849" s="440">
        <v>0</v>
      </c>
      <c r="G1849" s="440">
        <v>57916.41</v>
      </c>
      <c r="H1849" s="438" t="s">
        <v>126</v>
      </c>
    </row>
    <row r="1850" spans="1:8">
      <c r="A1850" s="448" t="s">
        <v>3261</v>
      </c>
      <c r="B1850" s="448" t="s">
        <v>2869</v>
      </c>
      <c r="C1850" s="440">
        <v>6406.89</v>
      </c>
      <c r="D1850" s="438" t="s">
        <v>126</v>
      </c>
      <c r="E1850" s="440">
        <v>0</v>
      </c>
      <c r="F1850" s="441">
        <v>-8156.62</v>
      </c>
      <c r="G1850" s="440">
        <v>14563.51</v>
      </c>
      <c r="H1850" s="438" t="s">
        <v>126</v>
      </c>
    </row>
    <row r="1851" spans="1:8">
      <c r="A1851" s="448" t="s">
        <v>3262</v>
      </c>
      <c r="B1851" s="448" t="s">
        <v>2448</v>
      </c>
      <c r="C1851" s="440">
        <v>60641.04</v>
      </c>
      <c r="D1851" s="438" t="s">
        <v>126</v>
      </c>
      <c r="E1851" s="440">
        <v>52509.74</v>
      </c>
      <c r="F1851" s="441">
        <v>-9905.81</v>
      </c>
      <c r="G1851" s="440">
        <v>123056.59</v>
      </c>
      <c r="H1851" s="438" t="s">
        <v>126</v>
      </c>
    </row>
    <row r="1852" spans="1:8">
      <c r="A1852" s="448" t="s">
        <v>3263</v>
      </c>
      <c r="B1852" s="448" t="s">
        <v>2863</v>
      </c>
      <c r="C1852" s="440">
        <v>15112.7</v>
      </c>
      <c r="D1852" s="438" t="s">
        <v>126</v>
      </c>
      <c r="E1852" s="440">
        <v>14840.16</v>
      </c>
      <c r="F1852" s="440">
        <v>0</v>
      </c>
      <c r="G1852" s="440">
        <v>29952.86</v>
      </c>
      <c r="H1852" s="438" t="s">
        <v>126</v>
      </c>
    </row>
    <row r="1853" spans="1:8">
      <c r="A1853" s="448" t="s">
        <v>3264</v>
      </c>
      <c r="B1853" s="448" t="s">
        <v>2865</v>
      </c>
      <c r="C1853" s="440">
        <v>8287.1</v>
      </c>
      <c r="D1853" s="438" t="s">
        <v>126</v>
      </c>
      <c r="E1853" s="440">
        <v>7834.44</v>
      </c>
      <c r="F1853" s="440">
        <v>0</v>
      </c>
      <c r="G1853" s="440">
        <v>16121.54</v>
      </c>
      <c r="H1853" s="438" t="s">
        <v>126</v>
      </c>
    </row>
    <row r="1854" spans="1:8">
      <c r="A1854" s="448" t="s">
        <v>3265</v>
      </c>
      <c r="B1854" s="448" t="s">
        <v>2867</v>
      </c>
      <c r="C1854" s="440">
        <v>30781.34</v>
      </c>
      <c r="D1854" s="438" t="s">
        <v>126</v>
      </c>
      <c r="E1854" s="440">
        <v>29835.14</v>
      </c>
      <c r="F1854" s="440">
        <v>0</v>
      </c>
      <c r="G1854" s="440">
        <v>60616.480000000003</v>
      </c>
      <c r="H1854" s="438" t="s">
        <v>126</v>
      </c>
    </row>
    <row r="1855" spans="1:8">
      <c r="A1855" s="448" t="s">
        <v>3266</v>
      </c>
      <c r="B1855" s="448" t="s">
        <v>2869</v>
      </c>
      <c r="C1855" s="440">
        <v>6459.9</v>
      </c>
      <c r="D1855" s="438" t="s">
        <v>126</v>
      </c>
      <c r="E1855" s="440">
        <v>0</v>
      </c>
      <c r="F1855" s="441">
        <v>-9905.81</v>
      </c>
      <c r="G1855" s="440">
        <v>16365.71</v>
      </c>
      <c r="H1855" s="438" t="s">
        <v>126</v>
      </c>
    </row>
    <row r="1856" spans="1:8">
      <c r="A1856" s="448" t="s">
        <v>3267</v>
      </c>
      <c r="B1856" s="448" t="s">
        <v>2453</v>
      </c>
      <c r="C1856" s="440">
        <v>47648.9</v>
      </c>
      <c r="D1856" s="438" t="s">
        <v>126</v>
      </c>
      <c r="E1856" s="440">
        <v>40110.080000000002</v>
      </c>
      <c r="F1856" s="441">
        <v>-7145.69</v>
      </c>
      <c r="G1856" s="440">
        <v>94904.67</v>
      </c>
      <c r="H1856" s="438" t="s">
        <v>126</v>
      </c>
    </row>
    <row r="1857" spans="1:8">
      <c r="A1857" s="448" t="s">
        <v>3268</v>
      </c>
      <c r="B1857" s="448" t="s">
        <v>2863</v>
      </c>
      <c r="C1857" s="440">
        <v>14793.5</v>
      </c>
      <c r="D1857" s="438" t="s">
        <v>126</v>
      </c>
      <c r="E1857" s="440">
        <v>12714.06</v>
      </c>
      <c r="F1857" s="440">
        <v>0</v>
      </c>
      <c r="G1857" s="440">
        <v>27507.56</v>
      </c>
      <c r="H1857" s="438" t="s">
        <v>126</v>
      </c>
    </row>
    <row r="1858" spans="1:8">
      <c r="A1858" s="448" t="s">
        <v>3269</v>
      </c>
      <c r="B1858" s="448" t="s">
        <v>2865</v>
      </c>
      <c r="C1858" s="440">
        <v>10529.8</v>
      </c>
      <c r="D1858" s="438" t="s">
        <v>126</v>
      </c>
      <c r="E1858" s="440">
        <v>9857.2800000000007</v>
      </c>
      <c r="F1858" s="440">
        <v>0</v>
      </c>
      <c r="G1858" s="440">
        <v>20387.080000000002</v>
      </c>
      <c r="H1858" s="438" t="s">
        <v>126</v>
      </c>
    </row>
    <row r="1859" spans="1:8">
      <c r="A1859" s="448" t="s">
        <v>3270</v>
      </c>
      <c r="B1859" s="448" t="s">
        <v>2867</v>
      </c>
      <c r="C1859" s="440">
        <v>16964.5</v>
      </c>
      <c r="D1859" s="438" t="s">
        <v>126</v>
      </c>
      <c r="E1859" s="440">
        <v>17538.740000000002</v>
      </c>
      <c r="F1859" s="440">
        <v>0</v>
      </c>
      <c r="G1859" s="440">
        <v>34503.24</v>
      </c>
      <c r="H1859" s="438" t="s">
        <v>126</v>
      </c>
    </row>
    <row r="1860" spans="1:8">
      <c r="A1860" s="448" t="s">
        <v>3271</v>
      </c>
      <c r="B1860" s="448" t="s">
        <v>2869</v>
      </c>
      <c r="C1860" s="440">
        <v>5361.1</v>
      </c>
      <c r="D1860" s="438" t="s">
        <v>126</v>
      </c>
      <c r="E1860" s="440">
        <v>0</v>
      </c>
      <c r="F1860" s="441">
        <v>-7145.69</v>
      </c>
      <c r="G1860" s="440">
        <v>12506.79</v>
      </c>
      <c r="H1860" s="438" t="s">
        <v>126</v>
      </c>
    </row>
    <row r="1861" spans="1:8">
      <c r="A1861" s="448" t="s">
        <v>3272</v>
      </c>
      <c r="B1861" s="448" t="s">
        <v>2458</v>
      </c>
      <c r="C1861" s="440">
        <v>50756.59</v>
      </c>
      <c r="D1861" s="438" t="s">
        <v>126</v>
      </c>
      <c r="E1861" s="440">
        <v>42169.42</v>
      </c>
      <c r="F1861" s="441">
        <v>-6598.27</v>
      </c>
      <c r="G1861" s="440">
        <v>99524.28</v>
      </c>
      <c r="H1861" s="438" t="s">
        <v>126</v>
      </c>
    </row>
    <row r="1862" spans="1:8">
      <c r="A1862" s="448" t="s">
        <v>3273</v>
      </c>
      <c r="B1862" s="448" t="s">
        <v>2863</v>
      </c>
      <c r="C1862" s="440">
        <v>16839.8</v>
      </c>
      <c r="D1862" s="438" t="s">
        <v>126</v>
      </c>
      <c r="E1862" s="440">
        <v>12714.06</v>
      </c>
      <c r="F1862" s="440">
        <v>0</v>
      </c>
      <c r="G1862" s="440">
        <v>29553.86</v>
      </c>
      <c r="H1862" s="438" t="s">
        <v>126</v>
      </c>
    </row>
    <row r="1863" spans="1:8">
      <c r="A1863" s="448" t="s">
        <v>3274</v>
      </c>
      <c r="B1863" s="448" t="s">
        <v>2865</v>
      </c>
      <c r="C1863" s="440">
        <v>9113.7000000000007</v>
      </c>
      <c r="D1863" s="438" t="s">
        <v>126</v>
      </c>
      <c r="E1863" s="440">
        <v>10277.280000000001</v>
      </c>
      <c r="F1863" s="440">
        <v>0</v>
      </c>
      <c r="G1863" s="440">
        <v>19390.98</v>
      </c>
      <c r="H1863" s="438" t="s">
        <v>126</v>
      </c>
    </row>
    <row r="1864" spans="1:8">
      <c r="A1864" s="448" t="s">
        <v>3275</v>
      </c>
      <c r="B1864" s="448" t="s">
        <v>2867</v>
      </c>
      <c r="C1864" s="440">
        <v>19748.599999999999</v>
      </c>
      <c r="D1864" s="438" t="s">
        <v>126</v>
      </c>
      <c r="E1864" s="440">
        <v>19178.080000000002</v>
      </c>
      <c r="F1864" s="440">
        <v>0</v>
      </c>
      <c r="G1864" s="440">
        <v>38926.68</v>
      </c>
      <c r="H1864" s="438" t="s">
        <v>126</v>
      </c>
    </row>
    <row r="1865" spans="1:8">
      <c r="A1865" s="448" t="s">
        <v>3276</v>
      </c>
      <c r="B1865" s="448" t="s">
        <v>2869</v>
      </c>
      <c r="C1865" s="440">
        <v>5054.49</v>
      </c>
      <c r="D1865" s="438" t="s">
        <v>126</v>
      </c>
      <c r="E1865" s="440">
        <v>0</v>
      </c>
      <c r="F1865" s="441">
        <v>-6598.27</v>
      </c>
      <c r="G1865" s="440">
        <v>11652.76</v>
      </c>
      <c r="H1865" s="438" t="s">
        <v>126</v>
      </c>
    </row>
    <row r="1866" spans="1:8">
      <c r="A1866" s="448" t="s">
        <v>3277</v>
      </c>
      <c r="B1866" s="448" t="s">
        <v>2463</v>
      </c>
      <c r="C1866" s="440">
        <v>84205.4</v>
      </c>
      <c r="D1866" s="438" t="s">
        <v>126</v>
      </c>
      <c r="E1866" s="440">
        <v>60165.08</v>
      </c>
      <c r="F1866" s="441">
        <v>-12192.99</v>
      </c>
      <c r="G1866" s="440">
        <v>156563.47</v>
      </c>
      <c r="H1866" s="438" t="s">
        <v>126</v>
      </c>
    </row>
    <row r="1867" spans="1:8">
      <c r="A1867" s="448" t="s">
        <v>3278</v>
      </c>
      <c r="B1867" s="448" t="s">
        <v>2863</v>
      </c>
      <c r="C1867" s="440">
        <v>18284.400000000001</v>
      </c>
      <c r="D1867" s="438" t="s">
        <v>126</v>
      </c>
      <c r="E1867" s="440">
        <v>7665.36</v>
      </c>
      <c r="F1867" s="440">
        <v>0</v>
      </c>
      <c r="G1867" s="440">
        <v>25949.759999999998</v>
      </c>
      <c r="H1867" s="438" t="s">
        <v>126</v>
      </c>
    </row>
    <row r="1868" spans="1:8">
      <c r="A1868" s="448" t="s">
        <v>3279</v>
      </c>
      <c r="B1868" s="448" t="s">
        <v>2865</v>
      </c>
      <c r="C1868" s="440">
        <v>9790</v>
      </c>
      <c r="D1868" s="438" t="s">
        <v>126</v>
      </c>
      <c r="E1868" s="440">
        <v>9244.5499999999993</v>
      </c>
      <c r="F1868" s="440">
        <v>0</v>
      </c>
      <c r="G1868" s="440">
        <v>19034.55</v>
      </c>
      <c r="H1868" s="438" t="s">
        <v>126</v>
      </c>
    </row>
    <row r="1869" spans="1:8">
      <c r="A1869" s="448" t="s">
        <v>3280</v>
      </c>
      <c r="B1869" s="448" t="s">
        <v>2867</v>
      </c>
      <c r="C1869" s="440">
        <v>45013.4</v>
      </c>
      <c r="D1869" s="438" t="s">
        <v>126</v>
      </c>
      <c r="E1869" s="440">
        <v>43255.17</v>
      </c>
      <c r="F1869" s="440">
        <v>0</v>
      </c>
      <c r="G1869" s="440">
        <v>88268.57</v>
      </c>
      <c r="H1869" s="438" t="s">
        <v>126</v>
      </c>
    </row>
    <row r="1870" spans="1:8">
      <c r="A1870" s="448" t="s">
        <v>3281</v>
      </c>
      <c r="B1870" s="448" t="s">
        <v>2869</v>
      </c>
      <c r="C1870" s="440">
        <v>11117.6</v>
      </c>
      <c r="D1870" s="438" t="s">
        <v>126</v>
      </c>
      <c r="E1870" s="440">
        <v>0</v>
      </c>
      <c r="F1870" s="441">
        <v>-12192.99</v>
      </c>
      <c r="G1870" s="440">
        <v>23310.59</v>
      </c>
      <c r="H1870" s="438" t="s">
        <v>126</v>
      </c>
    </row>
    <row r="1871" spans="1:8">
      <c r="A1871" s="448" t="s">
        <v>3282</v>
      </c>
      <c r="B1871" s="448" t="s">
        <v>2468</v>
      </c>
      <c r="C1871" s="440">
        <v>48323.9</v>
      </c>
      <c r="D1871" s="438" t="s">
        <v>126</v>
      </c>
      <c r="E1871" s="440">
        <v>36312.46</v>
      </c>
      <c r="F1871" s="441">
        <v>-6303.36</v>
      </c>
      <c r="G1871" s="440">
        <v>90939.72</v>
      </c>
      <c r="H1871" s="438" t="s">
        <v>126</v>
      </c>
    </row>
    <row r="1872" spans="1:8">
      <c r="A1872" s="448" t="s">
        <v>3283</v>
      </c>
      <c r="B1872" s="448" t="s">
        <v>2863</v>
      </c>
      <c r="C1872" s="440">
        <v>15112.7</v>
      </c>
      <c r="D1872" s="438" t="s">
        <v>126</v>
      </c>
      <c r="E1872" s="440">
        <v>14840.16</v>
      </c>
      <c r="F1872" s="440">
        <v>0</v>
      </c>
      <c r="G1872" s="440">
        <v>29952.86</v>
      </c>
      <c r="H1872" s="438" t="s">
        <v>126</v>
      </c>
    </row>
    <row r="1873" spans="1:8">
      <c r="A1873" s="448" t="s">
        <v>3284</v>
      </c>
      <c r="B1873" s="448" t="s">
        <v>2865</v>
      </c>
      <c r="C1873" s="440">
        <v>11524.3</v>
      </c>
      <c r="D1873" s="438" t="s">
        <v>126</v>
      </c>
      <c r="E1873" s="440">
        <v>7894.44</v>
      </c>
      <c r="F1873" s="440">
        <v>0</v>
      </c>
      <c r="G1873" s="440">
        <v>19418.740000000002</v>
      </c>
      <c r="H1873" s="438" t="s">
        <v>126</v>
      </c>
    </row>
    <row r="1874" spans="1:8">
      <c r="A1874" s="448" t="s">
        <v>3285</v>
      </c>
      <c r="B1874" s="448" t="s">
        <v>2867</v>
      </c>
      <c r="C1874" s="440">
        <v>16770.5</v>
      </c>
      <c r="D1874" s="438" t="s">
        <v>126</v>
      </c>
      <c r="E1874" s="440">
        <v>13577.86</v>
      </c>
      <c r="F1874" s="440">
        <v>0</v>
      </c>
      <c r="G1874" s="440">
        <v>30348.36</v>
      </c>
      <c r="H1874" s="438" t="s">
        <v>126</v>
      </c>
    </row>
    <row r="1875" spans="1:8">
      <c r="A1875" s="448" t="s">
        <v>3286</v>
      </c>
      <c r="B1875" s="448" t="s">
        <v>2869</v>
      </c>
      <c r="C1875" s="440">
        <v>4916.3999999999996</v>
      </c>
      <c r="D1875" s="438" t="s">
        <v>126</v>
      </c>
      <c r="E1875" s="440">
        <v>0</v>
      </c>
      <c r="F1875" s="441">
        <v>-6303.36</v>
      </c>
      <c r="G1875" s="440">
        <v>11219.76</v>
      </c>
      <c r="H1875" s="438" t="s">
        <v>126</v>
      </c>
    </row>
    <row r="1876" spans="1:8">
      <c r="A1876" s="448" t="s">
        <v>3287</v>
      </c>
      <c r="B1876" s="448" t="s">
        <v>2473</v>
      </c>
      <c r="C1876" s="440">
        <v>50589.97</v>
      </c>
      <c r="D1876" s="438" t="s">
        <v>126</v>
      </c>
      <c r="E1876" s="440">
        <v>41044.6</v>
      </c>
      <c r="F1876" s="441">
        <v>-6481.25</v>
      </c>
      <c r="G1876" s="440">
        <v>98115.82</v>
      </c>
      <c r="H1876" s="438" t="s">
        <v>126</v>
      </c>
    </row>
    <row r="1877" spans="1:8">
      <c r="A1877" s="448" t="s">
        <v>3288</v>
      </c>
      <c r="B1877" s="448" t="s">
        <v>2863</v>
      </c>
      <c r="C1877" s="440">
        <v>14822.77</v>
      </c>
      <c r="D1877" s="438" t="s">
        <v>126</v>
      </c>
      <c r="E1877" s="440">
        <v>11296.66</v>
      </c>
      <c r="F1877" s="440">
        <v>0</v>
      </c>
      <c r="G1877" s="440">
        <v>26119.43</v>
      </c>
      <c r="H1877" s="438" t="s">
        <v>126</v>
      </c>
    </row>
    <row r="1878" spans="1:8">
      <c r="A1878" s="448" t="s">
        <v>3289</v>
      </c>
      <c r="B1878" s="448" t="s">
        <v>2865</v>
      </c>
      <c r="C1878" s="440">
        <v>11381.4</v>
      </c>
      <c r="D1878" s="438" t="s">
        <v>126</v>
      </c>
      <c r="E1878" s="440">
        <v>10800.15</v>
      </c>
      <c r="F1878" s="440">
        <v>0</v>
      </c>
      <c r="G1878" s="440">
        <v>22181.55</v>
      </c>
      <c r="H1878" s="438" t="s">
        <v>126</v>
      </c>
    </row>
    <row r="1879" spans="1:8">
      <c r="A1879" s="448" t="s">
        <v>3290</v>
      </c>
      <c r="B1879" s="448" t="s">
        <v>2867</v>
      </c>
      <c r="C1879" s="440">
        <v>19503.7</v>
      </c>
      <c r="D1879" s="438" t="s">
        <v>126</v>
      </c>
      <c r="E1879" s="440">
        <v>18947.79</v>
      </c>
      <c r="F1879" s="440">
        <v>0</v>
      </c>
      <c r="G1879" s="440">
        <v>38451.49</v>
      </c>
      <c r="H1879" s="438" t="s">
        <v>126</v>
      </c>
    </row>
    <row r="1880" spans="1:8">
      <c r="A1880" s="448" t="s">
        <v>3291</v>
      </c>
      <c r="B1880" s="448" t="s">
        <v>2869</v>
      </c>
      <c r="C1880" s="440">
        <v>4882.1000000000004</v>
      </c>
      <c r="D1880" s="438" t="s">
        <v>126</v>
      </c>
      <c r="E1880" s="440">
        <v>0</v>
      </c>
      <c r="F1880" s="441">
        <v>-6481.25</v>
      </c>
      <c r="G1880" s="440">
        <v>11363.35</v>
      </c>
      <c r="H1880" s="438" t="s">
        <v>126</v>
      </c>
    </row>
    <row r="1881" spans="1:8">
      <c r="A1881" s="448" t="s">
        <v>3292</v>
      </c>
      <c r="B1881" s="448" t="s">
        <v>2478</v>
      </c>
      <c r="C1881" s="440">
        <v>49111.9</v>
      </c>
      <c r="D1881" s="438" t="s">
        <v>126</v>
      </c>
      <c r="E1881" s="440">
        <v>46547.87</v>
      </c>
      <c r="F1881" s="441">
        <v>-8898.6200000000008</v>
      </c>
      <c r="G1881" s="440">
        <v>104558.39</v>
      </c>
      <c r="H1881" s="438" t="s">
        <v>126</v>
      </c>
    </row>
    <row r="1882" spans="1:8">
      <c r="A1882" s="448" t="s">
        <v>3293</v>
      </c>
      <c r="B1882" s="448" t="s">
        <v>2863</v>
      </c>
      <c r="C1882" s="440">
        <v>15695.5</v>
      </c>
      <c r="D1882" s="438" t="s">
        <v>126</v>
      </c>
      <c r="E1882" s="440">
        <v>17954.52</v>
      </c>
      <c r="F1882" s="440">
        <v>0</v>
      </c>
      <c r="G1882" s="440">
        <v>33650.019999999997</v>
      </c>
      <c r="H1882" s="438" t="s">
        <v>126</v>
      </c>
    </row>
    <row r="1883" spans="1:8">
      <c r="A1883" s="448" t="s">
        <v>3294</v>
      </c>
      <c r="B1883" s="448" t="s">
        <v>2865</v>
      </c>
      <c r="C1883" s="440">
        <v>7019.3</v>
      </c>
      <c r="D1883" s="438" t="s">
        <v>126</v>
      </c>
      <c r="E1883" s="440">
        <v>9426.69</v>
      </c>
      <c r="F1883" s="440">
        <v>0</v>
      </c>
      <c r="G1883" s="440">
        <v>16445.990000000002</v>
      </c>
      <c r="H1883" s="438" t="s">
        <v>126</v>
      </c>
    </row>
    <row r="1884" spans="1:8">
      <c r="A1884" s="448" t="s">
        <v>3295</v>
      </c>
      <c r="B1884" s="448" t="s">
        <v>2867</v>
      </c>
      <c r="C1884" s="440">
        <v>20621.7</v>
      </c>
      <c r="D1884" s="438" t="s">
        <v>126</v>
      </c>
      <c r="E1884" s="440">
        <v>19166.66</v>
      </c>
      <c r="F1884" s="440">
        <v>0</v>
      </c>
      <c r="G1884" s="440">
        <v>39788.36</v>
      </c>
      <c r="H1884" s="438" t="s">
        <v>126</v>
      </c>
    </row>
    <row r="1885" spans="1:8">
      <c r="A1885" s="448" t="s">
        <v>3296</v>
      </c>
      <c r="B1885" s="448" t="s">
        <v>2869</v>
      </c>
      <c r="C1885" s="440">
        <v>5775.4</v>
      </c>
      <c r="D1885" s="438" t="s">
        <v>126</v>
      </c>
      <c r="E1885" s="440">
        <v>0</v>
      </c>
      <c r="F1885" s="441">
        <v>-8898.6200000000008</v>
      </c>
      <c r="G1885" s="440">
        <v>14674.02</v>
      </c>
      <c r="H1885" s="438" t="s">
        <v>126</v>
      </c>
    </row>
    <row r="1886" spans="1:8">
      <c r="A1886" s="448" t="s">
        <v>8738</v>
      </c>
      <c r="B1886" s="448" t="s">
        <v>8718</v>
      </c>
      <c r="C1886" s="441">
        <v>-122.57</v>
      </c>
      <c r="D1886" s="438" t="s">
        <v>126</v>
      </c>
      <c r="E1886" s="440">
        <v>0</v>
      </c>
      <c r="F1886" s="440">
        <v>0</v>
      </c>
      <c r="G1886" s="441">
        <v>-122.57</v>
      </c>
      <c r="H1886" s="438" t="s">
        <v>126</v>
      </c>
    </row>
    <row r="1887" spans="1:8">
      <c r="A1887" s="448" t="s">
        <v>8739</v>
      </c>
      <c r="B1887" s="448" t="s">
        <v>2867</v>
      </c>
      <c r="C1887" s="441">
        <v>-122.57</v>
      </c>
      <c r="D1887" s="438" t="s">
        <v>126</v>
      </c>
      <c r="E1887" s="440">
        <v>0</v>
      </c>
      <c r="F1887" s="440">
        <v>0</v>
      </c>
      <c r="G1887" s="441">
        <v>-122.57</v>
      </c>
      <c r="H1887" s="438" t="s">
        <v>126</v>
      </c>
    </row>
    <row r="1888" spans="1:8">
      <c r="A1888" s="448" t="s">
        <v>3297</v>
      </c>
      <c r="B1888" s="448" t="s">
        <v>2483</v>
      </c>
      <c r="C1888" s="440">
        <v>219886.58</v>
      </c>
      <c r="D1888" s="438" t="s">
        <v>126</v>
      </c>
      <c r="E1888" s="440">
        <v>175155.64</v>
      </c>
      <c r="F1888" s="441">
        <v>-38184.22</v>
      </c>
      <c r="G1888" s="440">
        <v>433226.44</v>
      </c>
      <c r="H1888" s="438" t="s">
        <v>126</v>
      </c>
    </row>
    <row r="1889" spans="1:8">
      <c r="A1889" s="448" t="s">
        <v>3298</v>
      </c>
      <c r="B1889" s="448" t="s">
        <v>2863</v>
      </c>
      <c r="C1889" s="440">
        <v>59405.2</v>
      </c>
      <c r="D1889" s="438" t="s">
        <v>126</v>
      </c>
      <c r="E1889" s="440">
        <v>47183.76</v>
      </c>
      <c r="F1889" s="440">
        <v>0</v>
      </c>
      <c r="G1889" s="440">
        <v>106588.96</v>
      </c>
      <c r="H1889" s="438" t="s">
        <v>126</v>
      </c>
    </row>
    <row r="1890" spans="1:8">
      <c r="A1890" s="448" t="s">
        <v>3299</v>
      </c>
      <c r="B1890" s="448" t="s">
        <v>2865</v>
      </c>
      <c r="C1890" s="440">
        <v>129227.7</v>
      </c>
      <c r="D1890" s="438" t="s">
        <v>126</v>
      </c>
      <c r="E1890" s="440">
        <v>127971.88</v>
      </c>
      <c r="F1890" s="440">
        <v>0</v>
      </c>
      <c r="G1890" s="440">
        <v>257199.58</v>
      </c>
      <c r="H1890" s="438" t="s">
        <v>126</v>
      </c>
    </row>
    <row r="1891" spans="1:8">
      <c r="A1891" s="448" t="s">
        <v>3300</v>
      </c>
      <c r="B1891" s="448" t="s">
        <v>2869</v>
      </c>
      <c r="C1891" s="440">
        <v>31253.68</v>
      </c>
      <c r="D1891" s="438" t="s">
        <v>126</v>
      </c>
      <c r="E1891" s="440">
        <v>0</v>
      </c>
      <c r="F1891" s="441">
        <v>-38184.22</v>
      </c>
      <c r="G1891" s="440">
        <v>69437.899999999994</v>
      </c>
      <c r="H1891" s="438" t="s">
        <v>126</v>
      </c>
    </row>
    <row r="1892" spans="1:8">
      <c r="A1892" s="448" t="s">
        <v>3301</v>
      </c>
      <c r="B1892" s="448" t="s">
        <v>2487</v>
      </c>
      <c r="C1892" s="440">
        <v>859761.34</v>
      </c>
      <c r="D1892" s="438" t="s">
        <v>126</v>
      </c>
      <c r="E1892" s="440">
        <v>479741.61</v>
      </c>
      <c r="F1892" s="441">
        <v>-118843.39</v>
      </c>
      <c r="G1892" s="440">
        <v>1458346.34</v>
      </c>
      <c r="H1892" s="438" t="s">
        <v>126</v>
      </c>
    </row>
    <row r="1893" spans="1:8">
      <c r="A1893" s="448" t="s">
        <v>3302</v>
      </c>
      <c r="B1893" s="448" t="s">
        <v>2863</v>
      </c>
      <c r="C1893" s="440">
        <v>536369.12</v>
      </c>
      <c r="D1893" s="438" t="s">
        <v>126</v>
      </c>
      <c r="E1893" s="440">
        <v>289630.52</v>
      </c>
      <c r="F1893" s="440">
        <v>0</v>
      </c>
      <c r="G1893" s="440">
        <v>825999.64</v>
      </c>
      <c r="H1893" s="438" t="s">
        <v>126</v>
      </c>
    </row>
    <row r="1894" spans="1:8">
      <c r="A1894" s="448" t="s">
        <v>3303</v>
      </c>
      <c r="B1894" s="448" t="s">
        <v>2865</v>
      </c>
      <c r="C1894" s="440">
        <v>177485.19</v>
      </c>
      <c r="D1894" s="438" t="s">
        <v>126</v>
      </c>
      <c r="E1894" s="440">
        <v>193900.22</v>
      </c>
      <c r="F1894" s="440">
        <v>0</v>
      </c>
      <c r="G1894" s="440">
        <v>371385.41</v>
      </c>
      <c r="H1894" s="438" t="s">
        <v>126</v>
      </c>
    </row>
    <row r="1895" spans="1:8">
      <c r="A1895" s="448" t="s">
        <v>3304</v>
      </c>
      <c r="B1895" s="448" t="s">
        <v>2869</v>
      </c>
      <c r="C1895" s="440">
        <v>145907.03</v>
      </c>
      <c r="D1895" s="438" t="s">
        <v>126</v>
      </c>
      <c r="E1895" s="441">
        <v>-3789.13</v>
      </c>
      <c r="F1895" s="441">
        <v>-118843.39</v>
      </c>
      <c r="G1895" s="440">
        <v>260961.29</v>
      </c>
      <c r="H1895" s="438" t="s">
        <v>126</v>
      </c>
    </row>
    <row r="1896" spans="1:8">
      <c r="A1896" s="448" t="s">
        <v>3305</v>
      </c>
      <c r="B1896" s="448" t="s">
        <v>2491</v>
      </c>
      <c r="C1896" s="440">
        <v>52850.64</v>
      </c>
      <c r="D1896" s="438" t="s">
        <v>126</v>
      </c>
      <c r="E1896" s="440">
        <v>25175.61</v>
      </c>
      <c r="F1896" s="441">
        <v>-3753.04</v>
      </c>
      <c r="G1896" s="440">
        <v>81779.289999999994</v>
      </c>
      <c r="H1896" s="438" t="s">
        <v>126</v>
      </c>
    </row>
    <row r="1897" spans="1:8">
      <c r="A1897" s="448" t="s">
        <v>3306</v>
      </c>
      <c r="B1897" s="448" t="s">
        <v>2863</v>
      </c>
      <c r="C1897" s="440">
        <v>0</v>
      </c>
      <c r="D1897" s="438" t="s">
        <v>126</v>
      </c>
      <c r="E1897" s="440">
        <v>11980</v>
      </c>
      <c r="F1897" s="440">
        <v>0</v>
      </c>
      <c r="G1897" s="440">
        <v>11980</v>
      </c>
      <c r="H1897" s="438" t="s">
        <v>126</v>
      </c>
    </row>
    <row r="1898" spans="1:8">
      <c r="A1898" s="448" t="s">
        <v>3307</v>
      </c>
      <c r="B1898" s="448" t="s">
        <v>2969</v>
      </c>
      <c r="C1898" s="440">
        <v>0</v>
      </c>
      <c r="D1898" s="438" t="s">
        <v>126</v>
      </c>
      <c r="E1898" s="440">
        <v>5219.5600000000004</v>
      </c>
      <c r="F1898" s="440">
        <v>0</v>
      </c>
      <c r="G1898" s="440">
        <v>5219.5600000000004</v>
      </c>
      <c r="H1898" s="438" t="s">
        <v>126</v>
      </c>
    </row>
    <row r="1899" spans="1:8">
      <c r="A1899" s="448" t="s">
        <v>8740</v>
      </c>
      <c r="B1899" s="448" t="s">
        <v>2867</v>
      </c>
      <c r="C1899" s="440">
        <v>52850.64</v>
      </c>
      <c r="D1899" s="438" t="s">
        <v>126</v>
      </c>
      <c r="E1899" s="440">
        <v>7976.05</v>
      </c>
      <c r="F1899" s="440">
        <v>0</v>
      </c>
      <c r="G1899" s="440">
        <v>60826.69</v>
      </c>
      <c r="H1899" s="438" t="s">
        <v>126</v>
      </c>
    </row>
    <row r="1900" spans="1:8">
      <c r="A1900" s="448" t="s">
        <v>3308</v>
      </c>
      <c r="B1900" s="448" t="s">
        <v>2869</v>
      </c>
      <c r="C1900" s="440">
        <v>0</v>
      </c>
      <c r="D1900" s="438" t="s">
        <v>126</v>
      </c>
      <c r="E1900" s="440">
        <v>0</v>
      </c>
      <c r="F1900" s="441">
        <v>-3753.04</v>
      </c>
      <c r="G1900" s="440">
        <v>3753.04</v>
      </c>
      <c r="H1900" s="438" t="s">
        <v>126</v>
      </c>
    </row>
    <row r="1901" spans="1:8">
      <c r="A1901" s="448" t="s">
        <v>3309</v>
      </c>
      <c r="B1901" s="448" t="s">
        <v>2496</v>
      </c>
      <c r="C1901" s="440">
        <v>62488.01</v>
      </c>
      <c r="D1901" s="438" t="s">
        <v>126</v>
      </c>
      <c r="E1901" s="440">
        <v>26824.85</v>
      </c>
      <c r="F1901" s="441">
        <v>-5296.39</v>
      </c>
      <c r="G1901" s="440">
        <v>94609.25</v>
      </c>
      <c r="H1901" s="438" t="s">
        <v>126</v>
      </c>
    </row>
    <row r="1902" spans="1:8">
      <c r="A1902" s="448" t="s">
        <v>3310</v>
      </c>
      <c r="B1902" s="448" t="s">
        <v>2863</v>
      </c>
      <c r="C1902" s="440">
        <v>15619.2</v>
      </c>
      <c r="D1902" s="438" t="s">
        <v>126</v>
      </c>
      <c r="E1902" s="440">
        <v>19430.5</v>
      </c>
      <c r="F1902" s="440">
        <v>0</v>
      </c>
      <c r="G1902" s="440">
        <v>35049.699999999997</v>
      </c>
      <c r="H1902" s="438" t="s">
        <v>126</v>
      </c>
    </row>
    <row r="1903" spans="1:8">
      <c r="A1903" s="448" t="s">
        <v>3311</v>
      </c>
      <c r="B1903" s="448" t="s">
        <v>2865</v>
      </c>
      <c r="C1903" s="440">
        <v>21285.62</v>
      </c>
      <c r="D1903" s="438" t="s">
        <v>126</v>
      </c>
      <c r="E1903" s="440">
        <v>4153.84</v>
      </c>
      <c r="F1903" s="440">
        <v>0</v>
      </c>
      <c r="G1903" s="440">
        <v>25439.46</v>
      </c>
      <c r="H1903" s="438" t="s">
        <v>126</v>
      </c>
    </row>
    <row r="1904" spans="1:8">
      <c r="A1904" s="448" t="s">
        <v>8741</v>
      </c>
      <c r="B1904" s="448" t="s">
        <v>8742</v>
      </c>
      <c r="C1904" s="440">
        <v>19412.89</v>
      </c>
      <c r="D1904" s="438" t="s">
        <v>126</v>
      </c>
      <c r="E1904" s="440">
        <v>3240.51</v>
      </c>
      <c r="F1904" s="440">
        <v>0</v>
      </c>
      <c r="G1904" s="440">
        <v>22653.4</v>
      </c>
      <c r="H1904" s="438" t="s">
        <v>126</v>
      </c>
    </row>
    <row r="1905" spans="1:8">
      <c r="A1905" s="448" t="s">
        <v>3312</v>
      </c>
      <c r="B1905" s="448" t="s">
        <v>2869</v>
      </c>
      <c r="C1905" s="440">
        <v>6170.3</v>
      </c>
      <c r="D1905" s="438" t="s">
        <v>126</v>
      </c>
      <c r="E1905" s="440">
        <v>0</v>
      </c>
      <c r="F1905" s="441">
        <v>-5296.39</v>
      </c>
      <c r="G1905" s="440">
        <v>11466.69</v>
      </c>
      <c r="H1905" s="438" t="s">
        <v>126</v>
      </c>
    </row>
    <row r="1906" spans="1:8">
      <c r="A1906" s="448" t="s">
        <v>3313</v>
      </c>
      <c r="B1906" s="448" t="s">
        <v>2500</v>
      </c>
      <c r="C1906" s="440">
        <v>35448.879999999997</v>
      </c>
      <c r="D1906" s="438" t="s">
        <v>126</v>
      </c>
      <c r="E1906" s="440">
        <v>30886.89</v>
      </c>
      <c r="F1906" s="441">
        <v>-5728.68</v>
      </c>
      <c r="G1906" s="440">
        <v>72064.45</v>
      </c>
      <c r="H1906" s="438" t="s">
        <v>126</v>
      </c>
    </row>
    <row r="1907" spans="1:8">
      <c r="A1907" s="448" t="s">
        <v>3314</v>
      </c>
      <c r="B1907" s="448" t="s">
        <v>2867</v>
      </c>
      <c r="C1907" s="440">
        <v>31259.38</v>
      </c>
      <c r="D1907" s="438" t="s">
        <v>126</v>
      </c>
      <c r="E1907" s="440">
        <v>30886.89</v>
      </c>
      <c r="F1907" s="440">
        <v>0</v>
      </c>
      <c r="G1907" s="440">
        <v>62146.27</v>
      </c>
      <c r="H1907" s="438" t="s">
        <v>126</v>
      </c>
    </row>
    <row r="1908" spans="1:8">
      <c r="A1908" s="448" t="s">
        <v>3315</v>
      </c>
      <c r="B1908" s="448" t="s">
        <v>2869</v>
      </c>
      <c r="C1908" s="440">
        <v>4189.5</v>
      </c>
      <c r="D1908" s="438" t="s">
        <v>126</v>
      </c>
      <c r="E1908" s="440">
        <v>0</v>
      </c>
      <c r="F1908" s="441">
        <v>-5728.68</v>
      </c>
      <c r="G1908" s="440">
        <v>9918.18</v>
      </c>
      <c r="H1908" s="438" t="s">
        <v>126</v>
      </c>
    </row>
    <row r="1909" spans="1:8">
      <c r="A1909" s="448" t="s">
        <v>3316</v>
      </c>
      <c r="B1909" s="448" t="s">
        <v>3317</v>
      </c>
      <c r="C1909" s="440">
        <v>3971.3</v>
      </c>
      <c r="D1909" s="438" t="s">
        <v>126</v>
      </c>
      <c r="E1909" s="440">
        <v>3600.89</v>
      </c>
      <c r="F1909" s="441">
        <v>-645.28</v>
      </c>
      <c r="G1909" s="440">
        <v>8217.4699999999993</v>
      </c>
      <c r="H1909" s="438" t="s">
        <v>126</v>
      </c>
    </row>
    <row r="1910" spans="1:8">
      <c r="A1910" s="448" t="s">
        <v>3318</v>
      </c>
      <c r="B1910" s="448" t="s">
        <v>2867</v>
      </c>
      <c r="C1910" s="440">
        <v>3638.4</v>
      </c>
      <c r="D1910" s="438" t="s">
        <v>126</v>
      </c>
      <c r="E1910" s="440">
        <v>3600.89</v>
      </c>
      <c r="F1910" s="440">
        <v>0</v>
      </c>
      <c r="G1910" s="440">
        <v>7239.29</v>
      </c>
      <c r="H1910" s="438" t="s">
        <v>126</v>
      </c>
    </row>
    <row r="1911" spans="1:8">
      <c r="A1911" s="448" t="s">
        <v>3319</v>
      </c>
      <c r="B1911" s="448" t="s">
        <v>2869</v>
      </c>
      <c r="C1911" s="440">
        <v>332.9</v>
      </c>
      <c r="D1911" s="438" t="s">
        <v>126</v>
      </c>
      <c r="E1911" s="440">
        <v>0</v>
      </c>
      <c r="F1911" s="441">
        <v>-645.28</v>
      </c>
      <c r="G1911" s="440">
        <v>978.18</v>
      </c>
      <c r="H1911" s="438" t="s">
        <v>126</v>
      </c>
    </row>
    <row r="1912" spans="1:8">
      <c r="A1912" s="448" t="s">
        <v>3320</v>
      </c>
      <c r="B1912" s="448" t="s">
        <v>3321</v>
      </c>
      <c r="C1912" s="440">
        <v>3948.3</v>
      </c>
      <c r="D1912" s="438" t="s">
        <v>126</v>
      </c>
      <c r="E1912" s="440">
        <v>3600.89</v>
      </c>
      <c r="F1912" s="441">
        <v>-645.28</v>
      </c>
      <c r="G1912" s="440">
        <v>8194.4699999999993</v>
      </c>
      <c r="H1912" s="438" t="s">
        <v>126</v>
      </c>
    </row>
    <row r="1913" spans="1:8">
      <c r="A1913" s="448" t="s">
        <v>3322</v>
      </c>
      <c r="B1913" s="448" t="s">
        <v>2867</v>
      </c>
      <c r="C1913" s="440">
        <v>3616.9</v>
      </c>
      <c r="D1913" s="438" t="s">
        <v>126</v>
      </c>
      <c r="E1913" s="440">
        <v>3600.89</v>
      </c>
      <c r="F1913" s="440">
        <v>0</v>
      </c>
      <c r="G1913" s="440">
        <v>7217.79</v>
      </c>
      <c r="H1913" s="438" t="s">
        <v>126</v>
      </c>
    </row>
    <row r="1914" spans="1:8">
      <c r="A1914" s="448" t="s">
        <v>3323</v>
      </c>
      <c r="B1914" s="448" t="s">
        <v>2869</v>
      </c>
      <c r="C1914" s="440">
        <v>331.4</v>
      </c>
      <c r="D1914" s="438" t="s">
        <v>126</v>
      </c>
      <c r="E1914" s="440">
        <v>0</v>
      </c>
      <c r="F1914" s="441">
        <v>-645.28</v>
      </c>
      <c r="G1914" s="440">
        <v>976.68</v>
      </c>
      <c r="H1914" s="438" t="s">
        <v>126</v>
      </c>
    </row>
    <row r="1915" spans="1:8">
      <c r="A1915" s="448" t="s">
        <v>3324</v>
      </c>
      <c r="B1915" s="448" t="s">
        <v>3325</v>
      </c>
      <c r="C1915" s="440">
        <v>7658.2</v>
      </c>
      <c r="D1915" s="438" t="s">
        <v>126</v>
      </c>
      <c r="E1915" s="440">
        <v>6563.87</v>
      </c>
      <c r="F1915" s="441">
        <v>-928.73</v>
      </c>
      <c r="G1915" s="440">
        <v>15150.8</v>
      </c>
      <c r="H1915" s="438" t="s">
        <v>126</v>
      </c>
    </row>
    <row r="1916" spans="1:8">
      <c r="A1916" s="448" t="s">
        <v>3326</v>
      </c>
      <c r="B1916" s="448" t="s">
        <v>2867</v>
      </c>
      <c r="C1916" s="440">
        <v>7207.8</v>
      </c>
      <c r="D1916" s="438" t="s">
        <v>126</v>
      </c>
      <c r="E1916" s="440">
        <v>6563.87</v>
      </c>
      <c r="F1916" s="440">
        <v>0</v>
      </c>
      <c r="G1916" s="440">
        <v>13771.67</v>
      </c>
      <c r="H1916" s="438" t="s">
        <v>126</v>
      </c>
    </row>
    <row r="1917" spans="1:8">
      <c r="A1917" s="448" t="s">
        <v>3327</v>
      </c>
      <c r="B1917" s="448" t="s">
        <v>2869</v>
      </c>
      <c r="C1917" s="440">
        <v>450.4</v>
      </c>
      <c r="D1917" s="438" t="s">
        <v>126</v>
      </c>
      <c r="E1917" s="440">
        <v>0</v>
      </c>
      <c r="F1917" s="441">
        <v>-928.73</v>
      </c>
      <c r="G1917" s="440">
        <v>1379.13</v>
      </c>
      <c r="H1917" s="438" t="s">
        <v>126</v>
      </c>
    </row>
    <row r="1918" spans="1:8">
      <c r="A1918" s="448" t="s">
        <v>3328</v>
      </c>
      <c r="B1918" s="448" t="s">
        <v>2706</v>
      </c>
      <c r="C1918" s="440">
        <v>0</v>
      </c>
      <c r="D1918" s="438" t="s">
        <v>126</v>
      </c>
      <c r="E1918" s="440">
        <v>51675.76</v>
      </c>
      <c r="F1918" s="440">
        <v>7325.8</v>
      </c>
      <c r="G1918" s="440">
        <v>44349.96</v>
      </c>
      <c r="H1918" s="438" t="s">
        <v>126</v>
      </c>
    </row>
    <row r="1919" spans="1:8">
      <c r="A1919" s="448" t="s">
        <v>3333</v>
      </c>
      <c r="B1919" s="448" t="s">
        <v>2706</v>
      </c>
      <c r="C1919" s="440">
        <v>0</v>
      </c>
      <c r="D1919" s="438" t="s">
        <v>126</v>
      </c>
      <c r="E1919" s="440">
        <v>42281.9</v>
      </c>
      <c r="F1919" s="440">
        <v>0</v>
      </c>
      <c r="G1919" s="440">
        <v>42281.9</v>
      </c>
      <c r="H1919" s="438" t="s">
        <v>126</v>
      </c>
    </row>
    <row r="1920" spans="1:8">
      <c r="A1920" s="448" t="s">
        <v>3334</v>
      </c>
      <c r="B1920" s="448" t="s">
        <v>2706</v>
      </c>
      <c r="C1920" s="440">
        <v>0</v>
      </c>
      <c r="D1920" s="438" t="s">
        <v>126</v>
      </c>
      <c r="E1920" s="440">
        <v>9393.86</v>
      </c>
      <c r="F1920" s="440">
        <v>7325.8</v>
      </c>
      <c r="G1920" s="440">
        <v>2068.06</v>
      </c>
      <c r="H1920" s="438" t="s">
        <v>126</v>
      </c>
    </row>
    <row r="1921" spans="1:8">
      <c r="A1921" s="448" t="s">
        <v>3335</v>
      </c>
      <c r="B1921" s="448" t="s">
        <v>2516</v>
      </c>
      <c r="C1921" s="440">
        <v>16489.2</v>
      </c>
      <c r="D1921" s="438" t="s">
        <v>126</v>
      </c>
      <c r="E1921" s="440">
        <v>16149.43</v>
      </c>
      <c r="F1921" s="441">
        <v>-2861.35</v>
      </c>
      <c r="G1921" s="440">
        <v>35499.980000000003</v>
      </c>
      <c r="H1921" s="438" t="s">
        <v>126</v>
      </c>
    </row>
    <row r="1922" spans="1:8">
      <c r="A1922" s="448" t="s">
        <v>3336</v>
      </c>
      <c r="B1922" s="448" t="s">
        <v>2867</v>
      </c>
      <c r="C1922" s="440">
        <v>15158.9</v>
      </c>
      <c r="D1922" s="438" t="s">
        <v>126</v>
      </c>
      <c r="E1922" s="440">
        <v>16149.43</v>
      </c>
      <c r="F1922" s="440">
        <v>0</v>
      </c>
      <c r="G1922" s="440">
        <v>31308.33</v>
      </c>
      <c r="H1922" s="438" t="s">
        <v>126</v>
      </c>
    </row>
    <row r="1923" spans="1:8">
      <c r="A1923" s="448" t="s">
        <v>3337</v>
      </c>
      <c r="B1923" s="448" t="s">
        <v>2869</v>
      </c>
      <c r="C1923" s="440">
        <v>1330.3</v>
      </c>
      <c r="D1923" s="438" t="s">
        <v>126</v>
      </c>
      <c r="E1923" s="440">
        <v>0</v>
      </c>
      <c r="F1923" s="441">
        <v>-2861.35</v>
      </c>
      <c r="G1923" s="440">
        <v>4191.6499999999996</v>
      </c>
      <c r="H1923" s="438" t="s">
        <v>126</v>
      </c>
    </row>
    <row r="1924" spans="1:8">
      <c r="A1924" s="448" t="s">
        <v>3338</v>
      </c>
      <c r="B1924" s="448" t="s">
        <v>3339</v>
      </c>
      <c r="C1924" s="440">
        <v>23034700.280000001</v>
      </c>
      <c r="D1924" s="438" t="s">
        <v>126</v>
      </c>
      <c r="E1924" s="440">
        <v>13868023.33</v>
      </c>
      <c r="F1924" s="441">
        <v>-2475415.4300000002</v>
      </c>
      <c r="G1924" s="440">
        <v>39378139.039999999</v>
      </c>
      <c r="H1924" s="438" t="s">
        <v>126</v>
      </c>
    </row>
    <row r="1925" spans="1:8">
      <c r="A1925" s="448" t="s">
        <v>3340</v>
      </c>
      <c r="B1925" s="448" t="s">
        <v>2056</v>
      </c>
      <c r="C1925" s="440">
        <v>1151448.32</v>
      </c>
      <c r="D1925" s="438" t="s">
        <v>126</v>
      </c>
      <c r="E1925" s="440">
        <v>748627.16</v>
      </c>
      <c r="F1925" s="441">
        <v>-132389.9</v>
      </c>
      <c r="G1925" s="440">
        <v>2032465.38</v>
      </c>
      <c r="H1925" s="438" t="s">
        <v>126</v>
      </c>
    </row>
    <row r="1926" spans="1:8">
      <c r="A1926" s="448" t="s">
        <v>8743</v>
      </c>
      <c r="B1926" s="448" t="s">
        <v>3361</v>
      </c>
      <c r="C1926" s="440">
        <v>73652.72</v>
      </c>
      <c r="D1926" s="438" t="s">
        <v>126</v>
      </c>
      <c r="E1926" s="440">
        <v>16767.810000000001</v>
      </c>
      <c r="F1926" s="440">
        <v>0</v>
      </c>
      <c r="G1926" s="440">
        <v>90420.53</v>
      </c>
      <c r="H1926" s="438" t="s">
        <v>126</v>
      </c>
    </row>
    <row r="1927" spans="1:8">
      <c r="A1927" s="448" t="s">
        <v>3341</v>
      </c>
      <c r="B1927" s="448" t="s">
        <v>3342</v>
      </c>
      <c r="C1927" s="440">
        <v>304352.44</v>
      </c>
      <c r="D1927" s="438" t="s">
        <v>126</v>
      </c>
      <c r="E1927" s="440">
        <v>210129.21</v>
      </c>
      <c r="F1927" s="440">
        <v>0</v>
      </c>
      <c r="G1927" s="440">
        <v>514481.65</v>
      </c>
      <c r="H1927" s="438" t="s">
        <v>126</v>
      </c>
    </row>
    <row r="1928" spans="1:8">
      <c r="A1928" s="448" t="s">
        <v>3343</v>
      </c>
      <c r="B1928" s="448" t="s">
        <v>3344</v>
      </c>
      <c r="C1928" s="440">
        <v>636031.17000000004</v>
      </c>
      <c r="D1928" s="438" t="s">
        <v>126</v>
      </c>
      <c r="E1928" s="440">
        <v>521730.14</v>
      </c>
      <c r="F1928" s="440">
        <v>0</v>
      </c>
      <c r="G1928" s="440">
        <v>1157761.31</v>
      </c>
      <c r="H1928" s="438" t="s">
        <v>126</v>
      </c>
    </row>
    <row r="1929" spans="1:8">
      <c r="A1929" s="448" t="s">
        <v>3345</v>
      </c>
      <c r="B1929" s="448" t="s">
        <v>3346</v>
      </c>
      <c r="C1929" s="440">
        <v>137411.99</v>
      </c>
      <c r="D1929" s="438" t="s">
        <v>126</v>
      </c>
      <c r="E1929" s="440">
        <v>0</v>
      </c>
      <c r="F1929" s="441">
        <v>-132389.9</v>
      </c>
      <c r="G1929" s="440">
        <v>269801.89</v>
      </c>
      <c r="H1929" s="438" t="s">
        <v>126</v>
      </c>
    </row>
    <row r="1930" spans="1:8">
      <c r="A1930" s="448" t="s">
        <v>3347</v>
      </c>
      <c r="B1930" s="448" t="s">
        <v>2064</v>
      </c>
      <c r="C1930" s="440">
        <v>1136019.44</v>
      </c>
      <c r="D1930" s="438" t="s">
        <v>126</v>
      </c>
      <c r="E1930" s="440">
        <v>687778.23</v>
      </c>
      <c r="F1930" s="441">
        <v>-129690.82</v>
      </c>
      <c r="G1930" s="440">
        <v>1953488.49</v>
      </c>
      <c r="H1930" s="438" t="s">
        <v>126</v>
      </c>
    </row>
    <row r="1931" spans="1:8">
      <c r="A1931" s="448" t="s">
        <v>8744</v>
      </c>
      <c r="B1931" s="448" t="s">
        <v>3361</v>
      </c>
      <c r="C1931" s="440">
        <v>89641.36</v>
      </c>
      <c r="D1931" s="438" t="s">
        <v>126</v>
      </c>
      <c r="E1931" s="440">
        <v>16767.810000000001</v>
      </c>
      <c r="F1931" s="440">
        <v>0</v>
      </c>
      <c r="G1931" s="440">
        <v>106409.17</v>
      </c>
      <c r="H1931" s="438" t="s">
        <v>126</v>
      </c>
    </row>
    <row r="1932" spans="1:8">
      <c r="A1932" s="448" t="s">
        <v>3348</v>
      </c>
      <c r="B1932" s="448" t="s">
        <v>3342</v>
      </c>
      <c r="C1932" s="440">
        <v>298615.40000000002</v>
      </c>
      <c r="D1932" s="438" t="s">
        <v>126</v>
      </c>
      <c r="E1932" s="440">
        <v>215430.63</v>
      </c>
      <c r="F1932" s="440">
        <v>0</v>
      </c>
      <c r="G1932" s="440">
        <v>514046.03</v>
      </c>
      <c r="H1932" s="438" t="s">
        <v>126</v>
      </c>
    </row>
    <row r="1933" spans="1:8">
      <c r="A1933" s="448" t="s">
        <v>3349</v>
      </c>
      <c r="B1933" s="448" t="s">
        <v>3344</v>
      </c>
      <c r="C1933" s="440">
        <v>604783.76</v>
      </c>
      <c r="D1933" s="438" t="s">
        <v>126</v>
      </c>
      <c r="E1933" s="440">
        <v>455579.79</v>
      </c>
      <c r="F1933" s="440">
        <v>0</v>
      </c>
      <c r="G1933" s="440">
        <v>1060363.55</v>
      </c>
      <c r="H1933" s="438" t="s">
        <v>126</v>
      </c>
    </row>
    <row r="1934" spans="1:8">
      <c r="A1934" s="448" t="s">
        <v>3350</v>
      </c>
      <c r="B1934" s="448" t="s">
        <v>3346</v>
      </c>
      <c r="C1934" s="440">
        <v>142978.92000000001</v>
      </c>
      <c r="D1934" s="438" t="s">
        <v>126</v>
      </c>
      <c r="E1934" s="440">
        <v>0</v>
      </c>
      <c r="F1934" s="441">
        <v>-129690.82</v>
      </c>
      <c r="G1934" s="440">
        <v>272669.74</v>
      </c>
      <c r="H1934" s="438" t="s">
        <v>126</v>
      </c>
    </row>
    <row r="1935" spans="1:8">
      <c r="A1935" s="448" t="s">
        <v>3351</v>
      </c>
      <c r="B1935" s="448" t="s">
        <v>972</v>
      </c>
      <c r="C1935" s="440">
        <v>632268.35</v>
      </c>
      <c r="D1935" s="438" t="s">
        <v>126</v>
      </c>
      <c r="E1935" s="440">
        <v>404809.23</v>
      </c>
      <c r="F1935" s="441">
        <v>-71490.8</v>
      </c>
      <c r="G1935" s="440">
        <v>1108568.3799999999</v>
      </c>
      <c r="H1935" s="438" t="s">
        <v>126</v>
      </c>
    </row>
    <row r="1936" spans="1:8">
      <c r="A1936" s="448" t="s">
        <v>8745</v>
      </c>
      <c r="B1936" s="448" t="s">
        <v>3361</v>
      </c>
      <c r="C1936" s="440">
        <v>42016</v>
      </c>
      <c r="D1936" s="438" t="s">
        <v>126</v>
      </c>
      <c r="E1936" s="440">
        <v>8036.56</v>
      </c>
      <c r="F1936" s="440">
        <v>0</v>
      </c>
      <c r="G1936" s="440">
        <v>50052.56</v>
      </c>
      <c r="H1936" s="438" t="s">
        <v>126</v>
      </c>
    </row>
    <row r="1937" spans="1:8">
      <c r="A1937" s="448" t="s">
        <v>3352</v>
      </c>
      <c r="B1937" s="448" t="s">
        <v>3342</v>
      </c>
      <c r="C1937" s="440">
        <v>222852.79</v>
      </c>
      <c r="D1937" s="438" t="s">
        <v>126</v>
      </c>
      <c r="E1937" s="440">
        <v>164808.59</v>
      </c>
      <c r="F1937" s="440">
        <v>0</v>
      </c>
      <c r="G1937" s="440">
        <v>387661.38</v>
      </c>
      <c r="H1937" s="438" t="s">
        <v>126</v>
      </c>
    </row>
    <row r="1938" spans="1:8">
      <c r="A1938" s="448" t="s">
        <v>3353</v>
      </c>
      <c r="B1938" s="448" t="s">
        <v>3344</v>
      </c>
      <c r="C1938" s="440">
        <v>300498.96999999997</v>
      </c>
      <c r="D1938" s="438" t="s">
        <v>126</v>
      </c>
      <c r="E1938" s="440">
        <v>231964.08</v>
      </c>
      <c r="F1938" s="440">
        <v>0</v>
      </c>
      <c r="G1938" s="440">
        <v>532463.05000000005</v>
      </c>
      <c r="H1938" s="438" t="s">
        <v>126</v>
      </c>
    </row>
    <row r="1939" spans="1:8">
      <c r="A1939" s="448" t="s">
        <v>3354</v>
      </c>
      <c r="B1939" s="448" t="s">
        <v>3346</v>
      </c>
      <c r="C1939" s="440">
        <v>66900.59</v>
      </c>
      <c r="D1939" s="438" t="s">
        <v>126</v>
      </c>
      <c r="E1939" s="440">
        <v>0</v>
      </c>
      <c r="F1939" s="441">
        <v>-71490.8</v>
      </c>
      <c r="G1939" s="440">
        <v>138391.39000000001</v>
      </c>
      <c r="H1939" s="438" t="s">
        <v>126</v>
      </c>
    </row>
    <row r="1940" spans="1:8">
      <c r="A1940" s="448" t="s">
        <v>3355</v>
      </c>
      <c r="B1940" s="448" t="s">
        <v>2073</v>
      </c>
      <c r="C1940" s="440">
        <v>353524.35</v>
      </c>
      <c r="D1940" s="438" t="s">
        <v>126</v>
      </c>
      <c r="E1940" s="440">
        <v>272929.40999999997</v>
      </c>
      <c r="F1940" s="441">
        <v>-46851.83</v>
      </c>
      <c r="G1940" s="440">
        <v>673305.59</v>
      </c>
      <c r="H1940" s="438" t="s">
        <v>126</v>
      </c>
    </row>
    <row r="1941" spans="1:8">
      <c r="A1941" s="448" t="s">
        <v>8746</v>
      </c>
      <c r="B1941" s="448" t="s">
        <v>3361</v>
      </c>
      <c r="C1941" s="440">
        <v>36484.800000000003</v>
      </c>
      <c r="D1941" s="438" t="s">
        <v>126</v>
      </c>
      <c r="E1941" s="440">
        <v>22961.599999999999</v>
      </c>
      <c r="F1941" s="440">
        <v>0</v>
      </c>
      <c r="G1941" s="440">
        <v>59446.400000000001</v>
      </c>
      <c r="H1941" s="438" t="s">
        <v>126</v>
      </c>
    </row>
    <row r="1942" spans="1:8">
      <c r="A1942" s="448" t="s">
        <v>3356</v>
      </c>
      <c r="B1942" s="448" t="s">
        <v>3342</v>
      </c>
      <c r="C1942" s="440">
        <v>140145.45000000001</v>
      </c>
      <c r="D1942" s="438" t="s">
        <v>126</v>
      </c>
      <c r="E1942" s="440">
        <v>130417.37</v>
      </c>
      <c r="F1942" s="440">
        <v>0</v>
      </c>
      <c r="G1942" s="440">
        <v>270562.82</v>
      </c>
      <c r="H1942" s="438" t="s">
        <v>126</v>
      </c>
    </row>
    <row r="1943" spans="1:8">
      <c r="A1943" s="448" t="s">
        <v>3357</v>
      </c>
      <c r="B1943" s="448" t="s">
        <v>3344</v>
      </c>
      <c r="C1943" s="440">
        <v>155462.1</v>
      </c>
      <c r="D1943" s="438" t="s">
        <v>126</v>
      </c>
      <c r="E1943" s="440">
        <v>119550.44</v>
      </c>
      <c r="F1943" s="440">
        <v>0</v>
      </c>
      <c r="G1943" s="440">
        <v>275012.53999999998</v>
      </c>
      <c r="H1943" s="438" t="s">
        <v>126</v>
      </c>
    </row>
    <row r="1944" spans="1:8">
      <c r="A1944" s="448" t="s">
        <v>3358</v>
      </c>
      <c r="B1944" s="448" t="s">
        <v>3346</v>
      </c>
      <c r="C1944" s="440">
        <v>21432</v>
      </c>
      <c r="D1944" s="438" t="s">
        <v>126</v>
      </c>
      <c r="E1944" s="440">
        <v>0</v>
      </c>
      <c r="F1944" s="441">
        <v>-46851.83</v>
      </c>
      <c r="G1944" s="440">
        <v>68283.83</v>
      </c>
      <c r="H1944" s="438" t="s">
        <v>126</v>
      </c>
    </row>
    <row r="1945" spans="1:8">
      <c r="A1945" s="448" t="s">
        <v>3359</v>
      </c>
      <c r="B1945" s="448" t="s">
        <v>2078</v>
      </c>
      <c r="C1945" s="440">
        <v>1004674.87</v>
      </c>
      <c r="D1945" s="438" t="s">
        <v>126</v>
      </c>
      <c r="E1945" s="440">
        <v>634483.76</v>
      </c>
      <c r="F1945" s="441">
        <v>-113216.59</v>
      </c>
      <c r="G1945" s="440">
        <v>1752375.22</v>
      </c>
      <c r="H1945" s="438" t="s">
        <v>126</v>
      </c>
    </row>
    <row r="1946" spans="1:8">
      <c r="A1946" s="448" t="s">
        <v>3360</v>
      </c>
      <c r="B1946" s="448" t="s">
        <v>3361</v>
      </c>
      <c r="C1946" s="440">
        <v>120285.05</v>
      </c>
      <c r="D1946" s="438" t="s">
        <v>126</v>
      </c>
      <c r="E1946" s="440">
        <v>12146.76</v>
      </c>
      <c r="F1946" s="440">
        <v>0</v>
      </c>
      <c r="G1946" s="440">
        <v>132431.81</v>
      </c>
      <c r="H1946" s="438" t="s">
        <v>126</v>
      </c>
    </row>
    <row r="1947" spans="1:8">
      <c r="A1947" s="448" t="s">
        <v>3362</v>
      </c>
      <c r="B1947" s="448" t="s">
        <v>3342</v>
      </c>
      <c r="C1947" s="440">
        <v>239492.74</v>
      </c>
      <c r="D1947" s="438" t="s">
        <v>126</v>
      </c>
      <c r="E1947" s="440">
        <v>198430.88</v>
      </c>
      <c r="F1947" s="440">
        <v>0</v>
      </c>
      <c r="G1947" s="440">
        <v>437923.62</v>
      </c>
      <c r="H1947" s="438" t="s">
        <v>126</v>
      </c>
    </row>
    <row r="1948" spans="1:8">
      <c r="A1948" s="448" t="s">
        <v>3363</v>
      </c>
      <c r="B1948" s="448" t="s">
        <v>3344</v>
      </c>
      <c r="C1948" s="440">
        <v>523792.23</v>
      </c>
      <c r="D1948" s="438" t="s">
        <v>126</v>
      </c>
      <c r="E1948" s="440">
        <v>423906.12</v>
      </c>
      <c r="F1948" s="440">
        <v>0</v>
      </c>
      <c r="G1948" s="440">
        <v>947698.35</v>
      </c>
      <c r="H1948" s="438" t="s">
        <v>126</v>
      </c>
    </row>
    <row r="1949" spans="1:8">
      <c r="A1949" s="448" t="s">
        <v>3364</v>
      </c>
      <c r="B1949" s="448" t="s">
        <v>3346</v>
      </c>
      <c r="C1949" s="440">
        <v>121104.85</v>
      </c>
      <c r="D1949" s="438" t="s">
        <v>126</v>
      </c>
      <c r="E1949" s="440">
        <v>0</v>
      </c>
      <c r="F1949" s="441">
        <v>-113216.59</v>
      </c>
      <c r="G1949" s="440">
        <v>234321.44</v>
      </c>
      <c r="H1949" s="438" t="s">
        <v>126</v>
      </c>
    </row>
    <row r="1950" spans="1:8">
      <c r="A1950" s="448" t="s">
        <v>3365</v>
      </c>
      <c r="B1950" s="448" t="s">
        <v>2083</v>
      </c>
      <c r="C1950" s="440">
        <v>424221.26</v>
      </c>
      <c r="D1950" s="438" t="s">
        <v>126</v>
      </c>
      <c r="E1950" s="440">
        <v>252891.31</v>
      </c>
      <c r="F1950" s="441">
        <v>-48543.38</v>
      </c>
      <c r="G1950" s="440">
        <v>725655.95</v>
      </c>
      <c r="H1950" s="438" t="s">
        <v>126</v>
      </c>
    </row>
    <row r="1951" spans="1:8">
      <c r="A1951" s="448" t="s">
        <v>8747</v>
      </c>
      <c r="B1951" s="448" t="s">
        <v>3361</v>
      </c>
      <c r="C1951" s="440">
        <v>44078.02</v>
      </c>
      <c r="D1951" s="438" t="s">
        <v>126</v>
      </c>
      <c r="E1951" s="441">
        <v>-6972.66</v>
      </c>
      <c r="F1951" s="440">
        <v>0</v>
      </c>
      <c r="G1951" s="440">
        <v>37105.360000000001</v>
      </c>
      <c r="H1951" s="438" t="s">
        <v>126</v>
      </c>
    </row>
    <row r="1952" spans="1:8">
      <c r="A1952" s="448" t="s">
        <v>3366</v>
      </c>
      <c r="B1952" s="448" t="s">
        <v>3342</v>
      </c>
      <c r="C1952" s="440">
        <v>129464.67</v>
      </c>
      <c r="D1952" s="438" t="s">
        <v>126</v>
      </c>
      <c r="E1952" s="440">
        <v>99593.68</v>
      </c>
      <c r="F1952" s="440">
        <v>0</v>
      </c>
      <c r="G1952" s="440">
        <v>229058.35</v>
      </c>
      <c r="H1952" s="438" t="s">
        <v>126</v>
      </c>
    </row>
    <row r="1953" spans="1:8">
      <c r="A1953" s="448" t="s">
        <v>3367</v>
      </c>
      <c r="B1953" s="448" t="s">
        <v>3344</v>
      </c>
      <c r="C1953" s="440">
        <v>207896.63</v>
      </c>
      <c r="D1953" s="438" t="s">
        <v>126</v>
      </c>
      <c r="E1953" s="440">
        <v>163348.07</v>
      </c>
      <c r="F1953" s="440">
        <v>0</v>
      </c>
      <c r="G1953" s="440">
        <v>371244.7</v>
      </c>
      <c r="H1953" s="438" t="s">
        <v>126</v>
      </c>
    </row>
    <row r="1954" spans="1:8">
      <c r="A1954" s="448" t="s">
        <v>3368</v>
      </c>
      <c r="B1954" s="448" t="s">
        <v>3346</v>
      </c>
      <c r="C1954" s="440">
        <v>42781.94</v>
      </c>
      <c r="D1954" s="438" t="s">
        <v>126</v>
      </c>
      <c r="E1954" s="441">
        <v>-3077.78</v>
      </c>
      <c r="F1954" s="441">
        <v>-48543.38</v>
      </c>
      <c r="G1954" s="440">
        <v>88247.54</v>
      </c>
      <c r="H1954" s="438" t="s">
        <v>126</v>
      </c>
    </row>
    <row r="1955" spans="1:8">
      <c r="A1955" s="448" t="s">
        <v>3369</v>
      </c>
      <c r="B1955" s="448" t="s">
        <v>2088</v>
      </c>
      <c r="C1955" s="440">
        <v>1099858.08</v>
      </c>
      <c r="D1955" s="438" t="s">
        <v>126</v>
      </c>
      <c r="E1955" s="440">
        <v>733015.67</v>
      </c>
      <c r="F1955" s="441">
        <v>-139555.76999999999</v>
      </c>
      <c r="G1955" s="440">
        <v>1972429.52</v>
      </c>
      <c r="H1955" s="438" t="s">
        <v>126</v>
      </c>
    </row>
    <row r="1956" spans="1:8">
      <c r="A1956" s="448" t="s">
        <v>8748</v>
      </c>
      <c r="B1956" s="448" t="s">
        <v>3361</v>
      </c>
      <c r="C1956" s="440">
        <v>108201.06</v>
      </c>
      <c r="D1956" s="438" t="s">
        <v>126</v>
      </c>
      <c r="E1956" s="440">
        <v>32064.400000000001</v>
      </c>
      <c r="F1956" s="440">
        <v>0</v>
      </c>
      <c r="G1956" s="440">
        <v>140265.46</v>
      </c>
      <c r="H1956" s="438" t="s">
        <v>126</v>
      </c>
    </row>
    <row r="1957" spans="1:8">
      <c r="A1957" s="448" t="s">
        <v>3370</v>
      </c>
      <c r="B1957" s="448" t="s">
        <v>3342</v>
      </c>
      <c r="C1957" s="440">
        <v>307359.52</v>
      </c>
      <c r="D1957" s="438" t="s">
        <v>126</v>
      </c>
      <c r="E1957" s="440">
        <v>245258.82</v>
      </c>
      <c r="F1957" s="440">
        <v>0</v>
      </c>
      <c r="G1957" s="440">
        <v>552618.34</v>
      </c>
      <c r="H1957" s="438" t="s">
        <v>126</v>
      </c>
    </row>
    <row r="1958" spans="1:8">
      <c r="A1958" s="448" t="s">
        <v>3371</v>
      </c>
      <c r="B1958" s="448" t="s">
        <v>3344</v>
      </c>
      <c r="C1958" s="440">
        <v>552960.56000000006</v>
      </c>
      <c r="D1958" s="438" t="s">
        <v>126</v>
      </c>
      <c r="E1958" s="440">
        <v>455692.45</v>
      </c>
      <c r="F1958" s="440">
        <v>0</v>
      </c>
      <c r="G1958" s="440">
        <v>1008653.01</v>
      </c>
      <c r="H1958" s="438" t="s">
        <v>126</v>
      </c>
    </row>
    <row r="1959" spans="1:8">
      <c r="A1959" s="448" t="s">
        <v>3372</v>
      </c>
      <c r="B1959" s="448" t="s">
        <v>3346</v>
      </c>
      <c r="C1959" s="440">
        <v>131336.94</v>
      </c>
      <c r="D1959" s="438" t="s">
        <v>126</v>
      </c>
      <c r="E1959" s="440">
        <v>0</v>
      </c>
      <c r="F1959" s="441">
        <v>-139555.76999999999</v>
      </c>
      <c r="G1959" s="440">
        <v>270892.71000000002</v>
      </c>
      <c r="H1959" s="438" t="s">
        <v>126</v>
      </c>
    </row>
    <row r="1960" spans="1:8">
      <c r="A1960" s="448" t="s">
        <v>3373</v>
      </c>
      <c r="B1960" s="448" t="s">
        <v>2093</v>
      </c>
      <c r="C1960" s="440">
        <v>738178.46</v>
      </c>
      <c r="D1960" s="438" t="s">
        <v>126</v>
      </c>
      <c r="E1960" s="440">
        <v>477381.51</v>
      </c>
      <c r="F1960" s="441">
        <v>-82978.320000000007</v>
      </c>
      <c r="G1960" s="440">
        <v>1298538.29</v>
      </c>
      <c r="H1960" s="438" t="s">
        <v>126</v>
      </c>
    </row>
    <row r="1961" spans="1:8">
      <c r="A1961" s="448" t="s">
        <v>3374</v>
      </c>
      <c r="B1961" s="448" t="s">
        <v>3361</v>
      </c>
      <c r="C1961" s="440">
        <v>76879.199999999997</v>
      </c>
      <c r="D1961" s="438" t="s">
        <v>126</v>
      </c>
      <c r="E1961" s="440">
        <v>26406</v>
      </c>
      <c r="F1961" s="440">
        <v>0</v>
      </c>
      <c r="G1961" s="440">
        <v>103285.2</v>
      </c>
      <c r="H1961" s="438" t="s">
        <v>126</v>
      </c>
    </row>
    <row r="1962" spans="1:8">
      <c r="A1962" s="448" t="s">
        <v>3375</v>
      </c>
      <c r="B1962" s="448" t="s">
        <v>3342</v>
      </c>
      <c r="C1962" s="440">
        <v>186478.88</v>
      </c>
      <c r="D1962" s="438" t="s">
        <v>126</v>
      </c>
      <c r="E1962" s="440">
        <v>136148.10999999999</v>
      </c>
      <c r="F1962" s="440">
        <v>0</v>
      </c>
      <c r="G1962" s="440">
        <v>322626.99</v>
      </c>
      <c r="H1962" s="438" t="s">
        <v>126</v>
      </c>
    </row>
    <row r="1963" spans="1:8">
      <c r="A1963" s="448" t="s">
        <v>3376</v>
      </c>
      <c r="B1963" s="448" t="s">
        <v>3344</v>
      </c>
      <c r="C1963" s="440">
        <v>394686.78</v>
      </c>
      <c r="D1963" s="438" t="s">
        <v>126</v>
      </c>
      <c r="E1963" s="440">
        <v>314827.40000000002</v>
      </c>
      <c r="F1963" s="440">
        <v>0</v>
      </c>
      <c r="G1963" s="440">
        <v>709514.18</v>
      </c>
      <c r="H1963" s="438" t="s">
        <v>126</v>
      </c>
    </row>
    <row r="1964" spans="1:8">
      <c r="A1964" s="448" t="s">
        <v>3377</v>
      </c>
      <c r="B1964" s="448" t="s">
        <v>3346</v>
      </c>
      <c r="C1964" s="440">
        <v>80133.600000000006</v>
      </c>
      <c r="D1964" s="438" t="s">
        <v>126</v>
      </c>
      <c r="E1964" s="440">
        <v>0</v>
      </c>
      <c r="F1964" s="441">
        <v>-82978.320000000007</v>
      </c>
      <c r="G1964" s="440">
        <v>163111.92000000001</v>
      </c>
      <c r="H1964" s="438" t="s">
        <v>126</v>
      </c>
    </row>
    <row r="1965" spans="1:8">
      <c r="A1965" s="448" t="s">
        <v>3378</v>
      </c>
      <c r="B1965" s="448" t="s">
        <v>2098</v>
      </c>
      <c r="C1965" s="440">
        <v>399915.24</v>
      </c>
      <c r="D1965" s="438" t="s">
        <v>126</v>
      </c>
      <c r="E1965" s="440">
        <v>237835.27</v>
      </c>
      <c r="F1965" s="441">
        <v>-43998.69</v>
      </c>
      <c r="G1965" s="440">
        <v>681749.2</v>
      </c>
      <c r="H1965" s="438" t="s">
        <v>126</v>
      </c>
    </row>
    <row r="1966" spans="1:8">
      <c r="A1966" s="448" t="s">
        <v>8749</v>
      </c>
      <c r="B1966" s="448" t="s">
        <v>3361</v>
      </c>
      <c r="C1966" s="440">
        <v>64057.95</v>
      </c>
      <c r="D1966" s="438" t="s">
        <v>126</v>
      </c>
      <c r="E1966" s="441">
        <v>-5078.33</v>
      </c>
      <c r="F1966" s="440">
        <v>0</v>
      </c>
      <c r="G1966" s="440">
        <v>58979.62</v>
      </c>
      <c r="H1966" s="438" t="s">
        <v>126</v>
      </c>
    </row>
    <row r="1967" spans="1:8">
      <c r="A1967" s="448" t="s">
        <v>3379</v>
      </c>
      <c r="B1967" s="448" t="s">
        <v>3342</v>
      </c>
      <c r="C1967" s="440">
        <v>141009.46</v>
      </c>
      <c r="D1967" s="438" t="s">
        <v>126</v>
      </c>
      <c r="E1967" s="440">
        <v>111343.45</v>
      </c>
      <c r="F1967" s="440">
        <v>0</v>
      </c>
      <c r="G1967" s="440">
        <v>252352.91</v>
      </c>
      <c r="H1967" s="438" t="s">
        <v>126</v>
      </c>
    </row>
    <row r="1968" spans="1:8">
      <c r="A1968" s="448" t="s">
        <v>3380</v>
      </c>
      <c r="B1968" s="448" t="s">
        <v>3344</v>
      </c>
      <c r="C1968" s="440">
        <v>162999.93</v>
      </c>
      <c r="D1968" s="438" t="s">
        <v>126</v>
      </c>
      <c r="E1968" s="440">
        <v>134647.93</v>
      </c>
      <c r="F1968" s="440">
        <v>0</v>
      </c>
      <c r="G1968" s="440">
        <v>297647.86</v>
      </c>
      <c r="H1968" s="438" t="s">
        <v>126</v>
      </c>
    </row>
    <row r="1969" spans="1:8">
      <c r="A1969" s="448" t="s">
        <v>3381</v>
      </c>
      <c r="B1969" s="448" t="s">
        <v>3346</v>
      </c>
      <c r="C1969" s="440">
        <v>31847.9</v>
      </c>
      <c r="D1969" s="438" t="s">
        <v>126</v>
      </c>
      <c r="E1969" s="441">
        <v>-3077.78</v>
      </c>
      <c r="F1969" s="441">
        <v>-43998.69</v>
      </c>
      <c r="G1969" s="440">
        <v>72768.81</v>
      </c>
      <c r="H1969" s="438" t="s">
        <v>126</v>
      </c>
    </row>
    <row r="1970" spans="1:8">
      <c r="A1970" s="448" t="s">
        <v>3382</v>
      </c>
      <c r="B1970" s="448" t="s">
        <v>2103</v>
      </c>
      <c r="C1970" s="440">
        <v>762808.97</v>
      </c>
      <c r="D1970" s="438" t="s">
        <v>126</v>
      </c>
      <c r="E1970" s="440">
        <v>474659.77</v>
      </c>
      <c r="F1970" s="441">
        <v>-81388.62</v>
      </c>
      <c r="G1970" s="440">
        <v>1318857.3600000001</v>
      </c>
      <c r="H1970" s="438" t="s">
        <v>126</v>
      </c>
    </row>
    <row r="1971" spans="1:8">
      <c r="A1971" s="448" t="s">
        <v>8750</v>
      </c>
      <c r="B1971" s="448" t="s">
        <v>3361</v>
      </c>
      <c r="C1971" s="440">
        <v>98174</v>
      </c>
      <c r="D1971" s="438" t="s">
        <v>126</v>
      </c>
      <c r="E1971" s="440">
        <v>22608.32</v>
      </c>
      <c r="F1971" s="440">
        <v>0</v>
      </c>
      <c r="G1971" s="440">
        <v>120782.32</v>
      </c>
      <c r="H1971" s="438" t="s">
        <v>126</v>
      </c>
    </row>
    <row r="1972" spans="1:8">
      <c r="A1972" s="448" t="s">
        <v>3383</v>
      </c>
      <c r="B1972" s="448" t="s">
        <v>3342</v>
      </c>
      <c r="C1972" s="440">
        <v>195393.79</v>
      </c>
      <c r="D1972" s="438" t="s">
        <v>126</v>
      </c>
      <c r="E1972" s="440">
        <v>138354.4</v>
      </c>
      <c r="F1972" s="440">
        <v>0</v>
      </c>
      <c r="G1972" s="440">
        <v>333748.19</v>
      </c>
      <c r="H1972" s="438" t="s">
        <v>126</v>
      </c>
    </row>
    <row r="1973" spans="1:8">
      <c r="A1973" s="448" t="s">
        <v>3384</v>
      </c>
      <c r="B1973" s="448" t="s">
        <v>3344</v>
      </c>
      <c r="C1973" s="440">
        <v>377844.47999999998</v>
      </c>
      <c r="D1973" s="438" t="s">
        <v>126</v>
      </c>
      <c r="E1973" s="440">
        <v>309104.95</v>
      </c>
      <c r="F1973" s="440">
        <v>0</v>
      </c>
      <c r="G1973" s="440">
        <v>686949.43</v>
      </c>
      <c r="H1973" s="438" t="s">
        <v>126</v>
      </c>
    </row>
    <row r="1974" spans="1:8">
      <c r="A1974" s="448" t="s">
        <v>3385</v>
      </c>
      <c r="B1974" s="448" t="s">
        <v>3346</v>
      </c>
      <c r="C1974" s="440">
        <v>91396.7</v>
      </c>
      <c r="D1974" s="438" t="s">
        <v>126</v>
      </c>
      <c r="E1974" s="440">
        <v>4592.1000000000004</v>
      </c>
      <c r="F1974" s="441">
        <v>-81388.62</v>
      </c>
      <c r="G1974" s="440">
        <v>177377.42</v>
      </c>
      <c r="H1974" s="438" t="s">
        <v>126</v>
      </c>
    </row>
    <row r="1975" spans="1:8">
      <c r="A1975" s="448" t="s">
        <v>3386</v>
      </c>
      <c r="B1975" s="448" t="s">
        <v>2108</v>
      </c>
      <c r="C1975" s="440">
        <v>861923.51</v>
      </c>
      <c r="D1975" s="438" t="s">
        <v>126</v>
      </c>
      <c r="E1975" s="440">
        <v>505577.75</v>
      </c>
      <c r="F1975" s="441">
        <v>-91884.28</v>
      </c>
      <c r="G1975" s="440">
        <v>1459385.54</v>
      </c>
      <c r="H1975" s="438" t="s">
        <v>126</v>
      </c>
    </row>
    <row r="1976" spans="1:8">
      <c r="A1976" s="448" t="s">
        <v>8751</v>
      </c>
      <c r="B1976" s="448" t="s">
        <v>3361</v>
      </c>
      <c r="C1976" s="440">
        <v>98568.77</v>
      </c>
      <c r="D1976" s="438" t="s">
        <v>126</v>
      </c>
      <c r="E1976" s="441">
        <v>-11215.4</v>
      </c>
      <c r="F1976" s="440">
        <v>0</v>
      </c>
      <c r="G1976" s="440">
        <v>87353.37</v>
      </c>
      <c r="H1976" s="438" t="s">
        <v>126</v>
      </c>
    </row>
    <row r="1977" spans="1:8">
      <c r="A1977" s="448" t="s">
        <v>3387</v>
      </c>
      <c r="B1977" s="448" t="s">
        <v>3342</v>
      </c>
      <c r="C1977" s="440">
        <v>253165.01</v>
      </c>
      <c r="D1977" s="438" t="s">
        <v>126</v>
      </c>
      <c r="E1977" s="440">
        <v>175432.69</v>
      </c>
      <c r="F1977" s="440">
        <v>0</v>
      </c>
      <c r="G1977" s="440">
        <v>428597.7</v>
      </c>
      <c r="H1977" s="438" t="s">
        <v>126</v>
      </c>
    </row>
    <row r="1978" spans="1:8">
      <c r="A1978" s="448" t="s">
        <v>3388</v>
      </c>
      <c r="B1978" s="448" t="s">
        <v>3344</v>
      </c>
      <c r="C1978" s="440">
        <v>415560.11</v>
      </c>
      <c r="D1978" s="438" t="s">
        <v>126</v>
      </c>
      <c r="E1978" s="440">
        <v>345869.93</v>
      </c>
      <c r="F1978" s="440">
        <v>0</v>
      </c>
      <c r="G1978" s="440">
        <v>761430.04</v>
      </c>
      <c r="H1978" s="438" t="s">
        <v>126</v>
      </c>
    </row>
    <row r="1979" spans="1:8">
      <c r="A1979" s="448" t="s">
        <v>3389</v>
      </c>
      <c r="B1979" s="448" t="s">
        <v>3346</v>
      </c>
      <c r="C1979" s="440">
        <v>94629.62</v>
      </c>
      <c r="D1979" s="438" t="s">
        <v>126</v>
      </c>
      <c r="E1979" s="441">
        <v>-4509.47</v>
      </c>
      <c r="F1979" s="441">
        <v>-91884.28</v>
      </c>
      <c r="G1979" s="440">
        <v>182004.43</v>
      </c>
      <c r="H1979" s="438" t="s">
        <v>126</v>
      </c>
    </row>
    <row r="1980" spans="1:8">
      <c r="A1980" s="448" t="s">
        <v>3390</v>
      </c>
      <c r="B1980" s="448" t="s">
        <v>2113</v>
      </c>
      <c r="C1980" s="440">
        <v>666976.80000000005</v>
      </c>
      <c r="D1980" s="438" t="s">
        <v>126</v>
      </c>
      <c r="E1980" s="440">
        <v>409530.38</v>
      </c>
      <c r="F1980" s="441">
        <v>-71671.429999999993</v>
      </c>
      <c r="G1980" s="440">
        <v>1148178.6100000001</v>
      </c>
      <c r="H1980" s="438" t="s">
        <v>126</v>
      </c>
    </row>
    <row r="1981" spans="1:8">
      <c r="A1981" s="448" t="s">
        <v>8752</v>
      </c>
      <c r="B1981" s="448" t="s">
        <v>3361</v>
      </c>
      <c r="C1981" s="440">
        <v>73319.740000000005</v>
      </c>
      <c r="D1981" s="438" t="s">
        <v>126</v>
      </c>
      <c r="E1981" s="440">
        <v>10562.34</v>
      </c>
      <c r="F1981" s="440">
        <v>0</v>
      </c>
      <c r="G1981" s="440">
        <v>83882.080000000002</v>
      </c>
      <c r="H1981" s="438" t="s">
        <v>126</v>
      </c>
    </row>
    <row r="1982" spans="1:8">
      <c r="A1982" s="448" t="s">
        <v>3391</v>
      </c>
      <c r="B1982" s="448" t="s">
        <v>3342</v>
      </c>
      <c r="C1982" s="440">
        <v>204958.92</v>
      </c>
      <c r="D1982" s="438" t="s">
        <v>126</v>
      </c>
      <c r="E1982" s="440">
        <v>155774.39000000001</v>
      </c>
      <c r="F1982" s="440">
        <v>0</v>
      </c>
      <c r="G1982" s="440">
        <v>360733.31</v>
      </c>
      <c r="H1982" s="438" t="s">
        <v>126</v>
      </c>
    </row>
    <row r="1983" spans="1:8">
      <c r="A1983" s="448" t="s">
        <v>3392</v>
      </c>
      <c r="B1983" s="448" t="s">
        <v>3344</v>
      </c>
      <c r="C1983" s="440">
        <v>319312.7</v>
      </c>
      <c r="D1983" s="438" t="s">
        <v>126</v>
      </c>
      <c r="E1983" s="440">
        <v>243193.65</v>
      </c>
      <c r="F1983" s="440">
        <v>0</v>
      </c>
      <c r="G1983" s="440">
        <v>562506.35</v>
      </c>
      <c r="H1983" s="438" t="s">
        <v>126</v>
      </c>
    </row>
    <row r="1984" spans="1:8">
      <c r="A1984" s="448" t="s">
        <v>3393</v>
      </c>
      <c r="B1984" s="448" t="s">
        <v>3346</v>
      </c>
      <c r="C1984" s="440">
        <v>69385.440000000002</v>
      </c>
      <c r="D1984" s="438" t="s">
        <v>126</v>
      </c>
      <c r="E1984" s="440">
        <v>0</v>
      </c>
      <c r="F1984" s="441">
        <v>-71671.429999999993</v>
      </c>
      <c r="G1984" s="440">
        <v>141056.87</v>
      </c>
      <c r="H1984" s="438" t="s">
        <v>126</v>
      </c>
    </row>
    <row r="1985" spans="1:8">
      <c r="A1985" s="448" t="s">
        <v>3394</v>
      </c>
      <c r="B1985" s="448" t="s">
        <v>2118</v>
      </c>
      <c r="C1985" s="440">
        <v>602303.41</v>
      </c>
      <c r="D1985" s="438" t="s">
        <v>126</v>
      </c>
      <c r="E1985" s="440">
        <v>320925.11</v>
      </c>
      <c r="F1985" s="441">
        <v>-53777.24</v>
      </c>
      <c r="G1985" s="440">
        <v>977005.76</v>
      </c>
      <c r="H1985" s="438" t="s">
        <v>126</v>
      </c>
    </row>
    <row r="1986" spans="1:8">
      <c r="A1986" s="448" t="s">
        <v>3395</v>
      </c>
      <c r="B1986" s="448" t="s">
        <v>3361</v>
      </c>
      <c r="C1986" s="440">
        <v>181585.13</v>
      </c>
      <c r="D1986" s="438" t="s">
        <v>126</v>
      </c>
      <c r="E1986" s="440">
        <v>14580.62</v>
      </c>
      <c r="F1986" s="440">
        <v>0</v>
      </c>
      <c r="G1986" s="440">
        <v>196165.75</v>
      </c>
      <c r="H1986" s="438" t="s">
        <v>126</v>
      </c>
    </row>
    <row r="1987" spans="1:8">
      <c r="A1987" s="448" t="s">
        <v>3396</v>
      </c>
      <c r="B1987" s="448" t="s">
        <v>3342</v>
      </c>
      <c r="C1987" s="440">
        <v>189720.27</v>
      </c>
      <c r="D1987" s="438" t="s">
        <v>126</v>
      </c>
      <c r="E1987" s="440">
        <v>163435.54</v>
      </c>
      <c r="F1987" s="440">
        <v>0</v>
      </c>
      <c r="G1987" s="440">
        <v>353155.81</v>
      </c>
      <c r="H1987" s="438" t="s">
        <v>126</v>
      </c>
    </row>
    <row r="1988" spans="1:8">
      <c r="A1988" s="448" t="s">
        <v>3397</v>
      </c>
      <c r="B1988" s="448" t="s">
        <v>3344</v>
      </c>
      <c r="C1988" s="440">
        <v>184175</v>
      </c>
      <c r="D1988" s="438" t="s">
        <v>126</v>
      </c>
      <c r="E1988" s="440">
        <v>142908.95000000001</v>
      </c>
      <c r="F1988" s="440">
        <v>0</v>
      </c>
      <c r="G1988" s="440">
        <v>327083.95</v>
      </c>
      <c r="H1988" s="438" t="s">
        <v>126</v>
      </c>
    </row>
    <row r="1989" spans="1:8">
      <c r="A1989" s="448" t="s">
        <v>3398</v>
      </c>
      <c r="B1989" s="448" t="s">
        <v>3346</v>
      </c>
      <c r="C1989" s="440">
        <v>46823.01</v>
      </c>
      <c r="D1989" s="438" t="s">
        <v>126</v>
      </c>
      <c r="E1989" s="440">
        <v>0</v>
      </c>
      <c r="F1989" s="441">
        <v>-53777.24</v>
      </c>
      <c r="G1989" s="440">
        <v>100600.25</v>
      </c>
      <c r="H1989" s="438" t="s">
        <v>126</v>
      </c>
    </row>
    <row r="1990" spans="1:8">
      <c r="A1990" s="448" t="s">
        <v>3399</v>
      </c>
      <c r="B1990" s="448" t="s">
        <v>2123</v>
      </c>
      <c r="C1990" s="440">
        <v>323712.33</v>
      </c>
      <c r="D1990" s="438" t="s">
        <v>126</v>
      </c>
      <c r="E1990" s="440">
        <v>152203.28</v>
      </c>
      <c r="F1990" s="441">
        <v>-31741.13</v>
      </c>
      <c r="G1990" s="440">
        <v>507656.74</v>
      </c>
      <c r="H1990" s="438" t="s">
        <v>126</v>
      </c>
    </row>
    <row r="1991" spans="1:8">
      <c r="A1991" s="448" t="s">
        <v>3400</v>
      </c>
      <c r="B1991" s="448" t="s">
        <v>3361</v>
      </c>
      <c r="C1991" s="440">
        <v>55044.02</v>
      </c>
      <c r="D1991" s="438" t="s">
        <v>126</v>
      </c>
      <c r="E1991" s="441">
        <v>-28154.19</v>
      </c>
      <c r="F1991" s="440">
        <v>0</v>
      </c>
      <c r="G1991" s="440">
        <v>26889.83</v>
      </c>
      <c r="H1991" s="438" t="s">
        <v>126</v>
      </c>
    </row>
    <row r="1992" spans="1:8">
      <c r="A1992" s="448" t="s">
        <v>3401</v>
      </c>
      <c r="B1992" s="448" t="s">
        <v>3342</v>
      </c>
      <c r="C1992" s="440">
        <v>117568.64</v>
      </c>
      <c r="D1992" s="438" t="s">
        <v>126</v>
      </c>
      <c r="E1992" s="440">
        <v>90976.86</v>
      </c>
      <c r="F1992" s="440">
        <v>0</v>
      </c>
      <c r="G1992" s="440">
        <v>208545.5</v>
      </c>
      <c r="H1992" s="438" t="s">
        <v>126</v>
      </c>
    </row>
    <row r="1993" spans="1:8">
      <c r="A1993" s="448" t="s">
        <v>3402</v>
      </c>
      <c r="B1993" s="448" t="s">
        <v>3344</v>
      </c>
      <c r="C1993" s="440">
        <v>120851.86</v>
      </c>
      <c r="D1993" s="438" t="s">
        <v>126</v>
      </c>
      <c r="E1993" s="440">
        <v>97742.399999999994</v>
      </c>
      <c r="F1993" s="440">
        <v>0</v>
      </c>
      <c r="G1993" s="440">
        <v>218594.26</v>
      </c>
      <c r="H1993" s="438" t="s">
        <v>126</v>
      </c>
    </row>
    <row r="1994" spans="1:8">
      <c r="A1994" s="448" t="s">
        <v>3403</v>
      </c>
      <c r="B1994" s="448" t="s">
        <v>3346</v>
      </c>
      <c r="C1994" s="440">
        <v>30247.81</v>
      </c>
      <c r="D1994" s="438" t="s">
        <v>126</v>
      </c>
      <c r="E1994" s="441">
        <v>-8361.7900000000009</v>
      </c>
      <c r="F1994" s="441">
        <v>-31741.13</v>
      </c>
      <c r="G1994" s="440">
        <v>53627.15</v>
      </c>
      <c r="H1994" s="438" t="s">
        <v>126</v>
      </c>
    </row>
    <row r="1995" spans="1:8">
      <c r="A1995" s="448" t="s">
        <v>3404</v>
      </c>
      <c r="B1995" s="448" t="s">
        <v>2128</v>
      </c>
      <c r="C1995" s="440">
        <v>315895.49</v>
      </c>
      <c r="D1995" s="438" t="s">
        <v>126</v>
      </c>
      <c r="E1995" s="440">
        <v>165738.32999999999</v>
      </c>
      <c r="F1995" s="441">
        <v>-30613.39</v>
      </c>
      <c r="G1995" s="440">
        <v>512247.21</v>
      </c>
      <c r="H1995" s="438" t="s">
        <v>126</v>
      </c>
    </row>
    <row r="1996" spans="1:8">
      <c r="A1996" s="448" t="s">
        <v>8753</v>
      </c>
      <c r="B1996" s="448" t="s">
        <v>3361</v>
      </c>
      <c r="C1996" s="440">
        <v>44099.89</v>
      </c>
      <c r="D1996" s="438" t="s">
        <v>126</v>
      </c>
      <c r="E1996" s="441">
        <v>-6826.67</v>
      </c>
      <c r="F1996" s="440">
        <v>0</v>
      </c>
      <c r="G1996" s="440">
        <v>37273.22</v>
      </c>
      <c r="H1996" s="438" t="s">
        <v>126</v>
      </c>
    </row>
    <row r="1997" spans="1:8">
      <c r="A1997" s="448" t="s">
        <v>3405</v>
      </c>
      <c r="B1997" s="448" t="s">
        <v>3342</v>
      </c>
      <c r="C1997" s="440">
        <v>125161.94</v>
      </c>
      <c r="D1997" s="438" t="s">
        <v>126</v>
      </c>
      <c r="E1997" s="440">
        <v>91453.46</v>
      </c>
      <c r="F1997" s="440">
        <v>0</v>
      </c>
      <c r="G1997" s="440">
        <v>216615.4</v>
      </c>
      <c r="H1997" s="438" t="s">
        <v>126</v>
      </c>
    </row>
    <row r="1998" spans="1:8">
      <c r="A1998" s="448" t="s">
        <v>3406</v>
      </c>
      <c r="B1998" s="448" t="s">
        <v>3344</v>
      </c>
      <c r="C1998" s="440">
        <v>121476.38</v>
      </c>
      <c r="D1998" s="438" t="s">
        <v>126</v>
      </c>
      <c r="E1998" s="440">
        <v>84168.8</v>
      </c>
      <c r="F1998" s="440">
        <v>0</v>
      </c>
      <c r="G1998" s="440">
        <v>205645.18</v>
      </c>
      <c r="H1998" s="438" t="s">
        <v>126</v>
      </c>
    </row>
    <row r="1999" spans="1:8">
      <c r="A1999" s="448" t="s">
        <v>3407</v>
      </c>
      <c r="B1999" s="448" t="s">
        <v>3346</v>
      </c>
      <c r="C1999" s="440">
        <v>25157.279999999999</v>
      </c>
      <c r="D1999" s="438" t="s">
        <v>126</v>
      </c>
      <c r="E1999" s="441">
        <v>-3057.26</v>
      </c>
      <c r="F1999" s="441">
        <v>-30613.39</v>
      </c>
      <c r="G1999" s="440">
        <v>52713.41</v>
      </c>
      <c r="H1999" s="438" t="s">
        <v>126</v>
      </c>
    </row>
    <row r="2000" spans="1:8">
      <c r="A2000" s="448" t="s">
        <v>3408</v>
      </c>
      <c r="B2000" s="448" t="s">
        <v>2133</v>
      </c>
      <c r="C2000" s="440">
        <v>384798.23</v>
      </c>
      <c r="D2000" s="438" t="s">
        <v>126</v>
      </c>
      <c r="E2000" s="440">
        <v>207297.99</v>
      </c>
      <c r="F2000" s="441">
        <v>-36003.19</v>
      </c>
      <c r="G2000" s="440">
        <v>628099.41</v>
      </c>
      <c r="H2000" s="438" t="s">
        <v>126</v>
      </c>
    </row>
    <row r="2001" spans="1:8">
      <c r="A2001" s="448" t="s">
        <v>8754</v>
      </c>
      <c r="B2001" s="448" t="s">
        <v>3361</v>
      </c>
      <c r="C2001" s="440">
        <v>87357.79</v>
      </c>
      <c r="D2001" s="438" t="s">
        <v>126</v>
      </c>
      <c r="E2001" s="440">
        <v>12678.79</v>
      </c>
      <c r="F2001" s="440">
        <v>0</v>
      </c>
      <c r="G2001" s="440">
        <v>100036.58</v>
      </c>
      <c r="H2001" s="438" t="s">
        <v>126</v>
      </c>
    </row>
    <row r="2002" spans="1:8">
      <c r="A2002" s="448" t="s">
        <v>3409</v>
      </c>
      <c r="B2002" s="448" t="s">
        <v>3342</v>
      </c>
      <c r="C2002" s="440">
        <v>104142.64</v>
      </c>
      <c r="D2002" s="438" t="s">
        <v>126</v>
      </c>
      <c r="E2002" s="440">
        <v>73051.02</v>
      </c>
      <c r="F2002" s="440">
        <v>0</v>
      </c>
      <c r="G2002" s="440">
        <v>177193.66</v>
      </c>
      <c r="H2002" s="438" t="s">
        <v>126</v>
      </c>
    </row>
    <row r="2003" spans="1:8">
      <c r="A2003" s="448" t="s">
        <v>3410</v>
      </c>
      <c r="B2003" s="448" t="s">
        <v>3344</v>
      </c>
      <c r="C2003" s="440">
        <v>160476.79</v>
      </c>
      <c r="D2003" s="438" t="s">
        <v>126</v>
      </c>
      <c r="E2003" s="440">
        <v>121568.18</v>
      </c>
      <c r="F2003" s="440">
        <v>0</v>
      </c>
      <c r="G2003" s="440">
        <v>282044.96999999997</v>
      </c>
      <c r="H2003" s="438" t="s">
        <v>126</v>
      </c>
    </row>
    <row r="2004" spans="1:8">
      <c r="A2004" s="448" t="s">
        <v>3411</v>
      </c>
      <c r="B2004" s="448" t="s">
        <v>3346</v>
      </c>
      <c r="C2004" s="440">
        <v>32821.01</v>
      </c>
      <c r="D2004" s="438" t="s">
        <v>126</v>
      </c>
      <c r="E2004" s="440">
        <v>0</v>
      </c>
      <c r="F2004" s="441">
        <v>-36003.19</v>
      </c>
      <c r="G2004" s="440">
        <v>68824.2</v>
      </c>
      <c r="H2004" s="438" t="s">
        <v>126</v>
      </c>
    </row>
    <row r="2005" spans="1:8">
      <c r="A2005" s="448" t="s">
        <v>3412</v>
      </c>
      <c r="B2005" s="448" t="s">
        <v>2946</v>
      </c>
      <c r="C2005" s="440">
        <v>328893.07</v>
      </c>
      <c r="D2005" s="438" t="s">
        <v>126</v>
      </c>
      <c r="E2005" s="440">
        <v>233665.39</v>
      </c>
      <c r="F2005" s="441">
        <v>-40725.96</v>
      </c>
      <c r="G2005" s="440">
        <v>603284.42000000004</v>
      </c>
      <c r="H2005" s="438" t="s">
        <v>126</v>
      </c>
    </row>
    <row r="2006" spans="1:8">
      <c r="A2006" s="448" t="s">
        <v>3413</v>
      </c>
      <c r="B2006" s="448" t="s">
        <v>3361</v>
      </c>
      <c r="C2006" s="440">
        <v>29583.1</v>
      </c>
      <c r="D2006" s="438" t="s">
        <v>126</v>
      </c>
      <c r="E2006" s="440">
        <v>19966.599999999999</v>
      </c>
      <c r="F2006" s="440">
        <v>0</v>
      </c>
      <c r="G2006" s="440">
        <v>49549.7</v>
      </c>
      <c r="H2006" s="438" t="s">
        <v>126</v>
      </c>
    </row>
    <row r="2007" spans="1:8">
      <c r="A2007" s="448" t="s">
        <v>3414</v>
      </c>
      <c r="B2007" s="448" t="s">
        <v>3342</v>
      </c>
      <c r="C2007" s="440">
        <v>92378.3</v>
      </c>
      <c r="D2007" s="438" t="s">
        <v>126</v>
      </c>
      <c r="E2007" s="440">
        <v>74536.73</v>
      </c>
      <c r="F2007" s="440">
        <v>0</v>
      </c>
      <c r="G2007" s="440">
        <v>166915.03</v>
      </c>
      <c r="H2007" s="438" t="s">
        <v>126</v>
      </c>
    </row>
    <row r="2008" spans="1:8">
      <c r="A2008" s="448" t="s">
        <v>3415</v>
      </c>
      <c r="B2008" s="448" t="s">
        <v>3344</v>
      </c>
      <c r="C2008" s="440">
        <v>173752.93</v>
      </c>
      <c r="D2008" s="438" t="s">
        <v>126</v>
      </c>
      <c r="E2008" s="440">
        <v>139162.06</v>
      </c>
      <c r="F2008" s="440">
        <v>0</v>
      </c>
      <c r="G2008" s="440">
        <v>312914.99</v>
      </c>
      <c r="H2008" s="438" t="s">
        <v>126</v>
      </c>
    </row>
    <row r="2009" spans="1:8">
      <c r="A2009" s="448" t="s">
        <v>3416</v>
      </c>
      <c r="B2009" s="448" t="s">
        <v>3346</v>
      </c>
      <c r="C2009" s="440">
        <v>33178.74</v>
      </c>
      <c r="D2009" s="438" t="s">
        <v>126</v>
      </c>
      <c r="E2009" s="440">
        <v>0</v>
      </c>
      <c r="F2009" s="441">
        <v>-40725.96</v>
      </c>
      <c r="G2009" s="440">
        <v>73904.7</v>
      </c>
      <c r="H2009" s="438" t="s">
        <v>126</v>
      </c>
    </row>
    <row r="2010" spans="1:8">
      <c r="A2010" s="448" t="s">
        <v>3417</v>
      </c>
      <c r="B2010" s="448" t="s">
        <v>2143</v>
      </c>
      <c r="C2010" s="440">
        <v>252053.87</v>
      </c>
      <c r="D2010" s="438" t="s">
        <v>126</v>
      </c>
      <c r="E2010" s="440">
        <v>158940.87</v>
      </c>
      <c r="F2010" s="441">
        <v>-23474.82</v>
      </c>
      <c r="G2010" s="440">
        <v>434469.56</v>
      </c>
      <c r="H2010" s="438" t="s">
        <v>126</v>
      </c>
    </row>
    <row r="2011" spans="1:8">
      <c r="A2011" s="448" t="s">
        <v>3418</v>
      </c>
      <c r="B2011" s="448" t="s">
        <v>3361</v>
      </c>
      <c r="C2011" s="440">
        <v>29475.5</v>
      </c>
      <c r="D2011" s="438" t="s">
        <v>126</v>
      </c>
      <c r="E2011" s="440">
        <v>19966.599999999999</v>
      </c>
      <c r="F2011" s="440">
        <v>0</v>
      </c>
      <c r="G2011" s="440">
        <v>49442.1</v>
      </c>
      <c r="H2011" s="438" t="s">
        <v>126</v>
      </c>
    </row>
    <row r="2012" spans="1:8">
      <c r="A2012" s="448" t="s">
        <v>3419</v>
      </c>
      <c r="B2012" s="448" t="s">
        <v>3342</v>
      </c>
      <c r="C2012" s="440">
        <v>105772.88</v>
      </c>
      <c r="D2012" s="438" t="s">
        <v>126</v>
      </c>
      <c r="E2012" s="440">
        <v>58190.66</v>
      </c>
      <c r="F2012" s="440">
        <v>0</v>
      </c>
      <c r="G2012" s="440">
        <v>163963.54</v>
      </c>
      <c r="H2012" s="438" t="s">
        <v>126</v>
      </c>
    </row>
    <row r="2013" spans="1:8">
      <c r="A2013" s="448" t="s">
        <v>3420</v>
      </c>
      <c r="B2013" s="448" t="s">
        <v>3344</v>
      </c>
      <c r="C2013" s="440">
        <v>100149.64</v>
      </c>
      <c r="D2013" s="438" t="s">
        <v>126</v>
      </c>
      <c r="E2013" s="440">
        <v>80783.61</v>
      </c>
      <c r="F2013" s="440">
        <v>0</v>
      </c>
      <c r="G2013" s="440">
        <v>180933.25</v>
      </c>
      <c r="H2013" s="438" t="s">
        <v>126</v>
      </c>
    </row>
    <row r="2014" spans="1:8">
      <c r="A2014" s="448" t="s">
        <v>3421</v>
      </c>
      <c r="B2014" s="448" t="s">
        <v>3346</v>
      </c>
      <c r="C2014" s="440">
        <v>16655.849999999999</v>
      </c>
      <c r="D2014" s="438" t="s">
        <v>126</v>
      </c>
      <c r="E2014" s="440">
        <v>0</v>
      </c>
      <c r="F2014" s="441">
        <v>-23474.82</v>
      </c>
      <c r="G2014" s="440">
        <v>40130.67</v>
      </c>
      <c r="H2014" s="438" t="s">
        <v>126</v>
      </c>
    </row>
    <row r="2015" spans="1:8">
      <c r="A2015" s="448" t="s">
        <v>3422</v>
      </c>
      <c r="B2015" s="448" t="s">
        <v>2148</v>
      </c>
      <c r="C2015" s="440">
        <v>249398.64</v>
      </c>
      <c r="D2015" s="438" t="s">
        <v>126</v>
      </c>
      <c r="E2015" s="440">
        <v>181998.43</v>
      </c>
      <c r="F2015" s="441">
        <v>-28866.99</v>
      </c>
      <c r="G2015" s="440">
        <v>460264.06</v>
      </c>
      <c r="H2015" s="438" t="s">
        <v>126</v>
      </c>
    </row>
    <row r="2016" spans="1:8">
      <c r="A2016" s="448" t="s">
        <v>8755</v>
      </c>
      <c r="B2016" s="448" t="s">
        <v>3361</v>
      </c>
      <c r="C2016" s="440">
        <v>29475.5</v>
      </c>
      <c r="D2016" s="438" t="s">
        <v>126</v>
      </c>
      <c r="E2016" s="440">
        <v>19966.599999999999</v>
      </c>
      <c r="F2016" s="440">
        <v>0</v>
      </c>
      <c r="G2016" s="440">
        <v>49442.1</v>
      </c>
      <c r="H2016" s="438" t="s">
        <v>126</v>
      </c>
    </row>
    <row r="2017" spans="1:8">
      <c r="A2017" s="448" t="s">
        <v>3423</v>
      </c>
      <c r="B2017" s="448" t="s">
        <v>3342</v>
      </c>
      <c r="C2017" s="440">
        <v>91064.72</v>
      </c>
      <c r="D2017" s="438" t="s">
        <v>126</v>
      </c>
      <c r="E2017" s="440">
        <v>74914.42</v>
      </c>
      <c r="F2017" s="440">
        <v>0</v>
      </c>
      <c r="G2017" s="440">
        <v>165979.14000000001</v>
      </c>
      <c r="H2017" s="438" t="s">
        <v>126</v>
      </c>
    </row>
    <row r="2018" spans="1:8">
      <c r="A2018" s="448" t="s">
        <v>3424</v>
      </c>
      <c r="B2018" s="448" t="s">
        <v>3344</v>
      </c>
      <c r="C2018" s="440">
        <v>110113.94</v>
      </c>
      <c r="D2018" s="438" t="s">
        <v>126</v>
      </c>
      <c r="E2018" s="440">
        <v>85377.41</v>
      </c>
      <c r="F2018" s="440">
        <v>0</v>
      </c>
      <c r="G2018" s="440">
        <v>195491.35</v>
      </c>
      <c r="H2018" s="438" t="s">
        <v>126</v>
      </c>
    </row>
    <row r="2019" spans="1:8">
      <c r="A2019" s="448" t="s">
        <v>3425</v>
      </c>
      <c r="B2019" s="448" t="s">
        <v>3346</v>
      </c>
      <c r="C2019" s="440">
        <v>18744.48</v>
      </c>
      <c r="D2019" s="438" t="s">
        <v>126</v>
      </c>
      <c r="E2019" s="440">
        <v>1740</v>
      </c>
      <c r="F2019" s="441">
        <v>-28866.99</v>
      </c>
      <c r="G2019" s="440">
        <v>49351.47</v>
      </c>
      <c r="H2019" s="438" t="s">
        <v>126</v>
      </c>
    </row>
    <row r="2020" spans="1:8">
      <c r="A2020" s="448" t="s">
        <v>3426</v>
      </c>
      <c r="B2020" s="448" t="s">
        <v>2153</v>
      </c>
      <c r="C2020" s="440">
        <v>330440.19</v>
      </c>
      <c r="D2020" s="438" t="s">
        <v>126</v>
      </c>
      <c r="E2020" s="440">
        <v>97175.69</v>
      </c>
      <c r="F2020" s="441">
        <v>-24749.74</v>
      </c>
      <c r="G2020" s="440">
        <v>452365.62</v>
      </c>
      <c r="H2020" s="438" t="s">
        <v>126</v>
      </c>
    </row>
    <row r="2021" spans="1:8">
      <c r="A2021" s="448" t="s">
        <v>3427</v>
      </c>
      <c r="B2021" s="448" t="s">
        <v>3361</v>
      </c>
      <c r="C2021" s="440">
        <v>99124.24</v>
      </c>
      <c r="D2021" s="438" t="s">
        <v>126</v>
      </c>
      <c r="E2021" s="441">
        <v>-43336.28</v>
      </c>
      <c r="F2021" s="440">
        <v>0</v>
      </c>
      <c r="G2021" s="440">
        <v>55787.96</v>
      </c>
      <c r="H2021" s="438" t="s">
        <v>126</v>
      </c>
    </row>
    <row r="2022" spans="1:8">
      <c r="A2022" s="448" t="s">
        <v>3428</v>
      </c>
      <c r="B2022" s="448" t="s">
        <v>3342</v>
      </c>
      <c r="C2022" s="440">
        <v>98838.95</v>
      </c>
      <c r="D2022" s="438" t="s">
        <v>126</v>
      </c>
      <c r="E2022" s="440">
        <v>67808.36</v>
      </c>
      <c r="F2022" s="440">
        <v>0</v>
      </c>
      <c r="G2022" s="440">
        <v>166647.31</v>
      </c>
      <c r="H2022" s="438" t="s">
        <v>126</v>
      </c>
    </row>
    <row r="2023" spans="1:8">
      <c r="A2023" s="448" t="s">
        <v>3429</v>
      </c>
      <c r="B2023" s="448" t="s">
        <v>3344</v>
      </c>
      <c r="C2023" s="440">
        <v>103272.78</v>
      </c>
      <c r="D2023" s="438" t="s">
        <v>126</v>
      </c>
      <c r="E2023" s="440">
        <v>82560.39</v>
      </c>
      <c r="F2023" s="440">
        <v>0</v>
      </c>
      <c r="G2023" s="440">
        <v>185833.17</v>
      </c>
      <c r="H2023" s="438" t="s">
        <v>126</v>
      </c>
    </row>
    <row r="2024" spans="1:8">
      <c r="A2024" s="448" t="s">
        <v>3430</v>
      </c>
      <c r="B2024" s="448" t="s">
        <v>3346</v>
      </c>
      <c r="C2024" s="440">
        <v>29204.22</v>
      </c>
      <c r="D2024" s="438" t="s">
        <v>126</v>
      </c>
      <c r="E2024" s="441">
        <v>-9856.7800000000007</v>
      </c>
      <c r="F2024" s="441">
        <v>-24749.74</v>
      </c>
      <c r="G2024" s="440">
        <v>44097.18</v>
      </c>
      <c r="H2024" s="438" t="s">
        <v>126</v>
      </c>
    </row>
    <row r="2025" spans="1:8">
      <c r="A2025" s="448" t="s">
        <v>3431</v>
      </c>
      <c r="B2025" s="448" t="s">
        <v>2158</v>
      </c>
      <c r="C2025" s="440">
        <v>323252.90000000002</v>
      </c>
      <c r="D2025" s="438" t="s">
        <v>126</v>
      </c>
      <c r="E2025" s="440">
        <v>170108.72</v>
      </c>
      <c r="F2025" s="441">
        <v>-27345.77</v>
      </c>
      <c r="G2025" s="440">
        <v>520707.39</v>
      </c>
      <c r="H2025" s="438" t="s">
        <v>126</v>
      </c>
    </row>
    <row r="2026" spans="1:8">
      <c r="A2026" s="448" t="s">
        <v>8756</v>
      </c>
      <c r="B2026" s="448" t="s">
        <v>3361</v>
      </c>
      <c r="C2026" s="440">
        <v>48198.33</v>
      </c>
      <c r="D2026" s="438" t="s">
        <v>126</v>
      </c>
      <c r="E2026" s="440">
        <v>10592.28</v>
      </c>
      <c r="F2026" s="440">
        <v>0</v>
      </c>
      <c r="G2026" s="440">
        <v>58790.61</v>
      </c>
      <c r="H2026" s="438" t="s">
        <v>126</v>
      </c>
    </row>
    <row r="2027" spans="1:8">
      <c r="A2027" s="448" t="s">
        <v>3432</v>
      </c>
      <c r="B2027" s="448" t="s">
        <v>3342</v>
      </c>
      <c r="C2027" s="440">
        <v>87544.84</v>
      </c>
      <c r="D2027" s="438" t="s">
        <v>126</v>
      </c>
      <c r="E2027" s="440">
        <v>62840.74</v>
      </c>
      <c r="F2027" s="440">
        <v>0</v>
      </c>
      <c r="G2027" s="440">
        <v>150385.57999999999</v>
      </c>
      <c r="H2027" s="438" t="s">
        <v>126</v>
      </c>
    </row>
    <row r="2028" spans="1:8">
      <c r="A2028" s="448" t="s">
        <v>3433</v>
      </c>
      <c r="B2028" s="448" t="s">
        <v>3344</v>
      </c>
      <c r="C2028" s="440">
        <v>153780.82</v>
      </c>
      <c r="D2028" s="438" t="s">
        <v>126</v>
      </c>
      <c r="E2028" s="440">
        <v>96675.7</v>
      </c>
      <c r="F2028" s="440">
        <v>0</v>
      </c>
      <c r="G2028" s="440">
        <v>250456.52</v>
      </c>
      <c r="H2028" s="438" t="s">
        <v>126</v>
      </c>
    </row>
    <row r="2029" spans="1:8">
      <c r="A2029" s="448" t="s">
        <v>3434</v>
      </c>
      <c r="B2029" s="448" t="s">
        <v>3346</v>
      </c>
      <c r="C2029" s="440">
        <v>33728.910000000003</v>
      </c>
      <c r="D2029" s="438" t="s">
        <v>126</v>
      </c>
      <c r="E2029" s="440">
        <v>0</v>
      </c>
      <c r="F2029" s="441">
        <v>-27345.77</v>
      </c>
      <c r="G2029" s="440">
        <v>61074.68</v>
      </c>
      <c r="H2029" s="438" t="s">
        <v>126</v>
      </c>
    </row>
    <row r="2030" spans="1:8">
      <c r="A2030" s="448" t="s">
        <v>3435</v>
      </c>
      <c r="B2030" s="448" t="s">
        <v>2973</v>
      </c>
      <c r="C2030" s="440">
        <v>55419.01</v>
      </c>
      <c r="D2030" s="438" t="s">
        <v>126</v>
      </c>
      <c r="E2030" s="440">
        <v>43560.85</v>
      </c>
      <c r="F2030" s="441">
        <v>-7153.73</v>
      </c>
      <c r="G2030" s="440">
        <v>106133.59</v>
      </c>
      <c r="H2030" s="438" t="s">
        <v>126</v>
      </c>
    </row>
    <row r="2031" spans="1:8">
      <c r="A2031" s="448" t="s">
        <v>8757</v>
      </c>
      <c r="B2031" s="448" t="s">
        <v>8758</v>
      </c>
      <c r="C2031" s="440">
        <v>19568</v>
      </c>
      <c r="D2031" s="438" t="s">
        <v>126</v>
      </c>
      <c r="E2031" s="440">
        <v>18702.400000000001</v>
      </c>
      <c r="F2031" s="440">
        <v>0</v>
      </c>
      <c r="G2031" s="440">
        <v>38270.400000000001</v>
      </c>
      <c r="H2031" s="438" t="s">
        <v>126</v>
      </c>
    </row>
    <row r="2032" spans="1:8">
      <c r="A2032" s="448" t="s">
        <v>3436</v>
      </c>
      <c r="B2032" s="448" t="s">
        <v>3342</v>
      </c>
      <c r="C2032" s="440">
        <v>9436.02</v>
      </c>
      <c r="D2032" s="438" t="s">
        <v>126</v>
      </c>
      <c r="E2032" s="440">
        <v>1997.42</v>
      </c>
      <c r="F2032" s="440">
        <v>0</v>
      </c>
      <c r="G2032" s="440">
        <v>11433.44</v>
      </c>
      <c r="H2032" s="438" t="s">
        <v>126</v>
      </c>
    </row>
    <row r="2033" spans="1:8">
      <c r="A2033" s="448" t="s">
        <v>3437</v>
      </c>
      <c r="B2033" s="448" t="s">
        <v>3344</v>
      </c>
      <c r="C2033" s="440">
        <v>23372.14</v>
      </c>
      <c r="D2033" s="438" t="s">
        <v>126</v>
      </c>
      <c r="E2033" s="440">
        <v>22861.03</v>
      </c>
      <c r="F2033" s="440">
        <v>0</v>
      </c>
      <c r="G2033" s="440">
        <v>46233.17</v>
      </c>
      <c r="H2033" s="438" t="s">
        <v>126</v>
      </c>
    </row>
    <row r="2034" spans="1:8">
      <c r="A2034" s="448" t="s">
        <v>3438</v>
      </c>
      <c r="B2034" s="448" t="s">
        <v>3346</v>
      </c>
      <c r="C2034" s="440">
        <v>3042.85</v>
      </c>
      <c r="D2034" s="438" t="s">
        <v>126</v>
      </c>
      <c r="E2034" s="440">
        <v>0</v>
      </c>
      <c r="F2034" s="441">
        <v>-7153.73</v>
      </c>
      <c r="G2034" s="440">
        <v>10196.58</v>
      </c>
      <c r="H2034" s="438" t="s">
        <v>126</v>
      </c>
    </row>
    <row r="2035" spans="1:8">
      <c r="A2035" s="448" t="s">
        <v>3439</v>
      </c>
      <c r="B2035" s="448" t="s">
        <v>2980</v>
      </c>
      <c r="C2035" s="440">
        <v>72614.899999999994</v>
      </c>
      <c r="D2035" s="438" t="s">
        <v>126</v>
      </c>
      <c r="E2035" s="440">
        <v>50587.29</v>
      </c>
      <c r="F2035" s="441">
        <v>-8626.57</v>
      </c>
      <c r="G2035" s="440">
        <v>131828.76</v>
      </c>
      <c r="H2035" s="438" t="s">
        <v>126</v>
      </c>
    </row>
    <row r="2036" spans="1:8">
      <c r="A2036" s="448" t="s">
        <v>3440</v>
      </c>
      <c r="B2036" s="448" t="s">
        <v>3361</v>
      </c>
      <c r="C2036" s="440">
        <v>32883.800000000003</v>
      </c>
      <c r="D2036" s="438" t="s">
        <v>126</v>
      </c>
      <c r="E2036" s="440">
        <v>22627.200000000001</v>
      </c>
      <c r="F2036" s="440">
        <v>0</v>
      </c>
      <c r="G2036" s="440">
        <v>55511</v>
      </c>
      <c r="H2036" s="438" t="s">
        <v>126</v>
      </c>
    </row>
    <row r="2037" spans="1:8">
      <c r="A2037" s="448" t="s">
        <v>3441</v>
      </c>
      <c r="B2037" s="448" t="s">
        <v>3342</v>
      </c>
      <c r="C2037" s="440">
        <v>2597.27</v>
      </c>
      <c r="D2037" s="438" t="s">
        <v>126</v>
      </c>
      <c r="E2037" s="440">
        <v>2449.77</v>
      </c>
      <c r="F2037" s="440">
        <v>0</v>
      </c>
      <c r="G2037" s="440">
        <v>5047.04</v>
      </c>
      <c r="H2037" s="438" t="s">
        <v>126</v>
      </c>
    </row>
    <row r="2038" spans="1:8">
      <c r="A2038" s="448" t="s">
        <v>3442</v>
      </c>
      <c r="B2038" s="448" t="s">
        <v>3344</v>
      </c>
      <c r="C2038" s="440">
        <v>31711.9</v>
      </c>
      <c r="D2038" s="438" t="s">
        <v>126</v>
      </c>
      <c r="E2038" s="440">
        <v>25510.32</v>
      </c>
      <c r="F2038" s="440">
        <v>0</v>
      </c>
      <c r="G2038" s="440">
        <v>57222.22</v>
      </c>
      <c r="H2038" s="438" t="s">
        <v>126</v>
      </c>
    </row>
    <row r="2039" spans="1:8">
      <c r="A2039" s="448" t="s">
        <v>3443</v>
      </c>
      <c r="B2039" s="448" t="s">
        <v>3346</v>
      </c>
      <c r="C2039" s="440">
        <v>5421.93</v>
      </c>
      <c r="D2039" s="438" t="s">
        <v>126</v>
      </c>
      <c r="E2039" s="440">
        <v>0</v>
      </c>
      <c r="F2039" s="441">
        <v>-8626.57</v>
      </c>
      <c r="G2039" s="440">
        <v>14048.5</v>
      </c>
      <c r="H2039" s="438" t="s">
        <v>126</v>
      </c>
    </row>
    <row r="2040" spans="1:8">
      <c r="A2040" s="448" t="s">
        <v>3444</v>
      </c>
      <c r="B2040" s="448" t="s">
        <v>2986</v>
      </c>
      <c r="C2040" s="440">
        <v>78893.03</v>
      </c>
      <c r="D2040" s="438" t="s">
        <v>126</v>
      </c>
      <c r="E2040" s="440">
        <v>56668.06</v>
      </c>
      <c r="F2040" s="441">
        <v>-9454.17</v>
      </c>
      <c r="G2040" s="440">
        <v>145015.26</v>
      </c>
      <c r="H2040" s="438" t="s">
        <v>126</v>
      </c>
    </row>
    <row r="2041" spans="1:8">
      <c r="A2041" s="448" t="s">
        <v>8759</v>
      </c>
      <c r="B2041" s="448" t="s">
        <v>3361</v>
      </c>
      <c r="C2041" s="440">
        <v>31256.5</v>
      </c>
      <c r="D2041" s="438" t="s">
        <v>126</v>
      </c>
      <c r="E2041" s="440">
        <v>21507.4</v>
      </c>
      <c r="F2041" s="440">
        <v>0</v>
      </c>
      <c r="G2041" s="440">
        <v>52763.9</v>
      </c>
      <c r="H2041" s="438" t="s">
        <v>126</v>
      </c>
    </row>
    <row r="2042" spans="1:8">
      <c r="A2042" s="448" t="s">
        <v>3445</v>
      </c>
      <c r="B2042" s="448" t="s">
        <v>3342</v>
      </c>
      <c r="C2042" s="440">
        <v>11300.3</v>
      </c>
      <c r="D2042" s="438" t="s">
        <v>126</v>
      </c>
      <c r="E2042" s="440">
        <v>8530.7000000000007</v>
      </c>
      <c r="F2042" s="440">
        <v>0</v>
      </c>
      <c r="G2042" s="440">
        <v>19831</v>
      </c>
      <c r="H2042" s="438" t="s">
        <v>126</v>
      </c>
    </row>
    <row r="2043" spans="1:8">
      <c r="A2043" s="448" t="s">
        <v>3446</v>
      </c>
      <c r="B2043" s="448" t="s">
        <v>3344</v>
      </c>
      <c r="C2043" s="440">
        <v>31328.639999999999</v>
      </c>
      <c r="D2043" s="438" t="s">
        <v>126</v>
      </c>
      <c r="E2043" s="440">
        <v>26629.96</v>
      </c>
      <c r="F2043" s="440">
        <v>0</v>
      </c>
      <c r="G2043" s="440">
        <v>57958.6</v>
      </c>
      <c r="H2043" s="438" t="s">
        <v>126</v>
      </c>
    </row>
    <row r="2044" spans="1:8">
      <c r="A2044" s="448" t="s">
        <v>3447</v>
      </c>
      <c r="B2044" s="448" t="s">
        <v>3346</v>
      </c>
      <c r="C2044" s="440">
        <v>5007.59</v>
      </c>
      <c r="D2044" s="438" t="s">
        <v>126</v>
      </c>
      <c r="E2044" s="440">
        <v>0</v>
      </c>
      <c r="F2044" s="441">
        <v>-9454.17</v>
      </c>
      <c r="G2044" s="440">
        <v>14461.76</v>
      </c>
      <c r="H2044" s="438" t="s">
        <v>126</v>
      </c>
    </row>
    <row r="2045" spans="1:8">
      <c r="A2045" s="448" t="s">
        <v>3448</v>
      </c>
      <c r="B2045" s="448" t="s">
        <v>2992</v>
      </c>
      <c r="C2045" s="440">
        <v>91536.46</v>
      </c>
      <c r="D2045" s="438" t="s">
        <v>126</v>
      </c>
      <c r="E2045" s="440">
        <v>73668.83</v>
      </c>
      <c r="F2045" s="441">
        <v>-11014.06</v>
      </c>
      <c r="G2045" s="440">
        <v>176219.35</v>
      </c>
      <c r="H2045" s="438" t="s">
        <v>126</v>
      </c>
    </row>
    <row r="2046" spans="1:8">
      <c r="A2046" s="448" t="s">
        <v>3449</v>
      </c>
      <c r="B2046" s="448" t="s">
        <v>3361</v>
      </c>
      <c r="C2046" s="440">
        <v>31256.5</v>
      </c>
      <c r="D2046" s="438" t="s">
        <v>126</v>
      </c>
      <c r="E2046" s="440">
        <v>21507.4</v>
      </c>
      <c r="F2046" s="440">
        <v>0</v>
      </c>
      <c r="G2046" s="440">
        <v>52763.9</v>
      </c>
      <c r="H2046" s="438" t="s">
        <v>126</v>
      </c>
    </row>
    <row r="2047" spans="1:8">
      <c r="A2047" s="448" t="s">
        <v>3450</v>
      </c>
      <c r="B2047" s="448" t="s">
        <v>3342</v>
      </c>
      <c r="C2047" s="440">
        <v>11244.3</v>
      </c>
      <c r="D2047" s="438" t="s">
        <v>126</v>
      </c>
      <c r="E2047" s="440">
        <v>8530.7999999999993</v>
      </c>
      <c r="F2047" s="440">
        <v>0</v>
      </c>
      <c r="G2047" s="440">
        <v>19775.099999999999</v>
      </c>
      <c r="H2047" s="438" t="s">
        <v>126</v>
      </c>
    </row>
    <row r="2048" spans="1:8">
      <c r="A2048" s="448" t="s">
        <v>3451</v>
      </c>
      <c r="B2048" s="448" t="s">
        <v>3344</v>
      </c>
      <c r="C2048" s="440">
        <v>43372.08</v>
      </c>
      <c r="D2048" s="438" t="s">
        <v>126</v>
      </c>
      <c r="E2048" s="440">
        <v>43064.79</v>
      </c>
      <c r="F2048" s="440">
        <v>0</v>
      </c>
      <c r="G2048" s="440">
        <v>86436.87</v>
      </c>
      <c r="H2048" s="438" t="s">
        <v>126</v>
      </c>
    </row>
    <row r="2049" spans="1:8">
      <c r="A2049" s="448" t="s">
        <v>3452</v>
      </c>
      <c r="B2049" s="448" t="s">
        <v>3346</v>
      </c>
      <c r="C2049" s="440">
        <v>5663.58</v>
      </c>
      <c r="D2049" s="438" t="s">
        <v>126</v>
      </c>
      <c r="E2049" s="440">
        <v>565.84</v>
      </c>
      <c r="F2049" s="441">
        <v>-11014.06</v>
      </c>
      <c r="G2049" s="440">
        <v>17243.48</v>
      </c>
      <c r="H2049" s="438" t="s">
        <v>126</v>
      </c>
    </row>
    <row r="2050" spans="1:8">
      <c r="A2050" s="448" t="s">
        <v>3453</v>
      </c>
      <c r="B2050" s="448" t="s">
        <v>1581</v>
      </c>
      <c r="C2050" s="440">
        <v>108137.69</v>
      </c>
      <c r="D2050" s="438" t="s">
        <v>126</v>
      </c>
      <c r="E2050" s="440">
        <v>78516.42</v>
      </c>
      <c r="F2050" s="441">
        <v>-14455.64</v>
      </c>
      <c r="G2050" s="440">
        <v>201109.75</v>
      </c>
      <c r="H2050" s="438" t="s">
        <v>126</v>
      </c>
    </row>
    <row r="2051" spans="1:8">
      <c r="A2051" s="448" t="s">
        <v>8760</v>
      </c>
      <c r="B2051" s="448" t="s">
        <v>3361</v>
      </c>
      <c r="C2051" s="440">
        <v>35945</v>
      </c>
      <c r="D2051" s="438" t="s">
        <v>126</v>
      </c>
      <c r="E2051" s="440">
        <v>24733.599999999999</v>
      </c>
      <c r="F2051" s="440">
        <v>0</v>
      </c>
      <c r="G2051" s="440">
        <v>60678.6</v>
      </c>
      <c r="H2051" s="438" t="s">
        <v>126</v>
      </c>
    </row>
    <row r="2052" spans="1:8">
      <c r="A2052" s="448" t="s">
        <v>3454</v>
      </c>
      <c r="B2052" s="448" t="s">
        <v>3342</v>
      </c>
      <c r="C2052" s="440">
        <v>20645.580000000002</v>
      </c>
      <c r="D2052" s="438" t="s">
        <v>126</v>
      </c>
      <c r="E2052" s="440">
        <v>15220.98</v>
      </c>
      <c r="F2052" s="440">
        <v>0</v>
      </c>
      <c r="G2052" s="440">
        <v>35866.559999999998</v>
      </c>
      <c r="H2052" s="438" t="s">
        <v>126</v>
      </c>
    </row>
    <row r="2053" spans="1:8">
      <c r="A2053" s="448" t="s">
        <v>3455</v>
      </c>
      <c r="B2053" s="448" t="s">
        <v>3344</v>
      </c>
      <c r="C2053" s="440">
        <v>43178.01</v>
      </c>
      <c r="D2053" s="438" t="s">
        <v>126</v>
      </c>
      <c r="E2053" s="440">
        <v>38561.839999999997</v>
      </c>
      <c r="F2053" s="440">
        <v>0</v>
      </c>
      <c r="G2053" s="440">
        <v>81739.850000000006</v>
      </c>
      <c r="H2053" s="438" t="s">
        <v>126</v>
      </c>
    </row>
    <row r="2054" spans="1:8">
      <c r="A2054" s="448" t="s">
        <v>3456</v>
      </c>
      <c r="B2054" s="448" t="s">
        <v>3346</v>
      </c>
      <c r="C2054" s="440">
        <v>8369.1</v>
      </c>
      <c r="D2054" s="438" t="s">
        <v>126</v>
      </c>
      <c r="E2054" s="440">
        <v>0</v>
      </c>
      <c r="F2054" s="441">
        <v>-14455.64</v>
      </c>
      <c r="G2054" s="440">
        <v>22824.74</v>
      </c>
      <c r="H2054" s="438" t="s">
        <v>126</v>
      </c>
    </row>
    <row r="2055" spans="1:8">
      <c r="A2055" s="448" t="s">
        <v>3457</v>
      </c>
      <c r="B2055" s="448" t="s">
        <v>2189</v>
      </c>
      <c r="C2055" s="440">
        <v>72678.64</v>
      </c>
      <c r="D2055" s="438" t="s">
        <v>126</v>
      </c>
      <c r="E2055" s="440">
        <v>41730.21</v>
      </c>
      <c r="F2055" s="441">
        <v>-6385.9</v>
      </c>
      <c r="G2055" s="440">
        <v>120794.75</v>
      </c>
      <c r="H2055" s="438" t="s">
        <v>126</v>
      </c>
    </row>
    <row r="2056" spans="1:8">
      <c r="A2056" s="448" t="s">
        <v>3458</v>
      </c>
      <c r="B2056" s="448" t="s">
        <v>3361</v>
      </c>
      <c r="C2056" s="440">
        <v>19568</v>
      </c>
      <c r="D2056" s="438" t="s">
        <v>126</v>
      </c>
      <c r="E2056" s="440">
        <v>18702.400000000001</v>
      </c>
      <c r="F2056" s="440">
        <v>0</v>
      </c>
      <c r="G2056" s="440">
        <v>38270.400000000001</v>
      </c>
      <c r="H2056" s="438" t="s">
        <v>126</v>
      </c>
    </row>
    <row r="2057" spans="1:8">
      <c r="A2057" s="448" t="s">
        <v>3459</v>
      </c>
      <c r="B2057" s="448" t="s">
        <v>3460</v>
      </c>
      <c r="C2057" s="440">
        <v>9737.82</v>
      </c>
      <c r="D2057" s="438" t="s">
        <v>126</v>
      </c>
      <c r="E2057" s="440">
        <v>1997.42</v>
      </c>
      <c r="F2057" s="440">
        <v>0</v>
      </c>
      <c r="G2057" s="440">
        <v>11735.24</v>
      </c>
      <c r="H2057" s="438" t="s">
        <v>126</v>
      </c>
    </row>
    <row r="2058" spans="1:8">
      <c r="A2058" s="448" t="s">
        <v>3461</v>
      </c>
      <c r="B2058" s="448" t="s">
        <v>3344</v>
      </c>
      <c r="C2058" s="440">
        <v>38803.31</v>
      </c>
      <c r="D2058" s="438" t="s">
        <v>126</v>
      </c>
      <c r="E2058" s="440">
        <v>21030.39</v>
      </c>
      <c r="F2058" s="440">
        <v>0</v>
      </c>
      <c r="G2058" s="440">
        <v>59833.7</v>
      </c>
      <c r="H2058" s="438" t="s">
        <v>126</v>
      </c>
    </row>
    <row r="2059" spans="1:8">
      <c r="A2059" s="448" t="s">
        <v>3462</v>
      </c>
      <c r="B2059" s="448" t="s">
        <v>3463</v>
      </c>
      <c r="C2059" s="440">
        <v>4569.51</v>
      </c>
      <c r="D2059" s="438" t="s">
        <v>126</v>
      </c>
      <c r="E2059" s="440">
        <v>0</v>
      </c>
      <c r="F2059" s="441">
        <v>-6385.9</v>
      </c>
      <c r="G2059" s="440">
        <v>10955.41</v>
      </c>
      <c r="H2059" s="438" t="s">
        <v>126</v>
      </c>
    </row>
    <row r="2060" spans="1:8">
      <c r="A2060" s="448" t="s">
        <v>3464</v>
      </c>
      <c r="B2060" s="448" t="s">
        <v>2195</v>
      </c>
      <c r="C2060" s="440">
        <v>77724.33</v>
      </c>
      <c r="D2060" s="438" t="s">
        <v>126</v>
      </c>
      <c r="E2060" s="440">
        <v>53571.81</v>
      </c>
      <c r="F2060" s="441">
        <v>-8406.94</v>
      </c>
      <c r="G2060" s="440">
        <v>139703.07999999999</v>
      </c>
      <c r="H2060" s="438" t="s">
        <v>126</v>
      </c>
    </row>
    <row r="2061" spans="1:8">
      <c r="A2061" s="448" t="s">
        <v>8761</v>
      </c>
      <c r="B2061" s="448" t="s">
        <v>3361</v>
      </c>
      <c r="C2061" s="440">
        <v>37815.800000000003</v>
      </c>
      <c r="D2061" s="438" t="s">
        <v>126</v>
      </c>
      <c r="E2061" s="440">
        <v>26021.200000000001</v>
      </c>
      <c r="F2061" s="440">
        <v>0</v>
      </c>
      <c r="G2061" s="440">
        <v>63837</v>
      </c>
      <c r="H2061" s="438" t="s">
        <v>126</v>
      </c>
    </row>
    <row r="2062" spans="1:8">
      <c r="A2062" s="448" t="s">
        <v>3465</v>
      </c>
      <c r="B2062" s="448" t="s">
        <v>3460</v>
      </c>
      <c r="C2062" s="440">
        <v>3119.31</v>
      </c>
      <c r="D2062" s="438" t="s">
        <v>126</v>
      </c>
      <c r="E2062" s="440">
        <v>2940.11</v>
      </c>
      <c r="F2062" s="440">
        <v>0</v>
      </c>
      <c r="G2062" s="440">
        <v>6059.42</v>
      </c>
      <c r="H2062" s="438" t="s">
        <v>126</v>
      </c>
    </row>
    <row r="2063" spans="1:8">
      <c r="A2063" s="448" t="s">
        <v>3466</v>
      </c>
      <c r="B2063" s="448" t="s">
        <v>3344</v>
      </c>
      <c r="C2063" s="440">
        <v>32410.78</v>
      </c>
      <c r="D2063" s="438" t="s">
        <v>126</v>
      </c>
      <c r="E2063" s="440">
        <v>24610.5</v>
      </c>
      <c r="F2063" s="440">
        <v>0</v>
      </c>
      <c r="G2063" s="440">
        <v>57021.279999999999</v>
      </c>
      <c r="H2063" s="438" t="s">
        <v>126</v>
      </c>
    </row>
    <row r="2064" spans="1:8">
      <c r="A2064" s="448" t="s">
        <v>3467</v>
      </c>
      <c r="B2064" s="448" t="s">
        <v>3463</v>
      </c>
      <c r="C2064" s="440">
        <v>4378.4399999999996</v>
      </c>
      <c r="D2064" s="438" t="s">
        <v>126</v>
      </c>
      <c r="E2064" s="440">
        <v>0</v>
      </c>
      <c r="F2064" s="441">
        <v>-8406.94</v>
      </c>
      <c r="G2064" s="440">
        <v>12785.38</v>
      </c>
      <c r="H2064" s="438" t="s">
        <v>126</v>
      </c>
    </row>
    <row r="2065" spans="1:8">
      <c r="A2065" s="448" t="s">
        <v>3468</v>
      </c>
      <c r="B2065" s="448" t="s">
        <v>2200</v>
      </c>
      <c r="C2065" s="440">
        <v>63876.77</v>
      </c>
      <c r="D2065" s="438" t="s">
        <v>126</v>
      </c>
      <c r="E2065" s="440">
        <v>46188.9</v>
      </c>
      <c r="F2065" s="441">
        <v>-8529.2999999999993</v>
      </c>
      <c r="G2065" s="440">
        <v>118594.97</v>
      </c>
      <c r="H2065" s="438" t="s">
        <v>126</v>
      </c>
    </row>
    <row r="2066" spans="1:8">
      <c r="A2066" s="448" t="s">
        <v>8762</v>
      </c>
      <c r="B2066" s="448" t="s">
        <v>3361</v>
      </c>
      <c r="C2066" s="440">
        <v>35945</v>
      </c>
      <c r="D2066" s="438" t="s">
        <v>126</v>
      </c>
      <c r="E2066" s="440">
        <v>24733.599999999999</v>
      </c>
      <c r="F2066" s="440">
        <v>0</v>
      </c>
      <c r="G2066" s="440">
        <v>60678.6</v>
      </c>
      <c r="H2066" s="438" t="s">
        <v>126</v>
      </c>
    </row>
    <row r="2067" spans="1:8">
      <c r="A2067" s="448" t="s">
        <v>3469</v>
      </c>
      <c r="B2067" s="448" t="s">
        <v>3342</v>
      </c>
      <c r="C2067" s="440">
        <v>18636.150000000001</v>
      </c>
      <c r="D2067" s="438" t="s">
        <v>126</v>
      </c>
      <c r="E2067" s="440">
        <v>15199.45</v>
      </c>
      <c r="F2067" s="440">
        <v>0</v>
      </c>
      <c r="G2067" s="440">
        <v>33835.599999999999</v>
      </c>
      <c r="H2067" s="438" t="s">
        <v>126</v>
      </c>
    </row>
    <row r="2068" spans="1:8">
      <c r="A2068" s="448" t="s">
        <v>3470</v>
      </c>
      <c r="B2068" s="448" t="s">
        <v>3344</v>
      </c>
      <c r="C2068" s="440">
        <v>6997.6</v>
      </c>
      <c r="D2068" s="438" t="s">
        <v>126</v>
      </c>
      <c r="E2068" s="440">
        <v>6255.85</v>
      </c>
      <c r="F2068" s="440">
        <v>0</v>
      </c>
      <c r="G2068" s="440">
        <v>13253.45</v>
      </c>
      <c r="H2068" s="438" t="s">
        <v>126</v>
      </c>
    </row>
    <row r="2069" spans="1:8">
      <c r="A2069" s="448" t="s">
        <v>3471</v>
      </c>
      <c r="B2069" s="448" t="s">
        <v>3346</v>
      </c>
      <c r="C2069" s="440">
        <v>2298.02</v>
      </c>
      <c r="D2069" s="438" t="s">
        <v>126</v>
      </c>
      <c r="E2069" s="440">
        <v>0</v>
      </c>
      <c r="F2069" s="441">
        <v>-8529.2999999999993</v>
      </c>
      <c r="G2069" s="440">
        <v>10827.32</v>
      </c>
      <c r="H2069" s="438" t="s">
        <v>126</v>
      </c>
    </row>
    <row r="2070" spans="1:8">
      <c r="A2070" s="448" t="s">
        <v>3472</v>
      </c>
      <c r="B2070" s="448" t="s">
        <v>2205</v>
      </c>
      <c r="C2070" s="440">
        <v>109075.54</v>
      </c>
      <c r="D2070" s="438" t="s">
        <v>126</v>
      </c>
      <c r="E2070" s="440">
        <v>87276.65</v>
      </c>
      <c r="F2070" s="441">
        <v>-15707.82</v>
      </c>
      <c r="G2070" s="440">
        <v>212060.01</v>
      </c>
      <c r="H2070" s="438" t="s">
        <v>126</v>
      </c>
    </row>
    <row r="2071" spans="1:8">
      <c r="A2071" s="448" t="s">
        <v>8763</v>
      </c>
      <c r="B2071" s="448" t="s">
        <v>3361</v>
      </c>
      <c r="C2071" s="440">
        <v>35945</v>
      </c>
      <c r="D2071" s="438" t="s">
        <v>126</v>
      </c>
      <c r="E2071" s="440">
        <v>24733.599999999999</v>
      </c>
      <c r="F2071" s="440">
        <v>0</v>
      </c>
      <c r="G2071" s="440">
        <v>60678.6</v>
      </c>
      <c r="H2071" s="438" t="s">
        <v>126</v>
      </c>
    </row>
    <row r="2072" spans="1:8">
      <c r="A2072" s="448" t="s">
        <v>3473</v>
      </c>
      <c r="B2072" s="448" t="s">
        <v>3342</v>
      </c>
      <c r="C2072" s="440">
        <v>16216.79</v>
      </c>
      <c r="D2072" s="438" t="s">
        <v>126</v>
      </c>
      <c r="E2072" s="440">
        <v>15899.93</v>
      </c>
      <c r="F2072" s="440">
        <v>0</v>
      </c>
      <c r="G2072" s="440">
        <v>32116.720000000001</v>
      </c>
      <c r="H2072" s="438" t="s">
        <v>126</v>
      </c>
    </row>
    <row r="2073" spans="1:8">
      <c r="A2073" s="448" t="s">
        <v>3474</v>
      </c>
      <c r="B2073" s="448" t="s">
        <v>3344</v>
      </c>
      <c r="C2073" s="440">
        <v>48219.16</v>
      </c>
      <c r="D2073" s="438" t="s">
        <v>126</v>
      </c>
      <c r="E2073" s="440">
        <v>46643.12</v>
      </c>
      <c r="F2073" s="440">
        <v>0</v>
      </c>
      <c r="G2073" s="440">
        <v>94862.28</v>
      </c>
      <c r="H2073" s="438" t="s">
        <v>126</v>
      </c>
    </row>
    <row r="2074" spans="1:8">
      <c r="A2074" s="448" t="s">
        <v>3475</v>
      </c>
      <c r="B2074" s="448" t="s">
        <v>3346</v>
      </c>
      <c r="C2074" s="440">
        <v>8694.59</v>
      </c>
      <c r="D2074" s="438" t="s">
        <v>126</v>
      </c>
      <c r="E2074" s="440">
        <v>0</v>
      </c>
      <c r="F2074" s="441">
        <v>-15707.82</v>
      </c>
      <c r="G2074" s="440">
        <v>24402.41</v>
      </c>
      <c r="H2074" s="438" t="s">
        <v>126</v>
      </c>
    </row>
    <row r="2075" spans="1:8">
      <c r="A2075" s="448" t="s">
        <v>3476</v>
      </c>
      <c r="B2075" s="448" t="s">
        <v>2210</v>
      </c>
      <c r="C2075" s="440">
        <v>70127.070000000007</v>
      </c>
      <c r="D2075" s="438" t="s">
        <v>126</v>
      </c>
      <c r="E2075" s="440">
        <v>25861.599999999999</v>
      </c>
      <c r="F2075" s="441">
        <v>-4268.09</v>
      </c>
      <c r="G2075" s="440">
        <v>100256.76</v>
      </c>
      <c r="H2075" s="438" t="s">
        <v>126</v>
      </c>
    </row>
    <row r="2076" spans="1:8">
      <c r="A2076" s="448" t="s">
        <v>8764</v>
      </c>
      <c r="B2076" s="448" t="s">
        <v>3361</v>
      </c>
      <c r="C2076" s="440">
        <v>48640.92</v>
      </c>
      <c r="D2076" s="438" t="s">
        <v>126</v>
      </c>
      <c r="E2076" s="440">
        <v>14882.61</v>
      </c>
      <c r="F2076" s="440">
        <v>0</v>
      </c>
      <c r="G2076" s="440">
        <v>63523.53</v>
      </c>
      <c r="H2076" s="438" t="s">
        <v>126</v>
      </c>
    </row>
    <row r="2077" spans="1:8">
      <c r="A2077" s="448" t="s">
        <v>3477</v>
      </c>
      <c r="B2077" s="448" t="s">
        <v>3342</v>
      </c>
      <c r="C2077" s="440">
        <v>1392.13</v>
      </c>
      <c r="D2077" s="438" t="s">
        <v>126</v>
      </c>
      <c r="E2077" s="440">
        <v>1243.93</v>
      </c>
      <c r="F2077" s="440">
        <v>0</v>
      </c>
      <c r="G2077" s="440">
        <v>2636.06</v>
      </c>
      <c r="H2077" s="438" t="s">
        <v>126</v>
      </c>
    </row>
    <row r="2078" spans="1:8">
      <c r="A2078" s="448" t="s">
        <v>3478</v>
      </c>
      <c r="B2078" s="448" t="s">
        <v>3344</v>
      </c>
      <c r="C2078" s="440">
        <v>16680.240000000002</v>
      </c>
      <c r="D2078" s="438" t="s">
        <v>126</v>
      </c>
      <c r="E2078" s="440">
        <v>9735.06</v>
      </c>
      <c r="F2078" s="440">
        <v>0</v>
      </c>
      <c r="G2078" s="440">
        <v>26415.3</v>
      </c>
      <c r="H2078" s="438" t="s">
        <v>126</v>
      </c>
    </row>
    <row r="2079" spans="1:8">
      <c r="A2079" s="448" t="s">
        <v>3479</v>
      </c>
      <c r="B2079" s="448" t="s">
        <v>3346</v>
      </c>
      <c r="C2079" s="440">
        <v>3413.78</v>
      </c>
      <c r="D2079" s="438" t="s">
        <v>126</v>
      </c>
      <c r="E2079" s="440">
        <v>0</v>
      </c>
      <c r="F2079" s="441">
        <v>-4268.09</v>
      </c>
      <c r="G2079" s="440">
        <v>7681.87</v>
      </c>
      <c r="H2079" s="438" t="s">
        <v>126</v>
      </c>
    </row>
    <row r="2080" spans="1:8">
      <c r="A2080" s="448" t="s">
        <v>3480</v>
      </c>
      <c r="B2080" s="448" t="s">
        <v>2215</v>
      </c>
      <c r="C2080" s="440">
        <v>170869.91</v>
      </c>
      <c r="D2080" s="438" t="s">
        <v>126</v>
      </c>
      <c r="E2080" s="440">
        <v>120711.75</v>
      </c>
      <c r="F2080" s="441">
        <v>-21093.75</v>
      </c>
      <c r="G2080" s="440">
        <v>312675.40999999997</v>
      </c>
      <c r="H2080" s="438" t="s">
        <v>126</v>
      </c>
    </row>
    <row r="2081" spans="1:8">
      <c r="A2081" s="448" t="s">
        <v>8765</v>
      </c>
      <c r="B2081" s="448" t="s">
        <v>3361</v>
      </c>
      <c r="C2081" s="440">
        <v>35945</v>
      </c>
      <c r="D2081" s="438" t="s">
        <v>126</v>
      </c>
      <c r="E2081" s="440">
        <v>24733.599999999999</v>
      </c>
      <c r="F2081" s="440">
        <v>0</v>
      </c>
      <c r="G2081" s="440">
        <v>60678.6</v>
      </c>
      <c r="H2081" s="438" t="s">
        <v>126</v>
      </c>
    </row>
    <row r="2082" spans="1:8">
      <c r="A2082" s="448" t="s">
        <v>3481</v>
      </c>
      <c r="B2082" s="448" t="s">
        <v>3342</v>
      </c>
      <c r="C2082" s="440">
        <v>12658.31</v>
      </c>
      <c r="D2082" s="438" t="s">
        <v>126</v>
      </c>
      <c r="E2082" s="440">
        <v>15234.81</v>
      </c>
      <c r="F2082" s="440">
        <v>0</v>
      </c>
      <c r="G2082" s="440">
        <v>27893.119999999999</v>
      </c>
      <c r="H2082" s="438" t="s">
        <v>126</v>
      </c>
    </row>
    <row r="2083" spans="1:8">
      <c r="A2083" s="448" t="s">
        <v>3482</v>
      </c>
      <c r="B2083" s="448" t="s">
        <v>3344</v>
      </c>
      <c r="C2083" s="440">
        <v>104006.22</v>
      </c>
      <c r="D2083" s="438" t="s">
        <v>126</v>
      </c>
      <c r="E2083" s="440">
        <v>80743.34</v>
      </c>
      <c r="F2083" s="440">
        <v>0</v>
      </c>
      <c r="G2083" s="440">
        <v>184749.56</v>
      </c>
      <c r="H2083" s="438" t="s">
        <v>126</v>
      </c>
    </row>
    <row r="2084" spans="1:8">
      <c r="A2084" s="448" t="s">
        <v>3483</v>
      </c>
      <c r="B2084" s="448" t="s">
        <v>3346</v>
      </c>
      <c r="C2084" s="440">
        <v>18260.38</v>
      </c>
      <c r="D2084" s="438" t="s">
        <v>126</v>
      </c>
      <c r="E2084" s="440">
        <v>0</v>
      </c>
      <c r="F2084" s="441">
        <v>-21093.75</v>
      </c>
      <c r="G2084" s="440">
        <v>39354.129999999997</v>
      </c>
      <c r="H2084" s="438" t="s">
        <v>126</v>
      </c>
    </row>
    <row r="2085" spans="1:8">
      <c r="A2085" s="448" t="s">
        <v>3484</v>
      </c>
      <c r="B2085" s="448" t="s">
        <v>2220</v>
      </c>
      <c r="C2085" s="440">
        <v>140444.47</v>
      </c>
      <c r="D2085" s="438" t="s">
        <v>126</v>
      </c>
      <c r="E2085" s="440">
        <v>104968.93</v>
      </c>
      <c r="F2085" s="441">
        <v>-18811.59</v>
      </c>
      <c r="G2085" s="440">
        <v>264224.99</v>
      </c>
      <c r="H2085" s="438" t="s">
        <v>126</v>
      </c>
    </row>
    <row r="2086" spans="1:8">
      <c r="A2086" s="448" t="s">
        <v>8766</v>
      </c>
      <c r="B2086" s="448" t="s">
        <v>3361</v>
      </c>
      <c r="C2086" s="440">
        <v>35945</v>
      </c>
      <c r="D2086" s="438" t="s">
        <v>126</v>
      </c>
      <c r="E2086" s="440">
        <v>24733.599999999999</v>
      </c>
      <c r="F2086" s="440">
        <v>0</v>
      </c>
      <c r="G2086" s="440">
        <v>60678.6</v>
      </c>
      <c r="H2086" s="438" t="s">
        <v>126</v>
      </c>
    </row>
    <row r="2087" spans="1:8">
      <c r="A2087" s="448" t="s">
        <v>3485</v>
      </c>
      <c r="B2087" s="448" t="s">
        <v>3342</v>
      </c>
      <c r="C2087" s="440">
        <v>18284.36</v>
      </c>
      <c r="D2087" s="438" t="s">
        <v>126</v>
      </c>
      <c r="E2087" s="440">
        <v>17020.71</v>
      </c>
      <c r="F2087" s="440">
        <v>0</v>
      </c>
      <c r="G2087" s="440">
        <v>35305.07</v>
      </c>
      <c r="H2087" s="438" t="s">
        <v>126</v>
      </c>
    </row>
    <row r="2088" spans="1:8">
      <c r="A2088" s="448" t="s">
        <v>3486</v>
      </c>
      <c r="B2088" s="448" t="s">
        <v>3344</v>
      </c>
      <c r="C2088" s="440">
        <v>72503.03</v>
      </c>
      <c r="D2088" s="438" t="s">
        <v>126</v>
      </c>
      <c r="E2088" s="440">
        <v>63214.62</v>
      </c>
      <c r="F2088" s="440">
        <v>0</v>
      </c>
      <c r="G2088" s="440">
        <v>135717.65</v>
      </c>
      <c r="H2088" s="438" t="s">
        <v>126</v>
      </c>
    </row>
    <row r="2089" spans="1:8">
      <c r="A2089" s="448" t="s">
        <v>3487</v>
      </c>
      <c r="B2089" s="448" t="s">
        <v>3346</v>
      </c>
      <c r="C2089" s="440">
        <v>13712.08</v>
      </c>
      <c r="D2089" s="438" t="s">
        <v>126</v>
      </c>
      <c r="E2089" s="440">
        <v>0</v>
      </c>
      <c r="F2089" s="441">
        <v>-18811.59</v>
      </c>
      <c r="G2089" s="440">
        <v>32523.67</v>
      </c>
      <c r="H2089" s="438" t="s">
        <v>126</v>
      </c>
    </row>
    <row r="2090" spans="1:8">
      <c r="A2090" s="448" t="s">
        <v>3488</v>
      </c>
      <c r="B2090" s="448" t="s">
        <v>2225</v>
      </c>
      <c r="C2090" s="440">
        <v>96808.55</v>
      </c>
      <c r="D2090" s="438" t="s">
        <v>126</v>
      </c>
      <c r="E2090" s="440">
        <v>78076.13</v>
      </c>
      <c r="F2090" s="441">
        <v>-13245.92</v>
      </c>
      <c r="G2090" s="440">
        <v>188130.6</v>
      </c>
      <c r="H2090" s="438" t="s">
        <v>126</v>
      </c>
    </row>
    <row r="2091" spans="1:8">
      <c r="A2091" s="448" t="s">
        <v>8767</v>
      </c>
      <c r="B2091" s="448" t="s">
        <v>3361</v>
      </c>
      <c r="C2091" s="440">
        <v>35417.019999999997</v>
      </c>
      <c r="D2091" s="438" t="s">
        <v>126</v>
      </c>
      <c r="E2091" s="440">
        <v>24247.86</v>
      </c>
      <c r="F2091" s="440">
        <v>0</v>
      </c>
      <c r="G2091" s="440">
        <v>59664.88</v>
      </c>
      <c r="H2091" s="438" t="s">
        <v>126</v>
      </c>
    </row>
    <row r="2092" spans="1:8">
      <c r="A2092" s="448" t="s">
        <v>3489</v>
      </c>
      <c r="B2092" s="448" t="s">
        <v>3342</v>
      </c>
      <c r="C2092" s="440">
        <v>9608.51</v>
      </c>
      <c r="D2092" s="438" t="s">
        <v>126</v>
      </c>
      <c r="E2092" s="440">
        <v>15128.91</v>
      </c>
      <c r="F2092" s="440">
        <v>0</v>
      </c>
      <c r="G2092" s="440">
        <v>24737.42</v>
      </c>
      <c r="H2092" s="438" t="s">
        <v>126</v>
      </c>
    </row>
    <row r="2093" spans="1:8">
      <c r="A2093" s="448" t="s">
        <v>3490</v>
      </c>
      <c r="B2093" s="448" t="s">
        <v>3344</v>
      </c>
      <c r="C2093" s="440">
        <v>45272.34</v>
      </c>
      <c r="D2093" s="438" t="s">
        <v>126</v>
      </c>
      <c r="E2093" s="440">
        <v>38699.360000000001</v>
      </c>
      <c r="F2093" s="440">
        <v>0</v>
      </c>
      <c r="G2093" s="440">
        <v>83971.7</v>
      </c>
      <c r="H2093" s="438" t="s">
        <v>126</v>
      </c>
    </row>
    <row r="2094" spans="1:8">
      <c r="A2094" s="448" t="s">
        <v>3491</v>
      </c>
      <c r="B2094" s="448" t="s">
        <v>3346</v>
      </c>
      <c r="C2094" s="440">
        <v>6510.68</v>
      </c>
      <c r="D2094" s="438" t="s">
        <v>126</v>
      </c>
      <c r="E2094" s="440">
        <v>0</v>
      </c>
      <c r="F2094" s="441">
        <v>-13245.92</v>
      </c>
      <c r="G2094" s="440">
        <v>19756.599999999999</v>
      </c>
      <c r="H2094" s="438" t="s">
        <v>126</v>
      </c>
    </row>
    <row r="2095" spans="1:8">
      <c r="A2095" s="448" t="s">
        <v>3492</v>
      </c>
      <c r="B2095" s="448" t="s">
        <v>2230</v>
      </c>
      <c r="C2095" s="440">
        <v>88280.86</v>
      </c>
      <c r="D2095" s="438" t="s">
        <v>126</v>
      </c>
      <c r="E2095" s="440">
        <v>65979.509999999995</v>
      </c>
      <c r="F2095" s="441">
        <v>-11822.36</v>
      </c>
      <c r="G2095" s="440">
        <v>166082.73000000001</v>
      </c>
      <c r="H2095" s="438" t="s">
        <v>126</v>
      </c>
    </row>
    <row r="2096" spans="1:8">
      <c r="A2096" s="448" t="s">
        <v>3493</v>
      </c>
      <c r="B2096" s="448" t="s">
        <v>3361</v>
      </c>
      <c r="C2096" s="440">
        <v>37815.800000000003</v>
      </c>
      <c r="D2096" s="438" t="s">
        <v>126</v>
      </c>
      <c r="E2096" s="440">
        <v>26021.200000000001</v>
      </c>
      <c r="F2096" s="440">
        <v>0</v>
      </c>
      <c r="G2096" s="440">
        <v>63837</v>
      </c>
      <c r="H2096" s="438" t="s">
        <v>126</v>
      </c>
    </row>
    <row r="2097" spans="1:8">
      <c r="A2097" s="448" t="s">
        <v>3494</v>
      </c>
      <c r="B2097" s="448" t="s">
        <v>3342</v>
      </c>
      <c r="C2097" s="440">
        <v>7181.4</v>
      </c>
      <c r="D2097" s="438" t="s">
        <v>126</v>
      </c>
      <c r="E2097" s="440">
        <v>10348.5</v>
      </c>
      <c r="F2097" s="440">
        <v>0</v>
      </c>
      <c r="G2097" s="440">
        <v>17529.900000000001</v>
      </c>
      <c r="H2097" s="438" t="s">
        <v>126</v>
      </c>
    </row>
    <row r="2098" spans="1:8">
      <c r="A2098" s="448" t="s">
        <v>3495</v>
      </c>
      <c r="B2098" s="448" t="s">
        <v>3344</v>
      </c>
      <c r="C2098" s="440">
        <v>37141.65</v>
      </c>
      <c r="D2098" s="438" t="s">
        <v>126</v>
      </c>
      <c r="E2098" s="440">
        <v>29609.81</v>
      </c>
      <c r="F2098" s="440">
        <v>0</v>
      </c>
      <c r="G2098" s="440">
        <v>66751.460000000006</v>
      </c>
      <c r="H2098" s="438" t="s">
        <v>126</v>
      </c>
    </row>
    <row r="2099" spans="1:8">
      <c r="A2099" s="448" t="s">
        <v>3496</v>
      </c>
      <c r="B2099" s="448" t="s">
        <v>3346</v>
      </c>
      <c r="C2099" s="440">
        <v>6142.01</v>
      </c>
      <c r="D2099" s="438" t="s">
        <v>126</v>
      </c>
      <c r="E2099" s="440">
        <v>0</v>
      </c>
      <c r="F2099" s="441">
        <v>-11822.36</v>
      </c>
      <c r="G2099" s="440">
        <v>17964.37</v>
      </c>
      <c r="H2099" s="438" t="s">
        <v>126</v>
      </c>
    </row>
    <row r="2100" spans="1:8">
      <c r="A2100" s="448" t="s">
        <v>3497</v>
      </c>
      <c r="B2100" s="448" t="s">
        <v>2235</v>
      </c>
      <c r="C2100" s="440">
        <v>87807.79</v>
      </c>
      <c r="D2100" s="438" t="s">
        <v>126</v>
      </c>
      <c r="E2100" s="440">
        <v>56827.13</v>
      </c>
      <c r="F2100" s="441">
        <v>-8378.77</v>
      </c>
      <c r="G2100" s="440">
        <v>153013.69</v>
      </c>
      <c r="H2100" s="438" t="s">
        <v>126</v>
      </c>
    </row>
    <row r="2101" spans="1:8">
      <c r="A2101" s="448" t="s">
        <v>8768</v>
      </c>
      <c r="B2101" s="448" t="s">
        <v>3361</v>
      </c>
      <c r="C2101" s="440">
        <v>30665.200000000001</v>
      </c>
      <c r="D2101" s="438" t="s">
        <v>126</v>
      </c>
      <c r="E2101" s="440">
        <v>14174</v>
      </c>
      <c r="F2101" s="440">
        <v>0</v>
      </c>
      <c r="G2101" s="440">
        <v>44839.199999999997</v>
      </c>
      <c r="H2101" s="438" t="s">
        <v>126</v>
      </c>
    </row>
    <row r="2102" spans="1:8">
      <c r="A2102" s="448" t="s">
        <v>3498</v>
      </c>
      <c r="B2102" s="448" t="s">
        <v>3342</v>
      </c>
      <c r="C2102" s="440">
        <v>12795.23</v>
      </c>
      <c r="D2102" s="438" t="s">
        <v>126</v>
      </c>
      <c r="E2102" s="440">
        <v>9512.25</v>
      </c>
      <c r="F2102" s="440">
        <v>0</v>
      </c>
      <c r="G2102" s="440">
        <v>22307.48</v>
      </c>
      <c r="H2102" s="438" t="s">
        <v>126</v>
      </c>
    </row>
    <row r="2103" spans="1:8">
      <c r="A2103" s="448" t="s">
        <v>3499</v>
      </c>
      <c r="B2103" s="448" t="s">
        <v>3344</v>
      </c>
      <c r="C2103" s="440">
        <v>38269.58</v>
      </c>
      <c r="D2103" s="438" t="s">
        <v>126</v>
      </c>
      <c r="E2103" s="440">
        <v>33140.879999999997</v>
      </c>
      <c r="F2103" s="440">
        <v>0</v>
      </c>
      <c r="G2103" s="440">
        <v>71410.460000000006</v>
      </c>
      <c r="H2103" s="438" t="s">
        <v>126</v>
      </c>
    </row>
    <row r="2104" spans="1:8">
      <c r="A2104" s="448" t="s">
        <v>3500</v>
      </c>
      <c r="B2104" s="448" t="s">
        <v>3346</v>
      </c>
      <c r="C2104" s="440">
        <v>6077.78</v>
      </c>
      <c r="D2104" s="438" t="s">
        <v>126</v>
      </c>
      <c r="E2104" s="440">
        <v>0</v>
      </c>
      <c r="F2104" s="441">
        <v>-8378.77</v>
      </c>
      <c r="G2104" s="440">
        <v>14456.55</v>
      </c>
      <c r="H2104" s="438" t="s">
        <v>126</v>
      </c>
    </row>
    <row r="2105" spans="1:8">
      <c r="A2105" s="448" t="s">
        <v>3501</v>
      </c>
      <c r="B2105" s="448" t="s">
        <v>2240</v>
      </c>
      <c r="C2105" s="440">
        <v>87413.79</v>
      </c>
      <c r="D2105" s="438" t="s">
        <v>126</v>
      </c>
      <c r="E2105" s="440">
        <v>75118.84</v>
      </c>
      <c r="F2105" s="441">
        <v>-12827.83</v>
      </c>
      <c r="G2105" s="440">
        <v>175360.46</v>
      </c>
      <c r="H2105" s="438" t="s">
        <v>126</v>
      </c>
    </row>
    <row r="2106" spans="1:8">
      <c r="A2106" s="448" t="s">
        <v>3502</v>
      </c>
      <c r="B2106" s="448" t="s">
        <v>3361</v>
      </c>
      <c r="C2106" s="440">
        <v>35945</v>
      </c>
      <c r="D2106" s="438" t="s">
        <v>126</v>
      </c>
      <c r="E2106" s="440">
        <v>24733.599999999999</v>
      </c>
      <c r="F2106" s="440">
        <v>0</v>
      </c>
      <c r="G2106" s="440">
        <v>60678.6</v>
      </c>
      <c r="H2106" s="438" t="s">
        <v>126</v>
      </c>
    </row>
    <row r="2107" spans="1:8">
      <c r="A2107" s="448" t="s">
        <v>3503</v>
      </c>
      <c r="B2107" s="448" t="s">
        <v>3342</v>
      </c>
      <c r="C2107" s="440">
        <v>9685.34</v>
      </c>
      <c r="D2107" s="438" t="s">
        <v>126</v>
      </c>
      <c r="E2107" s="440">
        <v>15246.44</v>
      </c>
      <c r="F2107" s="440">
        <v>0</v>
      </c>
      <c r="G2107" s="440">
        <v>24931.78</v>
      </c>
      <c r="H2107" s="438" t="s">
        <v>126</v>
      </c>
    </row>
    <row r="2108" spans="1:8">
      <c r="A2108" s="448" t="s">
        <v>3504</v>
      </c>
      <c r="B2108" s="448" t="s">
        <v>3344</v>
      </c>
      <c r="C2108" s="440">
        <v>37240.620000000003</v>
      </c>
      <c r="D2108" s="438" t="s">
        <v>126</v>
      </c>
      <c r="E2108" s="440">
        <v>35138.800000000003</v>
      </c>
      <c r="F2108" s="440">
        <v>0</v>
      </c>
      <c r="G2108" s="440">
        <v>72379.42</v>
      </c>
      <c r="H2108" s="438" t="s">
        <v>126</v>
      </c>
    </row>
    <row r="2109" spans="1:8">
      <c r="A2109" s="448" t="s">
        <v>3505</v>
      </c>
      <c r="B2109" s="448" t="s">
        <v>3346</v>
      </c>
      <c r="C2109" s="440">
        <v>4542.83</v>
      </c>
      <c r="D2109" s="438" t="s">
        <v>126</v>
      </c>
      <c r="E2109" s="440">
        <v>0</v>
      </c>
      <c r="F2109" s="441">
        <v>-12827.83</v>
      </c>
      <c r="G2109" s="440">
        <v>17370.66</v>
      </c>
      <c r="H2109" s="438" t="s">
        <v>126</v>
      </c>
    </row>
    <row r="2110" spans="1:8">
      <c r="A2110" s="448" t="s">
        <v>3506</v>
      </c>
      <c r="B2110" s="448" t="s">
        <v>2245</v>
      </c>
      <c r="C2110" s="440">
        <v>122867.42</v>
      </c>
      <c r="D2110" s="438" t="s">
        <v>126</v>
      </c>
      <c r="E2110" s="440">
        <v>95087.79</v>
      </c>
      <c r="F2110" s="441">
        <v>-15079.22</v>
      </c>
      <c r="G2110" s="440">
        <v>233034.43</v>
      </c>
      <c r="H2110" s="438" t="s">
        <v>126</v>
      </c>
    </row>
    <row r="2111" spans="1:8">
      <c r="A2111" s="448" t="s">
        <v>8769</v>
      </c>
      <c r="B2111" s="448" t="s">
        <v>3361</v>
      </c>
      <c r="C2111" s="440">
        <v>35945</v>
      </c>
      <c r="D2111" s="438" t="s">
        <v>126</v>
      </c>
      <c r="E2111" s="440">
        <v>24733.599999999999</v>
      </c>
      <c r="F2111" s="440">
        <v>0</v>
      </c>
      <c r="G2111" s="440">
        <v>60678.6</v>
      </c>
      <c r="H2111" s="438" t="s">
        <v>126</v>
      </c>
    </row>
    <row r="2112" spans="1:8">
      <c r="A2112" s="448" t="s">
        <v>3507</v>
      </c>
      <c r="B2112" s="448" t="s">
        <v>3342</v>
      </c>
      <c r="C2112" s="440">
        <v>14567.41</v>
      </c>
      <c r="D2112" s="438" t="s">
        <v>126</v>
      </c>
      <c r="E2112" s="440">
        <v>15231.21</v>
      </c>
      <c r="F2112" s="440">
        <v>0</v>
      </c>
      <c r="G2112" s="440">
        <v>29798.62</v>
      </c>
      <c r="H2112" s="438" t="s">
        <v>126</v>
      </c>
    </row>
    <row r="2113" spans="1:8">
      <c r="A2113" s="448" t="s">
        <v>3508</v>
      </c>
      <c r="B2113" s="448" t="s">
        <v>3344</v>
      </c>
      <c r="C2113" s="440">
        <v>64171.9</v>
      </c>
      <c r="D2113" s="438" t="s">
        <v>126</v>
      </c>
      <c r="E2113" s="440">
        <v>55122.98</v>
      </c>
      <c r="F2113" s="440">
        <v>0</v>
      </c>
      <c r="G2113" s="440">
        <v>119294.88</v>
      </c>
      <c r="H2113" s="438" t="s">
        <v>126</v>
      </c>
    </row>
    <row r="2114" spans="1:8">
      <c r="A2114" s="448" t="s">
        <v>3509</v>
      </c>
      <c r="B2114" s="448" t="s">
        <v>3346</v>
      </c>
      <c r="C2114" s="440">
        <v>8183.11</v>
      </c>
      <c r="D2114" s="438" t="s">
        <v>126</v>
      </c>
      <c r="E2114" s="440">
        <v>0</v>
      </c>
      <c r="F2114" s="441">
        <v>-15079.22</v>
      </c>
      <c r="G2114" s="440">
        <v>23262.33</v>
      </c>
      <c r="H2114" s="438" t="s">
        <v>126</v>
      </c>
    </row>
    <row r="2115" spans="1:8">
      <c r="A2115" s="448" t="s">
        <v>3510</v>
      </c>
      <c r="B2115" s="448" t="s">
        <v>2250</v>
      </c>
      <c r="C2115" s="440">
        <v>60184.160000000003</v>
      </c>
      <c r="D2115" s="438" t="s">
        <v>126</v>
      </c>
      <c r="E2115" s="440">
        <v>60784.9</v>
      </c>
      <c r="F2115" s="441">
        <v>-10476.56</v>
      </c>
      <c r="G2115" s="440">
        <v>131445.62</v>
      </c>
      <c r="H2115" s="438" t="s">
        <v>126</v>
      </c>
    </row>
    <row r="2116" spans="1:8">
      <c r="A2116" s="448" t="s">
        <v>3511</v>
      </c>
      <c r="B2116" s="448" t="s">
        <v>3361</v>
      </c>
      <c r="C2116" s="440">
        <v>26844</v>
      </c>
      <c r="D2116" s="438" t="s">
        <v>126</v>
      </c>
      <c r="E2116" s="440">
        <v>24733.599999999999</v>
      </c>
      <c r="F2116" s="440">
        <v>0</v>
      </c>
      <c r="G2116" s="440">
        <v>51577.599999999999</v>
      </c>
      <c r="H2116" s="438" t="s">
        <v>126</v>
      </c>
    </row>
    <row r="2117" spans="1:8">
      <c r="A2117" s="448" t="s">
        <v>3512</v>
      </c>
      <c r="B2117" s="448" t="s">
        <v>3342</v>
      </c>
      <c r="C2117" s="440">
        <v>9662.5400000000009</v>
      </c>
      <c r="D2117" s="438" t="s">
        <v>126</v>
      </c>
      <c r="E2117" s="440">
        <v>15245.94</v>
      </c>
      <c r="F2117" s="440">
        <v>0</v>
      </c>
      <c r="G2117" s="440">
        <v>24908.48</v>
      </c>
      <c r="H2117" s="438" t="s">
        <v>126</v>
      </c>
    </row>
    <row r="2118" spans="1:8">
      <c r="A2118" s="448" t="s">
        <v>3513</v>
      </c>
      <c r="B2118" s="448" t="s">
        <v>3344</v>
      </c>
      <c r="C2118" s="440">
        <v>22826.47</v>
      </c>
      <c r="D2118" s="438" t="s">
        <v>126</v>
      </c>
      <c r="E2118" s="440">
        <v>20805.36</v>
      </c>
      <c r="F2118" s="440">
        <v>0</v>
      </c>
      <c r="G2118" s="440">
        <v>43631.83</v>
      </c>
      <c r="H2118" s="438" t="s">
        <v>126</v>
      </c>
    </row>
    <row r="2119" spans="1:8">
      <c r="A2119" s="448" t="s">
        <v>3514</v>
      </c>
      <c r="B2119" s="448" t="s">
        <v>3346</v>
      </c>
      <c r="C2119" s="440">
        <v>851.15</v>
      </c>
      <c r="D2119" s="438" t="s">
        <v>126</v>
      </c>
      <c r="E2119" s="440">
        <v>0</v>
      </c>
      <c r="F2119" s="441">
        <v>-10476.56</v>
      </c>
      <c r="G2119" s="440">
        <v>11327.71</v>
      </c>
      <c r="H2119" s="438" t="s">
        <v>126</v>
      </c>
    </row>
    <row r="2120" spans="1:8">
      <c r="A2120" s="448" t="s">
        <v>3515</v>
      </c>
      <c r="B2120" s="448" t="s">
        <v>2255</v>
      </c>
      <c r="C2120" s="440">
        <v>76445.31</v>
      </c>
      <c r="D2120" s="438" t="s">
        <v>126</v>
      </c>
      <c r="E2120" s="440">
        <v>68069.649999999994</v>
      </c>
      <c r="F2120" s="441">
        <v>-10441.06</v>
      </c>
      <c r="G2120" s="440">
        <v>154956.01999999999</v>
      </c>
      <c r="H2120" s="438" t="s">
        <v>126</v>
      </c>
    </row>
    <row r="2121" spans="1:8">
      <c r="A2121" s="448" t="s">
        <v>8770</v>
      </c>
      <c r="B2121" s="448" t="s">
        <v>3361</v>
      </c>
      <c r="C2121" s="440">
        <v>31349.9</v>
      </c>
      <c r="D2121" s="438" t="s">
        <v>126</v>
      </c>
      <c r="E2121" s="440">
        <v>24733.599999999999</v>
      </c>
      <c r="F2121" s="440">
        <v>0</v>
      </c>
      <c r="G2121" s="440">
        <v>56083.5</v>
      </c>
      <c r="H2121" s="438" t="s">
        <v>126</v>
      </c>
    </row>
    <row r="2122" spans="1:8">
      <c r="A2122" s="448" t="s">
        <v>3516</v>
      </c>
      <c r="B2122" s="448" t="s">
        <v>3342</v>
      </c>
      <c r="C2122" s="440">
        <v>9653.75</v>
      </c>
      <c r="D2122" s="438" t="s">
        <v>126</v>
      </c>
      <c r="E2122" s="440">
        <v>15199.45</v>
      </c>
      <c r="F2122" s="440">
        <v>0</v>
      </c>
      <c r="G2122" s="440">
        <v>24853.200000000001</v>
      </c>
      <c r="H2122" s="438" t="s">
        <v>126</v>
      </c>
    </row>
    <row r="2123" spans="1:8">
      <c r="A2123" s="448" t="s">
        <v>3517</v>
      </c>
      <c r="B2123" s="448" t="s">
        <v>3344</v>
      </c>
      <c r="C2123" s="440">
        <v>34471.1</v>
      </c>
      <c r="D2123" s="438" t="s">
        <v>126</v>
      </c>
      <c r="E2123" s="440">
        <v>28136.6</v>
      </c>
      <c r="F2123" s="440">
        <v>0</v>
      </c>
      <c r="G2123" s="440">
        <v>62607.7</v>
      </c>
      <c r="H2123" s="438" t="s">
        <v>126</v>
      </c>
    </row>
    <row r="2124" spans="1:8">
      <c r="A2124" s="448" t="s">
        <v>3518</v>
      </c>
      <c r="B2124" s="448" t="s">
        <v>3346</v>
      </c>
      <c r="C2124" s="440">
        <v>970.56</v>
      </c>
      <c r="D2124" s="438" t="s">
        <v>126</v>
      </c>
      <c r="E2124" s="440">
        <v>0</v>
      </c>
      <c r="F2124" s="441">
        <v>-10441.06</v>
      </c>
      <c r="G2124" s="440">
        <v>11411.62</v>
      </c>
      <c r="H2124" s="438" t="s">
        <v>126</v>
      </c>
    </row>
    <row r="2125" spans="1:8">
      <c r="A2125" s="448" t="s">
        <v>3519</v>
      </c>
      <c r="B2125" s="448" t="s">
        <v>2260</v>
      </c>
      <c r="C2125" s="440">
        <v>82973.19</v>
      </c>
      <c r="D2125" s="438" t="s">
        <v>126</v>
      </c>
      <c r="E2125" s="440">
        <v>55235.7</v>
      </c>
      <c r="F2125" s="441">
        <v>-8872.51</v>
      </c>
      <c r="G2125" s="440">
        <v>147081.4</v>
      </c>
      <c r="H2125" s="438" t="s">
        <v>126</v>
      </c>
    </row>
    <row r="2126" spans="1:8">
      <c r="A2126" s="448" t="s">
        <v>8771</v>
      </c>
      <c r="B2126" s="448" t="s">
        <v>3361</v>
      </c>
      <c r="C2126" s="440">
        <v>35945</v>
      </c>
      <c r="D2126" s="438" t="s">
        <v>126</v>
      </c>
      <c r="E2126" s="440">
        <v>24733.599999999999</v>
      </c>
      <c r="F2126" s="440">
        <v>0</v>
      </c>
      <c r="G2126" s="440">
        <v>60678.6</v>
      </c>
      <c r="H2126" s="438" t="s">
        <v>126</v>
      </c>
    </row>
    <row r="2127" spans="1:8">
      <c r="A2127" s="448" t="s">
        <v>3520</v>
      </c>
      <c r="B2127" s="448" t="s">
        <v>3342</v>
      </c>
      <c r="C2127" s="440">
        <v>15828.05</v>
      </c>
      <c r="D2127" s="438" t="s">
        <v>126</v>
      </c>
      <c r="E2127" s="440">
        <v>15199.45</v>
      </c>
      <c r="F2127" s="440">
        <v>0</v>
      </c>
      <c r="G2127" s="440">
        <v>31027.5</v>
      </c>
      <c r="H2127" s="438" t="s">
        <v>126</v>
      </c>
    </row>
    <row r="2128" spans="1:8">
      <c r="A2128" s="448" t="s">
        <v>3521</v>
      </c>
      <c r="B2128" s="448" t="s">
        <v>3344</v>
      </c>
      <c r="C2128" s="440">
        <v>28584.55</v>
      </c>
      <c r="D2128" s="438" t="s">
        <v>126</v>
      </c>
      <c r="E2128" s="440">
        <v>15302.65</v>
      </c>
      <c r="F2128" s="440">
        <v>0</v>
      </c>
      <c r="G2128" s="440">
        <v>43887.199999999997</v>
      </c>
      <c r="H2128" s="438" t="s">
        <v>126</v>
      </c>
    </row>
    <row r="2129" spans="1:8">
      <c r="A2129" s="448" t="s">
        <v>3522</v>
      </c>
      <c r="B2129" s="448" t="s">
        <v>3346</v>
      </c>
      <c r="C2129" s="440">
        <v>2615.59</v>
      </c>
      <c r="D2129" s="438" t="s">
        <v>126</v>
      </c>
      <c r="E2129" s="440">
        <v>0</v>
      </c>
      <c r="F2129" s="441">
        <v>-8872.51</v>
      </c>
      <c r="G2129" s="440">
        <v>11488.1</v>
      </c>
      <c r="H2129" s="438" t="s">
        <v>126</v>
      </c>
    </row>
    <row r="2130" spans="1:8">
      <c r="A2130" s="448" t="s">
        <v>3523</v>
      </c>
      <c r="B2130" s="448" t="s">
        <v>2265</v>
      </c>
      <c r="C2130" s="440">
        <v>99142.06</v>
      </c>
      <c r="D2130" s="438" t="s">
        <v>126</v>
      </c>
      <c r="E2130" s="440">
        <v>70517.59</v>
      </c>
      <c r="F2130" s="441">
        <v>-11374.94</v>
      </c>
      <c r="G2130" s="440">
        <v>181034.59</v>
      </c>
      <c r="H2130" s="438" t="s">
        <v>126</v>
      </c>
    </row>
    <row r="2131" spans="1:8">
      <c r="A2131" s="448" t="s">
        <v>8772</v>
      </c>
      <c r="B2131" s="448" t="s">
        <v>3361</v>
      </c>
      <c r="C2131" s="440">
        <v>35945</v>
      </c>
      <c r="D2131" s="438" t="s">
        <v>126</v>
      </c>
      <c r="E2131" s="440">
        <v>24733.599999999999</v>
      </c>
      <c r="F2131" s="440">
        <v>0</v>
      </c>
      <c r="G2131" s="440">
        <v>60678.6</v>
      </c>
      <c r="H2131" s="438" t="s">
        <v>126</v>
      </c>
    </row>
    <row r="2132" spans="1:8">
      <c r="A2132" s="448" t="s">
        <v>3524</v>
      </c>
      <c r="B2132" s="448" t="s">
        <v>3342</v>
      </c>
      <c r="C2132" s="440">
        <v>16067.92</v>
      </c>
      <c r="D2132" s="438" t="s">
        <v>126</v>
      </c>
      <c r="E2132" s="440">
        <v>15234.12</v>
      </c>
      <c r="F2132" s="440">
        <v>0</v>
      </c>
      <c r="G2132" s="440">
        <v>31302.04</v>
      </c>
      <c r="H2132" s="438" t="s">
        <v>126</v>
      </c>
    </row>
    <row r="2133" spans="1:8">
      <c r="A2133" s="448" t="s">
        <v>3525</v>
      </c>
      <c r="B2133" s="448" t="s">
        <v>3344</v>
      </c>
      <c r="C2133" s="440">
        <v>41950.54</v>
      </c>
      <c r="D2133" s="438" t="s">
        <v>126</v>
      </c>
      <c r="E2133" s="440">
        <v>30549.87</v>
      </c>
      <c r="F2133" s="440">
        <v>0</v>
      </c>
      <c r="G2133" s="440">
        <v>72500.41</v>
      </c>
      <c r="H2133" s="438" t="s">
        <v>126</v>
      </c>
    </row>
    <row r="2134" spans="1:8">
      <c r="A2134" s="448" t="s">
        <v>3526</v>
      </c>
      <c r="B2134" s="448" t="s">
        <v>3346</v>
      </c>
      <c r="C2134" s="440">
        <v>5178.6000000000004</v>
      </c>
      <c r="D2134" s="438" t="s">
        <v>126</v>
      </c>
      <c r="E2134" s="440">
        <v>0</v>
      </c>
      <c r="F2134" s="441">
        <v>-11374.94</v>
      </c>
      <c r="G2134" s="440">
        <v>16553.54</v>
      </c>
      <c r="H2134" s="438" t="s">
        <v>126</v>
      </c>
    </row>
    <row r="2135" spans="1:8">
      <c r="A2135" s="448" t="s">
        <v>3527</v>
      </c>
      <c r="B2135" s="448" t="s">
        <v>2270</v>
      </c>
      <c r="C2135" s="440">
        <v>73833.039999999994</v>
      </c>
      <c r="D2135" s="438" t="s">
        <v>126</v>
      </c>
      <c r="E2135" s="440">
        <v>53106.23</v>
      </c>
      <c r="F2135" s="441">
        <v>-8610.6200000000008</v>
      </c>
      <c r="G2135" s="440">
        <v>135549.89000000001</v>
      </c>
      <c r="H2135" s="438" t="s">
        <v>126</v>
      </c>
    </row>
    <row r="2136" spans="1:8">
      <c r="A2136" s="448" t="s">
        <v>3528</v>
      </c>
      <c r="B2136" s="448" t="s">
        <v>3361</v>
      </c>
      <c r="C2136" s="440">
        <v>35945</v>
      </c>
      <c r="D2136" s="438" t="s">
        <v>126</v>
      </c>
      <c r="E2136" s="440">
        <v>24733.599999999999</v>
      </c>
      <c r="F2136" s="440">
        <v>0</v>
      </c>
      <c r="G2136" s="440">
        <v>60678.6</v>
      </c>
      <c r="H2136" s="438" t="s">
        <v>126</v>
      </c>
    </row>
    <row r="2137" spans="1:8">
      <c r="A2137" s="448" t="s">
        <v>3529</v>
      </c>
      <c r="B2137" s="448" t="s">
        <v>3342</v>
      </c>
      <c r="C2137" s="440">
        <v>9031.73</v>
      </c>
      <c r="D2137" s="438" t="s">
        <v>126</v>
      </c>
      <c r="E2137" s="440">
        <v>8194.6299999999992</v>
      </c>
      <c r="F2137" s="440">
        <v>0</v>
      </c>
      <c r="G2137" s="440">
        <v>17226.36</v>
      </c>
      <c r="H2137" s="438" t="s">
        <v>126</v>
      </c>
    </row>
    <row r="2138" spans="1:8">
      <c r="A2138" s="448" t="s">
        <v>3530</v>
      </c>
      <c r="B2138" s="448" t="s">
        <v>3344</v>
      </c>
      <c r="C2138" s="440">
        <v>25796.31</v>
      </c>
      <c r="D2138" s="438" t="s">
        <v>126</v>
      </c>
      <c r="E2138" s="440">
        <v>20178</v>
      </c>
      <c r="F2138" s="440">
        <v>0</v>
      </c>
      <c r="G2138" s="440">
        <v>45974.31</v>
      </c>
      <c r="H2138" s="438" t="s">
        <v>126</v>
      </c>
    </row>
    <row r="2139" spans="1:8">
      <c r="A2139" s="448" t="s">
        <v>3531</v>
      </c>
      <c r="B2139" s="448" t="s">
        <v>3346</v>
      </c>
      <c r="C2139" s="440">
        <v>3060</v>
      </c>
      <c r="D2139" s="438" t="s">
        <v>126</v>
      </c>
      <c r="E2139" s="440">
        <v>0</v>
      </c>
      <c r="F2139" s="441">
        <v>-8610.6200000000008</v>
      </c>
      <c r="G2139" s="440">
        <v>11670.62</v>
      </c>
      <c r="H2139" s="438" t="s">
        <v>126</v>
      </c>
    </row>
    <row r="2140" spans="1:8">
      <c r="A2140" s="448" t="s">
        <v>3532</v>
      </c>
      <c r="B2140" s="448" t="s">
        <v>2275</v>
      </c>
      <c r="C2140" s="440">
        <v>110437.7</v>
      </c>
      <c r="D2140" s="438" t="s">
        <v>126</v>
      </c>
      <c r="E2140" s="440">
        <v>43302.93</v>
      </c>
      <c r="F2140" s="441">
        <v>-5258.65</v>
      </c>
      <c r="G2140" s="440">
        <v>158999.28</v>
      </c>
      <c r="H2140" s="438" t="s">
        <v>126</v>
      </c>
    </row>
    <row r="2141" spans="1:8">
      <c r="A2141" s="448" t="s">
        <v>8773</v>
      </c>
      <c r="B2141" s="448" t="s">
        <v>3361</v>
      </c>
      <c r="C2141" s="440">
        <v>46140.7</v>
      </c>
      <c r="D2141" s="438" t="s">
        <v>126</v>
      </c>
      <c r="E2141" s="440">
        <v>6555.48</v>
      </c>
      <c r="F2141" s="440">
        <v>0</v>
      </c>
      <c r="G2141" s="440">
        <v>52696.18</v>
      </c>
      <c r="H2141" s="438" t="s">
        <v>126</v>
      </c>
    </row>
    <row r="2142" spans="1:8">
      <c r="A2142" s="448" t="s">
        <v>3533</v>
      </c>
      <c r="B2142" s="448" t="s">
        <v>3342</v>
      </c>
      <c r="C2142" s="440">
        <v>23777.85</v>
      </c>
      <c r="D2142" s="438" t="s">
        <v>126</v>
      </c>
      <c r="E2142" s="440">
        <v>8178.76</v>
      </c>
      <c r="F2142" s="440">
        <v>0</v>
      </c>
      <c r="G2142" s="440">
        <v>31956.61</v>
      </c>
      <c r="H2142" s="438" t="s">
        <v>126</v>
      </c>
    </row>
    <row r="2143" spans="1:8">
      <c r="A2143" s="448" t="s">
        <v>3534</v>
      </c>
      <c r="B2143" s="448" t="s">
        <v>3344</v>
      </c>
      <c r="C2143" s="440">
        <v>27207.39</v>
      </c>
      <c r="D2143" s="438" t="s">
        <v>126</v>
      </c>
      <c r="E2143" s="440">
        <v>27564.92</v>
      </c>
      <c r="F2143" s="440">
        <v>0</v>
      </c>
      <c r="G2143" s="440">
        <v>54772.31</v>
      </c>
      <c r="H2143" s="438" t="s">
        <v>126</v>
      </c>
    </row>
    <row r="2144" spans="1:8">
      <c r="A2144" s="448" t="s">
        <v>3535</v>
      </c>
      <c r="B2144" s="448" t="s">
        <v>3346</v>
      </c>
      <c r="C2144" s="440">
        <v>13311.76</v>
      </c>
      <c r="D2144" s="438" t="s">
        <v>126</v>
      </c>
      <c r="E2144" s="440">
        <v>1003.77</v>
      </c>
      <c r="F2144" s="441">
        <v>-5258.65</v>
      </c>
      <c r="G2144" s="440">
        <v>19574.18</v>
      </c>
      <c r="H2144" s="438" t="s">
        <v>126</v>
      </c>
    </row>
    <row r="2145" spans="1:8">
      <c r="A2145" s="448" t="s">
        <v>3536</v>
      </c>
      <c r="B2145" s="448" t="s">
        <v>2280</v>
      </c>
      <c r="C2145" s="440">
        <v>146442.26999999999</v>
      </c>
      <c r="D2145" s="438" t="s">
        <v>126</v>
      </c>
      <c r="E2145" s="440">
        <v>104398.44</v>
      </c>
      <c r="F2145" s="441">
        <v>-17728.75</v>
      </c>
      <c r="G2145" s="440">
        <v>268569.46000000002</v>
      </c>
      <c r="H2145" s="438" t="s">
        <v>126</v>
      </c>
    </row>
    <row r="2146" spans="1:8">
      <c r="A2146" s="448" t="s">
        <v>8774</v>
      </c>
      <c r="B2146" s="448" t="s">
        <v>3361</v>
      </c>
      <c r="C2146" s="440">
        <v>35945</v>
      </c>
      <c r="D2146" s="438" t="s">
        <v>126</v>
      </c>
      <c r="E2146" s="440">
        <v>24733.599999999999</v>
      </c>
      <c r="F2146" s="440">
        <v>0</v>
      </c>
      <c r="G2146" s="440">
        <v>60678.6</v>
      </c>
      <c r="H2146" s="438" t="s">
        <v>126</v>
      </c>
    </row>
    <row r="2147" spans="1:8">
      <c r="A2147" s="448" t="s">
        <v>3537</v>
      </c>
      <c r="B2147" s="448" t="s">
        <v>3342</v>
      </c>
      <c r="C2147" s="440">
        <v>21606.95</v>
      </c>
      <c r="D2147" s="438" t="s">
        <v>126</v>
      </c>
      <c r="E2147" s="440">
        <v>15955.45</v>
      </c>
      <c r="F2147" s="440">
        <v>0</v>
      </c>
      <c r="G2147" s="440">
        <v>37562.400000000001</v>
      </c>
      <c r="H2147" s="438" t="s">
        <v>126</v>
      </c>
    </row>
    <row r="2148" spans="1:8">
      <c r="A2148" s="448" t="s">
        <v>3538</v>
      </c>
      <c r="B2148" s="448" t="s">
        <v>3344</v>
      </c>
      <c r="C2148" s="440">
        <v>76157.23</v>
      </c>
      <c r="D2148" s="438" t="s">
        <v>126</v>
      </c>
      <c r="E2148" s="440">
        <v>63709.39</v>
      </c>
      <c r="F2148" s="440">
        <v>0</v>
      </c>
      <c r="G2148" s="440">
        <v>139866.62</v>
      </c>
      <c r="H2148" s="438" t="s">
        <v>126</v>
      </c>
    </row>
    <row r="2149" spans="1:8">
      <c r="A2149" s="448" t="s">
        <v>3539</v>
      </c>
      <c r="B2149" s="448" t="s">
        <v>3346</v>
      </c>
      <c r="C2149" s="440">
        <v>12733.09</v>
      </c>
      <c r="D2149" s="438" t="s">
        <v>126</v>
      </c>
      <c r="E2149" s="440">
        <v>0</v>
      </c>
      <c r="F2149" s="441">
        <v>-17728.75</v>
      </c>
      <c r="G2149" s="440">
        <v>30461.84</v>
      </c>
      <c r="H2149" s="438" t="s">
        <v>126</v>
      </c>
    </row>
    <row r="2150" spans="1:8">
      <c r="A2150" s="448" t="s">
        <v>3540</v>
      </c>
      <c r="B2150" s="448" t="s">
        <v>2285</v>
      </c>
      <c r="C2150" s="440">
        <v>103873.64</v>
      </c>
      <c r="D2150" s="438" t="s">
        <v>126</v>
      </c>
      <c r="E2150" s="440">
        <v>74874.31</v>
      </c>
      <c r="F2150" s="441">
        <v>-12212.66</v>
      </c>
      <c r="G2150" s="440">
        <v>190960.61</v>
      </c>
      <c r="H2150" s="438" t="s">
        <v>126</v>
      </c>
    </row>
    <row r="2151" spans="1:8">
      <c r="A2151" s="448" t="s">
        <v>8775</v>
      </c>
      <c r="B2151" s="448" t="s">
        <v>3361</v>
      </c>
      <c r="C2151" s="440">
        <v>35945</v>
      </c>
      <c r="D2151" s="438" t="s">
        <v>126</v>
      </c>
      <c r="E2151" s="440">
        <v>24733.599999999999</v>
      </c>
      <c r="F2151" s="440">
        <v>0</v>
      </c>
      <c r="G2151" s="440">
        <v>60678.6</v>
      </c>
      <c r="H2151" s="438" t="s">
        <v>126</v>
      </c>
    </row>
    <row r="2152" spans="1:8">
      <c r="A2152" s="448" t="s">
        <v>3541</v>
      </c>
      <c r="B2152" s="448" t="s">
        <v>3342</v>
      </c>
      <c r="C2152" s="440">
        <v>21297.99</v>
      </c>
      <c r="D2152" s="438" t="s">
        <v>126</v>
      </c>
      <c r="E2152" s="440">
        <v>16439.93</v>
      </c>
      <c r="F2152" s="440">
        <v>0</v>
      </c>
      <c r="G2152" s="440">
        <v>37737.919999999998</v>
      </c>
      <c r="H2152" s="438" t="s">
        <v>126</v>
      </c>
    </row>
    <row r="2153" spans="1:8">
      <c r="A2153" s="448" t="s">
        <v>3542</v>
      </c>
      <c r="B2153" s="448" t="s">
        <v>3344</v>
      </c>
      <c r="C2153" s="440">
        <v>40633.160000000003</v>
      </c>
      <c r="D2153" s="438" t="s">
        <v>126</v>
      </c>
      <c r="E2153" s="440">
        <v>33700.78</v>
      </c>
      <c r="F2153" s="440">
        <v>0</v>
      </c>
      <c r="G2153" s="440">
        <v>74333.94</v>
      </c>
      <c r="H2153" s="438" t="s">
        <v>126</v>
      </c>
    </row>
    <row r="2154" spans="1:8">
      <c r="A2154" s="448" t="s">
        <v>3543</v>
      </c>
      <c r="B2154" s="448" t="s">
        <v>3346</v>
      </c>
      <c r="C2154" s="440">
        <v>5997.49</v>
      </c>
      <c r="D2154" s="438" t="s">
        <v>126</v>
      </c>
      <c r="E2154" s="440">
        <v>0</v>
      </c>
      <c r="F2154" s="441">
        <v>-12212.66</v>
      </c>
      <c r="G2154" s="440">
        <v>18210.150000000001</v>
      </c>
      <c r="H2154" s="438" t="s">
        <v>126</v>
      </c>
    </row>
    <row r="2155" spans="1:8">
      <c r="A2155" s="448" t="s">
        <v>3544</v>
      </c>
      <c r="B2155" s="448" t="s">
        <v>2290</v>
      </c>
      <c r="C2155" s="440">
        <v>152581.26</v>
      </c>
      <c r="D2155" s="438" t="s">
        <v>126</v>
      </c>
      <c r="E2155" s="440">
        <v>117998.23</v>
      </c>
      <c r="F2155" s="441">
        <v>-19126.25</v>
      </c>
      <c r="G2155" s="440">
        <v>289705.74</v>
      </c>
      <c r="H2155" s="438" t="s">
        <v>126</v>
      </c>
    </row>
    <row r="2156" spans="1:8">
      <c r="A2156" s="448" t="s">
        <v>3545</v>
      </c>
      <c r="B2156" s="448" t="s">
        <v>3361</v>
      </c>
      <c r="C2156" s="440">
        <v>35945</v>
      </c>
      <c r="D2156" s="438" t="s">
        <v>126</v>
      </c>
      <c r="E2156" s="440">
        <v>24733.599999999999</v>
      </c>
      <c r="F2156" s="440">
        <v>0</v>
      </c>
      <c r="G2156" s="440">
        <v>60678.6</v>
      </c>
      <c r="H2156" s="438" t="s">
        <v>126</v>
      </c>
    </row>
    <row r="2157" spans="1:8">
      <c r="A2157" s="448" t="s">
        <v>3546</v>
      </c>
      <c r="B2157" s="448" t="s">
        <v>3342</v>
      </c>
      <c r="C2157" s="440">
        <v>21297.99</v>
      </c>
      <c r="D2157" s="438" t="s">
        <v>126</v>
      </c>
      <c r="E2157" s="440">
        <v>16439.93</v>
      </c>
      <c r="F2157" s="440">
        <v>0</v>
      </c>
      <c r="G2157" s="440">
        <v>37737.919999999998</v>
      </c>
      <c r="H2157" s="438" t="s">
        <v>126</v>
      </c>
    </row>
    <row r="2158" spans="1:8">
      <c r="A2158" s="448" t="s">
        <v>3547</v>
      </c>
      <c r="B2158" s="448" t="s">
        <v>3344</v>
      </c>
      <c r="C2158" s="440">
        <v>84152.47</v>
      </c>
      <c r="D2158" s="438" t="s">
        <v>126</v>
      </c>
      <c r="E2158" s="440">
        <v>76824.7</v>
      </c>
      <c r="F2158" s="440">
        <v>0</v>
      </c>
      <c r="G2158" s="440">
        <v>160977.17000000001</v>
      </c>
      <c r="H2158" s="438" t="s">
        <v>126</v>
      </c>
    </row>
    <row r="2159" spans="1:8">
      <c r="A2159" s="448" t="s">
        <v>3548</v>
      </c>
      <c r="B2159" s="448" t="s">
        <v>3346</v>
      </c>
      <c r="C2159" s="440">
        <v>11185.8</v>
      </c>
      <c r="D2159" s="438" t="s">
        <v>126</v>
      </c>
      <c r="E2159" s="440">
        <v>0</v>
      </c>
      <c r="F2159" s="441">
        <v>-19126.25</v>
      </c>
      <c r="G2159" s="440">
        <v>30312.05</v>
      </c>
      <c r="H2159" s="438" t="s">
        <v>126</v>
      </c>
    </row>
    <row r="2160" spans="1:8">
      <c r="A2160" s="448" t="s">
        <v>3549</v>
      </c>
      <c r="B2160" s="448" t="s">
        <v>2295</v>
      </c>
      <c r="C2160" s="440">
        <v>97886.74</v>
      </c>
      <c r="D2160" s="438" t="s">
        <v>126</v>
      </c>
      <c r="E2160" s="440">
        <v>77059.77</v>
      </c>
      <c r="F2160" s="441">
        <v>-12059.99</v>
      </c>
      <c r="G2160" s="440">
        <v>187006.5</v>
      </c>
      <c r="H2160" s="438" t="s">
        <v>126</v>
      </c>
    </row>
    <row r="2161" spans="1:8">
      <c r="A2161" s="448" t="s">
        <v>8776</v>
      </c>
      <c r="B2161" s="448" t="s">
        <v>3361</v>
      </c>
      <c r="C2161" s="440">
        <v>35945</v>
      </c>
      <c r="D2161" s="438" t="s">
        <v>126</v>
      </c>
      <c r="E2161" s="440">
        <v>24733.599999999999</v>
      </c>
      <c r="F2161" s="440">
        <v>0</v>
      </c>
      <c r="G2161" s="440">
        <v>60678.6</v>
      </c>
      <c r="H2161" s="438" t="s">
        <v>126</v>
      </c>
    </row>
    <row r="2162" spans="1:8">
      <c r="A2162" s="448" t="s">
        <v>3550</v>
      </c>
      <c r="B2162" s="448" t="s">
        <v>3342</v>
      </c>
      <c r="C2162" s="440">
        <v>21297.99</v>
      </c>
      <c r="D2162" s="438" t="s">
        <v>126</v>
      </c>
      <c r="E2162" s="440">
        <v>16439.93</v>
      </c>
      <c r="F2162" s="440">
        <v>0</v>
      </c>
      <c r="G2162" s="440">
        <v>37737.919999999998</v>
      </c>
      <c r="H2162" s="438" t="s">
        <v>126</v>
      </c>
    </row>
    <row r="2163" spans="1:8">
      <c r="A2163" s="448" t="s">
        <v>3551</v>
      </c>
      <c r="B2163" s="448" t="s">
        <v>3344</v>
      </c>
      <c r="C2163" s="440">
        <v>35999.15</v>
      </c>
      <c r="D2163" s="438" t="s">
        <v>126</v>
      </c>
      <c r="E2163" s="440">
        <v>35886.239999999998</v>
      </c>
      <c r="F2163" s="440">
        <v>0</v>
      </c>
      <c r="G2163" s="440">
        <v>71885.39</v>
      </c>
      <c r="H2163" s="438" t="s">
        <v>126</v>
      </c>
    </row>
    <row r="2164" spans="1:8">
      <c r="A2164" s="448" t="s">
        <v>3552</v>
      </c>
      <c r="B2164" s="448" t="s">
        <v>3346</v>
      </c>
      <c r="C2164" s="440">
        <v>4644.6000000000004</v>
      </c>
      <c r="D2164" s="438" t="s">
        <v>126</v>
      </c>
      <c r="E2164" s="440">
        <v>0</v>
      </c>
      <c r="F2164" s="441">
        <v>-12059.99</v>
      </c>
      <c r="G2164" s="440">
        <v>16704.59</v>
      </c>
      <c r="H2164" s="438" t="s">
        <v>126</v>
      </c>
    </row>
    <row r="2165" spans="1:8">
      <c r="A2165" s="448" t="s">
        <v>3553</v>
      </c>
      <c r="B2165" s="448" t="s">
        <v>2300</v>
      </c>
      <c r="C2165" s="440">
        <v>104941.03</v>
      </c>
      <c r="D2165" s="438" t="s">
        <v>126</v>
      </c>
      <c r="E2165" s="440">
        <v>52102.82</v>
      </c>
      <c r="F2165" s="441">
        <v>-8000.92</v>
      </c>
      <c r="G2165" s="440">
        <v>165044.76999999999</v>
      </c>
      <c r="H2165" s="438" t="s">
        <v>126</v>
      </c>
    </row>
    <row r="2166" spans="1:8">
      <c r="A2166" s="448" t="s">
        <v>8777</v>
      </c>
      <c r="B2166" s="448" t="s">
        <v>3361</v>
      </c>
      <c r="C2166" s="440">
        <v>51774.85</v>
      </c>
      <c r="D2166" s="438" t="s">
        <v>126</v>
      </c>
      <c r="E2166" s="440">
        <v>16760.73</v>
      </c>
      <c r="F2166" s="440">
        <v>0</v>
      </c>
      <c r="G2166" s="440">
        <v>68535.58</v>
      </c>
      <c r="H2166" s="438" t="s">
        <v>126</v>
      </c>
    </row>
    <row r="2167" spans="1:8">
      <c r="A2167" s="448" t="s">
        <v>3554</v>
      </c>
      <c r="B2167" s="448" t="s">
        <v>3342</v>
      </c>
      <c r="C2167" s="440">
        <v>20047.849999999999</v>
      </c>
      <c r="D2167" s="438" t="s">
        <v>126</v>
      </c>
      <c r="E2167" s="440">
        <v>15189.79</v>
      </c>
      <c r="F2167" s="440">
        <v>0</v>
      </c>
      <c r="G2167" s="440">
        <v>35237.64</v>
      </c>
      <c r="H2167" s="438" t="s">
        <v>126</v>
      </c>
    </row>
    <row r="2168" spans="1:8">
      <c r="A2168" s="448" t="s">
        <v>3555</v>
      </c>
      <c r="B2168" s="448" t="s">
        <v>3344</v>
      </c>
      <c r="C2168" s="440">
        <v>23651.24</v>
      </c>
      <c r="D2168" s="438" t="s">
        <v>126</v>
      </c>
      <c r="E2168" s="440">
        <v>20152.3</v>
      </c>
      <c r="F2168" s="440">
        <v>0</v>
      </c>
      <c r="G2168" s="440">
        <v>43803.54</v>
      </c>
      <c r="H2168" s="438" t="s">
        <v>126</v>
      </c>
    </row>
    <row r="2169" spans="1:8">
      <c r="A2169" s="448" t="s">
        <v>3556</v>
      </c>
      <c r="B2169" s="448" t="s">
        <v>3346</v>
      </c>
      <c r="C2169" s="440">
        <v>9467.09</v>
      </c>
      <c r="D2169" s="438" t="s">
        <v>126</v>
      </c>
      <c r="E2169" s="440">
        <v>0</v>
      </c>
      <c r="F2169" s="441">
        <v>-8000.92</v>
      </c>
      <c r="G2169" s="440">
        <v>17468.009999999998</v>
      </c>
      <c r="H2169" s="438" t="s">
        <v>126</v>
      </c>
    </row>
    <row r="2170" spans="1:8">
      <c r="A2170" s="448" t="s">
        <v>3557</v>
      </c>
      <c r="B2170" s="448" t="s">
        <v>2305</v>
      </c>
      <c r="C2170" s="440">
        <v>112389.31</v>
      </c>
      <c r="D2170" s="438" t="s">
        <v>126</v>
      </c>
      <c r="E2170" s="440">
        <v>88461.75</v>
      </c>
      <c r="F2170" s="441">
        <v>-14082.36</v>
      </c>
      <c r="G2170" s="440">
        <v>214933.42</v>
      </c>
      <c r="H2170" s="438" t="s">
        <v>126</v>
      </c>
    </row>
    <row r="2171" spans="1:8">
      <c r="A2171" s="448" t="s">
        <v>8778</v>
      </c>
      <c r="B2171" s="448" t="s">
        <v>3361</v>
      </c>
      <c r="C2171" s="440">
        <v>35945</v>
      </c>
      <c r="D2171" s="438" t="s">
        <v>126</v>
      </c>
      <c r="E2171" s="440">
        <v>24733.599999999999</v>
      </c>
      <c r="F2171" s="440">
        <v>0</v>
      </c>
      <c r="G2171" s="440">
        <v>60678.6</v>
      </c>
      <c r="H2171" s="438" t="s">
        <v>126</v>
      </c>
    </row>
    <row r="2172" spans="1:8">
      <c r="A2172" s="448" t="s">
        <v>3558</v>
      </c>
      <c r="B2172" s="448" t="s">
        <v>3342</v>
      </c>
      <c r="C2172" s="440">
        <v>21415.65</v>
      </c>
      <c r="D2172" s="438" t="s">
        <v>126</v>
      </c>
      <c r="E2172" s="440">
        <v>15954.19</v>
      </c>
      <c r="F2172" s="440">
        <v>0</v>
      </c>
      <c r="G2172" s="440">
        <v>37369.839999999997</v>
      </c>
      <c r="H2172" s="438" t="s">
        <v>126</v>
      </c>
    </row>
    <row r="2173" spans="1:8">
      <c r="A2173" s="448" t="s">
        <v>3559</v>
      </c>
      <c r="B2173" s="448" t="s">
        <v>3344</v>
      </c>
      <c r="C2173" s="440">
        <v>48363.77</v>
      </c>
      <c r="D2173" s="438" t="s">
        <v>126</v>
      </c>
      <c r="E2173" s="440">
        <v>47773.96</v>
      </c>
      <c r="F2173" s="440">
        <v>0</v>
      </c>
      <c r="G2173" s="440">
        <v>96137.73</v>
      </c>
      <c r="H2173" s="438" t="s">
        <v>126</v>
      </c>
    </row>
    <row r="2174" spans="1:8">
      <c r="A2174" s="448" t="s">
        <v>3560</v>
      </c>
      <c r="B2174" s="448" t="s">
        <v>3346</v>
      </c>
      <c r="C2174" s="440">
        <v>6664.89</v>
      </c>
      <c r="D2174" s="438" t="s">
        <v>126</v>
      </c>
      <c r="E2174" s="440">
        <v>0</v>
      </c>
      <c r="F2174" s="441">
        <v>-14082.36</v>
      </c>
      <c r="G2174" s="440">
        <v>20747.25</v>
      </c>
      <c r="H2174" s="438" t="s">
        <v>126</v>
      </c>
    </row>
    <row r="2175" spans="1:8">
      <c r="A2175" s="448" t="s">
        <v>3561</v>
      </c>
      <c r="B2175" s="448" t="s">
        <v>2310</v>
      </c>
      <c r="C2175" s="440">
        <v>122855.21</v>
      </c>
      <c r="D2175" s="438" t="s">
        <v>126</v>
      </c>
      <c r="E2175" s="440">
        <v>80537.490000000005</v>
      </c>
      <c r="F2175" s="441">
        <v>-11965.92</v>
      </c>
      <c r="G2175" s="440">
        <v>215358.62</v>
      </c>
      <c r="H2175" s="438" t="s">
        <v>126</v>
      </c>
    </row>
    <row r="2176" spans="1:8">
      <c r="A2176" s="448" t="s">
        <v>8779</v>
      </c>
      <c r="B2176" s="448" t="s">
        <v>3361</v>
      </c>
      <c r="C2176" s="440">
        <v>23239</v>
      </c>
      <c r="D2176" s="438" t="s">
        <v>126</v>
      </c>
      <c r="E2176" s="440">
        <v>10559.6</v>
      </c>
      <c r="F2176" s="440">
        <v>0</v>
      </c>
      <c r="G2176" s="440">
        <v>33798.6</v>
      </c>
      <c r="H2176" s="438" t="s">
        <v>126</v>
      </c>
    </row>
    <row r="2177" spans="1:8">
      <c r="A2177" s="448" t="s">
        <v>3562</v>
      </c>
      <c r="B2177" s="448" t="s">
        <v>3342</v>
      </c>
      <c r="C2177" s="440">
        <v>22927.62</v>
      </c>
      <c r="D2177" s="438" t="s">
        <v>126</v>
      </c>
      <c r="E2177" s="440">
        <v>15021.16</v>
      </c>
      <c r="F2177" s="440">
        <v>0</v>
      </c>
      <c r="G2177" s="440">
        <v>37948.78</v>
      </c>
      <c r="H2177" s="438" t="s">
        <v>126</v>
      </c>
    </row>
    <row r="2178" spans="1:8">
      <c r="A2178" s="448" t="s">
        <v>3563</v>
      </c>
      <c r="B2178" s="448" t="s">
        <v>3344</v>
      </c>
      <c r="C2178" s="440">
        <v>66442.87</v>
      </c>
      <c r="D2178" s="438" t="s">
        <v>126</v>
      </c>
      <c r="E2178" s="440">
        <v>54956.73</v>
      </c>
      <c r="F2178" s="440">
        <v>0</v>
      </c>
      <c r="G2178" s="440">
        <v>121399.6</v>
      </c>
      <c r="H2178" s="438" t="s">
        <v>126</v>
      </c>
    </row>
    <row r="2179" spans="1:8">
      <c r="A2179" s="448" t="s">
        <v>3564</v>
      </c>
      <c r="B2179" s="448" t="s">
        <v>3346</v>
      </c>
      <c r="C2179" s="440">
        <v>10245.719999999999</v>
      </c>
      <c r="D2179" s="438" t="s">
        <v>126</v>
      </c>
      <c r="E2179" s="440">
        <v>0</v>
      </c>
      <c r="F2179" s="441">
        <v>-11965.92</v>
      </c>
      <c r="G2179" s="440">
        <v>22211.64</v>
      </c>
      <c r="H2179" s="438" t="s">
        <v>126</v>
      </c>
    </row>
    <row r="2180" spans="1:8">
      <c r="A2180" s="448" t="s">
        <v>3565</v>
      </c>
      <c r="B2180" s="448" t="s">
        <v>2315</v>
      </c>
      <c r="C2180" s="440">
        <v>109724.2</v>
      </c>
      <c r="D2180" s="438" t="s">
        <v>126</v>
      </c>
      <c r="E2180" s="440">
        <v>70626.399999999994</v>
      </c>
      <c r="F2180" s="441">
        <v>-12352</v>
      </c>
      <c r="G2180" s="440">
        <v>192702.6</v>
      </c>
      <c r="H2180" s="438" t="s">
        <v>126</v>
      </c>
    </row>
    <row r="2181" spans="1:8">
      <c r="A2181" s="448" t="s">
        <v>3566</v>
      </c>
      <c r="B2181" s="448" t="s">
        <v>3361</v>
      </c>
      <c r="C2181" s="440">
        <v>35945</v>
      </c>
      <c r="D2181" s="438" t="s">
        <v>126</v>
      </c>
      <c r="E2181" s="440">
        <v>24733.599999999999</v>
      </c>
      <c r="F2181" s="440">
        <v>0</v>
      </c>
      <c r="G2181" s="440">
        <v>60678.6</v>
      </c>
      <c r="H2181" s="438" t="s">
        <v>126</v>
      </c>
    </row>
    <row r="2182" spans="1:8">
      <c r="A2182" s="448" t="s">
        <v>3567</v>
      </c>
      <c r="B2182" s="448" t="s">
        <v>3342</v>
      </c>
      <c r="C2182" s="440">
        <v>22521.200000000001</v>
      </c>
      <c r="D2182" s="438" t="s">
        <v>126</v>
      </c>
      <c r="E2182" s="440">
        <v>16688.02</v>
      </c>
      <c r="F2182" s="440">
        <v>0</v>
      </c>
      <c r="G2182" s="440">
        <v>39209.22</v>
      </c>
      <c r="H2182" s="438" t="s">
        <v>126</v>
      </c>
    </row>
    <row r="2183" spans="1:8">
      <c r="A2183" s="448" t="s">
        <v>3568</v>
      </c>
      <c r="B2183" s="448" t="s">
        <v>3344</v>
      </c>
      <c r="C2183" s="440">
        <v>44713.38</v>
      </c>
      <c r="D2183" s="438" t="s">
        <v>126</v>
      </c>
      <c r="E2183" s="440">
        <v>29204.78</v>
      </c>
      <c r="F2183" s="440">
        <v>0</v>
      </c>
      <c r="G2183" s="440">
        <v>73918.16</v>
      </c>
      <c r="H2183" s="438" t="s">
        <v>126</v>
      </c>
    </row>
    <row r="2184" spans="1:8">
      <c r="A2184" s="448" t="s">
        <v>3569</v>
      </c>
      <c r="B2184" s="448" t="s">
        <v>3346</v>
      </c>
      <c r="C2184" s="440">
        <v>6544.62</v>
      </c>
      <c r="D2184" s="438" t="s">
        <v>126</v>
      </c>
      <c r="E2184" s="440">
        <v>0</v>
      </c>
      <c r="F2184" s="441">
        <v>-12352</v>
      </c>
      <c r="G2184" s="440">
        <v>18896.62</v>
      </c>
      <c r="H2184" s="438" t="s">
        <v>126</v>
      </c>
    </row>
    <row r="2185" spans="1:8">
      <c r="A2185" s="448" t="s">
        <v>3570</v>
      </c>
      <c r="B2185" s="448" t="s">
        <v>2320</v>
      </c>
      <c r="C2185" s="440">
        <v>99151.42</v>
      </c>
      <c r="D2185" s="438" t="s">
        <v>126</v>
      </c>
      <c r="E2185" s="440">
        <v>71763.45</v>
      </c>
      <c r="F2185" s="441">
        <v>-10329.93</v>
      </c>
      <c r="G2185" s="440">
        <v>181244.79999999999</v>
      </c>
      <c r="H2185" s="438" t="s">
        <v>126</v>
      </c>
    </row>
    <row r="2186" spans="1:8">
      <c r="A2186" s="448" t="s">
        <v>3571</v>
      </c>
      <c r="B2186" s="448" t="s">
        <v>3361</v>
      </c>
      <c r="C2186" s="440">
        <v>35945</v>
      </c>
      <c r="D2186" s="438" t="s">
        <v>126</v>
      </c>
      <c r="E2186" s="440">
        <v>24733.599999999999</v>
      </c>
      <c r="F2186" s="440">
        <v>0</v>
      </c>
      <c r="G2186" s="440">
        <v>60678.6</v>
      </c>
      <c r="H2186" s="438" t="s">
        <v>126</v>
      </c>
    </row>
    <row r="2187" spans="1:8">
      <c r="A2187" s="448" t="s">
        <v>3572</v>
      </c>
      <c r="B2187" s="448" t="s">
        <v>3342</v>
      </c>
      <c r="C2187" s="440">
        <v>22643.8</v>
      </c>
      <c r="D2187" s="438" t="s">
        <v>126</v>
      </c>
      <c r="E2187" s="440">
        <v>16880.89</v>
      </c>
      <c r="F2187" s="440">
        <v>0</v>
      </c>
      <c r="G2187" s="440">
        <v>39524.69</v>
      </c>
      <c r="H2187" s="438" t="s">
        <v>126</v>
      </c>
    </row>
    <row r="2188" spans="1:8">
      <c r="A2188" s="448" t="s">
        <v>3573</v>
      </c>
      <c r="B2188" s="448" t="s">
        <v>3344</v>
      </c>
      <c r="C2188" s="440">
        <v>36693.25</v>
      </c>
      <c r="D2188" s="438" t="s">
        <v>126</v>
      </c>
      <c r="E2188" s="440">
        <v>30148.959999999999</v>
      </c>
      <c r="F2188" s="440">
        <v>0</v>
      </c>
      <c r="G2188" s="440">
        <v>66842.210000000006</v>
      </c>
      <c r="H2188" s="438" t="s">
        <v>126</v>
      </c>
    </row>
    <row r="2189" spans="1:8">
      <c r="A2189" s="448" t="s">
        <v>3574</v>
      </c>
      <c r="B2189" s="448" t="s">
        <v>3346</v>
      </c>
      <c r="C2189" s="440">
        <v>3869.37</v>
      </c>
      <c r="D2189" s="438" t="s">
        <v>126</v>
      </c>
      <c r="E2189" s="440">
        <v>0</v>
      </c>
      <c r="F2189" s="441">
        <v>-10329.93</v>
      </c>
      <c r="G2189" s="440">
        <v>14199.3</v>
      </c>
      <c r="H2189" s="438" t="s">
        <v>126</v>
      </c>
    </row>
    <row r="2190" spans="1:8">
      <c r="A2190" s="448" t="s">
        <v>3575</v>
      </c>
      <c r="B2190" s="448" t="s">
        <v>2325</v>
      </c>
      <c r="C2190" s="440">
        <v>147245.57</v>
      </c>
      <c r="D2190" s="438" t="s">
        <v>126</v>
      </c>
      <c r="E2190" s="440">
        <v>100272.97</v>
      </c>
      <c r="F2190" s="441">
        <v>-15878.18</v>
      </c>
      <c r="G2190" s="440">
        <v>263396.71999999997</v>
      </c>
      <c r="H2190" s="438" t="s">
        <v>126</v>
      </c>
    </row>
    <row r="2191" spans="1:8">
      <c r="A2191" s="448" t="s">
        <v>8780</v>
      </c>
      <c r="B2191" s="448" t="s">
        <v>3361</v>
      </c>
      <c r="C2191" s="440">
        <v>35945</v>
      </c>
      <c r="D2191" s="438" t="s">
        <v>126</v>
      </c>
      <c r="E2191" s="440">
        <v>24733.599999999999</v>
      </c>
      <c r="F2191" s="440">
        <v>0</v>
      </c>
      <c r="G2191" s="440">
        <v>60678.6</v>
      </c>
      <c r="H2191" s="438" t="s">
        <v>126</v>
      </c>
    </row>
    <row r="2192" spans="1:8">
      <c r="A2192" s="448" t="s">
        <v>3576</v>
      </c>
      <c r="B2192" s="448" t="s">
        <v>3342</v>
      </c>
      <c r="C2192" s="440">
        <v>22827.8</v>
      </c>
      <c r="D2192" s="438" t="s">
        <v>126</v>
      </c>
      <c r="E2192" s="440">
        <v>16904.02</v>
      </c>
      <c r="F2192" s="440">
        <v>0</v>
      </c>
      <c r="G2192" s="440">
        <v>39731.82</v>
      </c>
      <c r="H2192" s="438" t="s">
        <v>126</v>
      </c>
    </row>
    <row r="2193" spans="1:8">
      <c r="A2193" s="448" t="s">
        <v>3577</v>
      </c>
      <c r="B2193" s="448" t="s">
        <v>3344</v>
      </c>
      <c r="C2193" s="440">
        <v>77642.44</v>
      </c>
      <c r="D2193" s="438" t="s">
        <v>126</v>
      </c>
      <c r="E2193" s="440">
        <v>58635.35</v>
      </c>
      <c r="F2193" s="440">
        <v>0</v>
      </c>
      <c r="G2193" s="440">
        <v>136277.79</v>
      </c>
      <c r="H2193" s="438" t="s">
        <v>126</v>
      </c>
    </row>
    <row r="2194" spans="1:8">
      <c r="A2194" s="448" t="s">
        <v>3578</v>
      </c>
      <c r="B2194" s="448" t="s">
        <v>3346</v>
      </c>
      <c r="C2194" s="440">
        <v>10830.33</v>
      </c>
      <c r="D2194" s="438" t="s">
        <v>126</v>
      </c>
      <c r="E2194" s="440">
        <v>0</v>
      </c>
      <c r="F2194" s="441">
        <v>-15878.18</v>
      </c>
      <c r="G2194" s="440">
        <v>26708.51</v>
      </c>
      <c r="H2194" s="438" t="s">
        <v>126</v>
      </c>
    </row>
    <row r="2195" spans="1:8">
      <c r="A2195" s="448" t="s">
        <v>3579</v>
      </c>
      <c r="B2195" s="448" t="s">
        <v>2330</v>
      </c>
      <c r="C2195" s="440">
        <v>120918.16</v>
      </c>
      <c r="D2195" s="438" t="s">
        <v>126</v>
      </c>
      <c r="E2195" s="440">
        <v>53125.47</v>
      </c>
      <c r="F2195" s="441">
        <v>-8972.0499999999993</v>
      </c>
      <c r="G2195" s="440">
        <v>183015.67999999999</v>
      </c>
      <c r="H2195" s="438" t="s">
        <v>126</v>
      </c>
    </row>
    <row r="2196" spans="1:8">
      <c r="A2196" s="448" t="s">
        <v>8781</v>
      </c>
      <c r="B2196" s="448" t="s">
        <v>3361</v>
      </c>
      <c r="C2196" s="440">
        <v>47440.86</v>
      </c>
      <c r="D2196" s="438" t="s">
        <v>126</v>
      </c>
      <c r="E2196" s="440">
        <v>14174</v>
      </c>
      <c r="F2196" s="440">
        <v>0</v>
      </c>
      <c r="G2196" s="440">
        <v>61614.86</v>
      </c>
      <c r="H2196" s="438" t="s">
        <v>126</v>
      </c>
    </row>
    <row r="2197" spans="1:8">
      <c r="A2197" s="448" t="s">
        <v>3580</v>
      </c>
      <c r="B2197" s="448" t="s">
        <v>3342</v>
      </c>
      <c r="C2197" s="440">
        <v>15710.76</v>
      </c>
      <c r="D2197" s="438" t="s">
        <v>126</v>
      </c>
      <c r="E2197" s="440">
        <v>7066.86</v>
      </c>
      <c r="F2197" s="440">
        <v>0</v>
      </c>
      <c r="G2197" s="440">
        <v>22777.62</v>
      </c>
      <c r="H2197" s="438" t="s">
        <v>126</v>
      </c>
    </row>
    <row r="2198" spans="1:8">
      <c r="A2198" s="448" t="s">
        <v>3581</v>
      </c>
      <c r="B2198" s="448" t="s">
        <v>3344</v>
      </c>
      <c r="C2198" s="440">
        <v>44359.53</v>
      </c>
      <c r="D2198" s="438" t="s">
        <v>126</v>
      </c>
      <c r="E2198" s="440">
        <v>31884.61</v>
      </c>
      <c r="F2198" s="440">
        <v>0</v>
      </c>
      <c r="G2198" s="440">
        <v>76244.14</v>
      </c>
      <c r="H2198" s="438" t="s">
        <v>126</v>
      </c>
    </row>
    <row r="2199" spans="1:8">
      <c r="A2199" s="448" t="s">
        <v>3582</v>
      </c>
      <c r="B2199" s="448" t="s">
        <v>3346</v>
      </c>
      <c r="C2199" s="440">
        <v>13407.01</v>
      </c>
      <c r="D2199" s="438" t="s">
        <v>126</v>
      </c>
      <c r="E2199" s="440">
        <v>0</v>
      </c>
      <c r="F2199" s="441">
        <v>-8972.0499999999993</v>
      </c>
      <c r="G2199" s="440">
        <v>22379.06</v>
      </c>
      <c r="H2199" s="438" t="s">
        <v>126</v>
      </c>
    </row>
    <row r="2200" spans="1:8">
      <c r="A2200" s="448" t="s">
        <v>3583</v>
      </c>
      <c r="B2200" s="448" t="s">
        <v>2335</v>
      </c>
      <c r="C2200" s="440">
        <v>83777.94</v>
      </c>
      <c r="D2200" s="438" t="s">
        <v>126</v>
      </c>
      <c r="E2200" s="440">
        <v>61856.69</v>
      </c>
      <c r="F2200" s="441">
        <v>-10690.11</v>
      </c>
      <c r="G2200" s="440">
        <v>156324.74</v>
      </c>
      <c r="H2200" s="438" t="s">
        <v>126</v>
      </c>
    </row>
    <row r="2201" spans="1:8">
      <c r="A2201" s="448" t="s">
        <v>8782</v>
      </c>
      <c r="B2201" s="448" t="s">
        <v>3361</v>
      </c>
      <c r="C2201" s="440">
        <v>31256.5</v>
      </c>
      <c r="D2201" s="438" t="s">
        <v>126</v>
      </c>
      <c r="E2201" s="440">
        <v>21507.4</v>
      </c>
      <c r="F2201" s="440">
        <v>0</v>
      </c>
      <c r="G2201" s="440">
        <v>52763.9</v>
      </c>
      <c r="H2201" s="438" t="s">
        <v>126</v>
      </c>
    </row>
    <row r="2202" spans="1:8">
      <c r="A2202" s="448" t="s">
        <v>3584</v>
      </c>
      <c r="B2202" s="448" t="s">
        <v>3342</v>
      </c>
      <c r="C2202" s="440">
        <v>12259.78</v>
      </c>
      <c r="D2202" s="438" t="s">
        <v>126</v>
      </c>
      <c r="E2202" s="440">
        <v>9275.93</v>
      </c>
      <c r="F2202" s="440">
        <v>0</v>
      </c>
      <c r="G2202" s="440">
        <v>21535.71</v>
      </c>
      <c r="H2202" s="438" t="s">
        <v>126</v>
      </c>
    </row>
    <row r="2203" spans="1:8">
      <c r="A2203" s="448" t="s">
        <v>3585</v>
      </c>
      <c r="B2203" s="448" t="s">
        <v>3344</v>
      </c>
      <c r="C2203" s="440">
        <v>33698.15</v>
      </c>
      <c r="D2203" s="438" t="s">
        <v>126</v>
      </c>
      <c r="E2203" s="440">
        <v>31073.360000000001</v>
      </c>
      <c r="F2203" s="440">
        <v>0</v>
      </c>
      <c r="G2203" s="440">
        <v>64771.51</v>
      </c>
      <c r="H2203" s="438" t="s">
        <v>126</v>
      </c>
    </row>
    <row r="2204" spans="1:8">
      <c r="A2204" s="448" t="s">
        <v>3586</v>
      </c>
      <c r="B2204" s="448" t="s">
        <v>3346</v>
      </c>
      <c r="C2204" s="440">
        <v>6563.51</v>
      </c>
      <c r="D2204" s="438" t="s">
        <v>126</v>
      </c>
      <c r="E2204" s="440">
        <v>0</v>
      </c>
      <c r="F2204" s="441">
        <v>-10690.11</v>
      </c>
      <c r="G2204" s="440">
        <v>17253.62</v>
      </c>
      <c r="H2204" s="438" t="s">
        <v>126</v>
      </c>
    </row>
    <row r="2205" spans="1:8">
      <c r="A2205" s="448" t="s">
        <v>3587</v>
      </c>
      <c r="B2205" s="448" t="s">
        <v>2340</v>
      </c>
      <c r="C2205" s="440">
        <v>132425.37</v>
      </c>
      <c r="D2205" s="438" t="s">
        <v>126</v>
      </c>
      <c r="E2205" s="440">
        <v>98260.31</v>
      </c>
      <c r="F2205" s="441">
        <v>-16809.689999999999</v>
      </c>
      <c r="G2205" s="440">
        <v>247495.37</v>
      </c>
      <c r="H2205" s="438" t="s">
        <v>126</v>
      </c>
    </row>
    <row r="2206" spans="1:8">
      <c r="A2206" s="448" t="s">
        <v>8783</v>
      </c>
      <c r="B2206" s="448" t="s">
        <v>3361</v>
      </c>
      <c r="C2206" s="440">
        <v>35945</v>
      </c>
      <c r="D2206" s="438" t="s">
        <v>126</v>
      </c>
      <c r="E2206" s="440">
        <v>24733.599999999999</v>
      </c>
      <c r="F2206" s="440">
        <v>0</v>
      </c>
      <c r="G2206" s="440">
        <v>60678.6</v>
      </c>
      <c r="H2206" s="438" t="s">
        <v>126</v>
      </c>
    </row>
    <row r="2207" spans="1:8">
      <c r="A2207" s="448" t="s">
        <v>3588</v>
      </c>
      <c r="B2207" s="448" t="s">
        <v>3342</v>
      </c>
      <c r="C2207" s="440">
        <v>19560.7</v>
      </c>
      <c r="D2207" s="438" t="s">
        <v>126</v>
      </c>
      <c r="E2207" s="440">
        <v>16040.02</v>
      </c>
      <c r="F2207" s="440">
        <v>0</v>
      </c>
      <c r="G2207" s="440">
        <v>35600.720000000001</v>
      </c>
      <c r="H2207" s="438" t="s">
        <v>126</v>
      </c>
    </row>
    <row r="2208" spans="1:8">
      <c r="A2208" s="448" t="s">
        <v>3589</v>
      </c>
      <c r="B2208" s="448" t="s">
        <v>3344</v>
      </c>
      <c r="C2208" s="440">
        <v>65670.61</v>
      </c>
      <c r="D2208" s="438" t="s">
        <v>126</v>
      </c>
      <c r="E2208" s="440">
        <v>57486.69</v>
      </c>
      <c r="F2208" s="440">
        <v>0</v>
      </c>
      <c r="G2208" s="440">
        <v>123157.3</v>
      </c>
      <c r="H2208" s="438" t="s">
        <v>126</v>
      </c>
    </row>
    <row r="2209" spans="1:8">
      <c r="A2209" s="448" t="s">
        <v>3590</v>
      </c>
      <c r="B2209" s="448" t="s">
        <v>3346</v>
      </c>
      <c r="C2209" s="440">
        <v>11249.06</v>
      </c>
      <c r="D2209" s="438" t="s">
        <v>126</v>
      </c>
      <c r="E2209" s="440">
        <v>0</v>
      </c>
      <c r="F2209" s="441">
        <v>-16809.689999999999</v>
      </c>
      <c r="G2209" s="440">
        <v>28058.75</v>
      </c>
      <c r="H2209" s="438" t="s">
        <v>126</v>
      </c>
    </row>
    <row r="2210" spans="1:8">
      <c r="A2210" s="448" t="s">
        <v>3591</v>
      </c>
      <c r="B2210" s="448" t="s">
        <v>974</v>
      </c>
      <c r="C2210" s="440">
        <v>138751.81</v>
      </c>
      <c r="D2210" s="438" t="s">
        <v>126</v>
      </c>
      <c r="E2210" s="440">
        <v>92591.73</v>
      </c>
      <c r="F2210" s="441">
        <v>-17272.560000000001</v>
      </c>
      <c r="G2210" s="440">
        <v>248616.1</v>
      </c>
      <c r="H2210" s="438" t="s">
        <v>126</v>
      </c>
    </row>
    <row r="2211" spans="1:8">
      <c r="A2211" s="448" t="s">
        <v>3592</v>
      </c>
      <c r="B2211" s="448" t="s">
        <v>3361</v>
      </c>
      <c r="C2211" s="440">
        <v>43488.1</v>
      </c>
      <c r="D2211" s="438" t="s">
        <v>126</v>
      </c>
      <c r="E2211" s="440">
        <v>29924.2</v>
      </c>
      <c r="F2211" s="440">
        <v>0</v>
      </c>
      <c r="G2211" s="440">
        <v>73412.3</v>
      </c>
      <c r="H2211" s="438" t="s">
        <v>126</v>
      </c>
    </row>
    <row r="2212" spans="1:8">
      <c r="A2212" s="448" t="s">
        <v>3593</v>
      </c>
      <c r="B2212" s="448" t="s">
        <v>3342</v>
      </c>
      <c r="C2212" s="440">
        <v>24731.52</v>
      </c>
      <c r="D2212" s="438" t="s">
        <v>126</v>
      </c>
      <c r="E2212" s="440">
        <v>18813.259999999998</v>
      </c>
      <c r="F2212" s="440">
        <v>0</v>
      </c>
      <c r="G2212" s="440">
        <v>43544.78</v>
      </c>
      <c r="H2212" s="438" t="s">
        <v>126</v>
      </c>
    </row>
    <row r="2213" spans="1:8">
      <c r="A2213" s="448" t="s">
        <v>3594</v>
      </c>
      <c r="B2213" s="448" t="s">
        <v>3344</v>
      </c>
      <c r="C2213" s="440">
        <v>57743.31</v>
      </c>
      <c r="D2213" s="438" t="s">
        <v>126</v>
      </c>
      <c r="E2213" s="440">
        <v>43854.27</v>
      </c>
      <c r="F2213" s="440">
        <v>0</v>
      </c>
      <c r="G2213" s="440">
        <v>101597.58</v>
      </c>
      <c r="H2213" s="438" t="s">
        <v>126</v>
      </c>
    </row>
    <row r="2214" spans="1:8">
      <c r="A2214" s="448" t="s">
        <v>3595</v>
      </c>
      <c r="B2214" s="448" t="s">
        <v>3346</v>
      </c>
      <c r="C2214" s="440">
        <v>12788.88</v>
      </c>
      <c r="D2214" s="438" t="s">
        <v>126</v>
      </c>
      <c r="E2214" s="440">
        <v>0</v>
      </c>
      <c r="F2214" s="441">
        <v>-17272.560000000001</v>
      </c>
      <c r="G2214" s="440">
        <v>30061.439999999999</v>
      </c>
      <c r="H2214" s="438" t="s">
        <v>126</v>
      </c>
    </row>
    <row r="2215" spans="1:8">
      <c r="A2215" s="448" t="s">
        <v>3596</v>
      </c>
      <c r="B2215" s="448" t="s">
        <v>976</v>
      </c>
      <c r="C2215" s="440">
        <v>114006.21</v>
      </c>
      <c r="D2215" s="438" t="s">
        <v>126</v>
      </c>
      <c r="E2215" s="440">
        <v>95289.62</v>
      </c>
      <c r="F2215" s="441">
        <v>-16846.830000000002</v>
      </c>
      <c r="G2215" s="440">
        <v>226142.66</v>
      </c>
      <c r="H2215" s="438" t="s">
        <v>126</v>
      </c>
    </row>
    <row r="2216" spans="1:8">
      <c r="A2216" s="448" t="s">
        <v>8784</v>
      </c>
      <c r="B2216" s="448" t="s">
        <v>3361</v>
      </c>
      <c r="C2216" s="440">
        <v>35945</v>
      </c>
      <c r="D2216" s="438" t="s">
        <v>126</v>
      </c>
      <c r="E2216" s="440">
        <v>24733.599999999999</v>
      </c>
      <c r="F2216" s="440">
        <v>0</v>
      </c>
      <c r="G2216" s="440">
        <v>60678.6</v>
      </c>
      <c r="H2216" s="438" t="s">
        <v>126</v>
      </c>
    </row>
    <row r="2217" spans="1:8">
      <c r="A2217" s="448" t="s">
        <v>3597</v>
      </c>
      <c r="B2217" s="448" t="s">
        <v>3342</v>
      </c>
      <c r="C2217" s="440">
        <v>17105.41</v>
      </c>
      <c r="D2217" s="438" t="s">
        <v>126</v>
      </c>
      <c r="E2217" s="440">
        <v>16180.12</v>
      </c>
      <c r="F2217" s="440">
        <v>0</v>
      </c>
      <c r="G2217" s="440">
        <v>33285.53</v>
      </c>
      <c r="H2217" s="438" t="s">
        <v>126</v>
      </c>
    </row>
    <row r="2218" spans="1:8">
      <c r="A2218" s="448" t="s">
        <v>3598</v>
      </c>
      <c r="B2218" s="448" t="s">
        <v>3344</v>
      </c>
      <c r="C2218" s="440">
        <v>52248.81</v>
      </c>
      <c r="D2218" s="438" t="s">
        <v>126</v>
      </c>
      <c r="E2218" s="440">
        <v>54375.9</v>
      </c>
      <c r="F2218" s="440">
        <v>0</v>
      </c>
      <c r="G2218" s="440">
        <v>106624.71</v>
      </c>
      <c r="H2218" s="438" t="s">
        <v>126</v>
      </c>
    </row>
    <row r="2219" spans="1:8">
      <c r="A2219" s="448" t="s">
        <v>3599</v>
      </c>
      <c r="B2219" s="448" t="s">
        <v>3346</v>
      </c>
      <c r="C2219" s="440">
        <v>8706.99</v>
      </c>
      <c r="D2219" s="438" t="s">
        <v>126</v>
      </c>
      <c r="E2219" s="440">
        <v>0</v>
      </c>
      <c r="F2219" s="441">
        <v>-16846.830000000002</v>
      </c>
      <c r="G2219" s="440">
        <v>25553.82</v>
      </c>
      <c r="H2219" s="438" t="s">
        <v>126</v>
      </c>
    </row>
    <row r="2220" spans="1:8">
      <c r="A2220" s="448" t="s">
        <v>3600</v>
      </c>
      <c r="B2220" s="448" t="s">
        <v>2353</v>
      </c>
      <c r="C2220" s="440">
        <v>108655.05</v>
      </c>
      <c r="D2220" s="438" t="s">
        <v>126</v>
      </c>
      <c r="E2220" s="440">
        <v>57254.55</v>
      </c>
      <c r="F2220" s="441">
        <v>-8788.74</v>
      </c>
      <c r="G2220" s="440">
        <v>174698.34</v>
      </c>
      <c r="H2220" s="438" t="s">
        <v>126</v>
      </c>
    </row>
    <row r="2221" spans="1:8">
      <c r="A2221" s="448" t="s">
        <v>8785</v>
      </c>
      <c r="B2221" s="448" t="s">
        <v>3361</v>
      </c>
      <c r="C2221" s="440">
        <v>42813.93</v>
      </c>
      <c r="D2221" s="438" t="s">
        <v>126</v>
      </c>
      <c r="E2221" s="440">
        <v>15720.72</v>
      </c>
      <c r="F2221" s="440">
        <v>0</v>
      </c>
      <c r="G2221" s="440">
        <v>58534.65</v>
      </c>
      <c r="H2221" s="438" t="s">
        <v>126</v>
      </c>
    </row>
    <row r="2222" spans="1:8">
      <c r="A2222" s="448" t="s">
        <v>3601</v>
      </c>
      <c r="B2222" s="448" t="s">
        <v>3342</v>
      </c>
      <c r="C2222" s="440">
        <v>11435.96</v>
      </c>
      <c r="D2222" s="438" t="s">
        <v>126</v>
      </c>
      <c r="E2222" s="440">
        <v>8452.11</v>
      </c>
      <c r="F2222" s="440">
        <v>0</v>
      </c>
      <c r="G2222" s="440">
        <v>19888.07</v>
      </c>
      <c r="H2222" s="438" t="s">
        <v>126</v>
      </c>
    </row>
    <row r="2223" spans="1:8">
      <c r="A2223" s="448" t="s">
        <v>3602</v>
      </c>
      <c r="B2223" s="448" t="s">
        <v>3344</v>
      </c>
      <c r="C2223" s="440">
        <v>44122.37</v>
      </c>
      <c r="D2223" s="438" t="s">
        <v>126</v>
      </c>
      <c r="E2223" s="440">
        <v>33081.72</v>
      </c>
      <c r="F2223" s="440">
        <v>0</v>
      </c>
      <c r="G2223" s="440">
        <v>77204.09</v>
      </c>
      <c r="H2223" s="438" t="s">
        <v>126</v>
      </c>
    </row>
    <row r="2224" spans="1:8">
      <c r="A2224" s="448" t="s">
        <v>3603</v>
      </c>
      <c r="B2224" s="448" t="s">
        <v>3346</v>
      </c>
      <c r="C2224" s="440">
        <v>10282.790000000001</v>
      </c>
      <c r="D2224" s="438" t="s">
        <v>126</v>
      </c>
      <c r="E2224" s="440">
        <v>0</v>
      </c>
      <c r="F2224" s="441">
        <v>-8788.74</v>
      </c>
      <c r="G2224" s="440">
        <v>19071.53</v>
      </c>
      <c r="H2224" s="438" t="s">
        <v>126</v>
      </c>
    </row>
    <row r="2225" spans="1:8">
      <c r="A2225" s="448" t="s">
        <v>3604</v>
      </c>
      <c r="B2225" s="448" t="s">
        <v>2358</v>
      </c>
      <c r="C2225" s="440">
        <v>160049.67000000001</v>
      </c>
      <c r="D2225" s="438" t="s">
        <v>126</v>
      </c>
      <c r="E2225" s="440">
        <v>86750.96</v>
      </c>
      <c r="F2225" s="441">
        <v>-16133.06</v>
      </c>
      <c r="G2225" s="440">
        <v>262933.69</v>
      </c>
      <c r="H2225" s="438" t="s">
        <v>126</v>
      </c>
    </row>
    <row r="2226" spans="1:8">
      <c r="A2226" s="448" t="s">
        <v>8786</v>
      </c>
      <c r="B2226" s="448" t="s">
        <v>3361</v>
      </c>
      <c r="C2226" s="440">
        <v>60196.56</v>
      </c>
      <c r="D2226" s="438" t="s">
        <v>126</v>
      </c>
      <c r="E2226" s="440">
        <v>22138.73</v>
      </c>
      <c r="F2226" s="440">
        <v>0</v>
      </c>
      <c r="G2226" s="440">
        <v>82335.289999999994</v>
      </c>
      <c r="H2226" s="438" t="s">
        <v>126</v>
      </c>
    </row>
    <row r="2227" spans="1:8">
      <c r="A2227" s="448" t="s">
        <v>3605</v>
      </c>
      <c r="B2227" s="448" t="s">
        <v>3342</v>
      </c>
      <c r="C2227" s="440">
        <v>29816.09</v>
      </c>
      <c r="D2227" s="438" t="s">
        <v>126</v>
      </c>
      <c r="E2227" s="440">
        <v>18012.66</v>
      </c>
      <c r="F2227" s="440">
        <v>0</v>
      </c>
      <c r="G2227" s="440">
        <v>47828.75</v>
      </c>
      <c r="H2227" s="438" t="s">
        <v>126</v>
      </c>
    </row>
    <row r="2228" spans="1:8">
      <c r="A2228" s="448" t="s">
        <v>3606</v>
      </c>
      <c r="B2228" s="448" t="s">
        <v>3344</v>
      </c>
      <c r="C2228" s="440">
        <v>50576.01</v>
      </c>
      <c r="D2228" s="438" t="s">
        <v>126</v>
      </c>
      <c r="E2228" s="440">
        <v>46599.57</v>
      </c>
      <c r="F2228" s="440">
        <v>0</v>
      </c>
      <c r="G2228" s="440">
        <v>97175.58</v>
      </c>
      <c r="H2228" s="438" t="s">
        <v>126</v>
      </c>
    </row>
    <row r="2229" spans="1:8">
      <c r="A2229" s="448" t="s">
        <v>3607</v>
      </c>
      <c r="B2229" s="448" t="s">
        <v>3346</v>
      </c>
      <c r="C2229" s="440">
        <v>19461.009999999998</v>
      </c>
      <c r="D2229" s="438" t="s">
        <v>126</v>
      </c>
      <c r="E2229" s="440">
        <v>0</v>
      </c>
      <c r="F2229" s="441">
        <v>-16133.06</v>
      </c>
      <c r="G2229" s="440">
        <v>35594.07</v>
      </c>
      <c r="H2229" s="438" t="s">
        <v>126</v>
      </c>
    </row>
    <row r="2230" spans="1:8">
      <c r="A2230" s="448" t="s">
        <v>3608</v>
      </c>
      <c r="B2230" s="448" t="s">
        <v>2363</v>
      </c>
      <c r="C2230" s="440">
        <v>96966.07</v>
      </c>
      <c r="D2230" s="438" t="s">
        <v>126</v>
      </c>
      <c r="E2230" s="440">
        <v>73199.289999999994</v>
      </c>
      <c r="F2230" s="441">
        <v>-13210.41</v>
      </c>
      <c r="G2230" s="440">
        <v>183375.77</v>
      </c>
      <c r="H2230" s="438" t="s">
        <v>126</v>
      </c>
    </row>
    <row r="2231" spans="1:8">
      <c r="A2231" s="448" t="s">
        <v>8787</v>
      </c>
      <c r="B2231" s="448" t="s">
        <v>3361</v>
      </c>
      <c r="C2231" s="440">
        <v>31256.5</v>
      </c>
      <c r="D2231" s="438" t="s">
        <v>126</v>
      </c>
      <c r="E2231" s="440">
        <v>21507.4</v>
      </c>
      <c r="F2231" s="440">
        <v>0</v>
      </c>
      <c r="G2231" s="440">
        <v>52763.9</v>
      </c>
      <c r="H2231" s="438" t="s">
        <v>126</v>
      </c>
    </row>
    <row r="2232" spans="1:8">
      <c r="A2232" s="448" t="s">
        <v>3609</v>
      </c>
      <c r="B2232" s="448" t="s">
        <v>3342</v>
      </c>
      <c r="C2232" s="440">
        <v>13127.87</v>
      </c>
      <c r="D2232" s="438" t="s">
        <v>126</v>
      </c>
      <c r="E2232" s="440">
        <v>9899.44</v>
      </c>
      <c r="F2232" s="440">
        <v>0</v>
      </c>
      <c r="G2232" s="440">
        <v>23027.31</v>
      </c>
      <c r="H2232" s="438" t="s">
        <v>126</v>
      </c>
    </row>
    <row r="2233" spans="1:8">
      <c r="A2233" s="448" t="s">
        <v>3610</v>
      </c>
      <c r="B2233" s="448" t="s">
        <v>3344</v>
      </c>
      <c r="C2233" s="440">
        <v>43657.53</v>
      </c>
      <c r="D2233" s="438" t="s">
        <v>126</v>
      </c>
      <c r="E2233" s="440">
        <v>41792.449999999997</v>
      </c>
      <c r="F2233" s="440">
        <v>0</v>
      </c>
      <c r="G2233" s="440">
        <v>85449.98</v>
      </c>
      <c r="H2233" s="438" t="s">
        <v>126</v>
      </c>
    </row>
    <row r="2234" spans="1:8">
      <c r="A2234" s="448" t="s">
        <v>3611</v>
      </c>
      <c r="B2234" s="448" t="s">
        <v>3346</v>
      </c>
      <c r="C2234" s="440">
        <v>8924.17</v>
      </c>
      <c r="D2234" s="438" t="s">
        <v>126</v>
      </c>
      <c r="E2234" s="440">
        <v>0</v>
      </c>
      <c r="F2234" s="441">
        <v>-13210.41</v>
      </c>
      <c r="G2234" s="440">
        <v>22134.58</v>
      </c>
      <c r="H2234" s="438" t="s">
        <v>126</v>
      </c>
    </row>
    <row r="2235" spans="1:8">
      <c r="A2235" s="448" t="s">
        <v>3612</v>
      </c>
      <c r="B2235" s="448" t="s">
        <v>2368</v>
      </c>
      <c r="C2235" s="440">
        <v>98584.18</v>
      </c>
      <c r="D2235" s="438" t="s">
        <v>126</v>
      </c>
      <c r="E2235" s="440">
        <v>83240.800000000003</v>
      </c>
      <c r="F2235" s="441">
        <v>-14539.46</v>
      </c>
      <c r="G2235" s="440">
        <v>196364.44</v>
      </c>
      <c r="H2235" s="438" t="s">
        <v>126</v>
      </c>
    </row>
    <row r="2236" spans="1:8">
      <c r="A2236" s="448" t="s">
        <v>8788</v>
      </c>
      <c r="B2236" s="448" t="s">
        <v>3361</v>
      </c>
      <c r="C2236" s="440">
        <v>25878.6</v>
      </c>
      <c r="D2236" s="438" t="s">
        <v>126</v>
      </c>
      <c r="E2236" s="440">
        <v>24733.599999999999</v>
      </c>
      <c r="F2236" s="440">
        <v>0</v>
      </c>
      <c r="G2236" s="440">
        <v>50612.2</v>
      </c>
      <c r="H2236" s="438" t="s">
        <v>126</v>
      </c>
    </row>
    <row r="2237" spans="1:8">
      <c r="A2237" s="448" t="s">
        <v>3613</v>
      </c>
      <c r="B2237" s="448" t="s">
        <v>3342</v>
      </c>
      <c r="C2237" s="440">
        <v>20860.48</v>
      </c>
      <c r="D2237" s="438" t="s">
        <v>126</v>
      </c>
      <c r="E2237" s="440">
        <v>15753.68</v>
      </c>
      <c r="F2237" s="440">
        <v>0</v>
      </c>
      <c r="G2237" s="440">
        <v>36614.160000000003</v>
      </c>
      <c r="H2237" s="438" t="s">
        <v>126</v>
      </c>
    </row>
    <row r="2238" spans="1:8">
      <c r="A2238" s="448" t="s">
        <v>3614</v>
      </c>
      <c r="B2238" s="448" t="s">
        <v>3344</v>
      </c>
      <c r="C2238" s="440">
        <v>45100.42</v>
      </c>
      <c r="D2238" s="438" t="s">
        <v>126</v>
      </c>
      <c r="E2238" s="440">
        <v>42753.52</v>
      </c>
      <c r="F2238" s="440">
        <v>0</v>
      </c>
      <c r="G2238" s="440">
        <v>87853.94</v>
      </c>
      <c r="H2238" s="438" t="s">
        <v>126</v>
      </c>
    </row>
    <row r="2239" spans="1:8">
      <c r="A2239" s="448" t="s">
        <v>3615</v>
      </c>
      <c r="B2239" s="448" t="s">
        <v>3346</v>
      </c>
      <c r="C2239" s="440">
        <v>6744.68</v>
      </c>
      <c r="D2239" s="438" t="s">
        <v>126</v>
      </c>
      <c r="E2239" s="440">
        <v>0</v>
      </c>
      <c r="F2239" s="441">
        <v>-14539.46</v>
      </c>
      <c r="G2239" s="440">
        <v>21284.14</v>
      </c>
      <c r="H2239" s="438" t="s">
        <v>126</v>
      </c>
    </row>
    <row r="2240" spans="1:8">
      <c r="A2240" s="448" t="s">
        <v>3616</v>
      </c>
      <c r="B2240" s="448" t="s">
        <v>2373</v>
      </c>
      <c r="C2240" s="440">
        <v>255828.36</v>
      </c>
      <c r="D2240" s="438" t="s">
        <v>126</v>
      </c>
      <c r="E2240" s="440">
        <v>178279.13</v>
      </c>
      <c r="F2240" s="441">
        <v>-32743.16</v>
      </c>
      <c r="G2240" s="440">
        <v>466850.65</v>
      </c>
      <c r="H2240" s="438" t="s">
        <v>126</v>
      </c>
    </row>
    <row r="2241" spans="1:8">
      <c r="A2241" s="448" t="s">
        <v>8789</v>
      </c>
      <c r="B2241" s="448" t="s">
        <v>3361</v>
      </c>
      <c r="C2241" s="440">
        <v>35945</v>
      </c>
      <c r="D2241" s="438" t="s">
        <v>126</v>
      </c>
      <c r="E2241" s="440">
        <v>24733.599999999999</v>
      </c>
      <c r="F2241" s="440">
        <v>0</v>
      </c>
      <c r="G2241" s="440">
        <v>60678.6</v>
      </c>
      <c r="H2241" s="438" t="s">
        <v>126</v>
      </c>
    </row>
    <row r="2242" spans="1:8">
      <c r="A2242" s="448" t="s">
        <v>3617</v>
      </c>
      <c r="B2242" s="448" t="s">
        <v>3342</v>
      </c>
      <c r="C2242" s="440">
        <v>23224.61</v>
      </c>
      <c r="D2242" s="438" t="s">
        <v>126</v>
      </c>
      <c r="E2242" s="440">
        <v>17184.22</v>
      </c>
      <c r="F2242" s="440">
        <v>0</v>
      </c>
      <c r="G2242" s="440">
        <v>40408.83</v>
      </c>
      <c r="H2242" s="438" t="s">
        <v>126</v>
      </c>
    </row>
    <row r="2243" spans="1:8">
      <c r="A2243" s="448" t="s">
        <v>3618</v>
      </c>
      <c r="B2243" s="448" t="s">
        <v>3344</v>
      </c>
      <c r="C2243" s="440">
        <v>165438.16</v>
      </c>
      <c r="D2243" s="438" t="s">
        <v>126</v>
      </c>
      <c r="E2243" s="440">
        <v>136361.31</v>
      </c>
      <c r="F2243" s="440">
        <v>0</v>
      </c>
      <c r="G2243" s="440">
        <v>301799.46999999997</v>
      </c>
      <c r="H2243" s="438" t="s">
        <v>126</v>
      </c>
    </row>
    <row r="2244" spans="1:8">
      <c r="A2244" s="448" t="s">
        <v>3619</v>
      </c>
      <c r="B2244" s="448" t="s">
        <v>3346</v>
      </c>
      <c r="C2244" s="440">
        <v>31220.59</v>
      </c>
      <c r="D2244" s="438" t="s">
        <v>126</v>
      </c>
      <c r="E2244" s="440">
        <v>0</v>
      </c>
      <c r="F2244" s="441">
        <v>-32743.16</v>
      </c>
      <c r="G2244" s="440">
        <v>63963.75</v>
      </c>
      <c r="H2244" s="438" t="s">
        <v>126</v>
      </c>
    </row>
    <row r="2245" spans="1:8">
      <c r="A2245" s="448" t="s">
        <v>8790</v>
      </c>
      <c r="B2245" s="448" t="s">
        <v>8715</v>
      </c>
      <c r="C2245" s="440">
        <v>94588.800000000003</v>
      </c>
      <c r="D2245" s="438" t="s">
        <v>126</v>
      </c>
      <c r="E2245" s="440">
        <v>0</v>
      </c>
      <c r="F2245" s="440">
        <v>0</v>
      </c>
      <c r="G2245" s="440">
        <v>94588.800000000003</v>
      </c>
      <c r="H2245" s="438" t="s">
        <v>126</v>
      </c>
    </row>
    <row r="2246" spans="1:8">
      <c r="A2246" s="448" t="s">
        <v>8791</v>
      </c>
      <c r="B2246" s="448" t="s">
        <v>3344</v>
      </c>
      <c r="C2246" s="440">
        <v>83977.4</v>
      </c>
      <c r="D2246" s="438" t="s">
        <v>126</v>
      </c>
      <c r="E2246" s="440">
        <v>0</v>
      </c>
      <c r="F2246" s="440">
        <v>0</v>
      </c>
      <c r="G2246" s="440">
        <v>83977.4</v>
      </c>
      <c r="H2246" s="438" t="s">
        <v>126</v>
      </c>
    </row>
    <row r="2247" spans="1:8">
      <c r="A2247" s="448" t="s">
        <v>8792</v>
      </c>
      <c r="B2247" s="448" t="s">
        <v>3346</v>
      </c>
      <c r="C2247" s="440">
        <v>10611.4</v>
      </c>
      <c r="D2247" s="438" t="s">
        <v>126</v>
      </c>
      <c r="E2247" s="440">
        <v>0</v>
      </c>
      <c r="F2247" s="440">
        <v>0</v>
      </c>
      <c r="G2247" s="440">
        <v>10611.4</v>
      </c>
      <c r="H2247" s="438" t="s">
        <v>126</v>
      </c>
    </row>
    <row r="2248" spans="1:8">
      <c r="A2248" s="448" t="s">
        <v>3620</v>
      </c>
      <c r="B2248" s="448" t="s">
        <v>2378</v>
      </c>
      <c r="C2248" s="440">
        <v>133597.70000000001</v>
      </c>
      <c r="D2248" s="438" t="s">
        <v>126</v>
      </c>
      <c r="E2248" s="440">
        <v>149183.35</v>
      </c>
      <c r="F2248" s="441">
        <v>-25826.86</v>
      </c>
      <c r="G2248" s="440">
        <v>308607.90999999997</v>
      </c>
      <c r="H2248" s="438" t="s">
        <v>126</v>
      </c>
    </row>
    <row r="2249" spans="1:8">
      <c r="A2249" s="448" t="s">
        <v>3621</v>
      </c>
      <c r="B2249" s="448" t="s">
        <v>3361</v>
      </c>
      <c r="C2249" s="440">
        <v>35945</v>
      </c>
      <c r="D2249" s="438" t="s">
        <v>126</v>
      </c>
      <c r="E2249" s="440">
        <v>24733.599999999999</v>
      </c>
      <c r="F2249" s="440">
        <v>0</v>
      </c>
      <c r="G2249" s="440">
        <v>60678.6</v>
      </c>
      <c r="H2249" s="438" t="s">
        <v>126</v>
      </c>
    </row>
    <row r="2250" spans="1:8">
      <c r="A2250" s="448" t="s">
        <v>3622</v>
      </c>
      <c r="B2250" s="448" t="s">
        <v>3342</v>
      </c>
      <c r="C2250" s="440">
        <v>21297.99</v>
      </c>
      <c r="D2250" s="438" t="s">
        <v>126</v>
      </c>
      <c r="E2250" s="440">
        <v>16439.93</v>
      </c>
      <c r="F2250" s="440">
        <v>0</v>
      </c>
      <c r="G2250" s="440">
        <v>37737.919999999998</v>
      </c>
      <c r="H2250" s="438" t="s">
        <v>126</v>
      </c>
    </row>
    <row r="2251" spans="1:8">
      <c r="A2251" s="448" t="s">
        <v>3623</v>
      </c>
      <c r="B2251" s="448" t="s">
        <v>3344</v>
      </c>
      <c r="C2251" s="440">
        <v>64469.69</v>
      </c>
      <c r="D2251" s="438" t="s">
        <v>126</v>
      </c>
      <c r="E2251" s="440">
        <v>108009.82</v>
      </c>
      <c r="F2251" s="440">
        <v>0</v>
      </c>
      <c r="G2251" s="440">
        <v>172479.51</v>
      </c>
      <c r="H2251" s="438" t="s">
        <v>126</v>
      </c>
    </row>
    <row r="2252" spans="1:8">
      <c r="A2252" s="448" t="s">
        <v>3624</v>
      </c>
      <c r="B2252" s="448" t="s">
        <v>3346</v>
      </c>
      <c r="C2252" s="440">
        <v>11885.02</v>
      </c>
      <c r="D2252" s="438" t="s">
        <v>126</v>
      </c>
      <c r="E2252" s="440">
        <v>0</v>
      </c>
      <c r="F2252" s="441">
        <v>-25826.86</v>
      </c>
      <c r="G2252" s="440">
        <v>37711.879999999997</v>
      </c>
      <c r="H2252" s="438" t="s">
        <v>126</v>
      </c>
    </row>
    <row r="2253" spans="1:8">
      <c r="A2253" s="448" t="s">
        <v>3625</v>
      </c>
      <c r="B2253" s="448" t="s">
        <v>2383</v>
      </c>
      <c r="C2253" s="440">
        <v>71590.47</v>
      </c>
      <c r="D2253" s="438" t="s">
        <v>126</v>
      </c>
      <c r="E2253" s="440">
        <v>66409.88</v>
      </c>
      <c r="F2253" s="441">
        <v>-10116.76</v>
      </c>
      <c r="G2253" s="440">
        <v>148117.10999999999</v>
      </c>
      <c r="H2253" s="438" t="s">
        <v>126</v>
      </c>
    </row>
    <row r="2254" spans="1:8">
      <c r="A2254" s="448" t="s">
        <v>8793</v>
      </c>
      <c r="B2254" s="448" t="s">
        <v>3361</v>
      </c>
      <c r="C2254" s="440">
        <v>35945</v>
      </c>
      <c r="D2254" s="438" t="s">
        <v>126</v>
      </c>
      <c r="E2254" s="440">
        <v>24733.599999999999</v>
      </c>
      <c r="F2254" s="440">
        <v>0</v>
      </c>
      <c r="G2254" s="440">
        <v>60678.6</v>
      </c>
      <c r="H2254" s="438" t="s">
        <v>126</v>
      </c>
    </row>
    <row r="2255" spans="1:8">
      <c r="A2255" s="448" t="s">
        <v>3626</v>
      </c>
      <c r="B2255" s="448" t="s">
        <v>3342</v>
      </c>
      <c r="C2255" s="440">
        <v>21760.15</v>
      </c>
      <c r="D2255" s="438" t="s">
        <v>126</v>
      </c>
      <c r="E2255" s="440">
        <v>16063.45</v>
      </c>
      <c r="F2255" s="440">
        <v>0</v>
      </c>
      <c r="G2255" s="440">
        <v>37823.599999999999</v>
      </c>
      <c r="H2255" s="438" t="s">
        <v>126</v>
      </c>
    </row>
    <row r="2256" spans="1:8">
      <c r="A2256" s="448" t="s">
        <v>3627</v>
      </c>
      <c r="B2256" s="448" t="s">
        <v>3344</v>
      </c>
      <c r="C2256" s="440">
        <v>10958.61</v>
      </c>
      <c r="D2256" s="438" t="s">
        <v>126</v>
      </c>
      <c r="E2256" s="440">
        <v>25612.83</v>
      </c>
      <c r="F2256" s="440">
        <v>0</v>
      </c>
      <c r="G2256" s="440">
        <v>36571.440000000002</v>
      </c>
      <c r="H2256" s="438" t="s">
        <v>126</v>
      </c>
    </row>
    <row r="2257" spans="1:8">
      <c r="A2257" s="448" t="s">
        <v>3628</v>
      </c>
      <c r="B2257" s="448" t="s">
        <v>3346</v>
      </c>
      <c r="C2257" s="440">
        <v>2926.71</v>
      </c>
      <c r="D2257" s="438" t="s">
        <v>126</v>
      </c>
      <c r="E2257" s="440">
        <v>0</v>
      </c>
      <c r="F2257" s="441">
        <v>-10116.76</v>
      </c>
      <c r="G2257" s="440">
        <v>13043.47</v>
      </c>
      <c r="H2257" s="438" t="s">
        <v>126</v>
      </c>
    </row>
    <row r="2258" spans="1:8">
      <c r="A2258" s="448" t="s">
        <v>3629</v>
      </c>
      <c r="B2258" s="448" t="s">
        <v>2388</v>
      </c>
      <c r="C2258" s="440">
        <v>170737.86</v>
      </c>
      <c r="D2258" s="438" t="s">
        <v>126</v>
      </c>
      <c r="E2258" s="440">
        <v>118999.91</v>
      </c>
      <c r="F2258" s="441">
        <v>-21330.65</v>
      </c>
      <c r="G2258" s="440">
        <v>311068.42</v>
      </c>
      <c r="H2258" s="438" t="s">
        <v>126</v>
      </c>
    </row>
    <row r="2259" spans="1:8">
      <c r="A2259" s="448" t="s">
        <v>8794</v>
      </c>
      <c r="B2259" s="448" t="s">
        <v>3361</v>
      </c>
      <c r="C2259" s="440">
        <v>43488.1</v>
      </c>
      <c r="D2259" s="438" t="s">
        <v>126</v>
      </c>
      <c r="E2259" s="440">
        <v>29924.2</v>
      </c>
      <c r="F2259" s="440">
        <v>0</v>
      </c>
      <c r="G2259" s="440">
        <v>73412.3</v>
      </c>
      <c r="H2259" s="438" t="s">
        <v>126</v>
      </c>
    </row>
    <row r="2260" spans="1:8">
      <c r="A2260" s="448" t="s">
        <v>3630</v>
      </c>
      <c r="B2260" s="448" t="s">
        <v>3342</v>
      </c>
      <c r="C2260" s="440">
        <v>27313.77</v>
      </c>
      <c r="D2260" s="438" t="s">
        <v>126</v>
      </c>
      <c r="E2260" s="440">
        <v>20306.259999999998</v>
      </c>
      <c r="F2260" s="440">
        <v>0</v>
      </c>
      <c r="G2260" s="440">
        <v>47620.03</v>
      </c>
      <c r="H2260" s="438" t="s">
        <v>126</v>
      </c>
    </row>
    <row r="2261" spans="1:8">
      <c r="A2261" s="448" t="s">
        <v>3631</v>
      </c>
      <c r="B2261" s="448" t="s">
        <v>3344</v>
      </c>
      <c r="C2261" s="440">
        <v>83436.509999999995</v>
      </c>
      <c r="D2261" s="438" t="s">
        <v>126</v>
      </c>
      <c r="E2261" s="440">
        <v>68769.45</v>
      </c>
      <c r="F2261" s="440">
        <v>0</v>
      </c>
      <c r="G2261" s="440">
        <v>152205.96</v>
      </c>
      <c r="H2261" s="438" t="s">
        <v>126</v>
      </c>
    </row>
    <row r="2262" spans="1:8">
      <c r="A2262" s="448" t="s">
        <v>3632</v>
      </c>
      <c r="B2262" s="448" t="s">
        <v>3346</v>
      </c>
      <c r="C2262" s="440">
        <v>16499.48</v>
      </c>
      <c r="D2262" s="438" t="s">
        <v>126</v>
      </c>
      <c r="E2262" s="440">
        <v>0</v>
      </c>
      <c r="F2262" s="441">
        <v>-21330.65</v>
      </c>
      <c r="G2262" s="440">
        <v>37830.129999999997</v>
      </c>
      <c r="H2262" s="438" t="s">
        <v>126</v>
      </c>
    </row>
    <row r="2263" spans="1:8">
      <c r="A2263" s="448" t="s">
        <v>3633</v>
      </c>
      <c r="B2263" s="448" t="s">
        <v>2393</v>
      </c>
      <c r="C2263" s="440">
        <v>164153.85</v>
      </c>
      <c r="D2263" s="438" t="s">
        <v>126</v>
      </c>
      <c r="E2263" s="440">
        <v>93248.58</v>
      </c>
      <c r="F2263" s="441">
        <v>-15852.07</v>
      </c>
      <c r="G2263" s="440">
        <v>273254.5</v>
      </c>
      <c r="H2263" s="438" t="s">
        <v>126</v>
      </c>
    </row>
    <row r="2264" spans="1:8">
      <c r="A2264" s="448" t="s">
        <v>8795</v>
      </c>
      <c r="B2264" s="448" t="s">
        <v>3361</v>
      </c>
      <c r="C2264" s="440">
        <v>42978.400000000001</v>
      </c>
      <c r="D2264" s="438" t="s">
        <v>126</v>
      </c>
      <c r="E2264" s="440">
        <v>17115.080000000002</v>
      </c>
      <c r="F2264" s="440">
        <v>0</v>
      </c>
      <c r="G2264" s="440">
        <v>60093.48</v>
      </c>
      <c r="H2264" s="438" t="s">
        <v>126</v>
      </c>
    </row>
    <row r="2265" spans="1:8">
      <c r="A2265" s="448" t="s">
        <v>3634</v>
      </c>
      <c r="B2265" s="448" t="s">
        <v>3342</v>
      </c>
      <c r="C2265" s="440">
        <v>19906.72</v>
      </c>
      <c r="D2265" s="438" t="s">
        <v>126</v>
      </c>
      <c r="E2265" s="440">
        <v>14986.73</v>
      </c>
      <c r="F2265" s="440">
        <v>0</v>
      </c>
      <c r="G2265" s="440">
        <v>34893.449999999997</v>
      </c>
      <c r="H2265" s="438" t="s">
        <v>126</v>
      </c>
    </row>
    <row r="2266" spans="1:8">
      <c r="A2266" s="448" t="s">
        <v>3635</v>
      </c>
      <c r="B2266" s="448" t="s">
        <v>3344</v>
      </c>
      <c r="C2266" s="440">
        <v>77243.03</v>
      </c>
      <c r="D2266" s="438" t="s">
        <v>126</v>
      </c>
      <c r="E2266" s="440">
        <v>61146.77</v>
      </c>
      <c r="F2266" s="440">
        <v>0</v>
      </c>
      <c r="G2266" s="440">
        <v>138389.79999999999</v>
      </c>
      <c r="H2266" s="438" t="s">
        <v>126</v>
      </c>
    </row>
    <row r="2267" spans="1:8">
      <c r="A2267" s="448" t="s">
        <v>3636</v>
      </c>
      <c r="B2267" s="448" t="s">
        <v>3346</v>
      </c>
      <c r="C2267" s="440">
        <v>24025.7</v>
      </c>
      <c r="D2267" s="438" t="s">
        <v>126</v>
      </c>
      <c r="E2267" s="440">
        <v>0</v>
      </c>
      <c r="F2267" s="441">
        <v>-15852.07</v>
      </c>
      <c r="G2267" s="440">
        <v>39877.769999999997</v>
      </c>
      <c r="H2267" s="438" t="s">
        <v>126</v>
      </c>
    </row>
    <row r="2268" spans="1:8">
      <c r="A2268" s="448" t="s">
        <v>3637</v>
      </c>
      <c r="B2268" s="448" t="s">
        <v>2398</v>
      </c>
      <c r="C2268" s="440">
        <v>180056.54</v>
      </c>
      <c r="D2268" s="438" t="s">
        <v>126</v>
      </c>
      <c r="E2268" s="440">
        <v>131948.45000000001</v>
      </c>
      <c r="F2268" s="441">
        <v>-23393.53</v>
      </c>
      <c r="G2268" s="440">
        <v>335398.52</v>
      </c>
      <c r="H2268" s="438" t="s">
        <v>126</v>
      </c>
    </row>
    <row r="2269" spans="1:8">
      <c r="A2269" s="448" t="s">
        <v>8796</v>
      </c>
      <c r="B2269" s="448" t="s">
        <v>3361</v>
      </c>
      <c r="C2269" s="440">
        <v>43488.1</v>
      </c>
      <c r="D2269" s="438" t="s">
        <v>126</v>
      </c>
      <c r="E2269" s="440">
        <v>29924.2</v>
      </c>
      <c r="F2269" s="440">
        <v>0</v>
      </c>
      <c r="G2269" s="440">
        <v>73412.3</v>
      </c>
      <c r="H2269" s="438" t="s">
        <v>126</v>
      </c>
    </row>
    <row r="2270" spans="1:8">
      <c r="A2270" s="448" t="s">
        <v>3638</v>
      </c>
      <c r="B2270" s="448" t="s">
        <v>3342</v>
      </c>
      <c r="C2270" s="440">
        <v>27313.77</v>
      </c>
      <c r="D2270" s="438" t="s">
        <v>126</v>
      </c>
      <c r="E2270" s="440">
        <v>20306.259999999998</v>
      </c>
      <c r="F2270" s="440">
        <v>0</v>
      </c>
      <c r="G2270" s="440">
        <v>47620.03</v>
      </c>
      <c r="H2270" s="438" t="s">
        <v>126</v>
      </c>
    </row>
    <row r="2271" spans="1:8">
      <c r="A2271" s="448" t="s">
        <v>3639</v>
      </c>
      <c r="B2271" s="448" t="s">
        <v>3344</v>
      </c>
      <c r="C2271" s="440">
        <v>91742.38</v>
      </c>
      <c r="D2271" s="438" t="s">
        <v>126</v>
      </c>
      <c r="E2271" s="440">
        <v>81717.990000000005</v>
      </c>
      <c r="F2271" s="440">
        <v>0</v>
      </c>
      <c r="G2271" s="440">
        <v>173460.37</v>
      </c>
      <c r="H2271" s="438" t="s">
        <v>126</v>
      </c>
    </row>
    <row r="2272" spans="1:8">
      <c r="A2272" s="448" t="s">
        <v>3640</v>
      </c>
      <c r="B2272" s="448" t="s">
        <v>3346</v>
      </c>
      <c r="C2272" s="440">
        <v>17512.29</v>
      </c>
      <c r="D2272" s="438" t="s">
        <v>126</v>
      </c>
      <c r="E2272" s="440">
        <v>0</v>
      </c>
      <c r="F2272" s="441">
        <v>-23393.53</v>
      </c>
      <c r="G2272" s="440">
        <v>40905.82</v>
      </c>
      <c r="H2272" s="438" t="s">
        <v>126</v>
      </c>
    </row>
    <row r="2273" spans="1:8">
      <c r="A2273" s="448" t="s">
        <v>3641</v>
      </c>
      <c r="B2273" s="448" t="s">
        <v>2403</v>
      </c>
      <c r="C2273" s="440">
        <v>285567.67</v>
      </c>
      <c r="D2273" s="438" t="s">
        <v>126</v>
      </c>
      <c r="E2273" s="440">
        <v>72110.22</v>
      </c>
      <c r="F2273" s="441">
        <v>-11251.32</v>
      </c>
      <c r="G2273" s="440">
        <v>368929.21</v>
      </c>
      <c r="H2273" s="438" t="s">
        <v>126</v>
      </c>
    </row>
    <row r="2274" spans="1:8">
      <c r="A2274" s="448" t="s">
        <v>8797</v>
      </c>
      <c r="B2274" s="448" t="s">
        <v>3361</v>
      </c>
      <c r="C2274" s="440">
        <v>51774.85</v>
      </c>
      <c r="D2274" s="438" t="s">
        <v>126</v>
      </c>
      <c r="E2274" s="440">
        <v>16760.73</v>
      </c>
      <c r="F2274" s="440">
        <v>0</v>
      </c>
      <c r="G2274" s="440">
        <v>68535.58</v>
      </c>
      <c r="H2274" s="438" t="s">
        <v>126</v>
      </c>
    </row>
    <row r="2275" spans="1:8">
      <c r="A2275" s="448" t="s">
        <v>3642</v>
      </c>
      <c r="B2275" s="448" t="s">
        <v>3342</v>
      </c>
      <c r="C2275" s="440">
        <v>20843.27</v>
      </c>
      <c r="D2275" s="438" t="s">
        <v>126</v>
      </c>
      <c r="E2275" s="440">
        <v>15070.08</v>
      </c>
      <c r="F2275" s="440">
        <v>0</v>
      </c>
      <c r="G2275" s="440">
        <v>35913.35</v>
      </c>
      <c r="H2275" s="438" t="s">
        <v>126</v>
      </c>
    </row>
    <row r="2276" spans="1:8">
      <c r="A2276" s="448" t="s">
        <v>3643</v>
      </c>
      <c r="B2276" s="448" t="s">
        <v>3344</v>
      </c>
      <c r="C2276" s="440">
        <v>193797.72</v>
      </c>
      <c r="D2276" s="438" t="s">
        <v>126</v>
      </c>
      <c r="E2276" s="440">
        <v>40279.410000000003</v>
      </c>
      <c r="F2276" s="440">
        <v>0</v>
      </c>
      <c r="G2276" s="440">
        <v>234077.13</v>
      </c>
      <c r="H2276" s="438" t="s">
        <v>126</v>
      </c>
    </row>
    <row r="2277" spans="1:8">
      <c r="A2277" s="448" t="s">
        <v>3644</v>
      </c>
      <c r="B2277" s="448" t="s">
        <v>3346</v>
      </c>
      <c r="C2277" s="440">
        <v>19151.830000000002</v>
      </c>
      <c r="D2277" s="438" t="s">
        <v>126</v>
      </c>
      <c r="E2277" s="440">
        <v>0</v>
      </c>
      <c r="F2277" s="441">
        <v>-11251.32</v>
      </c>
      <c r="G2277" s="440">
        <v>30403.15</v>
      </c>
      <c r="H2277" s="438" t="s">
        <v>126</v>
      </c>
    </row>
    <row r="2278" spans="1:8">
      <c r="A2278" s="448" t="s">
        <v>3645</v>
      </c>
      <c r="B2278" s="448" t="s">
        <v>2408</v>
      </c>
      <c r="C2278" s="440">
        <v>180450.37</v>
      </c>
      <c r="D2278" s="438" t="s">
        <v>126</v>
      </c>
      <c r="E2278" s="440">
        <v>140446.88</v>
      </c>
      <c r="F2278" s="441">
        <v>-25793.200000000001</v>
      </c>
      <c r="G2278" s="440">
        <v>346690.45</v>
      </c>
      <c r="H2278" s="438" t="s">
        <v>126</v>
      </c>
    </row>
    <row r="2279" spans="1:8">
      <c r="A2279" s="448" t="s">
        <v>3646</v>
      </c>
      <c r="B2279" s="448" t="s">
        <v>3361</v>
      </c>
      <c r="C2279" s="440">
        <v>34853.199999999997</v>
      </c>
      <c r="D2279" s="438" t="s">
        <v>126</v>
      </c>
      <c r="E2279" s="440">
        <v>24733.599999999999</v>
      </c>
      <c r="F2279" s="440">
        <v>0</v>
      </c>
      <c r="G2279" s="440">
        <v>59586.8</v>
      </c>
      <c r="H2279" s="438" t="s">
        <v>126</v>
      </c>
    </row>
    <row r="2280" spans="1:8">
      <c r="A2280" s="448" t="s">
        <v>3647</v>
      </c>
      <c r="B2280" s="448" t="s">
        <v>3342</v>
      </c>
      <c r="C2280" s="440">
        <v>10724.51</v>
      </c>
      <c r="D2280" s="438" t="s">
        <v>126</v>
      </c>
      <c r="E2280" s="440">
        <v>17184.22</v>
      </c>
      <c r="F2280" s="440">
        <v>0</v>
      </c>
      <c r="G2280" s="440">
        <v>27908.73</v>
      </c>
      <c r="H2280" s="438" t="s">
        <v>126</v>
      </c>
    </row>
    <row r="2281" spans="1:8">
      <c r="A2281" s="448" t="s">
        <v>3648</v>
      </c>
      <c r="B2281" s="448" t="s">
        <v>3344</v>
      </c>
      <c r="C2281" s="440">
        <v>114892.82</v>
      </c>
      <c r="D2281" s="438" t="s">
        <v>126</v>
      </c>
      <c r="E2281" s="440">
        <v>98529.06</v>
      </c>
      <c r="F2281" s="440">
        <v>0</v>
      </c>
      <c r="G2281" s="440">
        <v>213421.88</v>
      </c>
      <c r="H2281" s="438" t="s">
        <v>126</v>
      </c>
    </row>
    <row r="2282" spans="1:8">
      <c r="A2282" s="448" t="s">
        <v>3649</v>
      </c>
      <c r="B2282" s="448" t="s">
        <v>3346</v>
      </c>
      <c r="C2282" s="440">
        <v>19979.84</v>
      </c>
      <c r="D2282" s="438" t="s">
        <v>126</v>
      </c>
      <c r="E2282" s="440">
        <v>0</v>
      </c>
      <c r="F2282" s="441">
        <v>-25793.200000000001</v>
      </c>
      <c r="G2282" s="440">
        <v>45773.04</v>
      </c>
      <c r="H2282" s="438" t="s">
        <v>126</v>
      </c>
    </row>
    <row r="2283" spans="1:8">
      <c r="A2283" s="448" t="s">
        <v>3650</v>
      </c>
      <c r="B2283" s="448" t="s">
        <v>2413</v>
      </c>
      <c r="C2283" s="440">
        <v>162469.96</v>
      </c>
      <c r="D2283" s="438" t="s">
        <v>126</v>
      </c>
      <c r="E2283" s="440">
        <v>115963.84</v>
      </c>
      <c r="F2283" s="441">
        <v>-19466.27</v>
      </c>
      <c r="G2283" s="440">
        <v>297900.07</v>
      </c>
      <c r="H2283" s="438" t="s">
        <v>126</v>
      </c>
    </row>
    <row r="2284" spans="1:8">
      <c r="A2284" s="448" t="s">
        <v>8798</v>
      </c>
      <c r="B2284" s="448" t="s">
        <v>3361</v>
      </c>
      <c r="C2284" s="440">
        <v>35945</v>
      </c>
      <c r="D2284" s="438" t="s">
        <v>126</v>
      </c>
      <c r="E2284" s="440">
        <v>24733.599999999999</v>
      </c>
      <c r="F2284" s="440">
        <v>0</v>
      </c>
      <c r="G2284" s="440">
        <v>60678.6</v>
      </c>
      <c r="H2284" s="438" t="s">
        <v>126</v>
      </c>
    </row>
    <row r="2285" spans="1:8">
      <c r="A2285" s="448" t="s">
        <v>3651</v>
      </c>
      <c r="B2285" s="448" t="s">
        <v>3342</v>
      </c>
      <c r="C2285" s="440">
        <v>23224.61</v>
      </c>
      <c r="D2285" s="438" t="s">
        <v>126</v>
      </c>
      <c r="E2285" s="440">
        <v>17184.22</v>
      </c>
      <c r="F2285" s="440">
        <v>0</v>
      </c>
      <c r="G2285" s="440">
        <v>40408.83</v>
      </c>
      <c r="H2285" s="438" t="s">
        <v>126</v>
      </c>
    </row>
    <row r="2286" spans="1:8">
      <c r="A2286" s="448" t="s">
        <v>3652</v>
      </c>
      <c r="B2286" s="448" t="s">
        <v>3344</v>
      </c>
      <c r="C2286" s="440">
        <v>89060.06</v>
      </c>
      <c r="D2286" s="438" t="s">
        <v>126</v>
      </c>
      <c r="E2286" s="440">
        <v>74046.02</v>
      </c>
      <c r="F2286" s="440">
        <v>0</v>
      </c>
      <c r="G2286" s="440">
        <v>163106.07999999999</v>
      </c>
      <c r="H2286" s="438" t="s">
        <v>126</v>
      </c>
    </row>
    <row r="2287" spans="1:8">
      <c r="A2287" s="448" t="s">
        <v>3653</v>
      </c>
      <c r="B2287" s="448" t="s">
        <v>3346</v>
      </c>
      <c r="C2287" s="440">
        <v>14240.29</v>
      </c>
      <c r="D2287" s="438" t="s">
        <v>126</v>
      </c>
      <c r="E2287" s="440">
        <v>0</v>
      </c>
      <c r="F2287" s="441">
        <v>-19466.27</v>
      </c>
      <c r="G2287" s="440">
        <v>33706.559999999998</v>
      </c>
      <c r="H2287" s="438" t="s">
        <v>126</v>
      </c>
    </row>
    <row r="2288" spans="1:8">
      <c r="A2288" s="448" t="s">
        <v>3654</v>
      </c>
      <c r="B2288" s="448" t="s">
        <v>2418</v>
      </c>
      <c r="C2288" s="440">
        <v>102308.99</v>
      </c>
      <c r="D2288" s="438" t="s">
        <v>126</v>
      </c>
      <c r="E2288" s="440">
        <v>73464.42</v>
      </c>
      <c r="F2288" s="441">
        <v>-13107.14</v>
      </c>
      <c r="G2288" s="440">
        <v>188880.55</v>
      </c>
      <c r="H2288" s="438" t="s">
        <v>126</v>
      </c>
    </row>
    <row r="2289" spans="1:8">
      <c r="A2289" s="448" t="s">
        <v>8799</v>
      </c>
      <c r="B2289" s="448" t="s">
        <v>3361</v>
      </c>
      <c r="C2289" s="440">
        <v>35945</v>
      </c>
      <c r="D2289" s="438" t="s">
        <v>126</v>
      </c>
      <c r="E2289" s="440">
        <v>24733.599999999999</v>
      </c>
      <c r="F2289" s="440">
        <v>0</v>
      </c>
      <c r="G2289" s="440">
        <v>60678.6</v>
      </c>
      <c r="H2289" s="438" t="s">
        <v>126</v>
      </c>
    </row>
    <row r="2290" spans="1:8">
      <c r="A2290" s="448" t="s">
        <v>3655</v>
      </c>
      <c r="B2290" s="448" t="s">
        <v>3342</v>
      </c>
      <c r="C2290" s="440">
        <v>15439.45</v>
      </c>
      <c r="D2290" s="438" t="s">
        <v>126</v>
      </c>
      <c r="E2290" s="440">
        <v>14648.35</v>
      </c>
      <c r="F2290" s="440">
        <v>0</v>
      </c>
      <c r="G2290" s="440">
        <v>30087.8</v>
      </c>
      <c r="H2290" s="438" t="s">
        <v>126</v>
      </c>
    </row>
    <row r="2291" spans="1:8">
      <c r="A2291" s="448" t="s">
        <v>3656</v>
      </c>
      <c r="B2291" s="448" t="s">
        <v>3344</v>
      </c>
      <c r="C2291" s="440">
        <v>43057.5</v>
      </c>
      <c r="D2291" s="438" t="s">
        <v>126</v>
      </c>
      <c r="E2291" s="440">
        <v>34082.47</v>
      </c>
      <c r="F2291" s="440">
        <v>0</v>
      </c>
      <c r="G2291" s="440">
        <v>77139.97</v>
      </c>
      <c r="H2291" s="438" t="s">
        <v>126</v>
      </c>
    </row>
    <row r="2292" spans="1:8">
      <c r="A2292" s="448" t="s">
        <v>3657</v>
      </c>
      <c r="B2292" s="448" t="s">
        <v>3346</v>
      </c>
      <c r="C2292" s="440">
        <v>7867.04</v>
      </c>
      <c r="D2292" s="438" t="s">
        <v>126</v>
      </c>
      <c r="E2292" s="440">
        <v>0</v>
      </c>
      <c r="F2292" s="441">
        <v>-13107.14</v>
      </c>
      <c r="G2292" s="440">
        <v>20974.18</v>
      </c>
      <c r="H2292" s="438" t="s">
        <v>126</v>
      </c>
    </row>
    <row r="2293" spans="1:8">
      <c r="A2293" s="448" t="s">
        <v>3658</v>
      </c>
      <c r="B2293" s="448" t="s">
        <v>2423</v>
      </c>
      <c r="C2293" s="440">
        <v>113619.98</v>
      </c>
      <c r="D2293" s="438" t="s">
        <v>126</v>
      </c>
      <c r="E2293" s="440">
        <v>82363.789999999994</v>
      </c>
      <c r="F2293" s="441">
        <v>-12571.82</v>
      </c>
      <c r="G2293" s="440">
        <v>208555.59</v>
      </c>
      <c r="H2293" s="438" t="s">
        <v>126</v>
      </c>
    </row>
    <row r="2294" spans="1:8">
      <c r="A2294" s="448" t="s">
        <v>8800</v>
      </c>
      <c r="B2294" s="448" t="s">
        <v>3361</v>
      </c>
      <c r="C2294" s="440">
        <v>35945</v>
      </c>
      <c r="D2294" s="438" t="s">
        <v>126</v>
      </c>
      <c r="E2294" s="440">
        <v>24733.599999999999</v>
      </c>
      <c r="F2294" s="440">
        <v>0</v>
      </c>
      <c r="G2294" s="440">
        <v>60678.6</v>
      </c>
      <c r="H2294" s="438" t="s">
        <v>126</v>
      </c>
    </row>
    <row r="2295" spans="1:8">
      <c r="A2295" s="448" t="s">
        <v>3659</v>
      </c>
      <c r="B2295" s="448" t="s">
        <v>3342</v>
      </c>
      <c r="C2295" s="440">
        <v>13451.7</v>
      </c>
      <c r="D2295" s="438" t="s">
        <v>126</v>
      </c>
      <c r="E2295" s="440">
        <v>15653.16</v>
      </c>
      <c r="F2295" s="440">
        <v>0</v>
      </c>
      <c r="G2295" s="440">
        <v>29104.86</v>
      </c>
      <c r="H2295" s="438" t="s">
        <v>126</v>
      </c>
    </row>
    <row r="2296" spans="1:8">
      <c r="A2296" s="448" t="s">
        <v>3660</v>
      </c>
      <c r="B2296" s="448" t="s">
        <v>3344</v>
      </c>
      <c r="C2296" s="440">
        <v>53194.37</v>
      </c>
      <c r="D2296" s="438" t="s">
        <v>126</v>
      </c>
      <c r="E2296" s="440">
        <v>39685.29</v>
      </c>
      <c r="F2296" s="440">
        <v>0</v>
      </c>
      <c r="G2296" s="440">
        <v>92879.66</v>
      </c>
      <c r="H2296" s="438" t="s">
        <v>126</v>
      </c>
    </row>
    <row r="2297" spans="1:8">
      <c r="A2297" s="448" t="s">
        <v>3661</v>
      </c>
      <c r="B2297" s="448" t="s">
        <v>3346</v>
      </c>
      <c r="C2297" s="440">
        <v>11028.91</v>
      </c>
      <c r="D2297" s="438" t="s">
        <v>126</v>
      </c>
      <c r="E2297" s="440">
        <v>2291.7399999999998</v>
      </c>
      <c r="F2297" s="441">
        <v>-12571.82</v>
      </c>
      <c r="G2297" s="440">
        <v>25892.47</v>
      </c>
      <c r="H2297" s="438" t="s">
        <v>126</v>
      </c>
    </row>
    <row r="2298" spans="1:8">
      <c r="A2298" s="448" t="s">
        <v>3662</v>
      </c>
      <c r="B2298" s="448" t="s">
        <v>2428</v>
      </c>
      <c r="C2298" s="440">
        <v>90447.89</v>
      </c>
      <c r="D2298" s="438" t="s">
        <v>126</v>
      </c>
      <c r="E2298" s="440">
        <v>67087.05</v>
      </c>
      <c r="F2298" s="441">
        <v>-10854.75</v>
      </c>
      <c r="G2298" s="440">
        <v>168389.69</v>
      </c>
      <c r="H2298" s="438" t="s">
        <v>126</v>
      </c>
    </row>
    <row r="2299" spans="1:8">
      <c r="A2299" s="448" t="s">
        <v>8801</v>
      </c>
      <c r="B2299" s="448" t="s">
        <v>3361</v>
      </c>
      <c r="C2299" s="440">
        <v>35945</v>
      </c>
      <c r="D2299" s="438" t="s">
        <v>126</v>
      </c>
      <c r="E2299" s="440">
        <v>24733.599999999999</v>
      </c>
      <c r="F2299" s="440">
        <v>0</v>
      </c>
      <c r="G2299" s="440">
        <v>60678.6</v>
      </c>
      <c r="H2299" s="438" t="s">
        <v>126</v>
      </c>
    </row>
    <row r="2300" spans="1:8">
      <c r="A2300" s="448" t="s">
        <v>3663</v>
      </c>
      <c r="B2300" s="448" t="s">
        <v>3342</v>
      </c>
      <c r="C2300" s="440">
        <v>16216.79</v>
      </c>
      <c r="D2300" s="438" t="s">
        <v>126</v>
      </c>
      <c r="E2300" s="440">
        <v>15899.93</v>
      </c>
      <c r="F2300" s="440">
        <v>0</v>
      </c>
      <c r="G2300" s="440">
        <v>32116.720000000001</v>
      </c>
      <c r="H2300" s="438" t="s">
        <v>126</v>
      </c>
    </row>
    <row r="2301" spans="1:8">
      <c r="A2301" s="448" t="s">
        <v>3664</v>
      </c>
      <c r="B2301" s="448" t="s">
        <v>3344</v>
      </c>
      <c r="C2301" s="440">
        <v>34013.64</v>
      </c>
      <c r="D2301" s="438" t="s">
        <v>126</v>
      </c>
      <c r="E2301" s="440">
        <v>26453.52</v>
      </c>
      <c r="F2301" s="440">
        <v>0</v>
      </c>
      <c r="G2301" s="440">
        <v>60467.16</v>
      </c>
      <c r="H2301" s="438" t="s">
        <v>126</v>
      </c>
    </row>
    <row r="2302" spans="1:8">
      <c r="A2302" s="448" t="s">
        <v>3665</v>
      </c>
      <c r="B2302" s="448" t="s">
        <v>3346</v>
      </c>
      <c r="C2302" s="440">
        <v>4272.46</v>
      </c>
      <c r="D2302" s="438" t="s">
        <v>126</v>
      </c>
      <c r="E2302" s="440">
        <v>0</v>
      </c>
      <c r="F2302" s="441">
        <v>-10854.75</v>
      </c>
      <c r="G2302" s="440">
        <v>15127.21</v>
      </c>
      <c r="H2302" s="438" t="s">
        <v>126</v>
      </c>
    </row>
    <row r="2303" spans="1:8">
      <c r="A2303" s="448" t="s">
        <v>3666</v>
      </c>
      <c r="B2303" s="448" t="s">
        <v>2433</v>
      </c>
      <c r="C2303" s="440">
        <v>104101.98</v>
      </c>
      <c r="D2303" s="438" t="s">
        <v>126</v>
      </c>
      <c r="E2303" s="440">
        <v>76027.210000000006</v>
      </c>
      <c r="F2303" s="441">
        <v>-13690.23</v>
      </c>
      <c r="G2303" s="440">
        <v>193819.42</v>
      </c>
      <c r="H2303" s="438" t="s">
        <v>126</v>
      </c>
    </row>
    <row r="2304" spans="1:8">
      <c r="A2304" s="448" t="s">
        <v>8802</v>
      </c>
      <c r="B2304" s="448" t="s">
        <v>3361</v>
      </c>
      <c r="C2304" s="440">
        <v>43488.1</v>
      </c>
      <c r="D2304" s="438" t="s">
        <v>126</v>
      </c>
      <c r="E2304" s="440">
        <v>29924.2</v>
      </c>
      <c r="F2304" s="440">
        <v>0</v>
      </c>
      <c r="G2304" s="440">
        <v>73412.3</v>
      </c>
      <c r="H2304" s="438" t="s">
        <v>126</v>
      </c>
    </row>
    <row r="2305" spans="1:8">
      <c r="A2305" s="448" t="s">
        <v>3667</v>
      </c>
      <c r="B2305" s="448" t="s">
        <v>3342</v>
      </c>
      <c r="C2305" s="440">
        <v>25673.4</v>
      </c>
      <c r="D2305" s="438" t="s">
        <v>126</v>
      </c>
      <c r="E2305" s="440">
        <v>19554.150000000001</v>
      </c>
      <c r="F2305" s="440">
        <v>0</v>
      </c>
      <c r="G2305" s="440">
        <v>45227.55</v>
      </c>
      <c r="H2305" s="438" t="s">
        <v>126</v>
      </c>
    </row>
    <row r="2306" spans="1:8">
      <c r="A2306" s="448" t="s">
        <v>3668</v>
      </c>
      <c r="B2306" s="448" t="s">
        <v>3344</v>
      </c>
      <c r="C2306" s="440">
        <v>28592.47</v>
      </c>
      <c r="D2306" s="438" t="s">
        <v>126</v>
      </c>
      <c r="E2306" s="440">
        <v>26548.86</v>
      </c>
      <c r="F2306" s="440">
        <v>0</v>
      </c>
      <c r="G2306" s="440">
        <v>55141.33</v>
      </c>
      <c r="H2306" s="438" t="s">
        <v>126</v>
      </c>
    </row>
    <row r="2307" spans="1:8">
      <c r="A2307" s="448" t="s">
        <v>3669</v>
      </c>
      <c r="B2307" s="448" t="s">
        <v>3346</v>
      </c>
      <c r="C2307" s="440">
        <v>6348.01</v>
      </c>
      <c r="D2307" s="438" t="s">
        <v>126</v>
      </c>
      <c r="E2307" s="440">
        <v>0</v>
      </c>
      <c r="F2307" s="441">
        <v>-13690.23</v>
      </c>
      <c r="G2307" s="440">
        <v>20038.240000000002</v>
      </c>
      <c r="H2307" s="438" t="s">
        <v>126</v>
      </c>
    </row>
    <row r="2308" spans="1:8">
      <c r="A2308" s="448" t="s">
        <v>3670</v>
      </c>
      <c r="B2308" s="448" t="s">
        <v>2438</v>
      </c>
      <c r="C2308" s="440">
        <v>82145.289999999994</v>
      </c>
      <c r="D2308" s="438" t="s">
        <v>126</v>
      </c>
      <c r="E2308" s="440">
        <v>55300.9</v>
      </c>
      <c r="F2308" s="441">
        <v>-8682.2199999999993</v>
      </c>
      <c r="G2308" s="440">
        <v>146128.41</v>
      </c>
      <c r="H2308" s="438" t="s">
        <v>126</v>
      </c>
    </row>
    <row r="2309" spans="1:8">
      <c r="A2309" s="448" t="s">
        <v>8803</v>
      </c>
      <c r="B2309" s="448" t="s">
        <v>3361</v>
      </c>
      <c r="C2309" s="440">
        <v>18566.400000000001</v>
      </c>
      <c r="D2309" s="438" t="s">
        <v>126</v>
      </c>
      <c r="E2309" s="440">
        <v>12775.6</v>
      </c>
      <c r="F2309" s="440">
        <v>0</v>
      </c>
      <c r="G2309" s="440">
        <v>31342</v>
      </c>
      <c r="H2309" s="438" t="s">
        <v>126</v>
      </c>
    </row>
    <row r="2310" spans="1:8">
      <c r="A2310" s="448" t="s">
        <v>3671</v>
      </c>
      <c r="B2310" s="448" t="s">
        <v>3342</v>
      </c>
      <c r="C2310" s="440">
        <v>22600.22</v>
      </c>
      <c r="D2310" s="438" t="s">
        <v>126</v>
      </c>
      <c r="E2310" s="440">
        <v>16800.16</v>
      </c>
      <c r="F2310" s="440">
        <v>0</v>
      </c>
      <c r="G2310" s="440">
        <v>39400.379999999997</v>
      </c>
      <c r="H2310" s="438" t="s">
        <v>126</v>
      </c>
    </row>
    <row r="2311" spans="1:8">
      <c r="A2311" s="448" t="s">
        <v>3672</v>
      </c>
      <c r="B2311" s="448" t="s">
        <v>3344</v>
      </c>
      <c r="C2311" s="440">
        <v>36135.79</v>
      </c>
      <c r="D2311" s="438" t="s">
        <v>126</v>
      </c>
      <c r="E2311" s="440">
        <v>25725.14</v>
      </c>
      <c r="F2311" s="440">
        <v>0</v>
      </c>
      <c r="G2311" s="440">
        <v>61860.93</v>
      </c>
      <c r="H2311" s="438" t="s">
        <v>126</v>
      </c>
    </row>
    <row r="2312" spans="1:8">
      <c r="A2312" s="448" t="s">
        <v>3673</v>
      </c>
      <c r="B2312" s="448" t="s">
        <v>3346</v>
      </c>
      <c r="C2312" s="440">
        <v>4842.88</v>
      </c>
      <c r="D2312" s="438" t="s">
        <v>126</v>
      </c>
      <c r="E2312" s="440">
        <v>0</v>
      </c>
      <c r="F2312" s="441">
        <v>-8682.2199999999993</v>
      </c>
      <c r="G2312" s="440">
        <v>13525.1</v>
      </c>
      <c r="H2312" s="438" t="s">
        <v>126</v>
      </c>
    </row>
    <row r="2313" spans="1:8">
      <c r="A2313" s="448" t="s">
        <v>3674</v>
      </c>
      <c r="B2313" s="448" t="s">
        <v>2443</v>
      </c>
      <c r="C2313" s="440">
        <v>153682.99</v>
      </c>
      <c r="D2313" s="438" t="s">
        <v>126</v>
      </c>
      <c r="E2313" s="440">
        <v>82380.39</v>
      </c>
      <c r="F2313" s="441">
        <v>-12682.46</v>
      </c>
      <c r="G2313" s="440">
        <v>248745.84</v>
      </c>
      <c r="H2313" s="438" t="s">
        <v>126</v>
      </c>
    </row>
    <row r="2314" spans="1:8">
      <c r="A2314" s="448" t="s">
        <v>8804</v>
      </c>
      <c r="B2314" s="448" t="s">
        <v>3361</v>
      </c>
      <c r="C2314" s="440">
        <v>51420.5</v>
      </c>
      <c r="D2314" s="438" t="s">
        <v>126</v>
      </c>
      <c r="E2314" s="440">
        <v>17115.080000000002</v>
      </c>
      <c r="F2314" s="440">
        <v>0</v>
      </c>
      <c r="G2314" s="440">
        <v>68535.58</v>
      </c>
      <c r="H2314" s="438" t="s">
        <v>126</v>
      </c>
    </row>
    <row r="2315" spans="1:8">
      <c r="A2315" s="448" t="s">
        <v>3675</v>
      </c>
      <c r="B2315" s="448" t="s">
        <v>3342</v>
      </c>
      <c r="C2315" s="440">
        <v>21891.119999999999</v>
      </c>
      <c r="D2315" s="438" t="s">
        <v>126</v>
      </c>
      <c r="E2315" s="440">
        <v>15850.73</v>
      </c>
      <c r="F2315" s="440">
        <v>0</v>
      </c>
      <c r="G2315" s="440">
        <v>37741.85</v>
      </c>
      <c r="H2315" s="438" t="s">
        <v>126</v>
      </c>
    </row>
    <row r="2316" spans="1:8">
      <c r="A2316" s="448" t="s">
        <v>3676</v>
      </c>
      <c r="B2316" s="448" t="s">
        <v>3344</v>
      </c>
      <c r="C2316" s="440">
        <v>65231.55</v>
      </c>
      <c r="D2316" s="438" t="s">
        <v>126</v>
      </c>
      <c r="E2316" s="440">
        <v>49414.58</v>
      </c>
      <c r="F2316" s="440">
        <v>0</v>
      </c>
      <c r="G2316" s="440">
        <v>114646.13</v>
      </c>
      <c r="H2316" s="438" t="s">
        <v>126</v>
      </c>
    </row>
    <row r="2317" spans="1:8">
      <c r="A2317" s="448" t="s">
        <v>3677</v>
      </c>
      <c r="B2317" s="448" t="s">
        <v>3346</v>
      </c>
      <c r="C2317" s="440">
        <v>15139.82</v>
      </c>
      <c r="D2317" s="438" t="s">
        <v>126</v>
      </c>
      <c r="E2317" s="440">
        <v>0</v>
      </c>
      <c r="F2317" s="441">
        <v>-12682.46</v>
      </c>
      <c r="G2317" s="440">
        <v>27822.28</v>
      </c>
      <c r="H2317" s="438" t="s">
        <v>126</v>
      </c>
    </row>
    <row r="2318" spans="1:8">
      <c r="A2318" s="448" t="s">
        <v>3678</v>
      </c>
      <c r="B2318" s="448" t="s">
        <v>2448</v>
      </c>
      <c r="C2318" s="440">
        <v>139545.35999999999</v>
      </c>
      <c r="D2318" s="438" t="s">
        <v>126</v>
      </c>
      <c r="E2318" s="440">
        <v>95847.59</v>
      </c>
      <c r="F2318" s="441">
        <v>-16657.599999999999</v>
      </c>
      <c r="G2318" s="440">
        <v>252050.55</v>
      </c>
      <c r="H2318" s="438" t="s">
        <v>126</v>
      </c>
    </row>
    <row r="2319" spans="1:8">
      <c r="A2319" s="448" t="s">
        <v>8805</v>
      </c>
      <c r="B2319" s="448" t="s">
        <v>3361</v>
      </c>
      <c r="C2319" s="440">
        <v>35945</v>
      </c>
      <c r="D2319" s="438" t="s">
        <v>126</v>
      </c>
      <c r="E2319" s="440">
        <v>24733.599999999999</v>
      </c>
      <c r="F2319" s="440">
        <v>0</v>
      </c>
      <c r="G2319" s="440">
        <v>60678.6</v>
      </c>
      <c r="H2319" s="438" t="s">
        <v>126</v>
      </c>
    </row>
    <row r="2320" spans="1:8">
      <c r="A2320" s="448" t="s">
        <v>3679</v>
      </c>
      <c r="B2320" s="448" t="s">
        <v>3342</v>
      </c>
      <c r="C2320" s="440">
        <v>22918.01</v>
      </c>
      <c r="D2320" s="438" t="s">
        <v>126</v>
      </c>
      <c r="E2320" s="440">
        <v>16968.22</v>
      </c>
      <c r="F2320" s="440">
        <v>0</v>
      </c>
      <c r="G2320" s="440">
        <v>39886.230000000003</v>
      </c>
      <c r="H2320" s="438" t="s">
        <v>126</v>
      </c>
    </row>
    <row r="2321" spans="1:8">
      <c r="A2321" s="448" t="s">
        <v>3680</v>
      </c>
      <c r="B2321" s="448" t="s">
        <v>3344</v>
      </c>
      <c r="C2321" s="440">
        <v>68961.87</v>
      </c>
      <c r="D2321" s="438" t="s">
        <v>126</v>
      </c>
      <c r="E2321" s="440">
        <v>54145.77</v>
      </c>
      <c r="F2321" s="440">
        <v>0</v>
      </c>
      <c r="G2321" s="440">
        <v>123107.64</v>
      </c>
      <c r="H2321" s="438" t="s">
        <v>126</v>
      </c>
    </row>
    <row r="2322" spans="1:8">
      <c r="A2322" s="448" t="s">
        <v>3681</v>
      </c>
      <c r="B2322" s="448" t="s">
        <v>3346</v>
      </c>
      <c r="C2322" s="440">
        <v>11720.48</v>
      </c>
      <c r="D2322" s="438" t="s">
        <v>126</v>
      </c>
      <c r="E2322" s="440">
        <v>0</v>
      </c>
      <c r="F2322" s="441">
        <v>-16657.599999999999</v>
      </c>
      <c r="G2322" s="440">
        <v>28378.080000000002</v>
      </c>
      <c r="H2322" s="438" t="s">
        <v>126</v>
      </c>
    </row>
    <row r="2323" spans="1:8">
      <c r="A2323" s="448" t="s">
        <v>3682</v>
      </c>
      <c r="B2323" s="448" t="s">
        <v>2453</v>
      </c>
      <c r="C2323" s="440">
        <v>101544.78</v>
      </c>
      <c r="D2323" s="438" t="s">
        <v>126</v>
      </c>
      <c r="E2323" s="440">
        <v>67812.05</v>
      </c>
      <c r="F2323" s="441">
        <v>-10994.7</v>
      </c>
      <c r="G2323" s="440">
        <v>180351.53</v>
      </c>
      <c r="H2323" s="438" t="s">
        <v>126</v>
      </c>
    </row>
    <row r="2324" spans="1:8">
      <c r="A2324" s="448" t="s">
        <v>3683</v>
      </c>
      <c r="B2324" s="448" t="s">
        <v>3361</v>
      </c>
      <c r="C2324" s="440">
        <v>30275.4</v>
      </c>
      <c r="D2324" s="438" t="s">
        <v>126</v>
      </c>
      <c r="E2324" s="440">
        <v>17115.080000000002</v>
      </c>
      <c r="F2324" s="440">
        <v>0</v>
      </c>
      <c r="G2324" s="440">
        <v>47390.48</v>
      </c>
      <c r="H2324" s="438" t="s">
        <v>126</v>
      </c>
    </row>
    <row r="2325" spans="1:8">
      <c r="A2325" s="448" t="s">
        <v>3684</v>
      </c>
      <c r="B2325" s="448" t="s">
        <v>3342</v>
      </c>
      <c r="C2325" s="440">
        <v>26990.36</v>
      </c>
      <c r="D2325" s="438" t="s">
        <v>126</v>
      </c>
      <c r="E2325" s="440">
        <v>19265.96</v>
      </c>
      <c r="F2325" s="440">
        <v>0</v>
      </c>
      <c r="G2325" s="440">
        <v>46256.32</v>
      </c>
      <c r="H2325" s="438" t="s">
        <v>126</v>
      </c>
    </row>
    <row r="2326" spans="1:8">
      <c r="A2326" s="448" t="s">
        <v>3685</v>
      </c>
      <c r="B2326" s="448" t="s">
        <v>3344</v>
      </c>
      <c r="C2326" s="440">
        <v>36384.19</v>
      </c>
      <c r="D2326" s="438" t="s">
        <v>126</v>
      </c>
      <c r="E2326" s="440">
        <v>31431.01</v>
      </c>
      <c r="F2326" s="440">
        <v>0</v>
      </c>
      <c r="G2326" s="440">
        <v>67815.199999999997</v>
      </c>
      <c r="H2326" s="438" t="s">
        <v>126</v>
      </c>
    </row>
    <row r="2327" spans="1:8">
      <c r="A2327" s="448" t="s">
        <v>3686</v>
      </c>
      <c r="B2327" s="448" t="s">
        <v>3346</v>
      </c>
      <c r="C2327" s="440">
        <v>7894.83</v>
      </c>
      <c r="D2327" s="438" t="s">
        <v>126</v>
      </c>
      <c r="E2327" s="440">
        <v>0</v>
      </c>
      <c r="F2327" s="441">
        <v>-10994.7</v>
      </c>
      <c r="G2327" s="440">
        <v>18889.53</v>
      </c>
      <c r="H2327" s="438" t="s">
        <v>126</v>
      </c>
    </row>
    <row r="2328" spans="1:8">
      <c r="A2328" s="448" t="s">
        <v>3687</v>
      </c>
      <c r="B2328" s="448" t="s">
        <v>2458</v>
      </c>
      <c r="C2328" s="440">
        <v>128465.16</v>
      </c>
      <c r="D2328" s="438" t="s">
        <v>126</v>
      </c>
      <c r="E2328" s="440">
        <v>71061.73</v>
      </c>
      <c r="F2328" s="441">
        <v>-10266.93</v>
      </c>
      <c r="G2328" s="440">
        <v>209793.82</v>
      </c>
      <c r="H2328" s="438" t="s">
        <v>126</v>
      </c>
    </row>
    <row r="2329" spans="1:8">
      <c r="A2329" s="448" t="s">
        <v>8806</v>
      </c>
      <c r="B2329" s="448" t="s">
        <v>3361</v>
      </c>
      <c r="C2329" s="440">
        <v>51420.5</v>
      </c>
      <c r="D2329" s="438" t="s">
        <v>126</v>
      </c>
      <c r="E2329" s="440">
        <v>17115.080000000002</v>
      </c>
      <c r="F2329" s="440">
        <v>0</v>
      </c>
      <c r="G2329" s="440">
        <v>68535.58</v>
      </c>
      <c r="H2329" s="438" t="s">
        <v>126</v>
      </c>
    </row>
    <row r="2330" spans="1:8">
      <c r="A2330" s="448" t="s">
        <v>3688</v>
      </c>
      <c r="B2330" s="448" t="s">
        <v>3342</v>
      </c>
      <c r="C2330" s="440">
        <v>21849.99</v>
      </c>
      <c r="D2330" s="438" t="s">
        <v>126</v>
      </c>
      <c r="E2330" s="440">
        <v>20070.39</v>
      </c>
      <c r="F2330" s="440">
        <v>0</v>
      </c>
      <c r="G2330" s="440">
        <v>41920.379999999997</v>
      </c>
      <c r="H2330" s="438" t="s">
        <v>126</v>
      </c>
    </row>
    <row r="2331" spans="1:8">
      <c r="A2331" s="448" t="s">
        <v>3689</v>
      </c>
      <c r="B2331" s="448" t="s">
        <v>3344</v>
      </c>
      <c r="C2331" s="440">
        <v>44711.05</v>
      </c>
      <c r="D2331" s="438" t="s">
        <v>126</v>
      </c>
      <c r="E2331" s="440">
        <v>33876.26</v>
      </c>
      <c r="F2331" s="440">
        <v>0</v>
      </c>
      <c r="G2331" s="440">
        <v>78587.31</v>
      </c>
      <c r="H2331" s="438" t="s">
        <v>126</v>
      </c>
    </row>
    <row r="2332" spans="1:8">
      <c r="A2332" s="448" t="s">
        <v>3690</v>
      </c>
      <c r="B2332" s="448" t="s">
        <v>3346</v>
      </c>
      <c r="C2332" s="440">
        <v>10483.620000000001</v>
      </c>
      <c r="D2332" s="438" t="s">
        <v>126</v>
      </c>
      <c r="E2332" s="440">
        <v>0</v>
      </c>
      <c r="F2332" s="441">
        <v>-10266.93</v>
      </c>
      <c r="G2332" s="440">
        <v>20750.55</v>
      </c>
      <c r="H2332" s="438" t="s">
        <v>126</v>
      </c>
    </row>
    <row r="2333" spans="1:8">
      <c r="A2333" s="448" t="s">
        <v>3691</v>
      </c>
      <c r="B2333" s="448" t="s">
        <v>2463</v>
      </c>
      <c r="C2333" s="440">
        <v>189347.83</v>
      </c>
      <c r="D2333" s="438" t="s">
        <v>126</v>
      </c>
      <c r="E2333" s="440">
        <v>112559.81</v>
      </c>
      <c r="F2333" s="441">
        <v>-20371.810000000001</v>
      </c>
      <c r="G2333" s="440">
        <v>322279.45</v>
      </c>
      <c r="H2333" s="438" t="s">
        <v>126</v>
      </c>
    </row>
    <row r="2334" spans="1:8">
      <c r="A2334" s="448" t="s">
        <v>8807</v>
      </c>
      <c r="B2334" s="448" t="s">
        <v>3361</v>
      </c>
      <c r="C2334" s="440">
        <v>43488.1</v>
      </c>
      <c r="D2334" s="438" t="s">
        <v>126</v>
      </c>
      <c r="E2334" s="440">
        <v>12775.6</v>
      </c>
      <c r="F2334" s="440">
        <v>0</v>
      </c>
      <c r="G2334" s="440">
        <v>56263.7</v>
      </c>
      <c r="H2334" s="438" t="s">
        <v>126</v>
      </c>
    </row>
    <row r="2335" spans="1:8">
      <c r="A2335" s="448" t="s">
        <v>3692</v>
      </c>
      <c r="B2335" s="448" t="s">
        <v>3342</v>
      </c>
      <c r="C2335" s="440">
        <v>27313.77</v>
      </c>
      <c r="D2335" s="438" t="s">
        <v>126</v>
      </c>
      <c r="E2335" s="440">
        <v>20306.259999999998</v>
      </c>
      <c r="F2335" s="440">
        <v>0</v>
      </c>
      <c r="G2335" s="440">
        <v>47620.03</v>
      </c>
      <c r="H2335" s="438" t="s">
        <v>126</v>
      </c>
    </row>
    <row r="2336" spans="1:8">
      <c r="A2336" s="448" t="s">
        <v>3693</v>
      </c>
      <c r="B2336" s="448" t="s">
        <v>3344</v>
      </c>
      <c r="C2336" s="440">
        <v>97380.55</v>
      </c>
      <c r="D2336" s="438" t="s">
        <v>126</v>
      </c>
      <c r="E2336" s="440">
        <v>79477.95</v>
      </c>
      <c r="F2336" s="440">
        <v>0</v>
      </c>
      <c r="G2336" s="440">
        <v>176858.5</v>
      </c>
      <c r="H2336" s="438" t="s">
        <v>126</v>
      </c>
    </row>
    <row r="2337" spans="1:8">
      <c r="A2337" s="448" t="s">
        <v>3694</v>
      </c>
      <c r="B2337" s="448" t="s">
        <v>3346</v>
      </c>
      <c r="C2337" s="440">
        <v>21165.41</v>
      </c>
      <c r="D2337" s="438" t="s">
        <v>126</v>
      </c>
      <c r="E2337" s="440">
        <v>0</v>
      </c>
      <c r="F2337" s="441">
        <v>-20371.810000000001</v>
      </c>
      <c r="G2337" s="440">
        <v>41537.22</v>
      </c>
      <c r="H2337" s="438" t="s">
        <v>126</v>
      </c>
    </row>
    <row r="2338" spans="1:8">
      <c r="A2338" s="448" t="s">
        <v>3695</v>
      </c>
      <c r="B2338" s="448" t="s">
        <v>2468</v>
      </c>
      <c r="C2338" s="440">
        <v>104020.16</v>
      </c>
      <c r="D2338" s="438" t="s">
        <v>126</v>
      </c>
      <c r="E2338" s="440">
        <v>63172.31</v>
      </c>
      <c r="F2338" s="441">
        <v>-10254.02</v>
      </c>
      <c r="G2338" s="440">
        <v>177446.49</v>
      </c>
      <c r="H2338" s="438" t="s">
        <v>126</v>
      </c>
    </row>
    <row r="2339" spans="1:8">
      <c r="A2339" s="448" t="s">
        <v>3696</v>
      </c>
      <c r="B2339" s="448" t="s">
        <v>3361</v>
      </c>
      <c r="C2339" s="440">
        <v>35945</v>
      </c>
      <c r="D2339" s="438" t="s">
        <v>126</v>
      </c>
      <c r="E2339" s="440">
        <v>24733.599999999999</v>
      </c>
      <c r="F2339" s="440">
        <v>0</v>
      </c>
      <c r="G2339" s="440">
        <v>60678.6</v>
      </c>
      <c r="H2339" s="438" t="s">
        <v>126</v>
      </c>
    </row>
    <row r="2340" spans="1:8">
      <c r="A2340" s="448" t="s">
        <v>3697</v>
      </c>
      <c r="B2340" s="448" t="s">
        <v>3342</v>
      </c>
      <c r="C2340" s="440">
        <v>27872.21</v>
      </c>
      <c r="D2340" s="438" t="s">
        <v>126</v>
      </c>
      <c r="E2340" s="440">
        <v>17076.22</v>
      </c>
      <c r="F2340" s="440">
        <v>0</v>
      </c>
      <c r="G2340" s="440">
        <v>44948.43</v>
      </c>
      <c r="H2340" s="438" t="s">
        <v>126</v>
      </c>
    </row>
    <row r="2341" spans="1:8">
      <c r="A2341" s="448" t="s">
        <v>3698</v>
      </c>
      <c r="B2341" s="448" t="s">
        <v>3344</v>
      </c>
      <c r="C2341" s="440">
        <v>35054.76</v>
      </c>
      <c r="D2341" s="438" t="s">
        <v>126</v>
      </c>
      <c r="E2341" s="440">
        <v>21362.49</v>
      </c>
      <c r="F2341" s="440">
        <v>0</v>
      </c>
      <c r="G2341" s="440">
        <v>56417.25</v>
      </c>
      <c r="H2341" s="438" t="s">
        <v>126</v>
      </c>
    </row>
    <row r="2342" spans="1:8">
      <c r="A2342" s="448" t="s">
        <v>3699</v>
      </c>
      <c r="B2342" s="448" t="s">
        <v>3346</v>
      </c>
      <c r="C2342" s="440">
        <v>5148.1899999999996</v>
      </c>
      <c r="D2342" s="438" t="s">
        <v>126</v>
      </c>
      <c r="E2342" s="440">
        <v>0</v>
      </c>
      <c r="F2342" s="441">
        <v>-10254.02</v>
      </c>
      <c r="G2342" s="440">
        <v>15402.21</v>
      </c>
      <c r="H2342" s="438" t="s">
        <v>126</v>
      </c>
    </row>
    <row r="2343" spans="1:8">
      <c r="A2343" s="448" t="s">
        <v>3700</v>
      </c>
      <c r="B2343" s="448" t="s">
        <v>2473</v>
      </c>
      <c r="C2343" s="440">
        <v>125330.39</v>
      </c>
      <c r="D2343" s="438" t="s">
        <v>126</v>
      </c>
      <c r="E2343" s="440">
        <v>69316.19</v>
      </c>
      <c r="F2343" s="441">
        <v>-10019.67</v>
      </c>
      <c r="G2343" s="440">
        <v>204666.25</v>
      </c>
      <c r="H2343" s="438" t="s">
        <v>126</v>
      </c>
    </row>
    <row r="2344" spans="1:8">
      <c r="A2344" s="448" t="s">
        <v>8808</v>
      </c>
      <c r="B2344" s="448" t="s">
        <v>3361</v>
      </c>
      <c r="C2344" s="440">
        <v>29921.05</v>
      </c>
      <c r="D2344" s="438" t="s">
        <v>126</v>
      </c>
      <c r="E2344" s="440">
        <v>15697.68</v>
      </c>
      <c r="F2344" s="440">
        <v>0</v>
      </c>
      <c r="G2344" s="440">
        <v>45618.73</v>
      </c>
      <c r="H2344" s="438" t="s">
        <v>126</v>
      </c>
    </row>
    <row r="2345" spans="1:8">
      <c r="A2345" s="448" t="s">
        <v>3701</v>
      </c>
      <c r="B2345" s="448" t="s">
        <v>3342</v>
      </c>
      <c r="C2345" s="440">
        <v>39944.78</v>
      </c>
      <c r="D2345" s="438" t="s">
        <v>126</v>
      </c>
      <c r="E2345" s="440">
        <v>20887.189999999999</v>
      </c>
      <c r="F2345" s="440">
        <v>0</v>
      </c>
      <c r="G2345" s="440">
        <v>60831.97</v>
      </c>
      <c r="H2345" s="438" t="s">
        <v>126</v>
      </c>
    </row>
    <row r="2346" spans="1:8">
      <c r="A2346" s="448" t="s">
        <v>3702</v>
      </c>
      <c r="B2346" s="448" t="s">
        <v>3344</v>
      </c>
      <c r="C2346" s="440">
        <v>45592.24</v>
      </c>
      <c r="D2346" s="438" t="s">
        <v>126</v>
      </c>
      <c r="E2346" s="440">
        <v>32731.32</v>
      </c>
      <c r="F2346" s="440">
        <v>0</v>
      </c>
      <c r="G2346" s="440">
        <v>78323.56</v>
      </c>
      <c r="H2346" s="438" t="s">
        <v>126</v>
      </c>
    </row>
    <row r="2347" spans="1:8">
      <c r="A2347" s="448" t="s">
        <v>3703</v>
      </c>
      <c r="B2347" s="448" t="s">
        <v>3346</v>
      </c>
      <c r="C2347" s="440">
        <v>9872.32</v>
      </c>
      <c r="D2347" s="438" t="s">
        <v>126</v>
      </c>
      <c r="E2347" s="440">
        <v>0</v>
      </c>
      <c r="F2347" s="441">
        <v>-10019.67</v>
      </c>
      <c r="G2347" s="440">
        <v>19891.990000000002</v>
      </c>
      <c r="H2347" s="438" t="s">
        <v>126</v>
      </c>
    </row>
    <row r="2348" spans="1:8">
      <c r="A2348" s="448" t="s">
        <v>3704</v>
      </c>
      <c r="B2348" s="448" t="s">
        <v>2478</v>
      </c>
      <c r="C2348" s="440">
        <v>109654.43</v>
      </c>
      <c r="D2348" s="438" t="s">
        <v>126</v>
      </c>
      <c r="E2348" s="440">
        <v>84039.360000000001</v>
      </c>
      <c r="F2348" s="441">
        <v>-14694.34</v>
      </c>
      <c r="G2348" s="440">
        <v>208388.13</v>
      </c>
      <c r="H2348" s="438" t="s">
        <v>126</v>
      </c>
    </row>
    <row r="2349" spans="1:8">
      <c r="A2349" s="448" t="s">
        <v>8809</v>
      </c>
      <c r="B2349" s="448" t="s">
        <v>3361</v>
      </c>
      <c r="C2349" s="440">
        <v>33357.120000000003</v>
      </c>
      <c r="D2349" s="438" t="s">
        <v>126</v>
      </c>
      <c r="E2349" s="440">
        <v>28966.03</v>
      </c>
      <c r="F2349" s="440">
        <v>0</v>
      </c>
      <c r="G2349" s="440">
        <v>62323.15</v>
      </c>
      <c r="H2349" s="438" t="s">
        <v>126</v>
      </c>
    </row>
    <row r="2350" spans="1:8">
      <c r="A2350" s="448" t="s">
        <v>3705</v>
      </c>
      <c r="B2350" s="448" t="s">
        <v>3342</v>
      </c>
      <c r="C2350" s="440">
        <v>20706.52</v>
      </c>
      <c r="D2350" s="438" t="s">
        <v>126</v>
      </c>
      <c r="E2350" s="440">
        <v>20534.98</v>
      </c>
      <c r="F2350" s="440">
        <v>0</v>
      </c>
      <c r="G2350" s="440">
        <v>41241.5</v>
      </c>
      <c r="H2350" s="438" t="s">
        <v>126</v>
      </c>
    </row>
    <row r="2351" spans="1:8">
      <c r="A2351" s="448" t="s">
        <v>3706</v>
      </c>
      <c r="B2351" s="448" t="s">
        <v>3344</v>
      </c>
      <c r="C2351" s="440">
        <v>44090.63</v>
      </c>
      <c r="D2351" s="438" t="s">
        <v>126</v>
      </c>
      <c r="E2351" s="440">
        <v>34538.35</v>
      </c>
      <c r="F2351" s="440">
        <v>0</v>
      </c>
      <c r="G2351" s="440">
        <v>78628.98</v>
      </c>
      <c r="H2351" s="438" t="s">
        <v>126</v>
      </c>
    </row>
    <row r="2352" spans="1:8">
      <c r="A2352" s="448" t="s">
        <v>3707</v>
      </c>
      <c r="B2352" s="448" t="s">
        <v>3346</v>
      </c>
      <c r="C2352" s="440">
        <v>11500.16</v>
      </c>
      <c r="D2352" s="438" t="s">
        <v>126</v>
      </c>
      <c r="E2352" s="440">
        <v>0</v>
      </c>
      <c r="F2352" s="441">
        <v>-14694.34</v>
      </c>
      <c r="G2352" s="440">
        <v>26194.5</v>
      </c>
      <c r="H2352" s="438" t="s">
        <v>126</v>
      </c>
    </row>
    <row r="2353" spans="1:8">
      <c r="A2353" s="448" t="s">
        <v>3708</v>
      </c>
      <c r="B2353" s="448" t="s">
        <v>2483</v>
      </c>
      <c r="C2353" s="440">
        <v>504735.41</v>
      </c>
      <c r="D2353" s="438" t="s">
        <v>126</v>
      </c>
      <c r="E2353" s="440">
        <v>315291.44</v>
      </c>
      <c r="F2353" s="441">
        <v>-62125.16</v>
      </c>
      <c r="G2353" s="440">
        <v>882152.01</v>
      </c>
      <c r="H2353" s="438" t="s">
        <v>126</v>
      </c>
    </row>
    <row r="2354" spans="1:8">
      <c r="A2354" s="448" t="s">
        <v>3709</v>
      </c>
      <c r="B2354" s="448" t="s">
        <v>3361</v>
      </c>
      <c r="C2354" s="440">
        <v>123115.5</v>
      </c>
      <c r="D2354" s="438" t="s">
        <v>126</v>
      </c>
      <c r="E2354" s="440">
        <v>78639.600000000006</v>
      </c>
      <c r="F2354" s="440">
        <v>0</v>
      </c>
      <c r="G2354" s="440">
        <v>201755.1</v>
      </c>
      <c r="H2354" s="438" t="s">
        <v>126</v>
      </c>
    </row>
    <row r="2355" spans="1:8">
      <c r="A2355" s="448" t="s">
        <v>3710</v>
      </c>
      <c r="B2355" s="448" t="s">
        <v>3342</v>
      </c>
      <c r="C2355" s="440">
        <v>359481.83</v>
      </c>
      <c r="D2355" s="438" t="s">
        <v>126</v>
      </c>
      <c r="E2355" s="440">
        <v>236651.84</v>
      </c>
      <c r="F2355" s="440">
        <v>0</v>
      </c>
      <c r="G2355" s="440">
        <v>596133.67000000004</v>
      </c>
      <c r="H2355" s="438" t="s">
        <v>126</v>
      </c>
    </row>
    <row r="2356" spans="1:8">
      <c r="A2356" s="448" t="s">
        <v>3711</v>
      </c>
      <c r="B2356" s="448" t="s">
        <v>3463</v>
      </c>
      <c r="C2356" s="440">
        <v>22138.080000000002</v>
      </c>
      <c r="D2356" s="438" t="s">
        <v>126</v>
      </c>
      <c r="E2356" s="440">
        <v>0</v>
      </c>
      <c r="F2356" s="441">
        <v>-62125.16</v>
      </c>
      <c r="G2356" s="440">
        <v>84263.24</v>
      </c>
      <c r="H2356" s="438" t="s">
        <v>126</v>
      </c>
    </row>
    <row r="2357" spans="1:8">
      <c r="A2357" s="448" t="s">
        <v>3712</v>
      </c>
      <c r="B2357" s="448" t="s">
        <v>2487</v>
      </c>
      <c r="C2357" s="440">
        <v>2219946.27</v>
      </c>
      <c r="D2357" s="438" t="s">
        <v>126</v>
      </c>
      <c r="E2357" s="440">
        <v>623803.59</v>
      </c>
      <c r="F2357" s="441">
        <v>-173295.78</v>
      </c>
      <c r="G2357" s="440">
        <v>3017045.64</v>
      </c>
      <c r="H2357" s="438" t="s">
        <v>126</v>
      </c>
    </row>
    <row r="2358" spans="1:8">
      <c r="A2358" s="448" t="s">
        <v>3713</v>
      </c>
      <c r="B2358" s="448" t="s">
        <v>3361</v>
      </c>
      <c r="C2358" s="440">
        <v>1329490.26</v>
      </c>
      <c r="D2358" s="438" t="s">
        <v>126</v>
      </c>
      <c r="E2358" s="440">
        <v>304625.95</v>
      </c>
      <c r="F2358" s="440">
        <v>0</v>
      </c>
      <c r="G2358" s="440">
        <v>1634116.21</v>
      </c>
      <c r="H2358" s="438" t="s">
        <v>126</v>
      </c>
    </row>
    <row r="2359" spans="1:8">
      <c r="A2359" s="448" t="s">
        <v>3714</v>
      </c>
      <c r="B2359" s="448" t="s">
        <v>3342</v>
      </c>
      <c r="C2359" s="440">
        <v>619548.68000000005</v>
      </c>
      <c r="D2359" s="438" t="s">
        <v>126</v>
      </c>
      <c r="E2359" s="440">
        <v>383105.18</v>
      </c>
      <c r="F2359" s="440">
        <v>0</v>
      </c>
      <c r="G2359" s="440">
        <v>1002653.86</v>
      </c>
      <c r="H2359" s="438" t="s">
        <v>126</v>
      </c>
    </row>
    <row r="2360" spans="1:8">
      <c r="A2360" s="448" t="s">
        <v>3715</v>
      </c>
      <c r="B2360" s="448" t="s">
        <v>3346</v>
      </c>
      <c r="C2360" s="440">
        <v>270907.33</v>
      </c>
      <c r="D2360" s="438" t="s">
        <v>126</v>
      </c>
      <c r="E2360" s="441">
        <v>-63927.54</v>
      </c>
      <c r="F2360" s="441">
        <v>-173295.78</v>
      </c>
      <c r="G2360" s="440">
        <v>380275.57</v>
      </c>
      <c r="H2360" s="438" t="s">
        <v>126</v>
      </c>
    </row>
    <row r="2361" spans="1:8">
      <c r="A2361" s="448" t="s">
        <v>3716</v>
      </c>
      <c r="B2361" s="448" t="s">
        <v>3717</v>
      </c>
      <c r="C2361" s="440">
        <v>123642.41</v>
      </c>
      <c r="D2361" s="438" t="s">
        <v>126</v>
      </c>
      <c r="E2361" s="440">
        <v>39867.9</v>
      </c>
      <c r="F2361" s="441">
        <v>-4336.25</v>
      </c>
      <c r="G2361" s="440">
        <v>167846.56</v>
      </c>
      <c r="H2361" s="438" t="s">
        <v>126</v>
      </c>
    </row>
    <row r="2362" spans="1:8">
      <c r="A2362" s="448" t="s">
        <v>8810</v>
      </c>
      <c r="B2362" s="448" t="s">
        <v>3361</v>
      </c>
      <c r="C2362" s="440">
        <v>4891.83</v>
      </c>
      <c r="D2362" s="438" t="s">
        <v>126</v>
      </c>
      <c r="E2362" s="440">
        <v>12329.42</v>
      </c>
      <c r="F2362" s="440">
        <v>0</v>
      </c>
      <c r="G2362" s="440">
        <v>17221.25</v>
      </c>
      <c r="H2362" s="438" t="s">
        <v>126</v>
      </c>
    </row>
    <row r="2363" spans="1:8">
      <c r="A2363" s="448" t="s">
        <v>3718</v>
      </c>
      <c r="B2363" s="448" t="s">
        <v>3460</v>
      </c>
      <c r="C2363" s="440">
        <v>4661.6099999999997</v>
      </c>
      <c r="D2363" s="438" t="s">
        <v>126</v>
      </c>
      <c r="E2363" s="440">
        <v>9699.5400000000009</v>
      </c>
      <c r="F2363" s="440">
        <v>0</v>
      </c>
      <c r="G2363" s="440">
        <v>14361.15</v>
      </c>
      <c r="H2363" s="438" t="s">
        <v>126</v>
      </c>
    </row>
    <row r="2364" spans="1:8">
      <c r="A2364" s="448" t="s">
        <v>8811</v>
      </c>
      <c r="B2364" s="448" t="s">
        <v>8812</v>
      </c>
      <c r="C2364" s="440">
        <v>112610.72</v>
      </c>
      <c r="D2364" s="438" t="s">
        <v>126</v>
      </c>
      <c r="E2364" s="440">
        <v>16119.93</v>
      </c>
      <c r="F2364" s="440">
        <v>0</v>
      </c>
      <c r="G2364" s="440">
        <v>128730.65</v>
      </c>
      <c r="H2364" s="438" t="s">
        <v>126</v>
      </c>
    </row>
    <row r="2365" spans="1:8">
      <c r="A2365" s="448" t="s">
        <v>3719</v>
      </c>
      <c r="B2365" s="448" t="s">
        <v>3720</v>
      </c>
      <c r="C2365" s="440">
        <v>1478.25</v>
      </c>
      <c r="D2365" s="438" t="s">
        <v>126</v>
      </c>
      <c r="E2365" s="440">
        <v>1719.01</v>
      </c>
      <c r="F2365" s="441">
        <v>-4336.25</v>
      </c>
      <c r="G2365" s="440">
        <v>7533.51</v>
      </c>
      <c r="H2365" s="438" t="s">
        <v>126</v>
      </c>
    </row>
    <row r="2366" spans="1:8">
      <c r="A2366" s="448" t="s">
        <v>3721</v>
      </c>
      <c r="B2366" s="448" t="s">
        <v>2496</v>
      </c>
      <c r="C2366" s="440">
        <v>93787.839999999997</v>
      </c>
      <c r="D2366" s="438" t="s">
        <v>126</v>
      </c>
      <c r="E2366" s="440">
        <v>50028.32</v>
      </c>
      <c r="F2366" s="441">
        <v>-8739.7800000000007</v>
      </c>
      <c r="G2366" s="440">
        <v>152555.94</v>
      </c>
      <c r="H2366" s="438" t="s">
        <v>126</v>
      </c>
    </row>
    <row r="2367" spans="1:8">
      <c r="A2367" s="448" t="s">
        <v>3722</v>
      </c>
      <c r="B2367" s="448" t="s">
        <v>3723</v>
      </c>
      <c r="C2367" s="440">
        <v>29014.79</v>
      </c>
      <c r="D2367" s="438" t="s">
        <v>126</v>
      </c>
      <c r="E2367" s="440">
        <v>31974.400000000001</v>
      </c>
      <c r="F2367" s="440">
        <v>0</v>
      </c>
      <c r="G2367" s="440">
        <v>60989.19</v>
      </c>
      <c r="H2367" s="438" t="s">
        <v>126</v>
      </c>
    </row>
    <row r="2368" spans="1:8">
      <c r="A2368" s="448" t="s">
        <v>3724</v>
      </c>
      <c r="B2368" s="448" t="s">
        <v>3342</v>
      </c>
      <c r="C2368" s="440">
        <v>22271.759999999998</v>
      </c>
      <c r="D2368" s="438" t="s">
        <v>126</v>
      </c>
      <c r="E2368" s="440">
        <v>11336.71</v>
      </c>
      <c r="F2368" s="440">
        <v>0</v>
      </c>
      <c r="G2368" s="440">
        <v>33608.47</v>
      </c>
      <c r="H2368" s="438" t="s">
        <v>126</v>
      </c>
    </row>
    <row r="2369" spans="1:8">
      <c r="A2369" s="448" t="s">
        <v>8813</v>
      </c>
      <c r="B2369" s="448" t="s">
        <v>3344</v>
      </c>
      <c r="C2369" s="440">
        <v>40121.440000000002</v>
      </c>
      <c r="D2369" s="438" t="s">
        <v>126</v>
      </c>
      <c r="E2369" s="440">
        <v>6717.21</v>
      </c>
      <c r="F2369" s="440">
        <v>0</v>
      </c>
      <c r="G2369" s="440">
        <v>46838.65</v>
      </c>
      <c r="H2369" s="438" t="s">
        <v>126</v>
      </c>
    </row>
    <row r="2370" spans="1:8">
      <c r="A2370" s="448" t="s">
        <v>3725</v>
      </c>
      <c r="B2370" s="448" t="s">
        <v>3463</v>
      </c>
      <c r="C2370" s="440">
        <v>2379.85</v>
      </c>
      <c r="D2370" s="438" t="s">
        <v>126</v>
      </c>
      <c r="E2370" s="440">
        <v>0</v>
      </c>
      <c r="F2370" s="441">
        <v>-8739.7800000000007</v>
      </c>
      <c r="G2370" s="440">
        <v>11119.63</v>
      </c>
      <c r="H2370" s="438" t="s">
        <v>126</v>
      </c>
    </row>
    <row r="2371" spans="1:8">
      <c r="A2371" s="448" t="s">
        <v>3726</v>
      </c>
      <c r="B2371" s="448" t="s">
        <v>2500</v>
      </c>
      <c r="C2371" s="440">
        <v>84987.48</v>
      </c>
      <c r="D2371" s="438" t="s">
        <v>126</v>
      </c>
      <c r="E2371" s="440">
        <v>56317.07</v>
      </c>
      <c r="F2371" s="441">
        <v>-9562.3700000000008</v>
      </c>
      <c r="G2371" s="440">
        <v>150866.92000000001</v>
      </c>
      <c r="H2371" s="438" t="s">
        <v>126</v>
      </c>
    </row>
    <row r="2372" spans="1:8">
      <c r="A2372" s="448" t="s">
        <v>3727</v>
      </c>
      <c r="B2372" s="448" t="s">
        <v>3344</v>
      </c>
      <c r="C2372" s="440">
        <v>73122.47</v>
      </c>
      <c r="D2372" s="438" t="s">
        <v>126</v>
      </c>
      <c r="E2372" s="440">
        <v>56317.07</v>
      </c>
      <c r="F2372" s="440">
        <v>0</v>
      </c>
      <c r="G2372" s="440">
        <v>129439.54</v>
      </c>
      <c r="H2372" s="438" t="s">
        <v>126</v>
      </c>
    </row>
    <row r="2373" spans="1:8">
      <c r="A2373" s="448" t="s">
        <v>3728</v>
      </c>
      <c r="B2373" s="448" t="s">
        <v>3346</v>
      </c>
      <c r="C2373" s="440">
        <v>11865.01</v>
      </c>
      <c r="D2373" s="438" t="s">
        <v>126</v>
      </c>
      <c r="E2373" s="440">
        <v>0</v>
      </c>
      <c r="F2373" s="441">
        <v>-9562.3700000000008</v>
      </c>
      <c r="G2373" s="440">
        <v>21427.38</v>
      </c>
      <c r="H2373" s="438" t="s">
        <v>126</v>
      </c>
    </row>
    <row r="2374" spans="1:8">
      <c r="A2374" s="448" t="s">
        <v>3729</v>
      </c>
      <c r="B2374" s="448" t="s">
        <v>3730</v>
      </c>
      <c r="C2374" s="440">
        <v>8746.06</v>
      </c>
      <c r="D2374" s="438" t="s">
        <v>126</v>
      </c>
      <c r="E2374" s="440">
        <v>6514.57</v>
      </c>
      <c r="F2374" s="441">
        <v>-1077.42</v>
      </c>
      <c r="G2374" s="440">
        <v>16338.05</v>
      </c>
      <c r="H2374" s="438" t="s">
        <v>126</v>
      </c>
    </row>
    <row r="2375" spans="1:8">
      <c r="A2375" s="448" t="s">
        <v>3731</v>
      </c>
      <c r="B2375" s="448" t="s">
        <v>3344</v>
      </c>
      <c r="C2375" s="440">
        <v>7728.76</v>
      </c>
      <c r="D2375" s="438" t="s">
        <v>126</v>
      </c>
      <c r="E2375" s="440">
        <v>6514.57</v>
      </c>
      <c r="F2375" s="440">
        <v>0</v>
      </c>
      <c r="G2375" s="440">
        <v>14243.33</v>
      </c>
      <c r="H2375" s="438" t="s">
        <v>126</v>
      </c>
    </row>
    <row r="2376" spans="1:8">
      <c r="A2376" s="448" t="s">
        <v>3732</v>
      </c>
      <c r="B2376" s="448" t="s">
        <v>3346</v>
      </c>
      <c r="C2376" s="440">
        <v>1017.3</v>
      </c>
      <c r="D2376" s="438" t="s">
        <v>126</v>
      </c>
      <c r="E2376" s="440">
        <v>0</v>
      </c>
      <c r="F2376" s="441">
        <v>-1077.42</v>
      </c>
      <c r="G2376" s="440">
        <v>2094.7199999999998</v>
      </c>
      <c r="H2376" s="438" t="s">
        <v>126</v>
      </c>
    </row>
    <row r="2377" spans="1:8">
      <c r="A2377" s="448" t="s">
        <v>3733</v>
      </c>
      <c r="B2377" s="448" t="s">
        <v>3321</v>
      </c>
      <c r="C2377" s="440">
        <v>3044.86</v>
      </c>
      <c r="D2377" s="438" t="s">
        <v>126</v>
      </c>
      <c r="E2377" s="440">
        <v>6514.57</v>
      </c>
      <c r="F2377" s="441">
        <v>-1077.42</v>
      </c>
      <c r="G2377" s="440">
        <v>10636.85</v>
      </c>
      <c r="H2377" s="438" t="s">
        <v>126</v>
      </c>
    </row>
    <row r="2378" spans="1:8">
      <c r="A2378" s="448" t="s">
        <v>3734</v>
      </c>
      <c r="B2378" s="448" t="s">
        <v>3344</v>
      </c>
      <c r="C2378" s="440">
        <v>2539.36</v>
      </c>
      <c r="D2378" s="438" t="s">
        <v>126</v>
      </c>
      <c r="E2378" s="440">
        <v>6514.57</v>
      </c>
      <c r="F2378" s="440">
        <v>0</v>
      </c>
      <c r="G2378" s="440">
        <v>9053.93</v>
      </c>
      <c r="H2378" s="438" t="s">
        <v>126</v>
      </c>
    </row>
    <row r="2379" spans="1:8">
      <c r="A2379" s="448" t="s">
        <v>3735</v>
      </c>
      <c r="B2379" s="448" t="s">
        <v>3346</v>
      </c>
      <c r="C2379" s="440">
        <v>505.5</v>
      </c>
      <c r="D2379" s="438" t="s">
        <v>126</v>
      </c>
      <c r="E2379" s="440">
        <v>0</v>
      </c>
      <c r="F2379" s="441">
        <v>-1077.42</v>
      </c>
      <c r="G2379" s="440">
        <v>1582.92</v>
      </c>
      <c r="H2379" s="438" t="s">
        <v>126</v>
      </c>
    </row>
    <row r="2380" spans="1:8">
      <c r="A2380" s="448" t="s">
        <v>3736</v>
      </c>
      <c r="B2380" s="448" t="s">
        <v>3325</v>
      </c>
      <c r="C2380" s="440">
        <v>20754.939999999999</v>
      </c>
      <c r="D2380" s="438" t="s">
        <v>126</v>
      </c>
      <c r="E2380" s="440">
        <v>11430.46</v>
      </c>
      <c r="F2380" s="441">
        <v>-1548.22</v>
      </c>
      <c r="G2380" s="440">
        <v>33733.620000000003</v>
      </c>
      <c r="H2380" s="438" t="s">
        <v>126</v>
      </c>
    </row>
    <row r="2381" spans="1:8">
      <c r="A2381" s="448" t="s">
        <v>3737</v>
      </c>
      <c r="B2381" s="448" t="s">
        <v>3344</v>
      </c>
      <c r="C2381" s="440">
        <v>19100.71</v>
      </c>
      <c r="D2381" s="438" t="s">
        <v>126</v>
      </c>
      <c r="E2381" s="440">
        <v>11267.23</v>
      </c>
      <c r="F2381" s="440">
        <v>0</v>
      </c>
      <c r="G2381" s="440">
        <v>30367.94</v>
      </c>
      <c r="H2381" s="438" t="s">
        <v>126</v>
      </c>
    </row>
    <row r="2382" spans="1:8">
      <c r="A2382" s="448" t="s">
        <v>3738</v>
      </c>
      <c r="B2382" s="448" t="s">
        <v>3346</v>
      </c>
      <c r="C2382" s="440">
        <v>1654.23</v>
      </c>
      <c r="D2382" s="438" t="s">
        <v>126</v>
      </c>
      <c r="E2382" s="440">
        <v>163.22999999999999</v>
      </c>
      <c r="F2382" s="441">
        <v>-1548.22</v>
      </c>
      <c r="G2382" s="440">
        <v>3365.68</v>
      </c>
      <c r="H2382" s="438" t="s">
        <v>126</v>
      </c>
    </row>
    <row r="2383" spans="1:8">
      <c r="A2383" s="448" t="s">
        <v>3739</v>
      </c>
      <c r="B2383" s="448" t="s">
        <v>2706</v>
      </c>
      <c r="C2383" s="440">
        <v>0</v>
      </c>
      <c r="D2383" s="438" t="s">
        <v>126</v>
      </c>
      <c r="E2383" s="440">
        <v>89272.3</v>
      </c>
      <c r="F2383" s="440">
        <v>0</v>
      </c>
      <c r="G2383" s="440">
        <v>89272.3</v>
      </c>
      <c r="H2383" s="438" t="s">
        <v>126</v>
      </c>
    </row>
    <row r="2384" spans="1:8">
      <c r="A2384" s="448" t="s">
        <v>3742</v>
      </c>
      <c r="B2384" s="448" t="s">
        <v>2706</v>
      </c>
      <c r="C2384" s="440">
        <v>0</v>
      </c>
      <c r="D2384" s="438" t="s">
        <v>126</v>
      </c>
      <c r="E2384" s="440">
        <v>75314.62</v>
      </c>
      <c r="F2384" s="440">
        <v>0</v>
      </c>
      <c r="G2384" s="440">
        <v>75314.62</v>
      </c>
      <c r="H2384" s="438" t="s">
        <v>126</v>
      </c>
    </row>
    <row r="2385" spans="1:8">
      <c r="A2385" s="448" t="s">
        <v>3743</v>
      </c>
      <c r="B2385" s="448" t="s">
        <v>2706</v>
      </c>
      <c r="C2385" s="440">
        <v>0</v>
      </c>
      <c r="D2385" s="438" t="s">
        <v>126</v>
      </c>
      <c r="E2385" s="440">
        <v>13957.68</v>
      </c>
      <c r="F2385" s="440">
        <v>0</v>
      </c>
      <c r="G2385" s="440">
        <v>13957.68</v>
      </c>
      <c r="H2385" s="438" t="s">
        <v>126</v>
      </c>
    </row>
    <row r="2386" spans="1:8">
      <c r="A2386" s="448" t="s">
        <v>3744</v>
      </c>
      <c r="B2386" s="448" t="s">
        <v>2516</v>
      </c>
      <c r="C2386" s="440">
        <v>40415.620000000003</v>
      </c>
      <c r="D2386" s="438" t="s">
        <v>126</v>
      </c>
      <c r="E2386" s="440">
        <v>29304.06</v>
      </c>
      <c r="F2386" s="441">
        <v>-4776.99</v>
      </c>
      <c r="G2386" s="440">
        <v>74496.67</v>
      </c>
      <c r="H2386" s="438" t="s">
        <v>126</v>
      </c>
    </row>
    <row r="2387" spans="1:8">
      <c r="A2387" s="448" t="s">
        <v>3745</v>
      </c>
      <c r="B2387" s="448" t="s">
        <v>3344</v>
      </c>
      <c r="C2387" s="440">
        <v>35300.83</v>
      </c>
      <c r="D2387" s="438" t="s">
        <v>126</v>
      </c>
      <c r="E2387" s="440">
        <v>29304.06</v>
      </c>
      <c r="F2387" s="440">
        <v>0</v>
      </c>
      <c r="G2387" s="440">
        <v>64604.89</v>
      </c>
      <c r="H2387" s="438" t="s">
        <v>126</v>
      </c>
    </row>
    <row r="2388" spans="1:8">
      <c r="A2388" s="448" t="s">
        <v>3746</v>
      </c>
      <c r="B2388" s="448" t="s">
        <v>3346</v>
      </c>
      <c r="C2388" s="440">
        <v>5114.79</v>
      </c>
      <c r="D2388" s="438" t="s">
        <v>126</v>
      </c>
      <c r="E2388" s="440">
        <v>0</v>
      </c>
      <c r="F2388" s="441">
        <v>-4776.99</v>
      </c>
      <c r="G2388" s="440">
        <v>9891.7800000000007</v>
      </c>
      <c r="H2388" s="438" t="s">
        <v>126</v>
      </c>
    </row>
    <row r="2389" spans="1:8">
      <c r="A2389" s="448" t="s">
        <v>3747</v>
      </c>
      <c r="B2389" s="448" t="s">
        <v>3748</v>
      </c>
      <c r="C2389" s="440">
        <v>738026.15</v>
      </c>
      <c r="D2389" s="438" t="s">
        <v>126</v>
      </c>
      <c r="E2389" s="440">
        <v>408196.24</v>
      </c>
      <c r="F2389" s="440">
        <v>0</v>
      </c>
      <c r="G2389" s="440">
        <v>1146222.3899999999</v>
      </c>
      <c r="H2389" s="438" t="s">
        <v>126</v>
      </c>
    </row>
    <row r="2390" spans="1:8">
      <c r="A2390" s="448" t="s">
        <v>3749</v>
      </c>
      <c r="B2390" s="448" t="s">
        <v>3750</v>
      </c>
      <c r="C2390" s="440">
        <v>55330.400000000001</v>
      </c>
      <c r="D2390" s="438" t="s">
        <v>126</v>
      </c>
      <c r="E2390" s="440">
        <v>21926.5</v>
      </c>
      <c r="F2390" s="440">
        <v>0</v>
      </c>
      <c r="G2390" s="440">
        <v>77256.899999999994</v>
      </c>
      <c r="H2390" s="438" t="s">
        <v>126</v>
      </c>
    </row>
    <row r="2391" spans="1:8">
      <c r="A2391" s="448" t="s">
        <v>3751</v>
      </c>
      <c r="B2391" s="448" t="s">
        <v>3752</v>
      </c>
      <c r="C2391" s="440">
        <v>22510</v>
      </c>
      <c r="D2391" s="438" t="s">
        <v>126</v>
      </c>
      <c r="E2391" s="440">
        <v>10285</v>
      </c>
      <c r="F2391" s="440">
        <v>0</v>
      </c>
      <c r="G2391" s="440">
        <v>32795</v>
      </c>
      <c r="H2391" s="438" t="s">
        <v>126</v>
      </c>
    </row>
    <row r="2392" spans="1:8">
      <c r="A2392" s="448" t="s">
        <v>8814</v>
      </c>
      <c r="B2392" s="448" t="s">
        <v>8815</v>
      </c>
      <c r="C2392" s="440">
        <v>4800</v>
      </c>
      <c r="D2392" s="438" t="s">
        <v>126</v>
      </c>
      <c r="E2392" s="440">
        <v>0</v>
      </c>
      <c r="F2392" s="440">
        <v>0</v>
      </c>
      <c r="G2392" s="440">
        <v>4800</v>
      </c>
      <c r="H2392" s="438" t="s">
        <v>126</v>
      </c>
    </row>
    <row r="2393" spans="1:8">
      <c r="A2393" s="448" t="s">
        <v>3753</v>
      </c>
      <c r="B2393" s="448" t="s">
        <v>3754</v>
      </c>
      <c r="C2393" s="440">
        <v>50326.5</v>
      </c>
      <c r="D2393" s="438" t="s">
        <v>126</v>
      </c>
      <c r="E2393" s="440">
        <v>21913.18</v>
      </c>
      <c r="F2393" s="440">
        <v>0</v>
      </c>
      <c r="G2393" s="440">
        <v>72239.679999999993</v>
      </c>
      <c r="H2393" s="438" t="s">
        <v>126</v>
      </c>
    </row>
    <row r="2394" spans="1:8">
      <c r="A2394" s="448" t="s">
        <v>3755</v>
      </c>
      <c r="B2394" s="448" t="s">
        <v>3756</v>
      </c>
      <c r="C2394" s="440">
        <v>6691.4</v>
      </c>
      <c r="D2394" s="438" t="s">
        <v>126</v>
      </c>
      <c r="E2394" s="440">
        <v>0</v>
      </c>
      <c r="F2394" s="440">
        <v>0</v>
      </c>
      <c r="G2394" s="440">
        <v>6691.4</v>
      </c>
      <c r="H2394" s="438" t="s">
        <v>126</v>
      </c>
    </row>
    <row r="2395" spans="1:8">
      <c r="A2395" s="448" t="s">
        <v>3757</v>
      </c>
      <c r="B2395" s="448" t="s">
        <v>3758</v>
      </c>
      <c r="C2395" s="440">
        <v>77029.850000000006</v>
      </c>
      <c r="D2395" s="438" t="s">
        <v>126</v>
      </c>
      <c r="E2395" s="440">
        <v>0</v>
      </c>
      <c r="F2395" s="440">
        <v>0</v>
      </c>
      <c r="G2395" s="440">
        <v>77029.850000000006</v>
      </c>
      <c r="H2395" s="438" t="s">
        <v>126</v>
      </c>
    </row>
    <row r="2396" spans="1:8">
      <c r="A2396" s="448" t="s">
        <v>3759</v>
      </c>
      <c r="B2396" s="448" t="s">
        <v>3760</v>
      </c>
      <c r="C2396" s="440">
        <v>24756</v>
      </c>
      <c r="D2396" s="438" t="s">
        <v>126</v>
      </c>
      <c r="E2396" s="440">
        <v>17192.5</v>
      </c>
      <c r="F2396" s="440">
        <v>0</v>
      </c>
      <c r="G2396" s="440">
        <v>41948.5</v>
      </c>
      <c r="H2396" s="438" t="s">
        <v>126</v>
      </c>
    </row>
    <row r="2397" spans="1:8">
      <c r="A2397" s="448" t="s">
        <v>3761</v>
      </c>
      <c r="B2397" s="448" t="s">
        <v>3762</v>
      </c>
      <c r="C2397" s="440">
        <v>0</v>
      </c>
      <c r="D2397" s="438" t="s">
        <v>126</v>
      </c>
      <c r="E2397" s="440">
        <v>10301.35</v>
      </c>
      <c r="F2397" s="440">
        <v>0</v>
      </c>
      <c r="G2397" s="440">
        <v>10301.35</v>
      </c>
      <c r="H2397" s="438" t="s">
        <v>126</v>
      </c>
    </row>
    <row r="2398" spans="1:8">
      <c r="A2398" s="448" t="s">
        <v>3763</v>
      </c>
      <c r="B2398" s="448" t="s">
        <v>3764</v>
      </c>
      <c r="C2398" s="440">
        <v>47047.1</v>
      </c>
      <c r="D2398" s="438" t="s">
        <v>126</v>
      </c>
      <c r="E2398" s="440">
        <v>26727.5</v>
      </c>
      <c r="F2398" s="440">
        <v>0</v>
      </c>
      <c r="G2398" s="440">
        <v>73774.600000000006</v>
      </c>
      <c r="H2398" s="438" t="s">
        <v>126</v>
      </c>
    </row>
    <row r="2399" spans="1:8">
      <c r="A2399" s="448" t="s">
        <v>3765</v>
      </c>
      <c r="B2399" s="448" t="s">
        <v>3766</v>
      </c>
      <c r="C2399" s="440">
        <v>24186.5</v>
      </c>
      <c r="D2399" s="438" t="s">
        <v>126</v>
      </c>
      <c r="E2399" s="440">
        <v>35250</v>
      </c>
      <c r="F2399" s="440">
        <v>0</v>
      </c>
      <c r="G2399" s="440">
        <v>59436.5</v>
      </c>
      <c r="H2399" s="438" t="s">
        <v>126</v>
      </c>
    </row>
    <row r="2400" spans="1:8">
      <c r="A2400" s="448" t="s">
        <v>3767</v>
      </c>
      <c r="B2400" s="448" t="s">
        <v>3768</v>
      </c>
      <c r="C2400" s="440">
        <v>41946.1</v>
      </c>
      <c r="D2400" s="438" t="s">
        <v>126</v>
      </c>
      <c r="E2400" s="440">
        <v>28164.78</v>
      </c>
      <c r="F2400" s="440">
        <v>0</v>
      </c>
      <c r="G2400" s="440">
        <v>70110.880000000005</v>
      </c>
      <c r="H2400" s="438" t="s">
        <v>126</v>
      </c>
    </row>
    <row r="2401" spans="1:8">
      <c r="A2401" s="448" t="s">
        <v>3771</v>
      </c>
      <c r="B2401" s="448" t="s">
        <v>3772</v>
      </c>
      <c r="C2401" s="440">
        <v>16221.4</v>
      </c>
      <c r="D2401" s="438" t="s">
        <v>126</v>
      </c>
      <c r="E2401" s="440">
        <v>0</v>
      </c>
      <c r="F2401" s="440">
        <v>0</v>
      </c>
      <c r="G2401" s="440">
        <v>16221.4</v>
      </c>
      <c r="H2401" s="438" t="s">
        <v>126</v>
      </c>
    </row>
    <row r="2402" spans="1:8">
      <c r="A2402" s="448" t="s">
        <v>3773</v>
      </c>
      <c r="B2402" s="448" t="s">
        <v>3774</v>
      </c>
      <c r="C2402" s="440">
        <v>18196</v>
      </c>
      <c r="D2402" s="438" t="s">
        <v>126</v>
      </c>
      <c r="E2402" s="440">
        <v>6020</v>
      </c>
      <c r="F2402" s="440">
        <v>0</v>
      </c>
      <c r="G2402" s="440">
        <v>24216</v>
      </c>
      <c r="H2402" s="438" t="s">
        <v>126</v>
      </c>
    </row>
    <row r="2403" spans="1:8">
      <c r="A2403" s="448" t="s">
        <v>3775</v>
      </c>
      <c r="B2403" s="448" t="s">
        <v>3776</v>
      </c>
      <c r="C2403" s="440">
        <v>12910.1</v>
      </c>
      <c r="D2403" s="438" t="s">
        <v>126</v>
      </c>
      <c r="E2403" s="440">
        <v>0</v>
      </c>
      <c r="F2403" s="440">
        <v>0</v>
      </c>
      <c r="G2403" s="440">
        <v>12910.1</v>
      </c>
      <c r="H2403" s="438" t="s">
        <v>126</v>
      </c>
    </row>
    <row r="2404" spans="1:8">
      <c r="A2404" s="448" t="s">
        <v>3777</v>
      </c>
      <c r="B2404" s="448" t="s">
        <v>3778</v>
      </c>
      <c r="C2404" s="440">
        <v>43854.2</v>
      </c>
      <c r="D2404" s="438" t="s">
        <v>126</v>
      </c>
      <c r="E2404" s="440">
        <v>19920</v>
      </c>
      <c r="F2404" s="440">
        <v>0</v>
      </c>
      <c r="G2404" s="440">
        <v>63774.2</v>
      </c>
      <c r="H2404" s="438" t="s">
        <v>126</v>
      </c>
    </row>
    <row r="2405" spans="1:8">
      <c r="A2405" s="448" t="s">
        <v>3779</v>
      </c>
      <c r="B2405" s="448" t="s">
        <v>3780</v>
      </c>
      <c r="C2405" s="440">
        <v>3615</v>
      </c>
      <c r="D2405" s="438" t="s">
        <v>126</v>
      </c>
      <c r="E2405" s="440">
        <v>15551.5</v>
      </c>
      <c r="F2405" s="440">
        <v>0</v>
      </c>
      <c r="G2405" s="440">
        <v>19166.5</v>
      </c>
      <c r="H2405" s="438" t="s">
        <v>126</v>
      </c>
    </row>
    <row r="2406" spans="1:8">
      <c r="A2406" s="448" t="s">
        <v>3783</v>
      </c>
      <c r="B2406" s="448" t="s">
        <v>3784</v>
      </c>
      <c r="C2406" s="440">
        <v>28560</v>
      </c>
      <c r="D2406" s="438" t="s">
        <v>126</v>
      </c>
      <c r="E2406" s="440">
        <v>6350</v>
      </c>
      <c r="F2406" s="440">
        <v>0</v>
      </c>
      <c r="G2406" s="440">
        <v>34910</v>
      </c>
      <c r="H2406" s="438" t="s">
        <v>126</v>
      </c>
    </row>
    <row r="2407" spans="1:8">
      <c r="A2407" s="448" t="s">
        <v>3785</v>
      </c>
      <c r="B2407" s="448" t="s">
        <v>3786</v>
      </c>
      <c r="C2407" s="440">
        <v>41523.5</v>
      </c>
      <c r="D2407" s="438" t="s">
        <v>126</v>
      </c>
      <c r="E2407" s="440">
        <v>20442.5</v>
      </c>
      <c r="F2407" s="440">
        <v>0</v>
      </c>
      <c r="G2407" s="440">
        <v>61966</v>
      </c>
      <c r="H2407" s="438" t="s">
        <v>126</v>
      </c>
    </row>
    <row r="2408" spans="1:8">
      <c r="A2408" s="448" t="s">
        <v>8816</v>
      </c>
      <c r="B2408" s="448" t="s">
        <v>8817</v>
      </c>
      <c r="C2408" s="440">
        <v>0</v>
      </c>
      <c r="D2408" s="438" t="s">
        <v>126</v>
      </c>
      <c r="E2408" s="440">
        <v>3558.5</v>
      </c>
      <c r="F2408" s="440">
        <v>0</v>
      </c>
      <c r="G2408" s="440">
        <v>3558.5</v>
      </c>
      <c r="H2408" s="438" t="s">
        <v>126</v>
      </c>
    </row>
    <row r="2409" spans="1:8">
      <c r="A2409" s="448" t="s">
        <v>3787</v>
      </c>
      <c r="B2409" s="448" t="s">
        <v>3788</v>
      </c>
      <c r="C2409" s="440">
        <v>5205</v>
      </c>
      <c r="D2409" s="438" t="s">
        <v>126</v>
      </c>
      <c r="E2409" s="440">
        <v>2780</v>
      </c>
      <c r="F2409" s="440">
        <v>0</v>
      </c>
      <c r="G2409" s="440">
        <v>7985</v>
      </c>
      <c r="H2409" s="438" t="s">
        <v>126</v>
      </c>
    </row>
    <row r="2410" spans="1:8">
      <c r="A2410" s="448" t="s">
        <v>8818</v>
      </c>
      <c r="B2410" s="448" t="s">
        <v>8819</v>
      </c>
      <c r="C2410" s="440">
        <v>11580</v>
      </c>
      <c r="D2410" s="438" t="s">
        <v>126</v>
      </c>
      <c r="E2410" s="440">
        <v>3551.35</v>
      </c>
      <c r="F2410" s="440">
        <v>0</v>
      </c>
      <c r="G2410" s="440">
        <v>15131.35</v>
      </c>
      <c r="H2410" s="438" t="s">
        <v>126</v>
      </c>
    </row>
    <row r="2411" spans="1:8">
      <c r="A2411" s="448" t="s">
        <v>3789</v>
      </c>
      <c r="B2411" s="448" t="s">
        <v>3790</v>
      </c>
      <c r="C2411" s="440">
        <v>6496.5</v>
      </c>
      <c r="D2411" s="438" t="s">
        <v>126</v>
      </c>
      <c r="E2411" s="440">
        <v>2320</v>
      </c>
      <c r="F2411" s="440">
        <v>0</v>
      </c>
      <c r="G2411" s="440">
        <v>8816.5</v>
      </c>
      <c r="H2411" s="438" t="s">
        <v>126</v>
      </c>
    </row>
    <row r="2412" spans="1:8">
      <c r="A2412" s="448" t="s">
        <v>8820</v>
      </c>
      <c r="B2412" s="448" t="s">
        <v>8821</v>
      </c>
      <c r="C2412" s="440">
        <v>0</v>
      </c>
      <c r="D2412" s="438" t="s">
        <v>126</v>
      </c>
      <c r="E2412" s="440">
        <v>2415</v>
      </c>
      <c r="F2412" s="440">
        <v>0</v>
      </c>
      <c r="G2412" s="440">
        <v>2415</v>
      </c>
      <c r="H2412" s="438" t="s">
        <v>126</v>
      </c>
    </row>
    <row r="2413" spans="1:8">
      <c r="A2413" s="448" t="s">
        <v>3791</v>
      </c>
      <c r="B2413" s="448" t="s">
        <v>3792</v>
      </c>
      <c r="C2413" s="440">
        <v>1500</v>
      </c>
      <c r="D2413" s="438" t="s">
        <v>126</v>
      </c>
      <c r="E2413" s="440">
        <v>0</v>
      </c>
      <c r="F2413" s="440">
        <v>0</v>
      </c>
      <c r="G2413" s="440">
        <v>1500</v>
      </c>
      <c r="H2413" s="438" t="s">
        <v>126</v>
      </c>
    </row>
    <row r="2414" spans="1:8">
      <c r="A2414" s="448" t="s">
        <v>3793</v>
      </c>
      <c r="B2414" s="448" t="s">
        <v>3794</v>
      </c>
      <c r="C2414" s="440">
        <v>9478.5499999999993</v>
      </c>
      <c r="D2414" s="438" t="s">
        <v>126</v>
      </c>
      <c r="E2414" s="440">
        <v>3705.5</v>
      </c>
      <c r="F2414" s="440">
        <v>0</v>
      </c>
      <c r="G2414" s="440">
        <v>13184.05</v>
      </c>
      <c r="H2414" s="438" t="s">
        <v>126</v>
      </c>
    </row>
    <row r="2415" spans="1:8">
      <c r="A2415" s="448" t="s">
        <v>3795</v>
      </c>
      <c r="B2415" s="448" t="s">
        <v>3796</v>
      </c>
      <c r="C2415" s="440">
        <v>11680</v>
      </c>
      <c r="D2415" s="438" t="s">
        <v>126</v>
      </c>
      <c r="E2415" s="440">
        <v>14750</v>
      </c>
      <c r="F2415" s="440">
        <v>0</v>
      </c>
      <c r="G2415" s="440">
        <v>26430</v>
      </c>
      <c r="H2415" s="438" t="s">
        <v>126</v>
      </c>
    </row>
    <row r="2416" spans="1:8">
      <c r="A2416" s="448" t="s">
        <v>3799</v>
      </c>
      <c r="B2416" s="448" t="s">
        <v>3800</v>
      </c>
      <c r="C2416" s="440">
        <v>0</v>
      </c>
      <c r="D2416" s="438" t="s">
        <v>126</v>
      </c>
      <c r="E2416" s="440">
        <v>7355</v>
      </c>
      <c r="F2416" s="440">
        <v>0</v>
      </c>
      <c r="G2416" s="440">
        <v>7355</v>
      </c>
      <c r="H2416" s="438" t="s">
        <v>126</v>
      </c>
    </row>
    <row r="2417" spans="1:8">
      <c r="A2417" s="448" t="s">
        <v>3801</v>
      </c>
      <c r="B2417" s="448" t="s">
        <v>3802</v>
      </c>
      <c r="C2417" s="440">
        <v>6872.5</v>
      </c>
      <c r="D2417" s="438" t="s">
        <v>126</v>
      </c>
      <c r="E2417" s="440">
        <v>13702.7</v>
      </c>
      <c r="F2417" s="440">
        <v>0</v>
      </c>
      <c r="G2417" s="440">
        <v>20575.2</v>
      </c>
      <c r="H2417" s="438" t="s">
        <v>126</v>
      </c>
    </row>
    <row r="2418" spans="1:8">
      <c r="A2418" s="448" t="s">
        <v>3805</v>
      </c>
      <c r="B2418" s="448" t="s">
        <v>3806</v>
      </c>
      <c r="C2418" s="440">
        <v>10824</v>
      </c>
      <c r="D2418" s="438" t="s">
        <v>126</v>
      </c>
      <c r="E2418" s="440">
        <v>0</v>
      </c>
      <c r="F2418" s="440">
        <v>0</v>
      </c>
      <c r="G2418" s="440">
        <v>10824</v>
      </c>
      <c r="H2418" s="438" t="s">
        <v>126</v>
      </c>
    </row>
    <row r="2419" spans="1:8">
      <c r="A2419" s="448" t="s">
        <v>3807</v>
      </c>
      <c r="B2419" s="448" t="s">
        <v>3808</v>
      </c>
      <c r="C2419" s="440">
        <v>21975</v>
      </c>
      <c r="D2419" s="438" t="s">
        <v>126</v>
      </c>
      <c r="E2419" s="440">
        <v>10650</v>
      </c>
      <c r="F2419" s="440">
        <v>0</v>
      </c>
      <c r="G2419" s="440">
        <v>32625</v>
      </c>
      <c r="H2419" s="438" t="s">
        <v>126</v>
      </c>
    </row>
    <row r="2420" spans="1:8">
      <c r="A2420" s="448" t="s">
        <v>8822</v>
      </c>
      <c r="B2420" s="448" t="s">
        <v>8823</v>
      </c>
      <c r="C2420" s="440">
        <v>3597.4</v>
      </c>
      <c r="D2420" s="438" t="s">
        <v>126</v>
      </c>
      <c r="E2420" s="440">
        <v>0</v>
      </c>
      <c r="F2420" s="440">
        <v>0</v>
      </c>
      <c r="G2420" s="440">
        <v>3597.4</v>
      </c>
      <c r="H2420" s="438" t="s">
        <v>126</v>
      </c>
    </row>
    <row r="2421" spans="1:8">
      <c r="A2421" s="448" t="s">
        <v>3809</v>
      </c>
      <c r="B2421" s="448" t="s">
        <v>3810</v>
      </c>
      <c r="C2421" s="440">
        <v>5820</v>
      </c>
      <c r="D2421" s="438" t="s">
        <v>126</v>
      </c>
      <c r="E2421" s="440">
        <v>3551.35</v>
      </c>
      <c r="F2421" s="440">
        <v>0</v>
      </c>
      <c r="G2421" s="440">
        <v>9371.35</v>
      </c>
      <c r="H2421" s="438" t="s">
        <v>126</v>
      </c>
    </row>
    <row r="2422" spans="1:8">
      <c r="A2422" s="448" t="s">
        <v>3813</v>
      </c>
      <c r="B2422" s="448" t="s">
        <v>3814</v>
      </c>
      <c r="C2422" s="440">
        <v>0</v>
      </c>
      <c r="D2422" s="438" t="s">
        <v>126</v>
      </c>
      <c r="E2422" s="440">
        <v>4500</v>
      </c>
      <c r="F2422" s="440">
        <v>0</v>
      </c>
      <c r="G2422" s="440">
        <v>4500</v>
      </c>
      <c r="H2422" s="438" t="s">
        <v>126</v>
      </c>
    </row>
    <row r="2423" spans="1:8">
      <c r="A2423" s="448" t="s">
        <v>3815</v>
      </c>
      <c r="B2423" s="448" t="s">
        <v>3816</v>
      </c>
      <c r="C2423" s="440">
        <v>14407.4</v>
      </c>
      <c r="D2423" s="438" t="s">
        <v>126</v>
      </c>
      <c r="E2423" s="440">
        <v>7459.68</v>
      </c>
      <c r="F2423" s="440">
        <v>0</v>
      </c>
      <c r="G2423" s="440">
        <v>21867.08</v>
      </c>
      <c r="H2423" s="438" t="s">
        <v>126</v>
      </c>
    </row>
    <row r="2424" spans="1:8">
      <c r="A2424" s="448" t="s">
        <v>8824</v>
      </c>
      <c r="B2424" s="448" t="s">
        <v>8825</v>
      </c>
      <c r="C2424" s="440">
        <v>2250</v>
      </c>
      <c r="D2424" s="438" t="s">
        <v>126</v>
      </c>
      <c r="E2424" s="440">
        <v>0</v>
      </c>
      <c r="F2424" s="440">
        <v>0</v>
      </c>
      <c r="G2424" s="440">
        <v>2250</v>
      </c>
      <c r="H2424" s="438" t="s">
        <v>126</v>
      </c>
    </row>
    <row r="2425" spans="1:8">
      <c r="A2425" s="448" t="s">
        <v>3821</v>
      </c>
      <c r="B2425" s="448" t="s">
        <v>3822</v>
      </c>
      <c r="C2425" s="440">
        <v>0</v>
      </c>
      <c r="D2425" s="438" t="s">
        <v>126</v>
      </c>
      <c r="E2425" s="440">
        <v>3551.35</v>
      </c>
      <c r="F2425" s="440">
        <v>0</v>
      </c>
      <c r="G2425" s="440">
        <v>3551.35</v>
      </c>
      <c r="H2425" s="438" t="s">
        <v>126</v>
      </c>
    </row>
    <row r="2426" spans="1:8">
      <c r="A2426" s="448" t="s">
        <v>3823</v>
      </c>
      <c r="B2426" s="448" t="s">
        <v>3824</v>
      </c>
      <c r="C2426" s="440">
        <v>6233</v>
      </c>
      <c r="D2426" s="438" t="s">
        <v>126</v>
      </c>
      <c r="E2426" s="440">
        <v>5500</v>
      </c>
      <c r="F2426" s="440">
        <v>0</v>
      </c>
      <c r="G2426" s="440">
        <v>11733</v>
      </c>
      <c r="H2426" s="438" t="s">
        <v>126</v>
      </c>
    </row>
    <row r="2427" spans="1:8">
      <c r="A2427" s="448" t="s">
        <v>3825</v>
      </c>
      <c r="B2427" s="448" t="s">
        <v>3826</v>
      </c>
      <c r="C2427" s="440">
        <v>14904.85</v>
      </c>
      <c r="D2427" s="438" t="s">
        <v>126</v>
      </c>
      <c r="E2427" s="440">
        <v>2973</v>
      </c>
      <c r="F2427" s="440">
        <v>0</v>
      </c>
      <c r="G2427" s="440">
        <v>17877.849999999999</v>
      </c>
      <c r="H2427" s="438" t="s">
        <v>126</v>
      </c>
    </row>
    <row r="2428" spans="1:8">
      <c r="A2428" s="448" t="s">
        <v>8826</v>
      </c>
      <c r="B2428" s="448" t="s">
        <v>3828</v>
      </c>
      <c r="C2428" s="440">
        <v>9430.7999999999993</v>
      </c>
      <c r="D2428" s="438" t="s">
        <v>126</v>
      </c>
      <c r="E2428" s="440">
        <v>0</v>
      </c>
      <c r="F2428" s="440">
        <v>0</v>
      </c>
      <c r="G2428" s="440">
        <v>9430.7999999999993</v>
      </c>
      <c r="H2428" s="438" t="s">
        <v>126</v>
      </c>
    </row>
    <row r="2429" spans="1:8">
      <c r="A2429" s="448" t="s">
        <v>3827</v>
      </c>
      <c r="B2429" s="448" t="s">
        <v>3828</v>
      </c>
      <c r="C2429" s="440">
        <v>0</v>
      </c>
      <c r="D2429" s="438" t="s">
        <v>126</v>
      </c>
      <c r="E2429" s="440">
        <v>7425</v>
      </c>
      <c r="F2429" s="440">
        <v>0</v>
      </c>
      <c r="G2429" s="440">
        <v>7425</v>
      </c>
      <c r="H2429" s="438" t="s">
        <v>126</v>
      </c>
    </row>
    <row r="2430" spans="1:8">
      <c r="A2430" s="448" t="s">
        <v>8827</v>
      </c>
      <c r="B2430" s="448" t="s">
        <v>8828</v>
      </c>
      <c r="C2430" s="440">
        <v>3440</v>
      </c>
      <c r="D2430" s="438" t="s">
        <v>126</v>
      </c>
      <c r="E2430" s="440">
        <v>0</v>
      </c>
      <c r="F2430" s="440">
        <v>0</v>
      </c>
      <c r="G2430" s="440">
        <v>3440</v>
      </c>
      <c r="H2430" s="438" t="s">
        <v>126</v>
      </c>
    </row>
    <row r="2431" spans="1:8">
      <c r="A2431" s="448" t="s">
        <v>3829</v>
      </c>
      <c r="B2431" s="448" t="s">
        <v>3830</v>
      </c>
      <c r="C2431" s="440">
        <v>6850</v>
      </c>
      <c r="D2431" s="438" t="s">
        <v>126</v>
      </c>
      <c r="E2431" s="440">
        <v>0</v>
      </c>
      <c r="F2431" s="440">
        <v>0</v>
      </c>
      <c r="G2431" s="440">
        <v>6850</v>
      </c>
      <c r="H2431" s="438" t="s">
        <v>126</v>
      </c>
    </row>
    <row r="2432" spans="1:8">
      <c r="A2432" s="448" t="s">
        <v>3831</v>
      </c>
      <c r="B2432" s="448" t="s">
        <v>3832</v>
      </c>
      <c r="C2432" s="440">
        <v>13234.4</v>
      </c>
      <c r="D2432" s="438" t="s">
        <v>126</v>
      </c>
      <c r="E2432" s="440">
        <v>34158</v>
      </c>
      <c r="F2432" s="440">
        <v>0</v>
      </c>
      <c r="G2432" s="440">
        <v>47392.4</v>
      </c>
      <c r="H2432" s="438" t="s">
        <v>126</v>
      </c>
    </row>
    <row r="2433" spans="1:8">
      <c r="A2433" s="448" t="s">
        <v>3833</v>
      </c>
      <c r="B2433" s="448" t="s">
        <v>3834</v>
      </c>
      <c r="C2433" s="440">
        <v>12064</v>
      </c>
      <c r="D2433" s="438" t="s">
        <v>126</v>
      </c>
      <c r="E2433" s="440">
        <v>4640</v>
      </c>
      <c r="F2433" s="440">
        <v>0</v>
      </c>
      <c r="G2433" s="440">
        <v>16704</v>
      </c>
      <c r="H2433" s="438" t="s">
        <v>126</v>
      </c>
    </row>
    <row r="2434" spans="1:8">
      <c r="A2434" s="448" t="s">
        <v>8829</v>
      </c>
      <c r="B2434" s="448" t="s">
        <v>8830</v>
      </c>
      <c r="C2434" s="440">
        <v>2904</v>
      </c>
      <c r="D2434" s="438" t="s">
        <v>126</v>
      </c>
      <c r="E2434" s="440">
        <v>0</v>
      </c>
      <c r="F2434" s="440">
        <v>0</v>
      </c>
      <c r="G2434" s="440">
        <v>2904</v>
      </c>
      <c r="H2434" s="438" t="s">
        <v>126</v>
      </c>
    </row>
    <row r="2435" spans="1:8">
      <c r="A2435" s="448" t="s">
        <v>3837</v>
      </c>
      <c r="B2435" s="448" t="s">
        <v>3838</v>
      </c>
      <c r="C2435" s="440">
        <v>9050</v>
      </c>
      <c r="D2435" s="438" t="s">
        <v>126</v>
      </c>
      <c r="E2435" s="440">
        <v>0</v>
      </c>
      <c r="F2435" s="440">
        <v>0</v>
      </c>
      <c r="G2435" s="440">
        <v>9050</v>
      </c>
      <c r="H2435" s="438" t="s">
        <v>126</v>
      </c>
    </row>
    <row r="2436" spans="1:8">
      <c r="A2436" s="448" t="s">
        <v>3841</v>
      </c>
      <c r="B2436" s="448" t="s">
        <v>3842</v>
      </c>
      <c r="C2436" s="440">
        <v>6496</v>
      </c>
      <c r="D2436" s="438" t="s">
        <v>126</v>
      </c>
      <c r="E2436" s="440">
        <v>2320</v>
      </c>
      <c r="F2436" s="440">
        <v>0</v>
      </c>
      <c r="G2436" s="440">
        <v>8816</v>
      </c>
      <c r="H2436" s="438" t="s">
        <v>126</v>
      </c>
    </row>
    <row r="2437" spans="1:8">
      <c r="A2437" s="448" t="s">
        <v>3843</v>
      </c>
      <c r="B2437" s="448" t="s">
        <v>3844</v>
      </c>
      <c r="C2437" s="440">
        <v>5632.5</v>
      </c>
      <c r="D2437" s="438" t="s">
        <v>126</v>
      </c>
      <c r="E2437" s="440">
        <v>0</v>
      </c>
      <c r="F2437" s="440">
        <v>0</v>
      </c>
      <c r="G2437" s="440">
        <v>5632.5</v>
      </c>
      <c r="H2437" s="438" t="s">
        <v>126</v>
      </c>
    </row>
    <row r="2438" spans="1:8">
      <c r="A2438" s="448" t="s">
        <v>3845</v>
      </c>
      <c r="B2438" s="448" t="s">
        <v>3846</v>
      </c>
      <c r="C2438" s="440">
        <v>16596.2</v>
      </c>
      <c r="D2438" s="438" t="s">
        <v>126</v>
      </c>
      <c r="E2438" s="440">
        <v>27285</v>
      </c>
      <c r="F2438" s="440">
        <v>0</v>
      </c>
      <c r="G2438" s="440">
        <v>43881.2</v>
      </c>
      <c r="H2438" s="438" t="s">
        <v>126</v>
      </c>
    </row>
    <row r="2439" spans="1:8">
      <c r="A2439" s="448" t="s">
        <v>3849</v>
      </c>
      <c r="B2439" s="448" t="s">
        <v>3850</v>
      </c>
      <c r="C2439" s="440">
        <v>8428555.9900000002</v>
      </c>
      <c r="D2439" s="438" t="s">
        <v>126</v>
      </c>
      <c r="E2439" s="440">
        <v>0</v>
      </c>
      <c r="F2439" s="440">
        <v>0</v>
      </c>
      <c r="G2439" s="440">
        <v>8428555.9900000002</v>
      </c>
      <c r="H2439" s="438" t="s">
        <v>126</v>
      </c>
    </row>
    <row r="2440" spans="1:8">
      <c r="A2440" s="448" t="s">
        <v>3851</v>
      </c>
      <c r="B2440" s="448" t="s">
        <v>2056</v>
      </c>
      <c r="C2440" s="440">
        <v>398724.4</v>
      </c>
      <c r="D2440" s="438" t="s">
        <v>126</v>
      </c>
      <c r="E2440" s="440">
        <v>0</v>
      </c>
      <c r="F2440" s="440">
        <v>0</v>
      </c>
      <c r="G2440" s="440">
        <v>398724.4</v>
      </c>
      <c r="H2440" s="438" t="s">
        <v>126</v>
      </c>
    </row>
    <row r="2441" spans="1:8">
      <c r="A2441" s="448" t="s">
        <v>3852</v>
      </c>
      <c r="B2441" s="448" t="s">
        <v>2064</v>
      </c>
      <c r="C2441" s="440">
        <v>382222.6</v>
      </c>
      <c r="D2441" s="438" t="s">
        <v>126</v>
      </c>
      <c r="E2441" s="440">
        <v>0</v>
      </c>
      <c r="F2441" s="440">
        <v>0</v>
      </c>
      <c r="G2441" s="440">
        <v>382222.6</v>
      </c>
      <c r="H2441" s="438" t="s">
        <v>126</v>
      </c>
    </row>
    <row r="2442" spans="1:8">
      <c r="A2442" s="448" t="s">
        <v>3853</v>
      </c>
      <c r="B2442" s="448" t="s">
        <v>972</v>
      </c>
      <c r="C2442" s="440">
        <v>221745.9</v>
      </c>
      <c r="D2442" s="438" t="s">
        <v>126</v>
      </c>
      <c r="E2442" s="440">
        <v>0</v>
      </c>
      <c r="F2442" s="440">
        <v>0</v>
      </c>
      <c r="G2442" s="440">
        <v>221745.9</v>
      </c>
      <c r="H2442" s="438" t="s">
        <v>126</v>
      </c>
    </row>
    <row r="2443" spans="1:8">
      <c r="A2443" s="448" t="s">
        <v>3854</v>
      </c>
      <c r="B2443" s="448" t="s">
        <v>2073</v>
      </c>
      <c r="C2443" s="440">
        <v>157582.20000000001</v>
      </c>
      <c r="D2443" s="438" t="s">
        <v>126</v>
      </c>
      <c r="E2443" s="440">
        <v>0</v>
      </c>
      <c r="F2443" s="440">
        <v>0</v>
      </c>
      <c r="G2443" s="440">
        <v>157582.20000000001</v>
      </c>
      <c r="H2443" s="438" t="s">
        <v>126</v>
      </c>
    </row>
    <row r="2444" spans="1:8">
      <c r="A2444" s="448" t="s">
        <v>3855</v>
      </c>
      <c r="B2444" s="448" t="s">
        <v>2078</v>
      </c>
      <c r="C2444" s="440">
        <v>352807.2</v>
      </c>
      <c r="D2444" s="438" t="s">
        <v>126</v>
      </c>
      <c r="E2444" s="440">
        <v>0</v>
      </c>
      <c r="F2444" s="440">
        <v>0</v>
      </c>
      <c r="G2444" s="440">
        <v>352807.2</v>
      </c>
      <c r="H2444" s="438" t="s">
        <v>126</v>
      </c>
    </row>
    <row r="2445" spans="1:8">
      <c r="A2445" s="448" t="s">
        <v>3856</v>
      </c>
      <c r="B2445" s="448" t="s">
        <v>2083</v>
      </c>
      <c r="C2445" s="440">
        <v>141549.6</v>
      </c>
      <c r="D2445" s="438" t="s">
        <v>126</v>
      </c>
      <c r="E2445" s="440">
        <v>0</v>
      </c>
      <c r="F2445" s="440">
        <v>0</v>
      </c>
      <c r="G2445" s="440">
        <v>141549.6</v>
      </c>
      <c r="H2445" s="438" t="s">
        <v>126</v>
      </c>
    </row>
    <row r="2446" spans="1:8">
      <c r="A2446" s="448" t="s">
        <v>3857</v>
      </c>
      <c r="B2446" s="448" t="s">
        <v>2088</v>
      </c>
      <c r="C2446" s="440">
        <v>423053.7</v>
      </c>
      <c r="D2446" s="438" t="s">
        <v>126</v>
      </c>
      <c r="E2446" s="440">
        <v>0</v>
      </c>
      <c r="F2446" s="440">
        <v>0</v>
      </c>
      <c r="G2446" s="440">
        <v>423053.7</v>
      </c>
      <c r="H2446" s="438" t="s">
        <v>126</v>
      </c>
    </row>
    <row r="2447" spans="1:8">
      <c r="A2447" s="448" t="s">
        <v>3858</v>
      </c>
      <c r="B2447" s="448" t="s">
        <v>2093</v>
      </c>
      <c r="C2447" s="440">
        <v>273940</v>
      </c>
      <c r="D2447" s="438" t="s">
        <v>126</v>
      </c>
      <c r="E2447" s="440">
        <v>0</v>
      </c>
      <c r="F2447" s="440">
        <v>0</v>
      </c>
      <c r="G2447" s="440">
        <v>273940</v>
      </c>
      <c r="H2447" s="438" t="s">
        <v>126</v>
      </c>
    </row>
    <row r="2448" spans="1:8">
      <c r="A2448" s="448" t="s">
        <v>3859</v>
      </c>
      <c r="B2448" s="448" t="s">
        <v>2098</v>
      </c>
      <c r="C2448" s="440">
        <v>140672.20000000001</v>
      </c>
      <c r="D2448" s="438" t="s">
        <v>126</v>
      </c>
      <c r="E2448" s="440">
        <v>0</v>
      </c>
      <c r="F2448" s="440">
        <v>0</v>
      </c>
      <c r="G2448" s="440">
        <v>140672.20000000001</v>
      </c>
      <c r="H2448" s="438" t="s">
        <v>126</v>
      </c>
    </row>
    <row r="2449" spans="1:8">
      <c r="A2449" s="448" t="s">
        <v>3860</v>
      </c>
      <c r="B2449" s="448" t="s">
        <v>2103</v>
      </c>
      <c r="C2449" s="440">
        <v>281370.09999999998</v>
      </c>
      <c r="D2449" s="438" t="s">
        <v>126</v>
      </c>
      <c r="E2449" s="440">
        <v>0</v>
      </c>
      <c r="F2449" s="440">
        <v>0</v>
      </c>
      <c r="G2449" s="440">
        <v>281370.09999999998</v>
      </c>
      <c r="H2449" s="438" t="s">
        <v>126</v>
      </c>
    </row>
    <row r="2450" spans="1:8">
      <c r="A2450" s="448" t="s">
        <v>3861</v>
      </c>
      <c r="B2450" s="448" t="s">
        <v>2108</v>
      </c>
      <c r="C2450" s="440">
        <v>295474.5</v>
      </c>
      <c r="D2450" s="438" t="s">
        <v>126</v>
      </c>
      <c r="E2450" s="440">
        <v>0</v>
      </c>
      <c r="F2450" s="440">
        <v>0</v>
      </c>
      <c r="G2450" s="440">
        <v>295474.5</v>
      </c>
      <c r="H2450" s="438" t="s">
        <v>126</v>
      </c>
    </row>
    <row r="2451" spans="1:8">
      <c r="A2451" s="448" t="s">
        <v>3862</v>
      </c>
      <c r="B2451" s="448" t="s">
        <v>2113</v>
      </c>
      <c r="C2451" s="440">
        <v>258113.7</v>
      </c>
      <c r="D2451" s="438" t="s">
        <v>126</v>
      </c>
      <c r="E2451" s="440">
        <v>0</v>
      </c>
      <c r="F2451" s="440">
        <v>0</v>
      </c>
      <c r="G2451" s="440">
        <v>258113.7</v>
      </c>
      <c r="H2451" s="438" t="s">
        <v>126</v>
      </c>
    </row>
    <row r="2452" spans="1:8">
      <c r="A2452" s="448" t="s">
        <v>3863</v>
      </c>
      <c r="B2452" s="448" t="s">
        <v>2118</v>
      </c>
      <c r="C2452" s="440">
        <v>180045.5</v>
      </c>
      <c r="D2452" s="438" t="s">
        <v>126</v>
      </c>
      <c r="E2452" s="440">
        <v>0</v>
      </c>
      <c r="F2452" s="440">
        <v>0</v>
      </c>
      <c r="G2452" s="440">
        <v>180045.5</v>
      </c>
      <c r="H2452" s="438" t="s">
        <v>126</v>
      </c>
    </row>
    <row r="2453" spans="1:8">
      <c r="A2453" s="448" t="s">
        <v>3864</v>
      </c>
      <c r="B2453" s="448" t="s">
        <v>2123</v>
      </c>
      <c r="C2453" s="440">
        <v>132505.20000000001</v>
      </c>
      <c r="D2453" s="438" t="s">
        <v>126</v>
      </c>
      <c r="E2453" s="440">
        <v>0</v>
      </c>
      <c r="F2453" s="440">
        <v>0</v>
      </c>
      <c r="G2453" s="440">
        <v>132505.20000000001</v>
      </c>
      <c r="H2453" s="438" t="s">
        <v>126</v>
      </c>
    </row>
    <row r="2454" spans="1:8">
      <c r="A2454" s="448" t="s">
        <v>3865</v>
      </c>
      <c r="B2454" s="448" t="s">
        <v>2128</v>
      </c>
      <c r="C2454" s="440">
        <v>114410.5</v>
      </c>
      <c r="D2454" s="438" t="s">
        <v>126</v>
      </c>
      <c r="E2454" s="440">
        <v>0</v>
      </c>
      <c r="F2454" s="440">
        <v>0</v>
      </c>
      <c r="G2454" s="440">
        <v>114410.5</v>
      </c>
      <c r="H2454" s="438" t="s">
        <v>126</v>
      </c>
    </row>
    <row r="2455" spans="1:8">
      <c r="A2455" s="448" t="s">
        <v>3866</v>
      </c>
      <c r="B2455" s="448" t="s">
        <v>2133</v>
      </c>
      <c r="C2455" s="440">
        <v>127480.6</v>
      </c>
      <c r="D2455" s="438" t="s">
        <v>126</v>
      </c>
      <c r="E2455" s="440">
        <v>0</v>
      </c>
      <c r="F2455" s="440">
        <v>0</v>
      </c>
      <c r="G2455" s="440">
        <v>127480.6</v>
      </c>
      <c r="H2455" s="438" t="s">
        <v>126</v>
      </c>
    </row>
    <row r="2456" spans="1:8">
      <c r="A2456" s="448" t="s">
        <v>3867</v>
      </c>
      <c r="B2456" s="448" t="s">
        <v>2946</v>
      </c>
      <c r="C2456" s="440">
        <v>139908.5</v>
      </c>
      <c r="D2456" s="438" t="s">
        <v>126</v>
      </c>
      <c r="E2456" s="440">
        <v>0</v>
      </c>
      <c r="F2456" s="440">
        <v>0</v>
      </c>
      <c r="G2456" s="440">
        <v>139908.5</v>
      </c>
      <c r="H2456" s="438" t="s">
        <v>126</v>
      </c>
    </row>
    <row r="2457" spans="1:8">
      <c r="A2457" s="448" t="s">
        <v>3868</v>
      </c>
      <c r="B2457" s="448" t="s">
        <v>2143</v>
      </c>
      <c r="C2457" s="440">
        <v>97236.3</v>
      </c>
      <c r="D2457" s="438" t="s">
        <v>126</v>
      </c>
      <c r="E2457" s="440">
        <v>0</v>
      </c>
      <c r="F2457" s="440">
        <v>0</v>
      </c>
      <c r="G2457" s="440">
        <v>97236.3</v>
      </c>
      <c r="H2457" s="438" t="s">
        <v>126</v>
      </c>
    </row>
    <row r="2458" spans="1:8">
      <c r="A2458" s="448" t="s">
        <v>3869</v>
      </c>
      <c r="B2458" s="448" t="s">
        <v>2148</v>
      </c>
      <c r="C2458" s="440">
        <v>113739.1</v>
      </c>
      <c r="D2458" s="438" t="s">
        <v>126</v>
      </c>
      <c r="E2458" s="440">
        <v>0</v>
      </c>
      <c r="F2458" s="440">
        <v>0</v>
      </c>
      <c r="G2458" s="440">
        <v>113739.1</v>
      </c>
      <c r="H2458" s="438" t="s">
        <v>126</v>
      </c>
    </row>
    <row r="2459" spans="1:8">
      <c r="A2459" s="448" t="s">
        <v>3870</v>
      </c>
      <c r="B2459" s="448" t="s">
        <v>2153</v>
      </c>
      <c r="C2459" s="440">
        <v>90695.99</v>
      </c>
      <c r="D2459" s="438" t="s">
        <v>126</v>
      </c>
      <c r="E2459" s="440">
        <v>0</v>
      </c>
      <c r="F2459" s="440">
        <v>0</v>
      </c>
      <c r="G2459" s="440">
        <v>90695.99</v>
      </c>
      <c r="H2459" s="438" t="s">
        <v>126</v>
      </c>
    </row>
    <row r="2460" spans="1:8">
      <c r="A2460" s="448" t="s">
        <v>3871</v>
      </c>
      <c r="B2460" s="448" t="s">
        <v>2158</v>
      </c>
      <c r="C2460" s="440">
        <v>111356.6</v>
      </c>
      <c r="D2460" s="438" t="s">
        <v>126</v>
      </c>
      <c r="E2460" s="440">
        <v>0</v>
      </c>
      <c r="F2460" s="440">
        <v>0</v>
      </c>
      <c r="G2460" s="440">
        <v>111356.6</v>
      </c>
      <c r="H2460" s="438" t="s">
        <v>126</v>
      </c>
    </row>
    <row r="2461" spans="1:8">
      <c r="A2461" s="448" t="s">
        <v>3872</v>
      </c>
      <c r="B2461" s="448" t="s">
        <v>2973</v>
      </c>
      <c r="C2461" s="440">
        <v>28199.9</v>
      </c>
      <c r="D2461" s="438" t="s">
        <v>126</v>
      </c>
      <c r="E2461" s="440">
        <v>0</v>
      </c>
      <c r="F2461" s="440">
        <v>0</v>
      </c>
      <c r="G2461" s="440">
        <v>28199.9</v>
      </c>
      <c r="H2461" s="438" t="s">
        <v>126</v>
      </c>
    </row>
    <row r="2462" spans="1:8">
      <c r="A2462" s="448" t="s">
        <v>3873</v>
      </c>
      <c r="B2462" s="448" t="s">
        <v>2980</v>
      </c>
      <c r="C2462" s="440">
        <v>34525.599999999999</v>
      </c>
      <c r="D2462" s="438" t="s">
        <v>126</v>
      </c>
      <c r="E2462" s="440">
        <v>0</v>
      </c>
      <c r="F2462" s="440">
        <v>0</v>
      </c>
      <c r="G2462" s="440">
        <v>34525.599999999999</v>
      </c>
      <c r="H2462" s="438" t="s">
        <v>126</v>
      </c>
    </row>
    <row r="2463" spans="1:8">
      <c r="A2463" s="448" t="s">
        <v>3874</v>
      </c>
      <c r="B2463" s="448" t="s">
        <v>2986</v>
      </c>
      <c r="C2463" s="440">
        <v>37730.6</v>
      </c>
      <c r="D2463" s="438" t="s">
        <v>126</v>
      </c>
      <c r="E2463" s="440">
        <v>0</v>
      </c>
      <c r="F2463" s="440">
        <v>0</v>
      </c>
      <c r="G2463" s="440">
        <v>37730.6</v>
      </c>
      <c r="H2463" s="438" t="s">
        <v>126</v>
      </c>
    </row>
    <row r="2464" spans="1:8">
      <c r="A2464" s="448" t="s">
        <v>3875</v>
      </c>
      <c r="B2464" s="448" t="s">
        <v>2992</v>
      </c>
      <c r="C2464" s="440">
        <v>41567.1</v>
      </c>
      <c r="D2464" s="438" t="s">
        <v>126</v>
      </c>
      <c r="E2464" s="440">
        <v>0</v>
      </c>
      <c r="F2464" s="440">
        <v>0</v>
      </c>
      <c r="G2464" s="440">
        <v>41567.1</v>
      </c>
      <c r="H2464" s="438" t="s">
        <v>126</v>
      </c>
    </row>
    <row r="2465" spans="1:8">
      <c r="A2465" s="448" t="s">
        <v>3876</v>
      </c>
      <c r="B2465" s="448" t="s">
        <v>1581</v>
      </c>
      <c r="C2465" s="440">
        <v>49324.2</v>
      </c>
      <c r="D2465" s="438" t="s">
        <v>126</v>
      </c>
      <c r="E2465" s="440">
        <v>0</v>
      </c>
      <c r="F2465" s="440">
        <v>0</v>
      </c>
      <c r="G2465" s="440">
        <v>49324.2</v>
      </c>
      <c r="H2465" s="438" t="s">
        <v>126</v>
      </c>
    </row>
    <row r="2466" spans="1:8">
      <c r="A2466" s="448" t="s">
        <v>3877</v>
      </c>
      <c r="B2466" s="448" t="s">
        <v>2189</v>
      </c>
      <c r="C2466" s="440">
        <v>30446.1</v>
      </c>
      <c r="D2466" s="438" t="s">
        <v>126</v>
      </c>
      <c r="E2466" s="440">
        <v>0</v>
      </c>
      <c r="F2466" s="440">
        <v>0</v>
      </c>
      <c r="G2466" s="440">
        <v>30446.1</v>
      </c>
      <c r="H2466" s="438" t="s">
        <v>126</v>
      </c>
    </row>
    <row r="2467" spans="1:8">
      <c r="A2467" s="448" t="s">
        <v>3878</v>
      </c>
      <c r="B2467" s="448" t="s">
        <v>2195</v>
      </c>
      <c r="C2467" s="440">
        <v>35982.400000000001</v>
      </c>
      <c r="D2467" s="438" t="s">
        <v>126</v>
      </c>
      <c r="E2467" s="440">
        <v>0</v>
      </c>
      <c r="F2467" s="440">
        <v>0</v>
      </c>
      <c r="G2467" s="440">
        <v>35982.400000000001</v>
      </c>
      <c r="H2467" s="438" t="s">
        <v>126</v>
      </c>
    </row>
    <row r="2468" spans="1:8">
      <c r="A2468" s="448" t="s">
        <v>3879</v>
      </c>
      <c r="B2468" s="448" t="s">
        <v>2200</v>
      </c>
      <c r="C2468" s="440">
        <v>32162.2</v>
      </c>
      <c r="D2468" s="438" t="s">
        <v>126</v>
      </c>
      <c r="E2468" s="440">
        <v>0</v>
      </c>
      <c r="F2468" s="440">
        <v>0</v>
      </c>
      <c r="G2468" s="440">
        <v>32162.2</v>
      </c>
      <c r="H2468" s="438" t="s">
        <v>126</v>
      </c>
    </row>
    <row r="2469" spans="1:8">
      <c r="A2469" s="448" t="s">
        <v>3880</v>
      </c>
      <c r="B2469" s="448" t="s">
        <v>2205</v>
      </c>
      <c r="C2469" s="440">
        <v>56204.9</v>
      </c>
      <c r="D2469" s="438" t="s">
        <v>126</v>
      </c>
      <c r="E2469" s="440">
        <v>0</v>
      </c>
      <c r="F2469" s="440">
        <v>0</v>
      </c>
      <c r="G2469" s="440">
        <v>56204.9</v>
      </c>
      <c r="H2469" s="438" t="s">
        <v>126</v>
      </c>
    </row>
    <row r="2470" spans="1:8">
      <c r="A2470" s="448" t="s">
        <v>3881</v>
      </c>
      <c r="B2470" s="448" t="s">
        <v>2210</v>
      </c>
      <c r="C2470" s="440">
        <v>12166</v>
      </c>
      <c r="D2470" s="438" t="s">
        <v>126</v>
      </c>
      <c r="E2470" s="440">
        <v>0</v>
      </c>
      <c r="F2470" s="440">
        <v>0</v>
      </c>
      <c r="G2470" s="440">
        <v>12166</v>
      </c>
      <c r="H2470" s="438" t="s">
        <v>126</v>
      </c>
    </row>
    <row r="2471" spans="1:8">
      <c r="A2471" s="448" t="s">
        <v>3882</v>
      </c>
      <c r="B2471" s="448" t="s">
        <v>2215</v>
      </c>
      <c r="C2471" s="440">
        <v>79682.100000000006</v>
      </c>
      <c r="D2471" s="438" t="s">
        <v>126</v>
      </c>
      <c r="E2471" s="440">
        <v>0</v>
      </c>
      <c r="F2471" s="440">
        <v>0</v>
      </c>
      <c r="G2471" s="440">
        <v>79682.100000000006</v>
      </c>
      <c r="H2471" s="438" t="s">
        <v>126</v>
      </c>
    </row>
    <row r="2472" spans="1:8">
      <c r="A2472" s="448" t="s">
        <v>3883</v>
      </c>
      <c r="B2472" s="448" t="s">
        <v>2220</v>
      </c>
      <c r="C2472" s="440">
        <v>65668.2</v>
      </c>
      <c r="D2472" s="438" t="s">
        <v>126</v>
      </c>
      <c r="E2472" s="440">
        <v>0</v>
      </c>
      <c r="F2472" s="440">
        <v>0</v>
      </c>
      <c r="G2472" s="440">
        <v>65668.2</v>
      </c>
      <c r="H2472" s="438" t="s">
        <v>126</v>
      </c>
    </row>
    <row r="2473" spans="1:8">
      <c r="A2473" s="448" t="s">
        <v>3884</v>
      </c>
      <c r="B2473" s="448" t="s">
        <v>2225</v>
      </c>
      <c r="C2473" s="440">
        <v>53685.2</v>
      </c>
      <c r="D2473" s="438" t="s">
        <v>126</v>
      </c>
      <c r="E2473" s="440">
        <v>0</v>
      </c>
      <c r="F2473" s="440">
        <v>0</v>
      </c>
      <c r="G2473" s="440">
        <v>53685.2</v>
      </c>
      <c r="H2473" s="438" t="s">
        <v>126</v>
      </c>
    </row>
    <row r="2474" spans="1:8">
      <c r="A2474" s="448" t="s">
        <v>3885</v>
      </c>
      <c r="B2474" s="448" t="s">
        <v>2230</v>
      </c>
      <c r="C2474" s="440">
        <v>43443.1</v>
      </c>
      <c r="D2474" s="438" t="s">
        <v>126</v>
      </c>
      <c r="E2474" s="440">
        <v>0</v>
      </c>
      <c r="F2474" s="440">
        <v>0</v>
      </c>
      <c r="G2474" s="440">
        <v>43443.1</v>
      </c>
      <c r="H2474" s="438" t="s">
        <v>126</v>
      </c>
    </row>
    <row r="2475" spans="1:8">
      <c r="A2475" s="448" t="s">
        <v>3886</v>
      </c>
      <c r="B2475" s="448" t="s">
        <v>2235</v>
      </c>
      <c r="C2475" s="440">
        <v>34920.9</v>
      </c>
      <c r="D2475" s="438" t="s">
        <v>126</v>
      </c>
      <c r="E2475" s="440">
        <v>0</v>
      </c>
      <c r="F2475" s="440">
        <v>0</v>
      </c>
      <c r="G2475" s="440">
        <v>34920.9</v>
      </c>
      <c r="H2475" s="438" t="s">
        <v>126</v>
      </c>
    </row>
    <row r="2476" spans="1:8">
      <c r="A2476" s="448" t="s">
        <v>3887</v>
      </c>
      <c r="B2476" s="448" t="s">
        <v>2240</v>
      </c>
      <c r="C2476" s="440">
        <v>44918.400000000001</v>
      </c>
      <c r="D2476" s="438" t="s">
        <v>126</v>
      </c>
      <c r="E2476" s="440">
        <v>0</v>
      </c>
      <c r="F2476" s="440">
        <v>0</v>
      </c>
      <c r="G2476" s="440">
        <v>44918.400000000001</v>
      </c>
      <c r="H2476" s="438" t="s">
        <v>126</v>
      </c>
    </row>
    <row r="2477" spans="1:8">
      <c r="A2477" s="448" t="s">
        <v>3888</v>
      </c>
      <c r="B2477" s="448" t="s">
        <v>2245</v>
      </c>
      <c r="C2477" s="440">
        <v>59734.7</v>
      </c>
      <c r="D2477" s="438" t="s">
        <v>126</v>
      </c>
      <c r="E2477" s="440">
        <v>0</v>
      </c>
      <c r="F2477" s="440">
        <v>0</v>
      </c>
      <c r="G2477" s="440">
        <v>59734.7</v>
      </c>
      <c r="H2477" s="438" t="s">
        <v>126</v>
      </c>
    </row>
    <row r="2478" spans="1:8">
      <c r="A2478" s="448" t="s">
        <v>3889</v>
      </c>
      <c r="B2478" s="448" t="s">
        <v>2250</v>
      </c>
      <c r="C2478" s="440">
        <v>39960.9</v>
      </c>
      <c r="D2478" s="438" t="s">
        <v>126</v>
      </c>
      <c r="E2478" s="440">
        <v>0</v>
      </c>
      <c r="F2478" s="440">
        <v>0</v>
      </c>
      <c r="G2478" s="440">
        <v>39960.9</v>
      </c>
      <c r="H2478" s="438" t="s">
        <v>126</v>
      </c>
    </row>
    <row r="2479" spans="1:8">
      <c r="A2479" s="448" t="s">
        <v>3890</v>
      </c>
      <c r="B2479" s="448" t="s">
        <v>2255</v>
      </c>
      <c r="C2479" s="440">
        <v>43948</v>
      </c>
      <c r="D2479" s="438" t="s">
        <v>126</v>
      </c>
      <c r="E2479" s="440">
        <v>0</v>
      </c>
      <c r="F2479" s="440">
        <v>0</v>
      </c>
      <c r="G2479" s="440">
        <v>43948</v>
      </c>
      <c r="H2479" s="438" t="s">
        <v>126</v>
      </c>
    </row>
    <row r="2480" spans="1:8">
      <c r="A2480" s="448" t="s">
        <v>3891</v>
      </c>
      <c r="B2480" s="448" t="s">
        <v>2260</v>
      </c>
      <c r="C2480" s="440">
        <v>27513.3</v>
      </c>
      <c r="D2480" s="438" t="s">
        <v>126</v>
      </c>
      <c r="E2480" s="440">
        <v>0</v>
      </c>
      <c r="F2480" s="440">
        <v>0</v>
      </c>
      <c r="G2480" s="440">
        <v>27513.3</v>
      </c>
      <c r="H2480" s="438" t="s">
        <v>126</v>
      </c>
    </row>
    <row r="2481" spans="1:8">
      <c r="A2481" s="448" t="s">
        <v>3892</v>
      </c>
      <c r="B2481" s="448" t="s">
        <v>2265</v>
      </c>
      <c r="C2481" s="440">
        <v>49049.2</v>
      </c>
      <c r="D2481" s="438" t="s">
        <v>126</v>
      </c>
      <c r="E2481" s="440">
        <v>0</v>
      </c>
      <c r="F2481" s="440">
        <v>0</v>
      </c>
      <c r="G2481" s="440">
        <v>49049.2</v>
      </c>
      <c r="H2481" s="438" t="s">
        <v>126</v>
      </c>
    </row>
    <row r="2482" spans="1:8">
      <c r="A2482" s="448" t="s">
        <v>3893</v>
      </c>
      <c r="B2482" s="448" t="s">
        <v>2270</v>
      </c>
      <c r="C2482" s="440">
        <v>36744</v>
      </c>
      <c r="D2482" s="438" t="s">
        <v>126</v>
      </c>
      <c r="E2482" s="440">
        <v>0</v>
      </c>
      <c r="F2482" s="440">
        <v>0</v>
      </c>
      <c r="G2482" s="440">
        <v>36744</v>
      </c>
      <c r="H2482" s="438" t="s">
        <v>126</v>
      </c>
    </row>
    <row r="2483" spans="1:8">
      <c r="A2483" s="448" t="s">
        <v>3894</v>
      </c>
      <c r="B2483" s="448" t="s">
        <v>2275</v>
      </c>
      <c r="C2483" s="440">
        <v>19247.5</v>
      </c>
      <c r="D2483" s="438" t="s">
        <v>126</v>
      </c>
      <c r="E2483" s="440">
        <v>0</v>
      </c>
      <c r="F2483" s="440">
        <v>0</v>
      </c>
      <c r="G2483" s="440">
        <v>19247.5</v>
      </c>
      <c r="H2483" s="438" t="s">
        <v>126</v>
      </c>
    </row>
    <row r="2484" spans="1:8">
      <c r="A2484" s="448" t="s">
        <v>3895</v>
      </c>
      <c r="B2484" s="448" t="s">
        <v>2280</v>
      </c>
      <c r="C2484" s="440">
        <v>77484.100000000006</v>
      </c>
      <c r="D2484" s="438" t="s">
        <v>126</v>
      </c>
      <c r="E2484" s="440">
        <v>0</v>
      </c>
      <c r="F2484" s="440">
        <v>0</v>
      </c>
      <c r="G2484" s="440">
        <v>77484.100000000006</v>
      </c>
      <c r="H2484" s="438" t="s">
        <v>126</v>
      </c>
    </row>
    <row r="2485" spans="1:8">
      <c r="A2485" s="448" t="s">
        <v>3896</v>
      </c>
      <c r="B2485" s="448" t="s">
        <v>2285</v>
      </c>
      <c r="C2485" s="440">
        <v>48326.1</v>
      </c>
      <c r="D2485" s="438" t="s">
        <v>126</v>
      </c>
      <c r="E2485" s="440">
        <v>0</v>
      </c>
      <c r="F2485" s="440">
        <v>0</v>
      </c>
      <c r="G2485" s="440">
        <v>48326.1</v>
      </c>
      <c r="H2485" s="438" t="s">
        <v>126</v>
      </c>
    </row>
    <row r="2486" spans="1:8">
      <c r="A2486" s="448" t="s">
        <v>3897</v>
      </c>
      <c r="B2486" s="448" t="s">
        <v>2290</v>
      </c>
      <c r="C2486" s="440">
        <v>65297.8</v>
      </c>
      <c r="D2486" s="438" t="s">
        <v>126</v>
      </c>
      <c r="E2486" s="440">
        <v>0</v>
      </c>
      <c r="F2486" s="440">
        <v>0</v>
      </c>
      <c r="G2486" s="440">
        <v>65297.8</v>
      </c>
      <c r="H2486" s="438" t="s">
        <v>126</v>
      </c>
    </row>
    <row r="2487" spans="1:8">
      <c r="A2487" s="448" t="s">
        <v>3898</v>
      </c>
      <c r="B2487" s="448" t="s">
        <v>2295</v>
      </c>
      <c r="C2487" s="440">
        <v>45611.3</v>
      </c>
      <c r="D2487" s="438" t="s">
        <v>126</v>
      </c>
      <c r="E2487" s="440">
        <v>0</v>
      </c>
      <c r="F2487" s="440">
        <v>0</v>
      </c>
      <c r="G2487" s="440">
        <v>45611.3</v>
      </c>
      <c r="H2487" s="438" t="s">
        <v>126</v>
      </c>
    </row>
    <row r="2488" spans="1:8">
      <c r="A2488" s="448" t="s">
        <v>3899</v>
      </c>
      <c r="B2488" s="448" t="s">
        <v>2300</v>
      </c>
      <c r="C2488" s="440">
        <v>29025.4</v>
      </c>
      <c r="D2488" s="438" t="s">
        <v>126</v>
      </c>
      <c r="E2488" s="440">
        <v>0</v>
      </c>
      <c r="F2488" s="440">
        <v>0</v>
      </c>
      <c r="G2488" s="440">
        <v>29025.4</v>
      </c>
      <c r="H2488" s="438" t="s">
        <v>126</v>
      </c>
    </row>
    <row r="2489" spans="1:8">
      <c r="A2489" s="448" t="s">
        <v>3900</v>
      </c>
      <c r="B2489" s="448" t="s">
        <v>2305</v>
      </c>
      <c r="C2489" s="440">
        <v>55769.7</v>
      </c>
      <c r="D2489" s="438" t="s">
        <v>126</v>
      </c>
      <c r="E2489" s="440">
        <v>0</v>
      </c>
      <c r="F2489" s="440">
        <v>0</v>
      </c>
      <c r="G2489" s="440">
        <v>55769.7</v>
      </c>
      <c r="H2489" s="438" t="s">
        <v>126</v>
      </c>
    </row>
    <row r="2490" spans="1:8">
      <c r="A2490" s="448" t="s">
        <v>3901</v>
      </c>
      <c r="B2490" s="448" t="s">
        <v>2310</v>
      </c>
      <c r="C2490" s="440">
        <v>49096.9</v>
      </c>
      <c r="D2490" s="438" t="s">
        <v>126</v>
      </c>
      <c r="E2490" s="440">
        <v>0</v>
      </c>
      <c r="F2490" s="440">
        <v>0</v>
      </c>
      <c r="G2490" s="440">
        <v>49096.9</v>
      </c>
      <c r="H2490" s="438" t="s">
        <v>126</v>
      </c>
    </row>
    <row r="2491" spans="1:8">
      <c r="A2491" s="448" t="s">
        <v>3902</v>
      </c>
      <c r="B2491" s="448" t="s">
        <v>2315</v>
      </c>
      <c r="C2491" s="440">
        <v>47783.9</v>
      </c>
      <c r="D2491" s="438" t="s">
        <v>126</v>
      </c>
      <c r="E2491" s="440">
        <v>0</v>
      </c>
      <c r="F2491" s="440">
        <v>0</v>
      </c>
      <c r="G2491" s="440">
        <v>47783.9</v>
      </c>
      <c r="H2491" s="438" t="s">
        <v>126</v>
      </c>
    </row>
    <row r="2492" spans="1:8">
      <c r="A2492" s="448" t="s">
        <v>3903</v>
      </c>
      <c r="B2492" s="448" t="s">
        <v>2320</v>
      </c>
      <c r="C2492" s="440">
        <v>44618.1</v>
      </c>
      <c r="D2492" s="438" t="s">
        <v>126</v>
      </c>
      <c r="E2492" s="440">
        <v>0</v>
      </c>
      <c r="F2492" s="440">
        <v>0</v>
      </c>
      <c r="G2492" s="440">
        <v>44618.1</v>
      </c>
      <c r="H2492" s="438" t="s">
        <v>126</v>
      </c>
    </row>
    <row r="2493" spans="1:8">
      <c r="A2493" s="448" t="s">
        <v>3904</v>
      </c>
      <c r="B2493" s="448" t="s">
        <v>2325</v>
      </c>
      <c r="C2493" s="440">
        <v>68659</v>
      </c>
      <c r="D2493" s="438" t="s">
        <v>126</v>
      </c>
      <c r="E2493" s="440">
        <v>0</v>
      </c>
      <c r="F2493" s="440">
        <v>0</v>
      </c>
      <c r="G2493" s="440">
        <v>68659</v>
      </c>
      <c r="H2493" s="438" t="s">
        <v>126</v>
      </c>
    </row>
    <row r="2494" spans="1:8">
      <c r="A2494" s="448" t="s">
        <v>3905</v>
      </c>
      <c r="B2494" s="448" t="s">
        <v>2330</v>
      </c>
      <c r="C2494" s="440">
        <v>31824.6</v>
      </c>
      <c r="D2494" s="438" t="s">
        <v>126</v>
      </c>
      <c r="E2494" s="440">
        <v>0</v>
      </c>
      <c r="F2494" s="440">
        <v>0</v>
      </c>
      <c r="G2494" s="440">
        <v>31824.6</v>
      </c>
      <c r="H2494" s="438" t="s">
        <v>126</v>
      </c>
    </row>
    <row r="2495" spans="1:8">
      <c r="A2495" s="448" t="s">
        <v>3906</v>
      </c>
      <c r="B2495" s="448" t="s">
        <v>2335</v>
      </c>
      <c r="C2495" s="440">
        <v>38722.699999999997</v>
      </c>
      <c r="D2495" s="438" t="s">
        <v>126</v>
      </c>
      <c r="E2495" s="440">
        <v>0</v>
      </c>
      <c r="F2495" s="440">
        <v>0</v>
      </c>
      <c r="G2495" s="440">
        <v>38722.699999999997</v>
      </c>
      <c r="H2495" s="438" t="s">
        <v>126</v>
      </c>
    </row>
    <row r="2496" spans="1:8">
      <c r="A2496" s="448" t="s">
        <v>3907</v>
      </c>
      <c r="B2496" s="448" t="s">
        <v>2340</v>
      </c>
      <c r="C2496" s="440">
        <v>59155.3</v>
      </c>
      <c r="D2496" s="438" t="s">
        <v>126</v>
      </c>
      <c r="E2496" s="440">
        <v>0</v>
      </c>
      <c r="F2496" s="440">
        <v>0</v>
      </c>
      <c r="G2496" s="440">
        <v>59155.3</v>
      </c>
      <c r="H2496" s="438" t="s">
        <v>126</v>
      </c>
    </row>
    <row r="2497" spans="1:8">
      <c r="A2497" s="448" t="s">
        <v>3908</v>
      </c>
      <c r="B2497" s="448" t="s">
        <v>974</v>
      </c>
      <c r="C2497" s="440">
        <v>61485.1</v>
      </c>
      <c r="D2497" s="438" t="s">
        <v>126</v>
      </c>
      <c r="E2497" s="440">
        <v>0</v>
      </c>
      <c r="F2497" s="440">
        <v>0</v>
      </c>
      <c r="G2497" s="440">
        <v>61485.1</v>
      </c>
      <c r="H2497" s="438" t="s">
        <v>126</v>
      </c>
    </row>
    <row r="2498" spans="1:8">
      <c r="A2498" s="448" t="s">
        <v>3909</v>
      </c>
      <c r="B2498" s="448" t="s">
        <v>976</v>
      </c>
      <c r="C2498" s="440">
        <v>51374.1</v>
      </c>
      <c r="D2498" s="438" t="s">
        <v>126</v>
      </c>
      <c r="E2498" s="440">
        <v>0</v>
      </c>
      <c r="F2498" s="440">
        <v>0</v>
      </c>
      <c r="G2498" s="440">
        <v>51374.1</v>
      </c>
      <c r="H2498" s="438" t="s">
        <v>126</v>
      </c>
    </row>
    <row r="2499" spans="1:8">
      <c r="A2499" s="448" t="s">
        <v>3910</v>
      </c>
      <c r="B2499" s="448" t="s">
        <v>2353</v>
      </c>
      <c r="C2499" s="440">
        <v>32965.300000000003</v>
      </c>
      <c r="D2499" s="438" t="s">
        <v>126</v>
      </c>
      <c r="E2499" s="440">
        <v>0</v>
      </c>
      <c r="F2499" s="440">
        <v>0</v>
      </c>
      <c r="G2499" s="440">
        <v>32965.300000000003</v>
      </c>
      <c r="H2499" s="438" t="s">
        <v>126</v>
      </c>
    </row>
    <row r="2500" spans="1:8">
      <c r="A2500" s="448" t="s">
        <v>3911</v>
      </c>
      <c r="B2500" s="448" t="s">
        <v>2358</v>
      </c>
      <c r="C2500" s="440">
        <v>43689.5</v>
      </c>
      <c r="D2500" s="438" t="s">
        <v>126</v>
      </c>
      <c r="E2500" s="440">
        <v>0</v>
      </c>
      <c r="F2500" s="440">
        <v>0</v>
      </c>
      <c r="G2500" s="440">
        <v>43689.5</v>
      </c>
      <c r="H2500" s="438" t="s">
        <v>126</v>
      </c>
    </row>
    <row r="2501" spans="1:8">
      <c r="A2501" s="448" t="s">
        <v>3912</v>
      </c>
      <c r="B2501" s="448" t="s">
        <v>2363</v>
      </c>
      <c r="C2501" s="440">
        <v>40692.699999999997</v>
      </c>
      <c r="D2501" s="438" t="s">
        <v>126</v>
      </c>
      <c r="E2501" s="440">
        <v>0</v>
      </c>
      <c r="F2501" s="440">
        <v>0</v>
      </c>
      <c r="G2501" s="440">
        <v>40692.699999999997</v>
      </c>
      <c r="H2501" s="438" t="s">
        <v>126</v>
      </c>
    </row>
    <row r="2502" spans="1:8">
      <c r="A2502" s="448" t="s">
        <v>3913</v>
      </c>
      <c r="B2502" s="448" t="s">
        <v>2368</v>
      </c>
      <c r="C2502" s="440">
        <v>48636.6</v>
      </c>
      <c r="D2502" s="438" t="s">
        <v>126</v>
      </c>
      <c r="E2502" s="440">
        <v>0</v>
      </c>
      <c r="F2502" s="440">
        <v>0</v>
      </c>
      <c r="G2502" s="440">
        <v>48636.6</v>
      </c>
      <c r="H2502" s="438" t="s">
        <v>126</v>
      </c>
    </row>
    <row r="2503" spans="1:8">
      <c r="A2503" s="448" t="s">
        <v>3914</v>
      </c>
      <c r="B2503" s="448" t="s">
        <v>2373</v>
      </c>
      <c r="C2503" s="440">
        <v>108356.4</v>
      </c>
      <c r="D2503" s="438" t="s">
        <v>126</v>
      </c>
      <c r="E2503" s="440">
        <v>0</v>
      </c>
      <c r="F2503" s="440">
        <v>0</v>
      </c>
      <c r="G2503" s="440">
        <v>108356.4</v>
      </c>
      <c r="H2503" s="438" t="s">
        <v>126</v>
      </c>
    </row>
    <row r="2504" spans="1:8">
      <c r="A2504" s="448" t="s">
        <v>8831</v>
      </c>
      <c r="B2504" s="448" t="s">
        <v>8715</v>
      </c>
      <c r="C2504" s="440">
        <v>59353.4</v>
      </c>
      <c r="D2504" s="438" t="s">
        <v>126</v>
      </c>
      <c r="E2504" s="440">
        <v>0</v>
      </c>
      <c r="F2504" s="440">
        <v>0</v>
      </c>
      <c r="G2504" s="440">
        <v>59353.4</v>
      </c>
      <c r="H2504" s="438" t="s">
        <v>126</v>
      </c>
    </row>
    <row r="2505" spans="1:8">
      <c r="A2505" s="448" t="s">
        <v>3915</v>
      </c>
      <c r="B2505" s="448" t="s">
        <v>2378</v>
      </c>
      <c r="C2505" s="440">
        <v>42496.2</v>
      </c>
      <c r="D2505" s="438" t="s">
        <v>126</v>
      </c>
      <c r="E2505" s="440">
        <v>0</v>
      </c>
      <c r="F2505" s="440">
        <v>0</v>
      </c>
      <c r="G2505" s="440">
        <v>42496.2</v>
      </c>
      <c r="H2505" s="438" t="s">
        <v>126</v>
      </c>
    </row>
    <row r="2506" spans="1:8">
      <c r="A2506" s="448" t="s">
        <v>3916</v>
      </c>
      <c r="B2506" s="448" t="s">
        <v>2383</v>
      </c>
      <c r="C2506" s="440">
        <v>27527.8</v>
      </c>
      <c r="D2506" s="438" t="s">
        <v>126</v>
      </c>
      <c r="E2506" s="440">
        <v>0</v>
      </c>
      <c r="F2506" s="440">
        <v>0</v>
      </c>
      <c r="G2506" s="440">
        <v>27527.8</v>
      </c>
      <c r="H2506" s="438" t="s">
        <v>126</v>
      </c>
    </row>
    <row r="2507" spans="1:8">
      <c r="A2507" s="448" t="s">
        <v>3917</v>
      </c>
      <c r="B2507" s="448" t="s">
        <v>2388</v>
      </c>
      <c r="C2507" s="440">
        <v>74498.7</v>
      </c>
      <c r="D2507" s="438" t="s">
        <v>126</v>
      </c>
      <c r="E2507" s="440">
        <v>0</v>
      </c>
      <c r="F2507" s="440">
        <v>0</v>
      </c>
      <c r="G2507" s="440">
        <v>74498.7</v>
      </c>
      <c r="H2507" s="438" t="s">
        <v>126</v>
      </c>
    </row>
    <row r="2508" spans="1:8">
      <c r="A2508" s="448" t="s">
        <v>3918</v>
      </c>
      <c r="B2508" s="448" t="s">
        <v>2393</v>
      </c>
      <c r="C2508" s="440">
        <v>52549.5</v>
      </c>
      <c r="D2508" s="438" t="s">
        <v>126</v>
      </c>
      <c r="E2508" s="440">
        <v>0</v>
      </c>
      <c r="F2508" s="440">
        <v>0</v>
      </c>
      <c r="G2508" s="440">
        <v>52549.5</v>
      </c>
      <c r="H2508" s="438" t="s">
        <v>126</v>
      </c>
    </row>
    <row r="2509" spans="1:8">
      <c r="A2509" s="448" t="s">
        <v>3919</v>
      </c>
      <c r="B2509" s="448" t="s">
        <v>2398</v>
      </c>
      <c r="C2509" s="440">
        <v>76623.199999999997</v>
      </c>
      <c r="D2509" s="438" t="s">
        <v>126</v>
      </c>
      <c r="E2509" s="440">
        <v>0</v>
      </c>
      <c r="F2509" s="440">
        <v>0</v>
      </c>
      <c r="G2509" s="440">
        <v>76623.199999999997</v>
      </c>
      <c r="H2509" s="438" t="s">
        <v>126</v>
      </c>
    </row>
    <row r="2510" spans="1:8">
      <c r="A2510" s="448" t="s">
        <v>3920</v>
      </c>
      <c r="B2510" s="448" t="s">
        <v>2403</v>
      </c>
      <c r="C2510" s="440">
        <v>46439.09</v>
      </c>
      <c r="D2510" s="438" t="s">
        <v>126</v>
      </c>
      <c r="E2510" s="440">
        <v>0</v>
      </c>
      <c r="F2510" s="440">
        <v>0</v>
      </c>
      <c r="G2510" s="440">
        <v>46439.09</v>
      </c>
      <c r="H2510" s="438" t="s">
        <v>126</v>
      </c>
    </row>
    <row r="2511" spans="1:8">
      <c r="A2511" s="448" t="s">
        <v>3921</v>
      </c>
      <c r="B2511" s="448" t="s">
        <v>2408</v>
      </c>
      <c r="C2511" s="440">
        <v>81157</v>
      </c>
      <c r="D2511" s="438" t="s">
        <v>126</v>
      </c>
      <c r="E2511" s="440">
        <v>0</v>
      </c>
      <c r="F2511" s="440">
        <v>0</v>
      </c>
      <c r="G2511" s="440">
        <v>81157</v>
      </c>
      <c r="H2511" s="438" t="s">
        <v>126</v>
      </c>
    </row>
    <row r="2512" spans="1:8">
      <c r="A2512" s="448" t="s">
        <v>3922</v>
      </c>
      <c r="B2512" s="448" t="s">
        <v>2413</v>
      </c>
      <c r="C2512" s="440">
        <v>68690.8</v>
      </c>
      <c r="D2512" s="438" t="s">
        <v>126</v>
      </c>
      <c r="E2512" s="440">
        <v>0</v>
      </c>
      <c r="F2512" s="440">
        <v>0</v>
      </c>
      <c r="G2512" s="440">
        <v>68690.8</v>
      </c>
      <c r="H2512" s="438" t="s">
        <v>126</v>
      </c>
    </row>
    <row r="2513" spans="1:8">
      <c r="A2513" s="448" t="s">
        <v>3923</v>
      </c>
      <c r="B2513" s="448" t="s">
        <v>2418</v>
      </c>
      <c r="C2513" s="440">
        <v>46264.7</v>
      </c>
      <c r="D2513" s="438" t="s">
        <v>126</v>
      </c>
      <c r="E2513" s="440">
        <v>0</v>
      </c>
      <c r="F2513" s="440">
        <v>0</v>
      </c>
      <c r="G2513" s="440">
        <v>46264.7</v>
      </c>
      <c r="H2513" s="438" t="s">
        <v>126</v>
      </c>
    </row>
    <row r="2514" spans="1:8">
      <c r="A2514" s="448" t="s">
        <v>3924</v>
      </c>
      <c r="B2514" s="448" t="s">
        <v>2423</v>
      </c>
      <c r="C2514" s="440">
        <v>43096.2</v>
      </c>
      <c r="D2514" s="438" t="s">
        <v>126</v>
      </c>
      <c r="E2514" s="440">
        <v>0</v>
      </c>
      <c r="F2514" s="440">
        <v>0</v>
      </c>
      <c r="G2514" s="440">
        <v>43096.2</v>
      </c>
      <c r="H2514" s="438" t="s">
        <v>126</v>
      </c>
    </row>
    <row r="2515" spans="1:8">
      <c r="A2515" s="448" t="s">
        <v>3925</v>
      </c>
      <c r="B2515" s="448" t="s">
        <v>2428</v>
      </c>
      <c r="C2515" s="440">
        <v>44787.8</v>
      </c>
      <c r="D2515" s="438" t="s">
        <v>126</v>
      </c>
      <c r="E2515" s="440">
        <v>0</v>
      </c>
      <c r="F2515" s="440">
        <v>0</v>
      </c>
      <c r="G2515" s="440">
        <v>44787.8</v>
      </c>
      <c r="H2515" s="438" t="s">
        <v>126</v>
      </c>
    </row>
    <row r="2516" spans="1:8">
      <c r="A2516" s="448" t="s">
        <v>3926</v>
      </c>
      <c r="B2516" s="448" t="s">
        <v>2433</v>
      </c>
      <c r="C2516" s="440">
        <v>48571.3</v>
      </c>
      <c r="D2516" s="438" t="s">
        <v>126</v>
      </c>
      <c r="E2516" s="440">
        <v>0</v>
      </c>
      <c r="F2516" s="440">
        <v>0</v>
      </c>
      <c r="G2516" s="440">
        <v>48571.3</v>
      </c>
      <c r="H2516" s="438" t="s">
        <v>126</v>
      </c>
    </row>
    <row r="2517" spans="1:8">
      <c r="A2517" s="448" t="s">
        <v>3927</v>
      </c>
      <c r="B2517" s="448" t="s">
        <v>2438</v>
      </c>
      <c r="C2517" s="440">
        <v>36020.300000000003</v>
      </c>
      <c r="D2517" s="438" t="s">
        <v>126</v>
      </c>
      <c r="E2517" s="440">
        <v>0</v>
      </c>
      <c r="F2517" s="440">
        <v>0</v>
      </c>
      <c r="G2517" s="440">
        <v>36020.300000000003</v>
      </c>
      <c r="H2517" s="438" t="s">
        <v>126</v>
      </c>
    </row>
    <row r="2518" spans="1:8">
      <c r="A2518" s="448" t="s">
        <v>3928</v>
      </c>
      <c r="B2518" s="448" t="s">
        <v>2443</v>
      </c>
      <c r="C2518" s="440">
        <v>48450.9</v>
      </c>
      <c r="D2518" s="438" t="s">
        <v>126</v>
      </c>
      <c r="E2518" s="440">
        <v>0</v>
      </c>
      <c r="F2518" s="440">
        <v>0</v>
      </c>
      <c r="G2518" s="440">
        <v>48450.9</v>
      </c>
      <c r="H2518" s="438" t="s">
        <v>126</v>
      </c>
    </row>
    <row r="2519" spans="1:8">
      <c r="A2519" s="448" t="s">
        <v>3929</v>
      </c>
      <c r="B2519" s="448" t="s">
        <v>2448</v>
      </c>
      <c r="C2519" s="440">
        <v>59725.3</v>
      </c>
      <c r="D2519" s="438" t="s">
        <v>126</v>
      </c>
      <c r="E2519" s="440">
        <v>0</v>
      </c>
      <c r="F2519" s="440">
        <v>0</v>
      </c>
      <c r="G2519" s="440">
        <v>59725.3</v>
      </c>
      <c r="H2519" s="438" t="s">
        <v>126</v>
      </c>
    </row>
    <row r="2520" spans="1:8">
      <c r="A2520" s="448" t="s">
        <v>3930</v>
      </c>
      <c r="B2520" s="448" t="s">
        <v>2453</v>
      </c>
      <c r="C2520" s="440">
        <v>38458.9</v>
      </c>
      <c r="D2520" s="438" t="s">
        <v>126</v>
      </c>
      <c r="E2520" s="440">
        <v>0</v>
      </c>
      <c r="F2520" s="440">
        <v>0</v>
      </c>
      <c r="G2520" s="440">
        <v>38458.9</v>
      </c>
      <c r="H2520" s="438" t="s">
        <v>126</v>
      </c>
    </row>
    <row r="2521" spans="1:8">
      <c r="A2521" s="448" t="s">
        <v>3931</v>
      </c>
      <c r="B2521" s="448" t="s">
        <v>2458</v>
      </c>
      <c r="C2521" s="440">
        <v>40207</v>
      </c>
      <c r="D2521" s="438" t="s">
        <v>126</v>
      </c>
      <c r="E2521" s="440">
        <v>0</v>
      </c>
      <c r="F2521" s="440">
        <v>0</v>
      </c>
      <c r="G2521" s="440">
        <v>40207</v>
      </c>
      <c r="H2521" s="438" t="s">
        <v>126</v>
      </c>
    </row>
    <row r="2522" spans="1:8">
      <c r="A2522" s="448" t="s">
        <v>3932</v>
      </c>
      <c r="B2522" s="448" t="s">
        <v>2463</v>
      </c>
      <c r="C2522" s="440">
        <v>78499.600000000006</v>
      </c>
      <c r="D2522" s="438" t="s">
        <v>126</v>
      </c>
      <c r="E2522" s="440">
        <v>0</v>
      </c>
      <c r="F2522" s="440">
        <v>0</v>
      </c>
      <c r="G2522" s="440">
        <v>78499.600000000006</v>
      </c>
      <c r="H2522" s="438" t="s">
        <v>126</v>
      </c>
    </row>
    <row r="2523" spans="1:8">
      <c r="A2523" s="448" t="s">
        <v>3933</v>
      </c>
      <c r="B2523" s="448" t="s">
        <v>2468</v>
      </c>
      <c r="C2523" s="440">
        <v>48891.3</v>
      </c>
      <c r="D2523" s="438" t="s">
        <v>126</v>
      </c>
      <c r="E2523" s="440">
        <v>0</v>
      </c>
      <c r="F2523" s="440">
        <v>0</v>
      </c>
      <c r="G2523" s="440">
        <v>48891.3</v>
      </c>
      <c r="H2523" s="438" t="s">
        <v>126</v>
      </c>
    </row>
    <row r="2524" spans="1:8">
      <c r="A2524" s="448" t="s">
        <v>3934</v>
      </c>
      <c r="B2524" s="448" t="s">
        <v>2473</v>
      </c>
      <c r="C2524" s="440">
        <v>40799.46</v>
      </c>
      <c r="D2524" s="438" t="s">
        <v>126</v>
      </c>
      <c r="E2524" s="440">
        <v>0</v>
      </c>
      <c r="F2524" s="440">
        <v>0</v>
      </c>
      <c r="G2524" s="440">
        <v>40799.46</v>
      </c>
      <c r="H2524" s="438" t="s">
        <v>126</v>
      </c>
    </row>
    <row r="2525" spans="1:8">
      <c r="A2525" s="448" t="s">
        <v>3935</v>
      </c>
      <c r="B2525" s="448" t="s">
        <v>2478</v>
      </c>
      <c r="C2525" s="440">
        <v>50338.3</v>
      </c>
      <c r="D2525" s="438" t="s">
        <v>126</v>
      </c>
      <c r="E2525" s="440">
        <v>0</v>
      </c>
      <c r="F2525" s="440">
        <v>0</v>
      </c>
      <c r="G2525" s="440">
        <v>50338.3</v>
      </c>
      <c r="H2525" s="438" t="s">
        <v>126</v>
      </c>
    </row>
    <row r="2526" spans="1:8">
      <c r="A2526" s="448" t="s">
        <v>3936</v>
      </c>
      <c r="B2526" s="448" t="s">
        <v>2483</v>
      </c>
      <c r="C2526" s="440">
        <v>208352.3</v>
      </c>
      <c r="D2526" s="438" t="s">
        <v>126</v>
      </c>
      <c r="E2526" s="440">
        <v>0</v>
      </c>
      <c r="F2526" s="440">
        <v>0</v>
      </c>
      <c r="G2526" s="440">
        <v>208352.3</v>
      </c>
      <c r="H2526" s="438" t="s">
        <v>126</v>
      </c>
    </row>
    <row r="2527" spans="1:8">
      <c r="A2527" s="448" t="s">
        <v>3937</v>
      </c>
      <c r="B2527" s="448" t="s">
        <v>2487</v>
      </c>
      <c r="C2527" s="440">
        <v>531589.35</v>
      </c>
      <c r="D2527" s="438" t="s">
        <v>126</v>
      </c>
      <c r="E2527" s="440">
        <v>0</v>
      </c>
      <c r="F2527" s="440">
        <v>0</v>
      </c>
      <c r="G2527" s="440">
        <v>531589.35</v>
      </c>
      <c r="H2527" s="438" t="s">
        <v>126</v>
      </c>
    </row>
    <row r="2528" spans="1:8">
      <c r="A2528" s="448" t="s">
        <v>3940</v>
      </c>
      <c r="B2528" s="448" t="s">
        <v>2496</v>
      </c>
      <c r="C2528" s="440">
        <v>30492.6</v>
      </c>
      <c r="D2528" s="438" t="s">
        <v>126</v>
      </c>
      <c r="E2528" s="440">
        <v>0</v>
      </c>
      <c r="F2528" s="440">
        <v>0</v>
      </c>
      <c r="G2528" s="440">
        <v>30492.6</v>
      </c>
      <c r="H2528" s="438" t="s">
        <v>126</v>
      </c>
    </row>
    <row r="2529" spans="1:8">
      <c r="A2529" s="448" t="s">
        <v>3941</v>
      </c>
      <c r="B2529" s="448" t="s">
        <v>2500</v>
      </c>
      <c r="C2529" s="440">
        <v>31872.400000000001</v>
      </c>
      <c r="D2529" s="438" t="s">
        <v>126</v>
      </c>
      <c r="E2529" s="440">
        <v>0</v>
      </c>
      <c r="F2529" s="440">
        <v>0</v>
      </c>
      <c r="G2529" s="440">
        <v>31872.400000000001</v>
      </c>
      <c r="H2529" s="438" t="s">
        <v>126</v>
      </c>
    </row>
    <row r="2530" spans="1:8">
      <c r="A2530" s="448" t="s">
        <v>3942</v>
      </c>
      <c r="B2530" s="448" t="s">
        <v>3943</v>
      </c>
      <c r="C2530" s="440">
        <v>4349.8</v>
      </c>
      <c r="D2530" s="438" t="s">
        <v>126</v>
      </c>
      <c r="E2530" s="440">
        <v>0</v>
      </c>
      <c r="F2530" s="440">
        <v>0</v>
      </c>
      <c r="G2530" s="440">
        <v>4349.8</v>
      </c>
      <c r="H2530" s="438" t="s">
        <v>126</v>
      </c>
    </row>
    <row r="2531" spans="1:8">
      <c r="A2531" s="448" t="s">
        <v>3944</v>
      </c>
      <c r="B2531" s="448" t="s">
        <v>3945</v>
      </c>
      <c r="C2531" s="440">
        <v>3247.8</v>
      </c>
      <c r="D2531" s="438" t="s">
        <v>126</v>
      </c>
      <c r="E2531" s="440">
        <v>0</v>
      </c>
      <c r="F2531" s="440">
        <v>0</v>
      </c>
      <c r="G2531" s="440">
        <v>3247.8</v>
      </c>
      <c r="H2531" s="438" t="s">
        <v>126</v>
      </c>
    </row>
    <row r="2532" spans="1:8">
      <c r="A2532" s="448" t="s">
        <v>3946</v>
      </c>
      <c r="B2532" s="448" t="s">
        <v>2509</v>
      </c>
      <c r="C2532" s="440">
        <v>7142.6</v>
      </c>
      <c r="D2532" s="438" t="s">
        <v>126</v>
      </c>
      <c r="E2532" s="440">
        <v>0</v>
      </c>
      <c r="F2532" s="440">
        <v>0</v>
      </c>
      <c r="G2532" s="440">
        <v>7142.6</v>
      </c>
      <c r="H2532" s="438" t="s">
        <v>126</v>
      </c>
    </row>
    <row r="2533" spans="1:8">
      <c r="A2533" s="448" t="s">
        <v>3947</v>
      </c>
      <c r="B2533" s="448" t="s">
        <v>2516</v>
      </c>
      <c r="C2533" s="440">
        <v>18028.900000000001</v>
      </c>
      <c r="D2533" s="438" t="s">
        <v>126</v>
      </c>
      <c r="E2533" s="440">
        <v>0</v>
      </c>
      <c r="F2533" s="440">
        <v>0</v>
      </c>
      <c r="G2533" s="440">
        <v>18028.900000000001</v>
      </c>
      <c r="H2533" s="438" t="s">
        <v>126</v>
      </c>
    </row>
    <row r="2534" spans="1:8">
      <c r="A2534" s="448" t="s">
        <v>3948</v>
      </c>
      <c r="B2534" s="448" t="s">
        <v>3949</v>
      </c>
      <c r="C2534" s="440">
        <v>45838965.740000002</v>
      </c>
      <c r="D2534" s="438" t="s">
        <v>126</v>
      </c>
      <c r="E2534" s="440">
        <v>4410446.0599999996</v>
      </c>
      <c r="F2534" s="440">
        <v>0</v>
      </c>
      <c r="G2534" s="440">
        <v>50249411.799999997</v>
      </c>
      <c r="H2534" s="438" t="s">
        <v>126</v>
      </c>
    </row>
    <row r="2535" spans="1:8">
      <c r="A2535" s="448" t="s">
        <v>3950</v>
      </c>
      <c r="B2535" s="448" t="s">
        <v>3951</v>
      </c>
      <c r="C2535" s="440">
        <v>21339439.329999998</v>
      </c>
      <c r="D2535" s="438" t="s">
        <v>126</v>
      </c>
      <c r="E2535" s="440">
        <v>1970470.57</v>
      </c>
      <c r="F2535" s="440">
        <v>0</v>
      </c>
      <c r="G2535" s="440">
        <v>23309909.899999999</v>
      </c>
      <c r="H2535" s="438" t="s">
        <v>126</v>
      </c>
    </row>
    <row r="2536" spans="1:8">
      <c r="A2536" s="448" t="s">
        <v>3952</v>
      </c>
      <c r="B2536" s="448" t="s">
        <v>2056</v>
      </c>
      <c r="C2536" s="440">
        <v>1090252.1599999999</v>
      </c>
      <c r="D2536" s="438" t="s">
        <v>126</v>
      </c>
      <c r="E2536" s="440">
        <v>98135.73</v>
      </c>
      <c r="F2536" s="440">
        <v>0</v>
      </c>
      <c r="G2536" s="440">
        <v>1188387.8899999999</v>
      </c>
      <c r="H2536" s="438" t="s">
        <v>126</v>
      </c>
    </row>
    <row r="2537" spans="1:8">
      <c r="A2537" s="448" t="s">
        <v>3953</v>
      </c>
      <c r="B2537" s="448" t="s">
        <v>2064</v>
      </c>
      <c r="C2537" s="440">
        <v>1006133.91</v>
      </c>
      <c r="D2537" s="438" t="s">
        <v>126</v>
      </c>
      <c r="E2537" s="440">
        <v>90564.1</v>
      </c>
      <c r="F2537" s="440">
        <v>0</v>
      </c>
      <c r="G2537" s="440">
        <v>1096698.01</v>
      </c>
      <c r="H2537" s="438" t="s">
        <v>126</v>
      </c>
    </row>
    <row r="2538" spans="1:8">
      <c r="A2538" s="448" t="s">
        <v>3954</v>
      </c>
      <c r="B2538" s="448" t="s">
        <v>972</v>
      </c>
      <c r="C2538" s="440">
        <v>600366.41</v>
      </c>
      <c r="D2538" s="438" t="s">
        <v>126</v>
      </c>
      <c r="E2538" s="440">
        <v>54040.17</v>
      </c>
      <c r="F2538" s="440">
        <v>0</v>
      </c>
      <c r="G2538" s="440">
        <v>654406.57999999996</v>
      </c>
      <c r="H2538" s="438" t="s">
        <v>126</v>
      </c>
    </row>
    <row r="2539" spans="1:8">
      <c r="A2539" s="448" t="s">
        <v>3955</v>
      </c>
      <c r="B2539" s="448" t="s">
        <v>2073</v>
      </c>
      <c r="C2539" s="440">
        <v>363232.46</v>
      </c>
      <c r="D2539" s="438" t="s">
        <v>126</v>
      </c>
      <c r="E2539" s="440">
        <v>32695.27</v>
      </c>
      <c r="F2539" s="440">
        <v>0</v>
      </c>
      <c r="G2539" s="440">
        <v>395927.73</v>
      </c>
      <c r="H2539" s="438" t="s">
        <v>126</v>
      </c>
    </row>
    <row r="2540" spans="1:8">
      <c r="A2540" s="448" t="s">
        <v>3956</v>
      </c>
      <c r="B2540" s="448" t="s">
        <v>2078</v>
      </c>
      <c r="C2540" s="440">
        <v>926744.82</v>
      </c>
      <c r="D2540" s="438" t="s">
        <v>126</v>
      </c>
      <c r="E2540" s="440">
        <v>83418.14</v>
      </c>
      <c r="F2540" s="440">
        <v>0</v>
      </c>
      <c r="G2540" s="440">
        <v>1010162.96</v>
      </c>
      <c r="H2540" s="438" t="s">
        <v>126</v>
      </c>
    </row>
    <row r="2541" spans="1:8">
      <c r="A2541" s="448" t="s">
        <v>3957</v>
      </c>
      <c r="B2541" s="448" t="s">
        <v>2083</v>
      </c>
      <c r="C2541" s="440">
        <v>432705.8</v>
      </c>
      <c r="D2541" s="438" t="s">
        <v>126</v>
      </c>
      <c r="E2541" s="440">
        <v>38948.699999999997</v>
      </c>
      <c r="F2541" s="440">
        <v>0</v>
      </c>
      <c r="G2541" s="440">
        <v>471654.5</v>
      </c>
      <c r="H2541" s="438" t="s">
        <v>126</v>
      </c>
    </row>
    <row r="2542" spans="1:8">
      <c r="A2542" s="448" t="s">
        <v>3958</v>
      </c>
      <c r="B2542" s="448" t="s">
        <v>2088</v>
      </c>
      <c r="C2542" s="440">
        <v>1051518.4099999999</v>
      </c>
      <c r="D2542" s="438" t="s">
        <v>126</v>
      </c>
      <c r="E2542" s="440">
        <v>94649.23</v>
      </c>
      <c r="F2542" s="440">
        <v>0</v>
      </c>
      <c r="G2542" s="440">
        <v>1146167.6399999999</v>
      </c>
      <c r="H2542" s="438" t="s">
        <v>126</v>
      </c>
    </row>
    <row r="2543" spans="1:8">
      <c r="A2543" s="448" t="s">
        <v>3959</v>
      </c>
      <c r="B2543" s="448" t="s">
        <v>2093</v>
      </c>
      <c r="C2543" s="440">
        <v>674519.21</v>
      </c>
      <c r="D2543" s="438" t="s">
        <v>126</v>
      </c>
      <c r="E2543" s="440">
        <v>60714.82</v>
      </c>
      <c r="F2543" s="440">
        <v>0</v>
      </c>
      <c r="G2543" s="440">
        <v>735234.03</v>
      </c>
      <c r="H2543" s="438" t="s">
        <v>126</v>
      </c>
    </row>
    <row r="2544" spans="1:8">
      <c r="A2544" s="448" t="s">
        <v>3960</v>
      </c>
      <c r="B2544" s="448" t="s">
        <v>2098</v>
      </c>
      <c r="C2544" s="440">
        <v>394812.18</v>
      </c>
      <c r="D2544" s="438" t="s">
        <v>126</v>
      </c>
      <c r="E2544" s="440">
        <v>35537.82</v>
      </c>
      <c r="F2544" s="440">
        <v>0</v>
      </c>
      <c r="G2544" s="440">
        <v>430350</v>
      </c>
      <c r="H2544" s="438" t="s">
        <v>126</v>
      </c>
    </row>
    <row r="2545" spans="1:8">
      <c r="A2545" s="448" t="s">
        <v>3961</v>
      </c>
      <c r="B2545" s="448" t="s">
        <v>2103</v>
      </c>
      <c r="C2545" s="440">
        <v>686121.26</v>
      </c>
      <c r="D2545" s="438" t="s">
        <v>126</v>
      </c>
      <c r="E2545" s="440">
        <v>61759.12</v>
      </c>
      <c r="F2545" s="440">
        <v>0</v>
      </c>
      <c r="G2545" s="440">
        <v>747880.38</v>
      </c>
      <c r="H2545" s="438" t="s">
        <v>126</v>
      </c>
    </row>
    <row r="2546" spans="1:8">
      <c r="A2546" s="448" t="s">
        <v>3962</v>
      </c>
      <c r="B2546" s="448" t="s">
        <v>2108</v>
      </c>
      <c r="C2546" s="440">
        <v>793847.54</v>
      </c>
      <c r="D2546" s="438" t="s">
        <v>126</v>
      </c>
      <c r="E2546" s="440">
        <v>71455.78</v>
      </c>
      <c r="F2546" s="440">
        <v>0</v>
      </c>
      <c r="G2546" s="440">
        <v>865303.32</v>
      </c>
      <c r="H2546" s="438" t="s">
        <v>126</v>
      </c>
    </row>
    <row r="2547" spans="1:8">
      <c r="A2547" s="448" t="s">
        <v>3963</v>
      </c>
      <c r="B2547" s="448" t="s">
        <v>2113</v>
      </c>
      <c r="C2547" s="440">
        <v>642030.44999999995</v>
      </c>
      <c r="D2547" s="438" t="s">
        <v>126</v>
      </c>
      <c r="E2547" s="440">
        <v>57790.42</v>
      </c>
      <c r="F2547" s="440">
        <v>0</v>
      </c>
      <c r="G2547" s="440">
        <v>699820.87</v>
      </c>
      <c r="H2547" s="438" t="s">
        <v>126</v>
      </c>
    </row>
    <row r="2548" spans="1:8">
      <c r="A2548" s="448" t="s">
        <v>3964</v>
      </c>
      <c r="B2548" s="448" t="s">
        <v>2118</v>
      </c>
      <c r="C2548" s="440">
        <v>478169.64</v>
      </c>
      <c r="D2548" s="438" t="s">
        <v>126</v>
      </c>
      <c r="E2548" s="440">
        <v>43040.98</v>
      </c>
      <c r="F2548" s="440">
        <v>0</v>
      </c>
      <c r="G2548" s="440">
        <v>521210.62</v>
      </c>
      <c r="H2548" s="438" t="s">
        <v>126</v>
      </c>
    </row>
    <row r="2549" spans="1:8">
      <c r="A2549" s="448" t="s">
        <v>3965</v>
      </c>
      <c r="B2549" s="448" t="s">
        <v>2123</v>
      </c>
      <c r="C2549" s="440">
        <v>292569.34999999998</v>
      </c>
      <c r="D2549" s="438" t="s">
        <v>126</v>
      </c>
      <c r="E2549" s="440">
        <v>26334.74</v>
      </c>
      <c r="F2549" s="440">
        <v>0</v>
      </c>
      <c r="G2549" s="440">
        <v>318904.09000000003</v>
      </c>
      <c r="H2549" s="438" t="s">
        <v>126</v>
      </c>
    </row>
    <row r="2550" spans="1:8">
      <c r="A2550" s="448" t="s">
        <v>3966</v>
      </c>
      <c r="B2550" s="448" t="s">
        <v>2128</v>
      </c>
      <c r="C2550" s="440">
        <v>332190.49</v>
      </c>
      <c r="D2550" s="438" t="s">
        <v>126</v>
      </c>
      <c r="E2550" s="440">
        <v>29901.119999999999</v>
      </c>
      <c r="F2550" s="440">
        <v>0</v>
      </c>
      <c r="G2550" s="440">
        <v>362091.61</v>
      </c>
      <c r="H2550" s="438" t="s">
        <v>126</v>
      </c>
    </row>
    <row r="2551" spans="1:8">
      <c r="A2551" s="448" t="s">
        <v>3967</v>
      </c>
      <c r="B2551" s="448" t="s">
        <v>2133</v>
      </c>
      <c r="C2551" s="440">
        <v>382456.81</v>
      </c>
      <c r="D2551" s="438" t="s">
        <v>126</v>
      </c>
      <c r="E2551" s="440">
        <v>34425.67</v>
      </c>
      <c r="F2551" s="440">
        <v>0</v>
      </c>
      <c r="G2551" s="440">
        <v>416882.48</v>
      </c>
      <c r="H2551" s="438" t="s">
        <v>126</v>
      </c>
    </row>
    <row r="2552" spans="1:8">
      <c r="A2552" s="448" t="s">
        <v>3968</v>
      </c>
      <c r="B2552" s="448" t="s">
        <v>2946</v>
      </c>
      <c r="C2552" s="440">
        <v>351361.44</v>
      </c>
      <c r="D2552" s="438" t="s">
        <v>126</v>
      </c>
      <c r="E2552" s="440">
        <v>31626.73</v>
      </c>
      <c r="F2552" s="440">
        <v>0</v>
      </c>
      <c r="G2552" s="440">
        <v>382988.17</v>
      </c>
      <c r="H2552" s="438" t="s">
        <v>126</v>
      </c>
    </row>
    <row r="2553" spans="1:8">
      <c r="A2553" s="448" t="s">
        <v>3969</v>
      </c>
      <c r="B2553" s="448" t="s">
        <v>2143</v>
      </c>
      <c r="C2553" s="440">
        <v>249625.98</v>
      </c>
      <c r="D2553" s="438" t="s">
        <v>126</v>
      </c>
      <c r="E2553" s="440">
        <v>22469.31</v>
      </c>
      <c r="F2553" s="440">
        <v>0</v>
      </c>
      <c r="G2553" s="440">
        <v>272095.28999999998</v>
      </c>
      <c r="H2553" s="438" t="s">
        <v>126</v>
      </c>
    </row>
    <row r="2554" spans="1:8">
      <c r="A2554" s="448" t="s">
        <v>3970</v>
      </c>
      <c r="B2554" s="448" t="s">
        <v>2148</v>
      </c>
      <c r="C2554" s="440">
        <v>254992.69</v>
      </c>
      <c r="D2554" s="438" t="s">
        <v>126</v>
      </c>
      <c r="E2554" s="440">
        <v>22952.400000000001</v>
      </c>
      <c r="F2554" s="440">
        <v>0</v>
      </c>
      <c r="G2554" s="440">
        <v>277945.09000000003</v>
      </c>
      <c r="H2554" s="438" t="s">
        <v>126</v>
      </c>
    </row>
    <row r="2555" spans="1:8">
      <c r="A2555" s="448" t="s">
        <v>3971</v>
      </c>
      <c r="B2555" s="448" t="s">
        <v>2153</v>
      </c>
      <c r="C2555" s="440">
        <v>245387.18</v>
      </c>
      <c r="D2555" s="438" t="s">
        <v>126</v>
      </c>
      <c r="E2555" s="440">
        <v>22087.8</v>
      </c>
      <c r="F2555" s="440">
        <v>0</v>
      </c>
      <c r="G2555" s="440">
        <v>267474.98</v>
      </c>
      <c r="H2555" s="438" t="s">
        <v>126</v>
      </c>
    </row>
    <row r="2556" spans="1:8">
      <c r="A2556" s="448" t="s">
        <v>3972</v>
      </c>
      <c r="B2556" s="448" t="s">
        <v>3973</v>
      </c>
      <c r="C2556" s="440">
        <v>322967.31</v>
      </c>
      <c r="D2556" s="438" t="s">
        <v>126</v>
      </c>
      <c r="E2556" s="440">
        <v>29070.91</v>
      </c>
      <c r="F2556" s="440">
        <v>0</v>
      </c>
      <c r="G2556" s="440">
        <v>352038.22</v>
      </c>
      <c r="H2556" s="438" t="s">
        <v>126</v>
      </c>
    </row>
    <row r="2557" spans="1:8">
      <c r="A2557" s="448" t="s">
        <v>3974</v>
      </c>
      <c r="B2557" s="448" t="s">
        <v>3975</v>
      </c>
      <c r="C2557" s="440">
        <v>64368.82</v>
      </c>
      <c r="D2557" s="438" t="s">
        <v>126</v>
      </c>
      <c r="E2557" s="440">
        <v>5793.95</v>
      </c>
      <c r="F2557" s="440">
        <v>0</v>
      </c>
      <c r="G2557" s="440">
        <v>70162.77</v>
      </c>
      <c r="H2557" s="438" t="s">
        <v>126</v>
      </c>
    </row>
    <row r="2558" spans="1:8">
      <c r="A2558" s="448" t="s">
        <v>3976</v>
      </c>
      <c r="B2558" s="448" t="s">
        <v>3977</v>
      </c>
      <c r="C2558" s="440">
        <v>89200.57</v>
      </c>
      <c r="D2558" s="438" t="s">
        <v>126</v>
      </c>
      <c r="E2558" s="440">
        <v>8029.12</v>
      </c>
      <c r="F2558" s="440">
        <v>0</v>
      </c>
      <c r="G2558" s="440">
        <v>97229.69</v>
      </c>
      <c r="H2558" s="438" t="s">
        <v>126</v>
      </c>
    </row>
    <row r="2559" spans="1:8">
      <c r="A2559" s="448" t="s">
        <v>3978</v>
      </c>
      <c r="B2559" s="448" t="s">
        <v>3979</v>
      </c>
      <c r="C2559" s="440">
        <v>90098.03</v>
      </c>
      <c r="D2559" s="438" t="s">
        <v>126</v>
      </c>
      <c r="E2559" s="440">
        <v>8109.9</v>
      </c>
      <c r="F2559" s="440">
        <v>0</v>
      </c>
      <c r="G2559" s="440">
        <v>98207.93</v>
      </c>
      <c r="H2559" s="438" t="s">
        <v>126</v>
      </c>
    </row>
    <row r="2560" spans="1:8">
      <c r="A2560" s="448" t="s">
        <v>3980</v>
      </c>
      <c r="B2560" s="448" t="s">
        <v>3981</v>
      </c>
      <c r="C2560" s="440">
        <v>69371.570000000007</v>
      </c>
      <c r="D2560" s="438" t="s">
        <v>126</v>
      </c>
      <c r="E2560" s="440">
        <v>6244.27</v>
      </c>
      <c r="F2560" s="440">
        <v>0</v>
      </c>
      <c r="G2560" s="440">
        <v>75615.839999999997</v>
      </c>
      <c r="H2560" s="438" t="s">
        <v>126</v>
      </c>
    </row>
    <row r="2561" spans="1:8">
      <c r="A2561" s="448" t="s">
        <v>3982</v>
      </c>
      <c r="B2561" s="448" t="s">
        <v>3983</v>
      </c>
      <c r="C2561" s="440">
        <v>87344.78</v>
      </c>
      <c r="D2561" s="438" t="s">
        <v>126</v>
      </c>
      <c r="E2561" s="440">
        <v>7862.08</v>
      </c>
      <c r="F2561" s="440">
        <v>0</v>
      </c>
      <c r="G2561" s="440">
        <v>95206.86</v>
      </c>
      <c r="H2561" s="438" t="s">
        <v>126</v>
      </c>
    </row>
    <row r="2562" spans="1:8">
      <c r="A2562" s="448" t="s">
        <v>3984</v>
      </c>
      <c r="B2562" s="448" t="s">
        <v>2189</v>
      </c>
      <c r="C2562" s="440">
        <v>76108.87</v>
      </c>
      <c r="D2562" s="438" t="s">
        <v>126</v>
      </c>
      <c r="E2562" s="440">
        <v>6850.69</v>
      </c>
      <c r="F2562" s="440">
        <v>0</v>
      </c>
      <c r="G2562" s="440">
        <v>82959.56</v>
      </c>
      <c r="H2562" s="438" t="s">
        <v>126</v>
      </c>
    </row>
    <row r="2563" spans="1:8">
      <c r="A2563" s="448" t="s">
        <v>3985</v>
      </c>
      <c r="B2563" s="448" t="s">
        <v>3986</v>
      </c>
      <c r="C2563" s="440">
        <v>88487.74</v>
      </c>
      <c r="D2563" s="438" t="s">
        <v>126</v>
      </c>
      <c r="E2563" s="440">
        <v>7964.95</v>
      </c>
      <c r="F2563" s="440">
        <v>0</v>
      </c>
      <c r="G2563" s="440">
        <v>96452.69</v>
      </c>
      <c r="H2563" s="438" t="s">
        <v>126</v>
      </c>
    </row>
    <row r="2564" spans="1:8">
      <c r="A2564" s="448" t="s">
        <v>3987</v>
      </c>
      <c r="B2564" s="448" t="s">
        <v>2200</v>
      </c>
      <c r="C2564" s="440">
        <v>85068.05</v>
      </c>
      <c r="D2564" s="438" t="s">
        <v>126</v>
      </c>
      <c r="E2564" s="440">
        <v>7657.13</v>
      </c>
      <c r="F2564" s="440">
        <v>0</v>
      </c>
      <c r="G2564" s="440">
        <v>92725.18</v>
      </c>
      <c r="H2564" s="438" t="s">
        <v>126</v>
      </c>
    </row>
    <row r="2565" spans="1:8">
      <c r="A2565" s="448" t="s">
        <v>3988</v>
      </c>
      <c r="B2565" s="448" t="s">
        <v>2205</v>
      </c>
      <c r="C2565" s="440">
        <v>120129.27</v>
      </c>
      <c r="D2565" s="438" t="s">
        <v>126</v>
      </c>
      <c r="E2565" s="440">
        <v>10813.08</v>
      </c>
      <c r="F2565" s="440">
        <v>0</v>
      </c>
      <c r="G2565" s="440">
        <v>130942.35</v>
      </c>
      <c r="H2565" s="438" t="s">
        <v>126</v>
      </c>
    </row>
    <row r="2566" spans="1:8">
      <c r="A2566" s="448" t="s">
        <v>3989</v>
      </c>
      <c r="B2566" s="448" t="s">
        <v>2210</v>
      </c>
      <c r="C2566" s="440">
        <v>63194.36</v>
      </c>
      <c r="D2566" s="438" t="s">
        <v>126</v>
      </c>
      <c r="E2566" s="440">
        <v>5688.25</v>
      </c>
      <c r="F2566" s="440">
        <v>0</v>
      </c>
      <c r="G2566" s="440">
        <v>68882.61</v>
      </c>
      <c r="H2566" s="438" t="s">
        <v>126</v>
      </c>
    </row>
    <row r="2567" spans="1:8">
      <c r="A2567" s="448" t="s">
        <v>3990</v>
      </c>
      <c r="B2567" s="448" t="s">
        <v>2215</v>
      </c>
      <c r="C2567" s="440">
        <v>181095.33</v>
      </c>
      <c r="D2567" s="438" t="s">
        <v>126</v>
      </c>
      <c r="E2567" s="440">
        <v>16300.74</v>
      </c>
      <c r="F2567" s="440">
        <v>0</v>
      </c>
      <c r="G2567" s="440">
        <v>197396.07</v>
      </c>
      <c r="H2567" s="438" t="s">
        <v>126</v>
      </c>
    </row>
    <row r="2568" spans="1:8">
      <c r="A2568" s="448" t="s">
        <v>3991</v>
      </c>
      <c r="B2568" s="448" t="s">
        <v>2220</v>
      </c>
      <c r="C2568" s="440">
        <v>137677.99</v>
      </c>
      <c r="D2568" s="438" t="s">
        <v>126</v>
      </c>
      <c r="E2568" s="440">
        <v>12392.65</v>
      </c>
      <c r="F2568" s="440">
        <v>0</v>
      </c>
      <c r="G2568" s="440">
        <v>150070.64000000001</v>
      </c>
      <c r="H2568" s="438" t="s">
        <v>126</v>
      </c>
    </row>
    <row r="2569" spans="1:8">
      <c r="A2569" s="448" t="s">
        <v>3992</v>
      </c>
      <c r="B2569" s="448" t="s">
        <v>2225</v>
      </c>
      <c r="C2569" s="440">
        <v>97516.38</v>
      </c>
      <c r="D2569" s="438" t="s">
        <v>126</v>
      </c>
      <c r="E2569" s="440">
        <v>8777.64</v>
      </c>
      <c r="F2569" s="440">
        <v>0</v>
      </c>
      <c r="G2569" s="440">
        <v>106294.02</v>
      </c>
      <c r="H2569" s="438" t="s">
        <v>126</v>
      </c>
    </row>
    <row r="2570" spans="1:8">
      <c r="A2570" s="448" t="s">
        <v>3993</v>
      </c>
      <c r="B2570" s="448" t="s">
        <v>2230</v>
      </c>
      <c r="C2570" s="440">
        <v>95229.2</v>
      </c>
      <c r="D2570" s="438" t="s">
        <v>126</v>
      </c>
      <c r="E2570" s="440">
        <v>8571.75</v>
      </c>
      <c r="F2570" s="440">
        <v>0</v>
      </c>
      <c r="G2570" s="440">
        <v>103800.95</v>
      </c>
      <c r="H2570" s="438" t="s">
        <v>126</v>
      </c>
    </row>
    <row r="2571" spans="1:8">
      <c r="A2571" s="448" t="s">
        <v>3994</v>
      </c>
      <c r="B2571" s="448" t="s">
        <v>2235</v>
      </c>
      <c r="C2571" s="440">
        <v>94988.37</v>
      </c>
      <c r="D2571" s="438" t="s">
        <v>126</v>
      </c>
      <c r="E2571" s="440">
        <v>8550.09</v>
      </c>
      <c r="F2571" s="440">
        <v>0</v>
      </c>
      <c r="G2571" s="440">
        <v>103538.46</v>
      </c>
      <c r="H2571" s="438" t="s">
        <v>126</v>
      </c>
    </row>
    <row r="2572" spans="1:8">
      <c r="A2572" s="448" t="s">
        <v>3995</v>
      </c>
      <c r="B2572" s="448" t="s">
        <v>2240</v>
      </c>
      <c r="C2572" s="440">
        <v>75721.31</v>
      </c>
      <c r="D2572" s="438" t="s">
        <v>126</v>
      </c>
      <c r="E2572" s="440">
        <v>6815.82</v>
      </c>
      <c r="F2572" s="440">
        <v>0</v>
      </c>
      <c r="G2572" s="440">
        <v>82537.13</v>
      </c>
      <c r="H2572" s="438" t="s">
        <v>126</v>
      </c>
    </row>
    <row r="2573" spans="1:8">
      <c r="A2573" s="448" t="s">
        <v>3996</v>
      </c>
      <c r="B2573" s="448" t="s">
        <v>2245</v>
      </c>
      <c r="C2573" s="440">
        <v>127371.27</v>
      </c>
      <c r="D2573" s="438" t="s">
        <v>126</v>
      </c>
      <c r="E2573" s="440">
        <v>11464.92</v>
      </c>
      <c r="F2573" s="440">
        <v>0</v>
      </c>
      <c r="G2573" s="440">
        <v>138836.19</v>
      </c>
      <c r="H2573" s="438" t="s">
        <v>126</v>
      </c>
    </row>
    <row r="2574" spans="1:8">
      <c r="A2574" s="448" t="s">
        <v>3997</v>
      </c>
      <c r="B2574" s="448" t="s">
        <v>2250</v>
      </c>
      <c r="C2574" s="440">
        <v>75045.37</v>
      </c>
      <c r="D2574" s="438" t="s">
        <v>126</v>
      </c>
      <c r="E2574" s="440">
        <v>6754.98</v>
      </c>
      <c r="F2574" s="440">
        <v>0</v>
      </c>
      <c r="G2574" s="440">
        <v>81800.350000000006</v>
      </c>
      <c r="H2574" s="438" t="s">
        <v>126</v>
      </c>
    </row>
    <row r="2575" spans="1:8">
      <c r="A2575" s="448" t="s">
        <v>3998</v>
      </c>
      <c r="B2575" s="448" t="s">
        <v>2255</v>
      </c>
      <c r="C2575" s="440">
        <v>69698.7</v>
      </c>
      <c r="D2575" s="438" t="s">
        <v>126</v>
      </c>
      <c r="E2575" s="440">
        <v>6273.71</v>
      </c>
      <c r="F2575" s="440">
        <v>0</v>
      </c>
      <c r="G2575" s="440">
        <v>75972.41</v>
      </c>
      <c r="H2575" s="438" t="s">
        <v>126</v>
      </c>
    </row>
    <row r="2576" spans="1:8">
      <c r="A2576" s="448" t="s">
        <v>3999</v>
      </c>
      <c r="B2576" s="448" t="s">
        <v>2260</v>
      </c>
      <c r="C2576" s="440">
        <v>90211.65</v>
      </c>
      <c r="D2576" s="438" t="s">
        <v>126</v>
      </c>
      <c r="E2576" s="440">
        <v>8120.12</v>
      </c>
      <c r="F2576" s="440">
        <v>0</v>
      </c>
      <c r="G2576" s="440">
        <v>98331.77</v>
      </c>
      <c r="H2576" s="438" t="s">
        <v>126</v>
      </c>
    </row>
    <row r="2577" spans="1:8">
      <c r="A2577" s="448" t="s">
        <v>4000</v>
      </c>
      <c r="B2577" s="448" t="s">
        <v>2265</v>
      </c>
      <c r="C2577" s="440">
        <v>93563.67</v>
      </c>
      <c r="D2577" s="438" t="s">
        <v>126</v>
      </c>
      <c r="E2577" s="440">
        <v>8421.84</v>
      </c>
      <c r="F2577" s="440">
        <v>0</v>
      </c>
      <c r="G2577" s="440">
        <v>101985.51</v>
      </c>
      <c r="H2577" s="438" t="s">
        <v>126</v>
      </c>
    </row>
    <row r="2578" spans="1:8">
      <c r="A2578" s="448" t="s">
        <v>4001</v>
      </c>
      <c r="B2578" s="448" t="s">
        <v>2270</v>
      </c>
      <c r="C2578" s="440">
        <v>87421.99</v>
      </c>
      <c r="D2578" s="438" t="s">
        <v>126</v>
      </c>
      <c r="E2578" s="440">
        <v>7869.02</v>
      </c>
      <c r="F2578" s="440">
        <v>0</v>
      </c>
      <c r="G2578" s="440">
        <v>95291.01</v>
      </c>
      <c r="H2578" s="438" t="s">
        <v>126</v>
      </c>
    </row>
    <row r="2579" spans="1:8">
      <c r="A2579" s="448" t="s">
        <v>4002</v>
      </c>
      <c r="B2579" s="448" t="s">
        <v>2275</v>
      </c>
      <c r="C2579" s="440">
        <v>105327.22</v>
      </c>
      <c r="D2579" s="438" t="s">
        <v>126</v>
      </c>
      <c r="E2579" s="440">
        <v>9480.7000000000007</v>
      </c>
      <c r="F2579" s="440">
        <v>0</v>
      </c>
      <c r="G2579" s="440">
        <v>114807.92</v>
      </c>
      <c r="H2579" s="438" t="s">
        <v>126</v>
      </c>
    </row>
    <row r="2580" spans="1:8">
      <c r="A2580" s="448" t="s">
        <v>4003</v>
      </c>
      <c r="B2580" s="448" t="s">
        <v>2280</v>
      </c>
      <c r="C2580" s="440">
        <v>143040.57999999999</v>
      </c>
      <c r="D2580" s="438" t="s">
        <v>126</v>
      </c>
      <c r="E2580" s="440">
        <v>12875.37</v>
      </c>
      <c r="F2580" s="440">
        <v>0</v>
      </c>
      <c r="G2580" s="440">
        <v>155915.95000000001</v>
      </c>
      <c r="H2580" s="438" t="s">
        <v>126</v>
      </c>
    </row>
    <row r="2581" spans="1:8">
      <c r="A2581" s="448" t="s">
        <v>4004</v>
      </c>
      <c r="B2581" s="448" t="s">
        <v>2285</v>
      </c>
      <c r="C2581" s="440">
        <v>114088</v>
      </c>
      <c r="D2581" s="438" t="s">
        <v>126</v>
      </c>
      <c r="E2581" s="440">
        <v>10269.27</v>
      </c>
      <c r="F2581" s="440">
        <v>0</v>
      </c>
      <c r="G2581" s="440">
        <v>124357.27</v>
      </c>
      <c r="H2581" s="438" t="s">
        <v>126</v>
      </c>
    </row>
    <row r="2582" spans="1:8">
      <c r="A2582" s="448" t="s">
        <v>4005</v>
      </c>
      <c r="B2582" s="448" t="s">
        <v>2290</v>
      </c>
      <c r="C2582" s="440">
        <v>163630.26999999999</v>
      </c>
      <c r="D2582" s="438" t="s">
        <v>126</v>
      </c>
      <c r="E2582" s="440">
        <v>14728.69</v>
      </c>
      <c r="F2582" s="440">
        <v>0</v>
      </c>
      <c r="G2582" s="440">
        <v>178358.96</v>
      </c>
      <c r="H2582" s="438" t="s">
        <v>126</v>
      </c>
    </row>
    <row r="2583" spans="1:8">
      <c r="A2583" s="448" t="s">
        <v>4006</v>
      </c>
      <c r="B2583" s="448" t="s">
        <v>2295</v>
      </c>
      <c r="C2583" s="440">
        <v>115946.04</v>
      </c>
      <c r="D2583" s="438" t="s">
        <v>126</v>
      </c>
      <c r="E2583" s="440">
        <v>10436.540000000001</v>
      </c>
      <c r="F2583" s="440">
        <v>0</v>
      </c>
      <c r="G2583" s="440">
        <v>126382.58</v>
      </c>
      <c r="H2583" s="438" t="s">
        <v>126</v>
      </c>
    </row>
    <row r="2584" spans="1:8">
      <c r="A2584" s="448" t="s">
        <v>4007</v>
      </c>
      <c r="B2584" s="448" t="s">
        <v>2300</v>
      </c>
      <c r="C2584" s="440">
        <v>93558.47</v>
      </c>
      <c r="D2584" s="438" t="s">
        <v>126</v>
      </c>
      <c r="E2584" s="440">
        <v>8421.36</v>
      </c>
      <c r="F2584" s="440">
        <v>0</v>
      </c>
      <c r="G2584" s="440">
        <v>101979.83</v>
      </c>
      <c r="H2584" s="438" t="s">
        <v>126</v>
      </c>
    </row>
    <row r="2585" spans="1:8">
      <c r="A2585" s="448" t="s">
        <v>4008</v>
      </c>
      <c r="B2585" s="448" t="s">
        <v>2305</v>
      </c>
      <c r="C2585" s="440">
        <v>125568.08</v>
      </c>
      <c r="D2585" s="438" t="s">
        <v>126</v>
      </c>
      <c r="E2585" s="440">
        <v>11302.62</v>
      </c>
      <c r="F2585" s="440">
        <v>0</v>
      </c>
      <c r="G2585" s="440">
        <v>136870.70000000001</v>
      </c>
      <c r="H2585" s="438" t="s">
        <v>126</v>
      </c>
    </row>
    <row r="2586" spans="1:8">
      <c r="A2586" s="448" t="s">
        <v>4009</v>
      </c>
      <c r="B2586" s="448" t="s">
        <v>2310</v>
      </c>
      <c r="C2586" s="440">
        <v>85485.3</v>
      </c>
      <c r="D2586" s="438" t="s">
        <v>126</v>
      </c>
      <c r="E2586" s="440">
        <v>7694.72</v>
      </c>
      <c r="F2586" s="440">
        <v>0</v>
      </c>
      <c r="G2586" s="440">
        <v>93180.02</v>
      </c>
      <c r="H2586" s="438" t="s">
        <v>126</v>
      </c>
    </row>
    <row r="2587" spans="1:8">
      <c r="A2587" s="448" t="s">
        <v>4010</v>
      </c>
      <c r="B2587" s="448" t="s">
        <v>2315</v>
      </c>
      <c r="C2587" s="440">
        <v>121488.43</v>
      </c>
      <c r="D2587" s="438" t="s">
        <v>126</v>
      </c>
      <c r="E2587" s="440">
        <v>10935.41</v>
      </c>
      <c r="F2587" s="440">
        <v>0</v>
      </c>
      <c r="G2587" s="440">
        <v>132423.84</v>
      </c>
      <c r="H2587" s="438" t="s">
        <v>126</v>
      </c>
    </row>
    <row r="2588" spans="1:8">
      <c r="A2588" s="448" t="s">
        <v>4011</v>
      </c>
      <c r="B2588" s="448" t="s">
        <v>2320</v>
      </c>
      <c r="C2588" s="440">
        <v>105845.91</v>
      </c>
      <c r="D2588" s="438" t="s">
        <v>126</v>
      </c>
      <c r="E2588" s="440">
        <v>9527.39</v>
      </c>
      <c r="F2588" s="440">
        <v>0</v>
      </c>
      <c r="G2588" s="440">
        <v>115373.3</v>
      </c>
      <c r="H2588" s="438" t="s">
        <v>126</v>
      </c>
    </row>
    <row r="2589" spans="1:8">
      <c r="A2589" s="448" t="s">
        <v>4012</v>
      </c>
      <c r="B2589" s="448" t="s">
        <v>2325</v>
      </c>
      <c r="C2589" s="440">
        <v>151596.6</v>
      </c>
      <c r="D2589" s="438" t="s">
        <v>126</v>
      </c>
      <c r="E2589" s="440">
        <v>13645.5</v>
      </c>
      <c r="F2589" s="440">
        <v>0</v>
      </c>
      <c r="G2589" s="440">
        <v>165242.1</v>
      </c>
      <c r="H2589" s="438" t="s">
        <v>126</v>
      </c>
    </row>
    <row r="2590" spans="1:8">
      <c r="A2590" s="448" t="s">
        <v>4013</v>
      </c>
      <c r="B2590" s="448" t="s">
        <v>2330</v>
      </c>
      <c r="C2590" s="440">
        <v>111228.85</v>
      </c>
      <c r="D2590" s="438" t="s">
        <v>126</v>
      </c>
      <c r="E2590" s="440">
        <v>10011.92</v>
      </c>
      <c r="F2590" s="440">
        <v>0</v>
      </c>
      <c r="G2590" s="440">
        <v>121240.77</v>
      </c>
      <c r="H2590" s="438" t="s">
        <v>126</v>
      </c>
    </row>
    <row r="2591" spans="1:8">
      <c r="A2591" s="448" t="s">
        <v>4014</v>
      </c>
      <c r="B2591" s="448" t="s">
        <v>2335</v>
      </c>
      <c r="C2591" s="440">
        <v>84076.07</v>
      </c>
      <c r="D2591" s="438" t="s">
        <v>126</v>
      </c>
      <c r="E2591" s="440">
        <v>7567.85</v>
      </c>
      <c r="F2591" s="440">
        <v>0</v>
      </c>
      <c r="G2591" s="440">
        <v>91643.92</v>
      </c>
      <c r="H2591" s="438" t="s">
        <v>126</v>
      </c>
    </row>
    <row r="2592" spans="1:8">
      <c r="A2592" s="448" t="s">
        <v>4015</v>
      </c>
      <c r="B2592" s="448" t="s">
        <v>2340</v>
      </c>
      <c r="C2592" s="440">
        <v>127005.18</v>
      </c>
      <c r="D2592" s="438" t="s">
        <v>126</v>
      </c>
      <c r="E2592" s="440">
        <v>11431.99</v>
      </c>
      <c r="F2592" s="440">
        <v>0</v>
      </c>
      <c r="G2592" s="440">
        <v>138437.17000000001</v>
      </c>
      <c r="H2592" s="438" t="s">
        <v>126</v>
      </c>
    </row>
    <row r="2593" spans="1:8">
      <c r="A2593" s="448" t="s">
        <v>4016</v>
      </c>
      <c r="B2593" s="448" t="s">
        <v>974</v>
      </c>
      <c r="C2593" s="440">
        <v>144372.1</v>
      </c>
      <c r="D2593" s="438" t="s">
        <v>126</v>
      </c>
      <c r="E2593" s="440">
        <v>12995.21</v>
      </c>
      <c r="F2593" s="440">
        <v>0</v>
      </c>
      <c r="G2593" s="440">
        <v>157367.31</v>
      </c>
      <c r="H2593" s="438" t="s">
        <v>126</v>
      </c>
    </row>
    <row r="2594" spans="1:8">
      <c r="A2594" s="448" t="s">
        <v>4017</v>
      </c>
      <c r="B2594" s="448" t="s">
        <v>976</v>
      </c>
      <c r="C2594" s="440">
        <v>98304.99</v>
      </c>
      <c r="D2594" s="438" t="s">
        <v>126</v>
      </c>
      <c r="E2594" s="440">
        <v>8848.6200000000008</v>
      </c>
      <c r="F2594" s="440">
        <v>0</v>
      </c>
      <c r="G2594" s="440">
        <v>107153.61</v>
      </c>
      <c r="H2594" s="438" t="s">
        <v>126</v>
      </c>
    </row>
    <row r="2595" spans="1:8">
      <c r="A2595" s="448" t="s">
        <v>4018</v>
      </c>
      <c r="B2595" s="448" t="s">
        <v>2353</v>
      </c>
      <c r="C2595" s="440">
        <v>99662.61</v>
      </c>
      <c r="D2595" s="438" t="s">
        <v>126</v>
      </c>
      <c r="E2595" s="440">
        <v>8970.81</v>
      </c>
      <c r="F2595" s="440">
        <v>0</v>
      </c>
      <c r="G2595" s="440">
        <v>108633.42</v>
      </c>
      <c r="H2595" s="438" t="s">
        <v>126</v>
      </c>
    </row>
    <row r="2596" spans="1:8">
      <c r="A2596" s="448" t="s">
        <v>4019</v>
      </c>
      <c r="B2596" s="448" t="s">
        <v>2358</v>
      </c>
      <c r="C2596" s="440">
        <v>120474.31</v>
      </c>
      <c r="D2596" s="438" t="s">
        <v>126</v>
      </c>
      <c r="E2596" s="440">
        <v>10844.12</v>
      </c>
      <c r="F2596" s="440">
        <v>0</v>
      </c>
      <c r="G2596" s="440">
        <v>131318.43</v>
      </c>
      <c r="H2596" s="438" t="s">
        <v>126</v>
      </c>
    </row>
    <row r="2597" spans="1:8">
      <c r="A2597" s="448" t="s">
        <v>4020</v>
      </c>
      <c r="B2597" s="448" t="s">
        <v>2363</v>
      </c>
      <c r="C2597" s="440">
        <v>91105.919999999998</v>
      </c>
      <c r="D2597" s="438" t="s">
        <v>126</v>
      </c>
      <c r="E2597" s="440">
        <v>8200.6200000000008</v>
      </c>
      <c r="F2597" s="440">
        <v>0</v>
      </c>
      <c r="G2597" s="440">
        <v>99306.54</v>
      </c>
      <c r="H2597" s="438" t="s">
        <v>126</v>
      </c>
    </row>
    <row r="2598" spans="1:8">
      <c r="A2598" s="448" t="s">
        <v>4021</v>
      </c>
      <c r="B2598" s="448" t="s">
        <v>2368</v>
      </c>
      <c r="C2598" s="440">
        <v>124007.4</v>
      </c>
      <c r="D2598" s="438" t="s">
        <v>126</v>
      </c>
      <c r="E2598" s="440">
        <v>11162.14</v>
      </c>
      <c r="F2598" s="440">
        <v>0</v>
      </c>
      <c r="G2598" s="440">
        <v>135169.54</v>
      </c>
      <c r="H2598" s="438" t="s">
        <v>126</v>
      </c>
    </row>
    <row r="2599" spans="1:8">
      <c r="A2599" s="448" t="s">
        <v>4022</v>
      </c>
      <c r="B2599" s="448" t="s">
        <v>2373</v>
      </c>
      <c r="C2599" s="440">
        <v>268347.53000000003</v>
      </c>
      <c r="D2599" s="438" t="s">
        <v>126</v>
      </c>
      <c r="E2599" s="440">
        <v>24154.49</v>
      </c>
      <c r="F2599" s="440">
        <v>0</v>
      </c>
      <c r="G2599" s="440">
        <v>292502.02</v>
      </c>
      <c r="H2599" s="438" t="s">
        <v>126</v>
      </c>
    </row>
    <row r="2600" spans="1:8">
      <c r="A2600" s="448" t="s">
        <v>4023</v>
      </c>
      <c r="B2600" s="448" t="s">
        <v>2378</v>
      </c>
      <c r="C2600" s="440">
        <v>197053.29</v>
      </c>
      <c r="D2600" s="438" t="s">
        <v>126</v>
      </c>
      <c r="E2600" s="440">
        <v>17737.169999999998</v>
      </c>
      <c r="F2600" s="440">
        <v>0</v>
      </c>
      <c r="G2600" s="440">
        <v>214790.46</v>
      </c>
      <c r="H2600" s="438" t="s">
        <v>126</v>
      </c>
    </row>
    <row r="2601" spans="1:8">
      <c r="A2601" s="448" t="s">
        <v>4024</v>
      </c>
      <c r="B2601" s="448" t="s">
        <v>2383</v>
      </c>
      <c r="C2601" s="440">
        <v>107149.63</v>
      </c>
      <c r="D2601" s="438" t="s">
        <v>126</v>
      </c>
      <c r="E2601" s="440">
        <v>9644.76</v>
      </c>
      <c r="F2601" s="440">
        <v>0</v>
      </c>
      <c r="G2601" s="440">
        <v>116794.39</v>
      </c>
      <c r="H2601" s="438" t="s">
        <v>126</v>
      </c>
    </row>
    <row r="2602" spans="1:8">
      <c r="A2602" s="448" t="s">
        <v>4025</v>
      </c>
      <c r="B2602" s="448" t="s">
        <v>2388</v>
      </c>
      <c r="C2602" s="440">
        <v>174546.83</v>
      </c>
      <c r="D2602" s="438" t="s">
        <v>126</v>
      </c>
      <c r="E2602" s="440">
        <v>15711.31</v>
      </c>
      <c r="F2602" s="440">
        <v>0</v>
      </c>
      <c r="G2602" s="440">
        <v>190258.14</v>
      </c>
      <c r="H2602" s="438" t="s">
        <v>126</v>
      </c>
    </row>
    <row r="2603" spans="1:8">
      <c r="A2603" s="448" t="s">
        <v>4026</v>
      </c>
      <c r="B2603" s="448" t="s">
        <v>2393</v>
      </c>
      <c r="C2603" s="440">
        <v>157647.25</v>
      </c>
      <c r="D2603" s="438" t="s">
        <v>126</v>
      </c>
      <c r="E2603" s="440">
        <v>14190.13</v>
      </c>
      <c r="F2603" s="440">
        <v>0</v>
      </c>
      <c r="G2603" s="440">
        <v>171837.38</v>
      </c>
      <c r="H2603" s="438" t="s">
        <v>126</v>
      </c>
    </row>
    <row r="2604" spans="1:8">
      <c r="A2604" s="448" t="s">
        <v>4027</v>
      </c>
      <c r="B2604" s="448" t="s">
        <v>2398</v>
      </c>
      <c r="C2604" s="440">
        <v>184829.94</v>
      </c>
      <c r="D2604" s="438" t="s">
        <v>126</v>
      </c>
      <c r="E2604" s="440">
        <v>16636.91</v>
      </c>
      <c r="F2604" s="440">
        <v>0</v>
      </c>
      <c r="G2604" s="440">
        <v>201466.85</v>
      </c>
      <c r="H2604" s="438" t="s">
        <v>126</v>
      </c>
    </row>
    <row r="2605" spans="1:8">
      <c r="A2605" s="448" t="s">
        <v>4028</v>
      </c>
      <c r="B2605" s="448" t="s">
        <v>2403</v>
      </c>
      <c r="C2605" s="440">
        <v>152601.45000000001</v>
      </c>
      <c r="D2605" s="438" t="s">
        <v>126</v>
      </c>
      <c r="E2605" s="440">
        <v>13735.96</v>
      </c>
      <c r="F2605" s="440">
        <v>0</v>
      </c>
      <c r="G2605" s="440">
        <v>166337.41</v>
      </c>
      <c r="H2605" s="438" t="s">
        <v>126</v>
      </c>
    </row>
    <row r="2606" spans="1:8">
      <c r="A2606" s="448" t="s">
        <v>4029</v>
      </c>
      <c r="B2606" s="448" t="s">
        <v>2408</v>
      </c>
      <c r="C2606" s="440">
        <v>197436.69</v>
      </c>
      <c r="D2606" s="438" t="s">
        <v>126</v>
      </c>
      <c r="E2606" s="440">
        <v>17771.66</v>
      </c>
      <c r="F2606" s="440">
        <v>0</v>
      </c>
      <c r="G2606" s="440">
        <v>215208.35</v>
      </c>
      <c r="H2606" s="438" t="s">
        <v>126</v>
      </c>
    </row>
    <row r="2607" spans="1:8">
      <c r="A2607" s="448" t="s">
        <v>4030</v>
      </c>
      <c r="B2607" s="448" t="s">
        <v>2413</v>
      </c>
      <c r="C2607" s="440">
        <v>151590.96</v>
      </c>
      <c r="D2607" s="438" t="s">
        <v>126</v>
      </c>
      <c r="E2607" s="440">
        <v>13645</v>
      </c>
      <c r="F2607" s="440">
        <v>0</v>
      </c>
      <c r="G2607" s="440">
        <v>165235.96</v>
      </c>
      <c r="H2607" s="438" t="s">
        <v>126</v>
      </c>
    </row>
    <row r="2608" spans="1:8">
      <c r="A2608" s="448" t="s">
        <v>4031</v>
      </c>
      <c r="B2608" s="448" t="s">
        <v>2418</v>
      </c>
      <c r="C2608" s="440">
        <v>107229.54</v>
      </c>
      <c r="D2608" s="438" t="s">
        <v>126</v>
      </c>
      <c r="E2608" s="440">
        <v>9651.94</v>
      </c>
      <c r="F2608" s="440">
        <v>0</v>
      </c>
      <c r="G2608" s="440">
        <v>116881.48</v>
      </c>
      <c r="H2608" s="438" t="s">
        <v>126</v>
      </c>
    </row>
    <row r="2609" spans="1:8">
      <c r="A2609" s="448" t="s">
        <v>4032</v>
      </c>
      <c r="B2609" s="448" t="s">
        <v>2423</v>
      </c>
      <c r="C2609" s="440">
        <v>108491.19</v>
      </c>
      <c r="D2609" s="438" t="s">
        <v>126</v>
      </c>
      <c r="E2609" s="440">
        <v>9765.49</v>
      </c>
      <c r="F2609" s="440">
        <v>0</v>
      </c>
      <c r="G2609" s="440">
        <v>118256.68</v>
      </c>
      <c r="H2609" s="438" t="s">
        <v>126</v>
      </c>
    </row>
    <row r="2610" spans="1:8">
      <c r="A2610" s="448" t="s">
        <v>4033</v>
      </c>
      <c r="B2610" s="448" t="s">
        <v>2428</v>
      </c>
      <c r="C2610" s="440">
        <v>99208.54</v>
      </c>
      <c r="D2610" s="438" t="s">
        <v>126</v>
      </c>
      <c r="E2610" s="440">
        <v>8929.9500000000007</v>
      </c>
      <c r="F2610" s="440">
        <v>0</v>
      </c>
      <c r="G2610" s="440">
        <v>108138.49</v>
      </c>
      <c r="H2610" s="438" t="s">
        <v>126</v>
      </c>
    </row>
    <row r="2611" spans="1:8">
      <c r="A2611" s="448" t="s">
        <v>4034</v>
      </c>
      <c r="B2611" s="448" t="s">
        <v>2433</v>
      </c>
      <c r="C2611" s="440">
        <v>119923.26</v>
      </c>
      <c r="D2611" s="438" t="s">
        <v>126</v>
      </c>
      <c r="E2611" s="440">
        <v>10794.53</v>
      </c>
      <c r="F2611" s="440">
        <v>0</v>
      </c>
      <c r="G2611" s="440">
        <v>130717.79</v>
      </c>
      <c r="H2611" s="438" t="s">
        <v>126</v>
      </c>
    </row>
    <row r="2612" spans="1:8">
      <c r="A2612" s="448" t="s">
        <v>4035</v>
      </c>
      <c r="B2612" s="448" t="s">
        <v>2438</v>
      </c>
      <c r="C2612" s="440">
        <v>121473.56</v>
      </c>
      <c r="D2612" s="438" t="s">
        <v>126</v>
      </c>
      <c r="E2612" s="440">
        <v>10934.06</v>
      </c>
      <c r="F2612" s="440">
        <v>0</v>
      </c>
      <c r="G2612" s="440">
        <v>132407.62</v>
      </c>
      <c r="H2612" s="438" t="s">
        <v>126</v>
      </c>
    </row>
    <row r="2613" spans="1:8">
      <c r="A2613" s="448" t="s">
        <v>4036</v>
      </c>
      <c r="B2613" s="448" t="s">
        <v>2443</v>
      </c>
      <c r="C2613" s="440">
        <v>137945.53</v>
      </c>
      <c r="D2613" s="438" t="s">
        <v>126</v>
      </c>
      <c r="E2613" s="440">
        <v>12416.75</v>
      </c>
      <c r="F2613" s="440">
        <v>0</v>
      </c>
      <c r="G2613" s="440">
        <v>150362.28</v>
      </c>
      <c r="H2613" s="438" t="s">
        <v>126</v>
      </c>
    </row>
    <row r="2614" spans="1:8">
      <c r="A2614" s="448" t="s">
        <v>4037</v>
      </c>
      <c r="B2614" s="448" t="s">
        <v>2448</v>
      </c>
      <c r="C2614" s="440">
        <v>128914.88</v>
      </c>
      <c r="D2614" s="438" t="s">
        <v>126</v>
      </c>
      <c r="E2614" s="440">
        <v>11603.86</v>
      </c>
      <c r="F2614" s="440">
        <v>0</v>
      </c>
      <c r="G2614" s="440">
        <v>140518.74</v>
      </c>
      <c r="H2614" s="438" t="s">
        <v>126</v>
      </c>
    </row>
    <row r="2615" spans="1:8">
      <c r="A2615" s="448" t="s">
        <v>4038</v>
      </c>
      <c r="B2615" s="448" t="s">
        <v>2453</v>
      </c>
      <c r="C2615" s="440">
        <v>112417.17</v>
      </c>
      <c r="D2615" s="438" t="s">
        <v>126</v>
      </c>
      <c r="E2615" s="440">
        <v>10118.879999999999</v>
      </c>
      <c r="F2615" s="440">
        <v>0</v>
      </c>
      <c r="G2615" s="440">
        <v>122536.05</v>
      </c>
      <c r="H2615" s="438" t="s">
        <v>126</v>
      </c>
    </row>
    <row r="2616" spans="1:8">
      <c r="A2616" s="448" t="s">
        <v>4039</v>
      </c>
      <c r="B2616" s="448" t="s">
        <v>2458</v>
      </c>
      <c r="C2616" s="440">
        <v>109753.66</v>
      </c>
      <c r="D2616" s="438" t="s">
        <v>126</v>
      </c>
      <c r="E2616" s="440">
        <v>9879.1299999999992</v>
      </c>
      <c r="F2616" s="440">
        <v>0</v>
      </c>
      <c r="G2616" s="440">
        <v>119632.79</v>
      </c>
      <c r="H2616" s="438" t="s">
        <v>126</v>
      </c>
    </row>
    <row r="2617" spans="1:8">
      <c r="A2617" s="448" t="s">
        <v>4040</v>
      </c>
      <c r="B2617" s="448" t="s">
        <v>2463</v>
      </c>
      <c r="C2617" s="440">
        <v>186386.81</v>
      </c>
      <c r="D2617" s="438" t="s">
        <v>126</v>
      </c>
      <c r="E2617" s="440">
        <v>16777.03</v>
      </c>
      <c r="F2617" s="440">
        <v>0</v>
      </c>
      <c r="G2617" s="440">
        <v>203163.84</v>
      </c>
      <c r="H2617" s="438" t="s">
        <v>126</v>
      </c>
    </row>
    <row r="2618" spans="1:8">
      <c r="A2618" s="448" t="s">
        <v>4041</v>
      </c>
      <c r="B2618" s="448" t="s">
        <v>2468</v>
      </c>
      <c r="C2618" s="440">
        <v>117217.23</v>
      </c>
      <c r="D2618" s="438" t="s">
        <v>126</v>
      </c>
      <c r="E2618" s="440">
        <v>10550.94</v>
      </c>
      <c r="F2618" s="440">
        <v>0</v>
      </c>
      <c r="G2618" s="440">
        <v>127768.17</v>
      </c>
      <c r="H2618" s="438" t="s">
        <v>126</v>
      </c>
    </row>
    <row r="2619" spans="1:8">
      <c r="A2619" s="448" t="s">
        <v>4042</v>
      </c>
      <c r="B2619" s="448" t="s">
        <v>2473</v>
      </c>
      <c r="C2619" s="440">
        <v>119199.09</v>
      </c>
      <c r="D2619" s="438" t="s">
        <v>126</v>
      </c>
      <c r="E2619" s="440">
        <v>10729.34</v>
      </c>
      <c r="F2619" s="440">
        <v>0</v>
      </c>
      <c r="G2619" s="440">
        <v>129928.43</v>
      </c>
      <c r="H2619" s="438" t="s">
        <v>126</v>
      </c>
    </row>
    <row r="2620" spans="1:8">
      <c r="A2620" s="448" t="s">
        <v>4043</v>
      </c>
      <c r="B2620" s="448" t="s">
        <v>2478</v>
      </c>
      <c r="C2620" s="440">
        <v>92489.06</v>
      </c>
      <c r="D2620" s="438" t="s">
        <v>126</v>
      </c>
      <c r="E2620" s="440">
        <v>8325.1299999999992</v>
      </c>
      <c r="F2620" s="440">
        <v>0</v>
      </c>
      <c r="G2620" s="440">
        <v>100814.19</v>
      </c>
      <c r="H2620" s="438" t="s">
        <v>126</v>
      </c>
    </row>
    <row r="2621" spans="1:8">
      <c r="A2621" s="448" t="s">
        <v>4044</v>
      </c>
      <c r="B2621" s="448" t="s">
        <v>2483</v>
      </c>
      <c r="C2621" s="440">
        <v>369988.42</v>
      </c>
      <c r="D2621" s="438" t="s">
        <v>126</v>
      </c>
      <c r="E2621" s="440">
        <v>33303.39</v>
      </c>
      <c r="F2621" s="440">
        <v>0</v>
      </c>
      <c r="G2621" s="440">
        <v>403291.81</v>
      </c>
      <c r="H2621" s="438" t="s">
        <v>126</v>
      </c>
    </row>
    <row r="2622" spans="1:8">
      <c r="A2622" s="448" t="s">
        <v>4045</v>
      </c>
      <c r="B2622" s="448" t="s">
        <v>2487</v>
      </c>
      <c r="C2622" s="440">
        <v>1478467.07</v>
      </c>
      <c r="D2622" s="438" t="s">
        <v>126</v>
      </c>
      <c r="E2622" s="440">
        <v>116492.76</v>
      </c>
      <c r="F2622" s="440">
        <v>0</v>
      </c>
      <c r="G2622" s="440">
        <v>1594959.83</v>
      </c>
      <c r="H2622" s="438" t="s">
        <v>126</v>
      </c>
    </row>
    <row r="2623" spans="1:8">
      <c r="A2623" s="448" t="s">
        <v>4046</v>
      </c>
      <c r="B2623" s="448" t="s">
        <v>3939</v>
      </c>
      <c r="C2623" s="440">
        <v>96349.13</v>
      </c>
      <c r="D2623" s="438" t="s">
        <v>126</v>
      </c>
      <c r="E2623" s="440">
        <v>8325.24</v>
      </c>
      <c r="F2623" s="440">
        <v>0</v>
      </c>
      <c r="G2623" s="440">
        <v>104674.37</v>
      </c>
      <c r="H2623" s="438" t="s">
        <v>126</v>
      </c>
    </row>
    <row r="2624" spans="1:8">
      <c r="A2624" s="448" t="s">
        <v>4047</v>
      </c>
      <c r="B2624" s="448" t="s">
        <v>2496</v>
      </c>
      <c r="C2624" s="440">
        <v>92419.65</v>
      </c>
      <c r="D2624" s="438" t="s">
        <v>126</v>
      </c>
      <c r="E2624" s="440">
        <v>8325.1299999999992</v>
      </c>
      <c r="F2624" s="440">
        <v>0</v>
      </c>
      <c r="G2624" s="440">
        <v>100744.78</v>
      </c>
      <c r="H2624" s="438" t="s">
        <v>126</v>
      </c>
    </row>
    <row r="2625" spans="1:8">
      <c r="A2625" s="448" t="s">
        <v>4048</v>
      </c>
      <c r="B2625" s="448" t="s">
        <v>2500</v>
      </c>
      <c r="C2625" s="440">
        <v>85939.71</v>
      </c>
      <c r="D2625" s="438" t="s">
        <v>126</v>
      </c>
      <c r="E2625" s="440">
        <v>7735.6</v>
      </c>
      <c r="F2625" s="440">
        <v>0</v>
      </c>
      <c r="G2625" s="440">
        <v>93675.31</v>
      </c>
      <c r="H2625" s="438" t="s">
        <v>126</v>
      </c>
    </row>
    <row r="2626" spans="1:8">
      <c r="A2626" s="448" t="s">
        <v>4049</v>
      </c>
      <c r="B2626" s="448" t="s">
        <v>4050</v>
      </c>
      <c r="C2626" s="440">
        <v>10875.66</v>
      </c>
      <c r="D2626" s="438" t="s">
        <v>126</v>
      </c>
      <c r="E2626" s="440">
        <v>978.95</v>
      </c>
      <c r="F2626" s="440">
        <v>0</v>
      </c>
      <c r="G2626" s="440">
        <v>11854.61</v>
      </c>
      <c r="H2626" s="438" t="s">
        <v>126</v>
      </c>
    </row>
    <row r="2627" spans="1:8">
      <c r="A2627" s="448" t="s">
        <v>4053</v>
      </c>
      <c r="B2627" s="448" t="s">
        <v>4054</v>
      </c>
      <c r="C2627" s="440">
        <v>51393.120000000003</v>
      </c>
      <c r="D2627" s="438" t="s">
        <v>126</v>
      </c>
      <c r="E2627" s="440">
        <v>4626</v>
      </c>
      <c r="F2627" s="440">
        <v>0</v>
      </c>
      <c r="G2627" s="440">
        <v>56019.12</v>
      </c>
      <c r="H2627" s="438" t="s">
        <v>126</v>
      </c>
    </row>
    <row r="2628" spans="1:8">
      <c r="A2628" s="448" t="s">
        <v>4055</v>
      </c>
      <c r="B2628" s="448" t="s">
        <v>2706</v>
      </c>
      <c r="C2628" s="440">
        <v>0</v>
      </c>
      <c r="D2628" s="438" t="s">
        <v>126</v>
      </c>
      <c r="E2628" s="440">
        <v>66594.03</v>
      </c>
      <c r="F2628" s="440">
        <v>0</v>
      </c>
      <c r="G2628" s="440">
        <v>66594.03</v>
      </c>
      <c r="H2628" s="438" t="s">
        <v>126</v>
      </c>
    </row>
    <row r="2629" spans="1:8">
      <c r="A2629" s="448" t="s">
        <v>4056</v>
      </c>
      <c r="B2629" s="448" t="s">
        <v>2516</v>
      </c>
      <c r="C2629" s="440">
        <v>45422.36</v>
      </c>
      <c r="D2629" s="438" t="s">
        <v>126</v>
      </c>
      <c r="E2629" s="440">
        <v>4088.54</v>
      </c>
      <c r="F2629" s="440">
        <v>0</v>
      </c>
      <c r="G2629" s="440">
        <v>49510.9</v>
      </c>
      <c r="H2629" s="438" t="s">
        <v>126</v>
      </c>
    </row>
    <row r="2630" spans="1:8">
      <c r="A2630" s="448" t="s">
        <v>4057</v>
      </c>
      <c r="B2630" s="448" t="s">
        <v>4058</v>
      </c>
      <c r="C2630" s="440">
        <v>6045596.7599999998</v>
      </c>
      <c r="D2630" s="438" t="s">
        <v>126</v>
      </c>
      <c r="E2630" s="440">
        <v>569429.51</v>
      </c>
      <c r="F2630" s="440">
        <v>0</v>
      </c>
      <c r="G2630" s="440">
        <v>6615026.2699999996</v>
      </c>
      <c r="H2630" s="438" t="s">
        <v>126</v>
      </c>
    </row>
    <row r="2631" spans="1:8">
      <c r="A2631" s="448" t="s">
        <v>4059</v>
      </c>
      <c r="B2631" s="448" t="s">
        <v>2056</v>
      </c>
      <c r="C2631" s="440">
        <v>309084.42</v>
      </c>
      <c r="D2631" s="438" t="s">
        <v>126</v>
      </c>
      <c r="E2631" s="440">
        <v>28192.75</v>
      </c>
      <c r="F2631" s="440">
        <v>0</v>
      </c>
      <c r="G2631" s="440">
        <v>337277.17</v>
      </c>
      <c r="H2631" s="438" t="s">
        <v>126</v>
      </c>
    </row>
    <row r="2632" spans="1:8">
      <c r="A2632" s="448" t="s">
        <v>4060</v>
      </c>
      <c r="B2632" s="448" t="s">
        <v>2064</v>
      </c>
      <c r="C2632" s="440">
        <v>285237.34000000003</v>
      </c>
      <c r="D2632" s="438" t="s">
        <v>126</v>
      </c>
      <c r="E2632" s="440">
        <v>26017.55</v>
      </c>
      <c r="F2632" s="440">
        <v>0</v>
      </c>
      <c r="G2632" s="440">
        <v>311254.89</v>
      </c>
      <c r="H2632" s="438" t="s">
        <v>126</v>
      </c>
    </row>
    <row r="2633" spans="1:8">
      <c r="A2633" s="448" t="s">
        <v>4061</v>
      </c>
      <c r="B2633" s="448" t="s">
        <v>972</v>
      </c>
      <c r="C2633" s="440">
        <v>170202.95</v>
      </c>
      <c r="D2633" s="438" t="s">
        <v>126</v>
      </c>
      <c r="E2633" s="440">
        <v>15524.83</v>
      </c>
      <c r="F2633" s="440">
        <v>0</v>
      </c>
      <c r="G2633" s="440">
        <v>185727.78</v>
      </c>
      <c r="H2633" s="438" t="s">
        <v>126</v>
      </c>
    </row>
    <row r="2634" spans="1:8">
      <c r="A2634" s="448" t="s">
        <v>4062</v>
      </c>
      <c r="B2634" s="448" t="s">
        <v>2073</v>
      </c>
      <c r="C2634" s="440">
        <v>102975.83</v>
      </c>
      <c r="D2634" s="438" t="s">
        <v>126</v>
      </c>
      <c r="E2634" s="440">
        <v>9392.7999999999993</v>
      </c>
      <c r="F2634" s="440">
        <v>0</v>
      </c>
      <c r="G2634" s="440">
        <v>112368.63</v>
      </c>
      <c r="H2634" s="438" t="s">
        <v>126</v>
      </c>
    </row>
    <row r="2635" spans="1:8">
      <c r="A2635" s="448" t="s">
        <v>4063</v>
      </c>
      <c r="B2635" s="448" t="s">
        <v>2078</v>
      </c>
      <c r="C2635" s="440">
        <v>262730.64</v>
      </c>
      <c r="D2635" s="438" t="s">
        <v>126</v>
      </c>
      <c r="E2635" s="440">
        <v>23964.63</v>
      </c>
      <c r="F2635" s="440">
        <v>0</v>
      </c>
      <c r="G2635" s="440">
        <v>286695.27</v>
      </c>
      <c r="H2635" s="438" t="s">
        <v>126</v>
      </c>
    </row>
    <row r="2636" spans="1:8">
      <c r="A2636" s="448" t="s">
        <v>4064</v>
      </c>
      <c r="B2636" s="448" t="s">
        <v>2083</v>
      </c>
      <c r="C2636" s="440">
        <v>122671.26</v>
      </c>
      <c r="D2636" s="438" t="s">
        <v>126</v>
      </c>
      <c r="E2636" s="440">
        <v>11189.31</v>
      </c>
      <c r="F2636" s="440">
        <v>0</v>
      </c>
      <c r="G2636" s="440">
        <v>133860.57</v>
      </c>
      <c r="H2636" s="438" t="s">
        <v>126</v>
      </c>
    </row>
    <row r="2637" spans="1:8">
      <c r="A2637" s="448" t="s">
        <v>4065</v>
      </c>
      <c r="B2637" s="448" t="s">
        <v>2088</v>
      </c>
      <c r="C2637" s="440">
        <v>298103.78000000003</v>
      </c>
      <c r="D2637" s="438" t="s">
        <v>126</v>
      </c>
      <c r="E2637" s="440">
        <v>27191.14</v>
      </c>
      <c r="F2637" s="440">
        <v>0</v>
      </c>
      <c r="G2637" s="440">
        <v>325294.92</v>
      </c>
      <c r="H2637" s="438" t="s">
        <v>126</v>
      </c>
    </row>
    <row r="2638" spans="1:8">
      <c r="A2638" s="448" t="s">
        <v>4066</v>
      </c>
      <c r="B2638" s="448" t="s">
        <v>2093</v>
      </c>
      <c r="C2638" s="440">
        <v>191225.04</v>
      </c>
      <c r="D2638" s="438" t="s">
        <v>126</v>
      </c>
      <c r="E2638" s="440">
        <v>17442.349999999999</v>
      </c>
      <c r="F2638" s="440">
        <v>0</v>
      </c>
      <c r="G2638" s="440">
        <v>208667.39</v>
      </c>
      <c r="H2638" s="438" t="s">
        <v>126</v>
      </c>
    </row>
    <row r="2639" spans="1:8">
      <c r="A2639" s="448" t="s">
        <v>4067</v>
      </c>
      <c r="B2639" s="448" t="s">
        <v>2098</v>
      </c>
      <c r="C2639" s="440">
        <v>111928.5</v>
      </c>
      <c r="D2639" s="438" t="s">
        <v>126</v>
      </c>
      <c r="E2639" s="440">
        <v>10209.42</v>
      </c>
      <c r="F2639" s="440">
        <v>0</v>
      </c>
      <c r="G2639" s="440">
        <v>122137.92</v>
      </c>
      <c r="H2639" s="438" t="s">
        <v>126</v>
      </c>
    </row>
    <row r="2640" spans="1:8">
      <c r="A2640" s="448" t="s">
        <v>4068</v>
      </c>
      <c r="B2640" s="448" t="s">
        <v>2103</v>
      </c>
      <c r="C2640" s="440">
        <v>194514.25</v>
      </c>
      <c r="D2640" s="438" t="s">
        <v>126</v>
      </c>
      <c r="E2640" s="440">
        <v>17742.36</v>
      </c>
      <c r="F2640" s="440">
        <v>0</v>
      </c>
      <c r="G2640" s="440">
        <v>212256.61</v>
      </c>
      <c r="H2640" s="438" t="s">
        <v>126</v>
      </c>
    </row>
    <row r="2641" spans="1:8">
      <c r="A2641" s="448" t="s">
        <v>4069</v>
      </c>
      <c r="B2641" s="448" t="s">
        <v>2108</v>
      </c>
      <c r="C2641" s="440">
        <v>225054.51</v>
      </c>
      <c r="D2641" s="438" t="s">
        <v>126</v>
      </c>
      <c r="E2641" s="440">
        <v>20528.05</v>
      </c>
      <c r="F2641" s="440">
        <v>0</v>
      </c>
      <c r="G2641" s="440">
        <v>245582.56</v>
      </c>
      <c r="H2641" s="438" t="s">
        <v>126</v>
      </c>
    </row>
    <row r="2642" spans="1:8">
      <c r="A2642" s="448" t="s">
        <v>4070</v>
      </c>
      <c r="B2642" s="448" t="s">
        <v>2113</v>
      </c>
      <c r="C2642" s="440">
        <v>182014.61</v>
      </c>
      <c r="D2642" s="438" t="s">
        <v>126</v>
      </c>
      <c r="E2642" s="440">
        <v>16602.22</v>
      </c>
      <c r="F2642" s="440">
        <v>0</v>
      </c>
      <c r="G2642" s="440">
        <v>198616.83</v>
      </c>
      <c r="H2642" s="438" t="s">
        <v>126</v>
      </c>
    </row>
    <row r="2643" spans="1:8">
      <c r="A2643" s="448" t="s">
        <v>4071</v>
      </c>
      <c r="B2643" s="448" t="s">
        <v>2118</v>
      </c>
      <c r="C2643" s="440">
        <v>135560.26</v>
      </c>
      <c r="D2643" s="438" t="s">
        <v>126</v>
      </c>
      <c r="E2643" s="440">
        <v>12364.95</v>
      </c>
      <c r="F2643" s="440">
        <v>0</v>
      </c>
      <c r="G2643" s="440">
        <v>147925.21</v>
      </c>
      <c r="H2643" s="438" t="s">
        <v>126</v>
      </c>
    </row>
    <row r="2644" spans="1:8">
      <c r="A2644" s="448" t="s">
        <v>4072</v>
      </c>
      <c r="B2644" s="448" t="s">
        <v>2123</v>
      </c>
      <c r="C2644" s="440">
        <v>82943.09</v>
      </c>
      <c r="D2644" s="438" t="s">
        <v>126</v>
      </c>
      <c r="E2644" s="440">
        <v>7565.53</v>
      </c>
      <c r="F2644" s="440">
        <v>0</v>
      </c>
      <c r="G2644" s="440">
        <v>90508.62</v>
      </c>
      <c r="H2644" s="438" t="s">
        <v>126</v>
      </c>
    </row>
    <row r="2645" spans="1:8">
      <c r="A2645" s="448" t="s">
        <v>4073</v>
      </c>
      <c r="B2645" s="448" t="s">
        <v>2128</v>
      </c>
      <c r="C2645" s="440">
        <v>94175.49</v>
      </c>
      <c r="D2645" s="438" t="s">
        <v>126</v>
      </c>
      <c r="E2645" s="440">
        <v>8590.09</v>
      </c>
      <c r="F2645" s="440">
        <v>0</v>
      </c>
      <c r="G2645" s="440">
        <v>102765.58</v>
      </c>
      <c r="H2645" s="438" t="s">
        <v>126</v>
      </c>
    </row>
    <row r="2646" spans="1:8">
      <c r="A2646" s="448" t="s">
        <v>4074</v>
      </c>
      <c r="B2646" s="448" t="s">
        <v>2133</v>
      </c>
      <c r="C2646" s="440">
        <v>108425.77</v>
      </c>
      <c r="D2646" s="438" t="s">
        <v>126</v>
      </c>
      <c r="E2646" s="440">
        <v>9889.92</v>
      </c>
      <c r="F2646" s="440">
        <v>0</v>
      </c>
      <c r="G2646" s="440">
        <v>118315.69</v>
      </c>
      <c r="H2646" s="438" t="s">
        <v>126</v>
      </c>
    </row>
    <row r="2647" spans="1:8">
      <c r="A2647" s="448" t="s">
        <v>4075</v>
      </c>
      <c r="B2647" s="448" t="s">
        <v>2946</v>
      </c>
      <c r="C2647" s="440">
        <v>99610.42</v>
      </c>
      <c r="D2647" s="438" t="s">
        <v>126</v>
      </c>
      <c r="E2647" s="440">
        <v>9085.83</v>
      </c>
      <c r="F2647" s="440">
        <v>0</v>
      </c>
      <c r="G2647" s="440">
        <v>108696.25</v>
      </c>
      <c r="H2647" s="438" t="s">
        <v>126</v>
      </c>
    </row>
    <row r="2648" spans="1:8">
      <c r="A2648" s="448" t="s">
        <v>4076</v>
      </c>
      <c r="B2648" s="448" t="s">
        <v>2143</v>
      </c>
      <c r="C2648" s="440">
        <v>70768.460000000006</v>
      </c>
      <c r="D2648" s="438" t="s">
        <v>126</v>
      </c>
      <c r="E2648" s="440">
        <v>6455.06</v>
      </c>
      <c r="F2648" s="440">
        <v>0</v>
      </c>
      <c r="G2648" s="440">
        <v>77223.520000000004</v>
      </c>
      <c r="H2648" s="438" t="s">
        <v>126</v>
      </c>
    </row>
    <row r="2649" spans="1:8">
      <c r="A2649" s="448" t="s">
        <v>4077</v>
      </c>
      <c r="B2649" s="448" t="s">
        <v>2148</v>
      </c>
      <c r="C2649" s="440">
        <v>72289.95</v>
      </c>
      <c r="D2649" s="438" t="s">
        <v>126</v>
      </c>
      <c r="E2649" s="440">
        <v>6593.84</v>
      </c>
      <c r="F2649" s="440">
        <v>0</v>
      </c>
      <c r="G2649" s="440">
        <v>78883.789999999994</v>
      </c>
      <c r="H2649" s="438" t="s">
        <v>126</v>
      </c>
    </row>
    <row r="2650" spans="1:8">
      <c r="A2650" s="448" t="s">
        <v>4078</v>
      </c>
      <c r="B2650" s="448" t="s">
        <v>2153</v>
      </c>
      <c r="C2650" s="440">
        <v>69566.87</v>
      </c>
      <c r="D2650" s="438" t="s">
        <v>126</v>
      </c>
      <c r="E2650" s="440">
        <v>6345.46</v>
      </c>
      <c r="F2650" s="440">
        <v>0</v>
      </c>
      <c r="G2650" s="440">
        <v>75912.33</v>
      </c>
      <c r="H2650" s="438" t="s">
        <v>126</v>
      </c>
    </row>
    <row r="2651" spans="1:8">
      <c r="A2651" s="448" t="s">
        <v>4079</v>
      </c>
      <c r="B2651" s="448" t="s">
        <v>3973</v>
      </c>
      <c r="C2651" s="440">
        <v>91560.639999999999</v>
      </c>
      <c r="D2651" s="438" t="s">
        <v>126</v>
      </c>
      <c r="E2651" s="440">
        <v>8351.59</v>
      </c>
      <c r="F2651" s="440">
        <v>0</v>
      </c>
      <c r="G2651" s="440">
        <v>99912.23</v>
      </c>
      <c r="H2651" s="438" t="s">
        <v>126</v>
      </c>
    </row>
    <row r="2652" spans="1:8">
      <c r="A2652" s="448" t="s">
        <v>4080</v>
      </c>
      <c r="B2652" s="448" t="s">
        <v>3975</v>
      </c>
      <c r="C2652" s="440">
        <v>18248.41</v>
      </c>
      <c r="D2652" s="438" t="s">
        <v>126</v>
      </c>
      <c r="E2652" s="440">
        <v>1664.5</v>
      </c>
      <c r="F2652" s="440">
        <v>0</v>
      </c>
      <c r="G2652" s="440">
        <v>19912.91</v>
      </c>
      <c r="H2652" s="438" t="s">
        <v>126</v>
      </c>
    </row>
    <row r="2653" spans="1:8">
      <c r="A2653" s="448" t="s">
        <v>4081</v>
      </c>
      <c r="B2653" s="448" t="s">
        <v>4082</v>
      </c>
      <c r="C2653" s="440">
        <v>25288.29</v>
      </c>
      <c r="D2653" s="438" t="s">
        <v>126</v>
      </c>
      <c r="E2653" s="440">
        <v>2306.63</v>
      </c>
      <c r="F2653" s="440">
        <v>0</v>
      </c>
      <c r="G2653" s="440">
        <v>27594.92</v>
      </c>
      <c r="H2653" s="438" t="s">
        <v>126</v>
      </c>
    </row>
    <row r="2654" spans="1:8">
      <c r="A2654" s="448" t="s">
        <v>4083</v>
      </c>
      <c r="B2654" s="448" t="s">
        <v>4084</v>
      </c>
      <c r="C2654" s="440">
        <v>25542.74</v>
      </c>
      <c r="D2654" s="438" t="s">
        <v>126</v>
      </c>
      <c r="E2654" s="440">
        <v>2329.84</v>
      </c>
      <c r="F2654" s="440">
        <v>0</v>
      </c>
      <c r="G2654" s="440">
        <v>27872.58</v>
      </c>
      <c r="H2654" s="438" t="s">
        <v>126</v>
      </c>
    </row>
    <row r="2655" spans="1:8">
      <c r="A2655" s="448" t="s">
        <v>4085</v>
      </c>
      <c r="B2655" s="448" t="s">
        <v>3981</v>
      </c>
      <c r="C2655" s="440">
        <v>19666.650000000001</v>
      </c>
      <c r="D2655" s="438" t="s">
        <v>126</v>
      </c>
      <c r="E2655" s="440">
        <v>1793.87</v>
      </c>
      <c r="F2655" s="440">
        <v>0</v>
      </c>
      <c r="G2655" s="440">
        <v>21460.52</v>
      </c>
      <c r="H2655" s="438" t="s">
        <v>126</v>
      </c>
    </row>
    <row r="2656" spans="1:8">
      <c r="A2656" s="448" t="s">
        <v>4086</v>
      </c>
      <c r="B2656" s="448" t="s">
        <v>4087</v>
      </c>
      <c r="C2656" s="440">
        <v>24762.2</v>
      </c>
      <c r="D2656" s="438" t="s">
        <v>126</v>
      </c>
      <c r="E2656" s="440">
        <v>2258.64</v>
      </c>
      <c r="F2656" s="440">
        <v>0</v>
      </c>
      <c r="G2656" s="440">
        <v>27020.84</v>
      </c>
      <c r="H2656" s="438" t="s">
        <v>126</v>
      </c>
    </row>
    <row r="2657" spans="1:8">
      <c r="A2657" s="448" t="s">
        <v>4088</v>
      </c>
      <c r="B2657" s="448" t="s">
        <v>2189</v>
      </c>
      <c r="C2657" s="440">
        <v>21576.74</v>
      </c>
      <c r="D2657" s="438" t="s">
        <v>126</v>
      </c>
      <c r="E2657" s="440">
        <v>1968.09</v>
      </c>
      <c r="F2657" s="440">
        <v>0</v>
      </c>
      <c r="G2657" s="440">
        <v>23544.83</v>
      </c>
      <c r="H2657" s="438" t="s">
        <v>126</v>
      </c>
    </row>
    <row r="2658" spans="1:8">
      <c r="A2658" s="448" t="s">
        <v>4089</v>
      </c>
      <c r="B2658" s="448" t="s">
        <v>4090</v>
      </c>
      <c r="C2658" s="440">
        <v>25086.16</v>
      </c>
      <c r="D2658" s="438" t="s">
        <v>126</v>
      </c>
      <c r="E2658" s="440">
        <v>2288.1999999999998</v>
      </c>
      <c r="F2658" s="440">
        <v>0</v>
      </c>
      <c r="G2658" s="440">
        <v>27374.36</v>
      </c>
      <c r="H2658" s="438" t="s">
        <v>126</v>
      </c>
    </row>
    <row r="2659" spans="1:8">
      <c r="A2659" s="448" t="s">
        <v>4091</v>
      </c>
      <c r="B2659" s="448" t="s">
        <v>2200</v>
      </c>
      <c r="C2659" s="440">
        <v>24116.62</v>
      </c>
      <c r="D2659" s="438" t="s">
        <v>126</v>
      </c>
      <c r="E2659" s="440">
        <v>2199.77</v>
      </c>
      <c r="F2659" s="440">
        <v>0</v>
      </c>
      <c r="G2659" s="440">
        <v>26316.39</v>
      </c>
      <c r="H2659" s="438" t="s">
        <v>126</v>
      </c>
    </row>
    <row r="2660" spans="1:8">
      <c r="A2660" s="448" t="s">
        <v>4092</v>
      </c>
      <c r="B2660" s="448" t="s">
        <v>2205</v>
      </c>
      <c r="C2660" s="440">
        <v>34056.58</v>
      </c>
      <c r="D2660" s="438" t="s">
        <v>126</v>
      </c>
      <c r="E2660" s="440">
        <v>3106.42</v>
      </c>
      <c r="F2660" s="440">
        <v>0</v>
      </c>
      <c r="G2660" s="440">
        <v>37163</v>
      </c>
      <c r="H2660" s="438" t="s">
        <v>126</v>
      </c>
    </row>
    <row r="2661" spans="1:8">
      <c r="A2661" s="448" t="s">
        <v>4093</v>
      </c>
      <c r="B2661" s="448" t="s">
        <v>2210</v>
      </c>
      <c r="C2661" s="440">
        <v>17915.419999999998</v>
      </c>
      <c r="D2661" s="438" t="s">
        <v>126</v>
      </c>
      <c r="E2661" s="440">
        <v>1634.14</v>
      </c>
      <c r="F2661" s="440">
        <v>0</v>
      </c>
      <c r="G2661" s="440">
        <v>19549.560000000001</v>
      </c>
      <c r="H2661" s="438" t="s">
        <v>126</v>
      </c>
    </row>
    <row r="2662" spans="1:8">
      <c r="A2662" s="448" t="s">
        <v>4094</v>
      </c>
      <c r="B2662" s="448" t="s">
        <v>2215</v>
      </c>
      <c r="C2662" s="440">
        <v>51340.44</v>
      </c>
      <c r="D2662" s="438" t="s">
        <v>126</v>
      </c>
      <c r="E2662" s="440">
        <v>4682.93</v>
      </c>
      <c r="F2662" s="440">
        <v>0</v>
      </c>
      <c r="G2662" s="440">
        <v>56023.37</v>
      </c>
      <c r="H2662" s="438" t="s">
        <v>126</v>
      </c>
    </row>
    <row r="2663" spans="1:8">
      <c r="A2663" s="448" t="s">
        <v>4095</v>
      </c>
      <c r="B2663" s="448" t="s">
        <v>2220</v>
      </c>
      <c r="C2663" s="440">
        <v>39031.5</v>
      </c>
      <c r="D2663" s="438" t="s">
        <v>126</v>
      </c>
      <c r="E2663" s="440">
        <v>3560.2</v>
      </c>
      <c r="F2663" s="440">
        <v>0</v>
      </c>
      <c r="G2663" s="440">
        <v>42591.7</v>
      </c>
      <c r="H2663" s="438" t="s">
        <v>126</v>
      </c>
    </row>
    <row r="2664" spans="1:8">
      <c r="A2664" s="448" t="s">
        <v>4096</v>
      </c>
      <c r="B2664" s="448" t="s">
        <v>2225</v>
      </c>
      <c r="C2664" s="440">
        <v>27645.9</v>
      </c>
      <c r="D2664" s="438" t="s">
        <v>126</v>
      </c>
      <c r="E2664" s="440">
        <v>2521.67</v>
      </c>
      <c r="F2664" s="440">
        <v>0</v>
      </c>
      <c r="G2664" s="440">
        <v>30167.57</v>
      </c>
      <c r="H2664" s="438" t="s">
        <v>126</v>
      </c>
    </row>
    <row r="2665" spans="1:8">
      <c r="A2665" s="448" t="s">
        <v>4097</v>
      </c>
      <c r="B2665" s="448" t="s">
        <v>2230</v>
      </c>
      <c r="C2665" s="440">
        <v>26997.200000000001</v>
      </c>
      <c r="D2665" s="438" t="s">
        <v>126</v>
      </c>
      <c r="E2665" s="440">
        <v>2462.52</v>
      </c>
      <c r="F2665" s="440">
        <v>0</v>
      </c>
      <c r="G2665" s="440">
        <v>29459.72</v>
      </c>
      <c r="H2665" s="438" t="s">
        <v>126</v>
      </c>
    </row>
    <row r="2666" spans="1:8">
      <c r="A2666" s="448" t="s">
        <v>4098</v>
      </c>
      <c r="B2666" s="448" t="s">
        <v>2235</v>
      </c>
      <c r="C2666" s="440">
        <v>26929.07</v>
      </c>
      <c r="D2666" s="438" t="s">
        <v>126</v>
      </c>
      <c r="E2666" s="440">
        <v>2456.3000000000002</v>
      </c>
      <c r="F2666" s="440">
        <v>0</v>
      </c>
      <c r="G2666" s="440">
        <v>29385.37</v>
      </c>
      <c r="H2666" s="438" t="s">
        <v>126</v>
      </c>
    </row>
    <row r="2667" spans="1:8">
      <c r="A2667" s="448" t="s">
        <v>4099</v>
      </c>
      <c r="B2667" s="448" t="s">
        <v>2240</v>
      </c>
      <c r="C2667" s="440">
        <v>21467.01</v>
      </c>
      <c r="D2667" s="438" t="s">
        <v>126</v>
      </c>
      <c r="E2667" s="440">
        <v>1958.07</v>
      </c>
      <c r="F2667" s="440">
        <v>0</v>
      </c>
      <c r="G2667" s="440">
        <v>23425.08</v>
      </c>
      <c r="H2667" s="438" t="s">
        <v>126</v>
      </c>
    </row>
    <row r="2668" spans="1:8">
      <c r="A2668" s="448" t="s">
        <v>4100</v>
      </c>
      <c r="B2668" s="448" t="s">
        <v>2245</v>
      </c>
      <c r="C2668" s="440">
        <v>36109.58</v>
      </c>
      <c r="D2668" s="438" t="s">
        <v>126</v>
      </c>
      <c r="E2668" s="440">
        <v>3293.68</v>
      </c>
      <c r="F2668" s="440">
        <v>0</v>
      </c>
      <c r="G2668" s="440">
        <v>39403.26</v>
      </c>
      <c r="H2668" s="438" t="s">
        <v>126</v>
      </c>
    </row>
    <row r="2669" spans="1:8">
      <c r="A2669" s="448" t="s">
        <v>4101</v>
      </c>
      <c r="B2669" s="448" t="s">
        <v>2250</v>
      </c>
      <c r="C2669" s="440">
        <v>21275.26</v>
      </c>
      <c r="D2669" s="438" t="s">
        <v>126</v>
      </c>
      <c r="E2669" s="440">
        <v>1940.59</v>
      </c>
      <c r="F2669" s="440">
        <v>0</v>
      </c>
      <c r="G2669" s="440">
        <v>23215.85</v>
      </c>
      <c r="H2669" s="438" t="s">
        <v>126</v>
      </c>
    </row>
    <row r="2670" spans="1:8">
      <c r="A2670" s="448" t="s">
        <v>4102</v>
      </c>
      <c r="B2670" s="448" t="s">
        <v>2255</v>
      </c>
      <c r="C2670" s="440">
        <v>19759.439999999999</v>
      </c>
      <c r="D2670" s="438" t="s">
        <v>126</v>
      </c>
      <c r="E2670" s="440">
        <v>1802.33</v>
      </c>
      <c r="F2670" s="440">
        <v>0</v>
      </c>
      <c r="G2670" s="440">
        <v>21561.77</v>
      </c>
      <c r="H2670" s="438" t="s">
        <v>126</v>
      </c>
    </row>
    <row r="2671" spans="1:8">
      <c r="A2671" s="448" t="s">
        <v>4103</v>
      </c>
      <c r="B2671" s="448" t="s">
        <v>2260</v>
      </c>
      <c r="C2671" s="440">
        <v>25574.799999999999</v>
      </c>
      <c r="D2671" s="438" t="s">
        <v>126</v>
      </c>
      <c r="E2671" s="440">
        <v>2332.77</v>
      </c>
      <c r="F2671" s="440">
        <v>0</v>
      </c>
      <c r="G2671" s="440">
        <v>27907.57</v>
      </c>
      <c r="H2671" s="438" t="s">
        <v>126</v>
      </c>
    </row>
    <row r="2672" spans="1:8">
      <c r="A2672" s="448" t="s">
        <v>4104</v>
      </c>
      <c r="B2672" s="448" t="s">
        <v>2265</v>
      </c>
      <c r="C2672" s="440">
        <v>26525.07</v>
      </c>
      <c r="D2672" s="438" t="s">
        <v>126</v>
      </c>
      <c r="E2672" s="440">
        <v>2419.4499999999998</v>
      </c>
      <c r="F2672" s="440">
        <v>0</v>
      </c>
      <c r="G2672" s="440">
        <v>28944.52</v>
      </c>
      <c r="H2672" s="438" t="s">
        <v>126</v>
      </c>
    </row>
    <row r="2673" spans="1:8">
      <c r="A2673" s="448" t="s">
        <v>4105</v>
      </c>
      <c r="B2673" s="448" t="s">
        <v>2270</v>
      </c>
      <c r="C2673" s="440">
        <v>24784.12</v>
      </c>
      <c r="D2673" s="438" t="s">
        <v>126</v>
      </c>
      <c r="E2673" s="440">
        <v>2260.64</v>
      </c>
      <c r="F2673" s="440">
        <v>0</v>
      </c>
      <c r="G2673" s="440">
        <v>27044.76</v>
      </c>
      <c r="H2673" s="438" t="s">
        <v>126</v>
      </c>
    </row>
    <row r="2674" spans="1:8">
      <c r="A2674" s="448" t="s">
        <v>4106</v>
      </c>
      <c r="B2674" s="448" t="s">
        <v>2275</v>
      </c>
      <c r="C2674" s="440">
        <v>29859.98</v>
      </c>
      <c r="D2674" s="438" t="s">
        <v>126</v>
      </c>
      <c r="E2674" s="440">
        <v>2723.65</v>
      </c>
      <c r="F2674" s="440">
        <v>0</v>
      </c>
      <c r="G2674" s="440">
        <v>32583.63</v>
      </c>
      <c r="H2674" s="438" t="s">
        <v>126</v>
      </c>
    </row>
    <row r="2675" spans="1:8">
      <c r="A2675" s="448" t="s">
        <v>4107</v>
      </c>
      <c r="B2675" s="448" t="s">
        <v>2280</v>
      </c>
      <c r="C2675" s="440">
        <v>40551.75</v>
      </c>
      <c r="D2675" s="438" t="s">
        <v>126</v>
      </c>
      <c r="E2675" s="440">
        <v>3698.88</v>
      </c>
      <c r="F2675" s="440">
        <v>0</v>
      </c>
      <c r="G2675" s="440">
        <v>44250.63</v>
      </c>
      <c r="H2675" s="438" t="s">
        <v>126</v>
      </c>
    </row>
    <row r="2676" spans="1:8">
      <c r="A2676" s="448" t="s">
        <v>4108</v>
      </c>
      <c r="B2676" s="448" t="s">
        <v>2285</v>
      </c>
      <c r="C2676" s="440">
        <v>32343.81</v>
      </c>
      <c r="D2676" s="438" t="s">
        <v>126</v>
      </c>
      <c r="E2676" s="440">
        <v>2950.19</v>
      </c>
      <c r="F2676" s="440">
        <v>0</v>
      </c>
      <c r="G2676" s="440">
        <v>35294</v>
      </c>
      <c r="H2676" s="438" t="s">
        <v>126</v>
      </c>
    </row>
    <row r="2677" spans="1:8">
      <c r="A2677" s="448" t="s">
        <v>4109</v>
      </c>
      <c r="B2677" s="448" t="s">
        <v>2290</v>
      </c>
      <c r="C2677" s="440">
        <v>46388.83</v>
      </c>
      <c r="D2677" s="438" t="s">
        <v>126</v>
      </c>
      <c r="E2677" s="440">
        <v>4231.3100000000004</v>
      </c>
      <c r="F2677" s="440">
        <v>0</v>
      </c>
      <c r="G2677" s="440">
        <v>50620.14</v>
      </c>
      <c r="H2677" s="438" t="s">
        <v>126</v>
      </c>
    </row>
    <row r="2678" spans="1:8">
      <c r="A2678" s="448" t="s">
        <v>4110</v>
      </c>
      <c r="B2678" s="448" t="s">
        <v>2295</v>
      </c>
      <c r="C2678" s="440">
        <v>32870.54</v>
      </c>
      <c r="D2678" s="438" t="s">
        <v>126</v>
      </c>
      <c r="E2678" s="440">
        <v>2998.24</v>
      </c>
      <c r="F2678" s="440">
        <v>0</v>
      </c>
      <c r="G2678" s="440">
        <v>35868.78</v>
      </c>
      <c r="H2678" s="438" t="s">
        <v>126</v>
      </c>
    </row>
    <row r="2679" spans="1:8">
      <c r="A2679" s="448" t="s">
        <v>4111</v>
      </c>
      <c r="B2679" s="448" t="s">
        <v>2300</v>
      </c>
      <c r="C2679" s="440">
        <v>26523.57</v>
      </c>
      <c r="D2679" s="438" t="s">
        <v>126</v>
      </c>
      <c r="E2679" s="440">
        <v>2419.3200000000002</v>
      </c>
      <c r="F2679" s="440">
        <v>0</v>
      </c>
      <c r="G2679" s="440">
        <v>28942.89</v>
      </c>
      <c r="H2679" s="438" t="s">
        <v>126</v>
      </c>
    </row>
    <row r="2680" spans="1:8">
      <c r="A2680" s="448" t="s">
        <v>4112</v>
      </c>
      <c r="B2680" s="448" t="s">
        <v>2305</v>
      </c>
      <c r="C2680" s="440">
        <v>35598.28</v>
      </c>
      <c r="D2680" s="438" t="s">
        <v>126</v>
      </c>
      <c r="E2680" s="440">
        <v>3247.05</v>
      </c>
      <c r="F2680" s="440">
        <v>0</v>
      </c>
      <c r="G2680" s="440">
        <v>38845.33</v>
      </c>
      <c r="H2680" s="438" t="s">
        <v>126</v>
      </c>
    </row>
    <row r="2681" spans="1:8">
      <c r="A2681" s="448" t="s">
        <v>4113</v>
      </c>
      <c r="B2681" s="448" t="s">
        <v>2310</v>
      </c>
      <c r="C2681" s="440">
        <v>24234.92</v>
      </c>
      <c r="D2681" s="438" t="s">
        <v>126</v>
      </c>
      <c r="E2681" s="440">
        <v>2210.56</v>
      </c>
      <c r="F2681" s="440">
        <v>0</v>
      </c>
      <c r="G2681" s="440">
        <v>26445.48</v>
      </c>
      <c r="H2681" s="438" t="s">
        <v>126</v>
      </c>
    </row>
    <row r="2682" spans="1:8">
      <c r="A2682" s="448" t="s">
        <v>4114</v>
      </c>
      <c r="B2682" s="448" t="s">
        <v>2315</v>
      </c>
      <c r="C2682" s="440">
        <v>34441.72</v>
      </c>
      <c r="D2682" s="438" t="s">
        <v>126</v>
      </c>
      <c r="E2682" s="440">
        <v>3141.56</v>
      </c>
      <c r="F2682" s="440">
        <v>0</v>
      </c>
      <c r="G2682" s="440">
        <v>37583.279999999999</v>
      </c>
      <c r="H2682" s="438" t="s">
        <v>126</v>
      </c>
    </row>
    <row r="2683" spans="1:8">
      <c r="A2683" s="448" t="s">
        <v>4115</v>
      </c>
      <c r="B2683" s="448" t="s">
        <v>2320</v>
      </c>
      <c r="C2683" s="440">
        <v>30007.32</v>
      </c>
      <c r="D2683" s="438" t="s">
        <v>126</v>
      </c>
      <c r="E2683" s="440">
        <v>2737.06</v>
      </c>
      <c r="F2683" s="440">
        <v>0</v>
      </c>
      <c r="G2683" s="440">
        <v>32744.38</v>
      </c>
      <c r="H2683" s="438" t="s">
        <v>126</v>
      </c>
    </row>
    <row r="2684" spans="1:8">
      <c r="A2684" s="448" t="s">
        <v>4116</v>
      </c>
      <c r="B2684" s="448" t="s">
        <v>2325</v>
      </c>
      <c r="C2684" s="440">
        <v>42977.36</v>
      </c>
      <c r="D2684" s="438" t="s">
        <v>126</v>
      </c>
      <c r="E2684" s="440">
        <v>3920.12</v>
      </c>
      <c r="F2684" s="440">
        <v>0</v>
      </c>
      <c r="G2684" s="440">
        <v>46897.48</v>
      </c>
      <c r="H2684" s="438" t="s">
        <v>126</v>
      </c>
    </row>
    <row r="2685" spans="1:8">
      <c r="A2685" s="448" t="s">
        <v>4117</v>
      </c>
      <c r="B2685" s="448" t="s">
        <v>2330</v>
      </c>
      <c r="C2685" s="440">
        <v>31533.16</v>
      </c>
      <c r="D2685" s="438" t="s">
        <v>126</v>
      </c>
      <c r="E2685" s="440">
        <v>2876.26</v>
      </c>
      <c r="F2685" s="440">
        <v>0</v>
      </c>
      <c r="G2685" s="440">
        <v>34409.42</v>
      </c>
      <c r="H2685" s="438" t="s">
        <v>126</v>
      </c>
    </row>
    <row r="2686" spans="1:8">
      <c r="A2686" s="448" t="s">
        <v>4118</v>
      </c>
      <c r="B2686" s="448" t="s">
        <v>2335</v>
      </c>
      <c r="C2686" s="440">
        <v>23835.52</v>
      </c>
      <c r="D2686" s="438" t="s">
        <v>126</v>
      </c>
      <c r="E2686" s="440">
        <v>2174.12</v>
      </c>
      <c r="F2686" s="440">
        <v>0</v>
      </c>
      <c r="G2686" s="440">
        <v>26009.64</v>
      </c>
      <c r="H2686" s="438" t="s">
        <v>126</v>
      </c>
    </row>
    <row r="2687" spans="1:8">
      <c r="A2687" s="448" t="s">
        <v>4119</v>
      </c>
      <c r="B2687" s="448" t="s">
        <v>2340</v>
      </c>
      <c r="C2687" s="440">
        <v>36005.800000000003</v>
      </c>
      <c r="D2687" s="438" t="s">
        <v>126</v>
      </c>
      <c r="E2687" s="440">
        <v>3284.22</v>
      </c>
      <c r="F2687" s="440">
        <v>0</v>
      </c>
      <c r="G2687" s="440">
        <v>39290.019999999997</v>
      </c>
      <c r="H2687" s="438" t="s">
        <v>126</v>
      </c>
    </row>
    <row r="2688" spans="1:8">
      <c r="A2688" s="448" t="s">
        <v>4120</v>
      </c>
      <c r="B2688" s="448" t="s">
        <v>974</v>
      </c>
      <c r="C2688" s="440">
        <v>40929.08</v>
      </c>
      <c r="D2688" s="438" t="s">
        <v>126</v>
      </c>
      <c r="E2688" s="440">
        <v>3733.31</v>
      </c>
      <c r="F2688" s="440">
        <v>0</v>
      </c>
      <c r="G2688" s="440">
        <v>44662.39</v>
      </c>
      <c r="H2688" s="438" t="s">
        <v>126</v>
      </c>
    </row>
    <row r="2689" spans="1:8">
      <c r="A2689" s="448" t="s">
        <v>4121</v>
      </c>
      <c r="B2689" s="448" t="s">
        <v>976</v>
      </c>
      <c r="C2689" s="440">
        <v>27869.37</v>
      </c>
      <c r="D2689" s="438" t="s">
        <v>126</v>
      </c>
      <c r="E2689" s="440">
        <v>2542.06</v>
      </c>
      <c r="F2689" s="440">
        <v>0</v>
      </c>
      <c r="G2689" s="440">
        <v>30411.43</v>
      </c>
      <c r="H2689" s="438" t="s">
        <v>126</v>
      </c>
    </row>
    <row r="2690" spans="1:8">
      <c r="A2690" s="448" t="s">
        <v>4122</v>
      </c>
      <c r="B2690" s="448" t="s">
        <v>2353</v>
      </c>
      <c r="C2690" s="440">
        <v>28254.12</v>
      </c>
      <c r="D2690" s="438" t="s">
        <v>126</v>
      </c>
      <c r="E2690" s="440">
        <v>2577.16</v>
      </c>
      <c r="F2690" s="440">
        <v>0</v>
      </c>
      <c r="G2690" s="440">
        <v>30831.279999999999</v>
      </c>
      <c r="H2690" s="438" t="s">
        <v>126</v>
      </c>
    </row>
    <row r="2691" spans="1:8">
      <c r="A2691" s="448" t="s">
        <v>4123</v>
      </c>
      <c r="B2691" s="448" t="s">
        <v>2358</v>
      </c>
      <c r="C2691" s="440">
        <v>34154.31</v>
      </c>
      <c r="D2691" s="438" t="s">
        <v>126</v>
      </c>
      <c r="E2691" s="440">
        <v>3115.33</v>
      </c>
      <c r="F2691" s="440">
        <v>0</v>
      </c>
      <c r="G2691" s="440">
        <v>37269.64</v>
      </c>
      <c r="H2691" s="438" t="s">
        <v>126</v>
      </c>
    </row>
    <row r="2692" spans="1:8">
      <c r="A2692" s="448" t="s">
        <v>4124</v>
      </c>
      <c r="B2692" s="448" t="s">
        <v>2363</v>
      </c>
      <c r="C2692" s="440">
        <v>25828.48</v>
      </c>
      <c r="D2692" s="438" t="s">
        <v>126</v>
      </c>
      <c r="E2692" s="440">
        <v>2355.9</v>
      </c>
      <c r="F2692" s="440">
        <v>0</v>
      </c>
      <c r="G2692" s="440">
        <v>28184.38</v>
      </c>
      <c r="H2692" s="438" t="s">
        <v>126</v>
      </c>
    </row>
    <row r="2693" spans="1:8">
      <c r="A2693" s="448" t="s">
        <v>4125</v>
      </c>
      <c r="B2693" s="448" t="s">
        <v>2368</v>
      </c>
      <c r="C2693" s="440">
        <v>35155.81</v>
      </c>
      <c r="D2693" s="438" t="s">
        <v>126</v>
      </c>
      <c r="E2693" s="440">
        <v>3206.7</v>
      </c>
      <c r="F2693" s="440">
        <v>0</v>
      </c>
      <c r="G2693" s="440">
        <v>38362.51</v>
      </c>
      <c r="H2693" s="438" t="s">
        <v>126</v>
      </c>
    </row>
    <row r="2694" spans="1:8">
      <c r="A2694" s="448" t="s">
        <v>4126</v>
      </c>
      <c r="B2694" s="448" t="s">
        <v>2373</v>
      </c>
      <c r="C2694" s="440">
        <v>76076.03</v>
      </c>
      <c r="D2694" s="438" t="s">
        <v>126</v>
      </c>
      <c r="E2694" s="440">
        <v>6939.18</v>
      </c>
      <c r="F2694" s="440">
        <v>0</v>
      </c>
      <c r="G2694" s="440">
        <v>83015.210000000006</v>
      </c>
      <c r="H2694" s="438" t="s">
        <v>126</v>
      </c>
    </row>
    <row r="2695" spans="1:8">
      <c r="A2695" s="448" t="s">
        <v>4127</v>
      </c>
      <c r="B2695" s="448" t="s">
        <v>2378</v>
      </c>
      <c r="C2695" s="440">
        <v>55864.36</v>
      </c>
      <c r="D2695" s="438" t="s">
        <v>126</v>
      </c>
      <c r="E2695" s="440">
        <v>5095.59</v>
      </c>
      <c r="F2695" s="440">
        <v>0</v>
      </c>
      <c r="G2695" s="440">
        <v>60959.95</v>
      </c>
      <c r="H2695" s="438" t="s">
        <v>126</v>
      </c>
    </row>
    <row r="2696" spans="1:8">
      <c r="A2696" s="448" t="s">
        <v>4128</v>
      </c>
      <c r="B2696" s="448" t="s">
        <v>2383</v>
      </c>
      <c r="C2696" s="440">
        <v>30376.93</v>
      </c>
      <c r="D2696" s="438" t="s">
        <v>126</v>
      </c>
      <c r="E2696" s="440">
        <v>2770.78</v>
      </c>
      <c r="F2696" s="440">
        <v>0</v>
      </c>
      <c r="G2696" s="440">
        <v>33147.71</v>
      </c>
      <c r="H2696" s="438" t="s">
        <v>126</v>
      </c>
    </row>
    <row r="2697" spans="1:8">
      <c r="A2697" s="448" t="s">
        <v>4129</v>
      </c>
      <c r="B2697" s="448" t="s">
        <v>2388</v>
      </c>
      <c r="C2697" s="440">
        <v>49483.73</v>
      </c>
      <c r="D2697" s="438" t="s">
        <v>126</v>
      </c>
      <c r="E2697" s="440">
        <v>4513.59</v>
      </c>
      <c r="F2697" s="440">
        <v>0</v>
      </c>
      <c r="G2697" s="440">
        <v>53997.32</v>
      </c>
      <c r="H2697" s="438" t="s">
        <v>126</v>
      </c>
    </row>
    <row r="2698" spans="1:8">
      <c r="A2698" s="448" t="s">
        <v>4130</v>
      </c>
      <c r="B2698" s="448" t="s">
        <v>2393</v>
      </c>
      <c r="C2698" s="440">
        <v>44692.77</v>
      </c>
      <c r="D2698" s="438" t="s">
        <v>126</v>
      </c>
      <c r="E2698" s="440">
        <v>4076.59</v>
      </c>
      <c r="F2698" s="440">
        <v>0</v>
      </c>
      <c r="G2698" s="440">
        <v>48769.36</v>
      </c>
      <c r="H2698" s="438" t="s">
        <v>126</v>
      </c>
    </row>
    <row r="2699" spans="1:8">
      <c r="A2699" s="448" t="s">
        <v>4131</v>
      </c>
      <c r="B2699" s="448" t="s">
        <v>2398</v>
      </c>
      <c r="C2699" s="440">
        <v>52399.18</v>
      </c>
      <c r="D2699" s="438" t="s">
        <v>126</v>
      </c>
      <c r="E2699" s="440">
        <v>4779.51</v>
      </c>
      <c r="F2699" s="440">
        <v>0</v>
      </c>
      <c r="G2699" s="440">
        <v>57178.69</v>
      </c>
      <c r="H2699" s="438" t="s">
        <v>126</v>
      </c>
    </row>
    <row r="2700" spans="1:8">
      <c r="A2700" s="448" t="s">
        <v>4132</v>
      </c>
      <c r="B2700" s="448" t="s">
        <v>2403</v>
      </c>
      <c r="C2700" s="440">
        <v>43262.32</v>
      </c>
      <c r="D2700" s="438" t="s">
        <v>126</v>
      </c>
      <c r="E2700" s="440">
        <v>3946.11</v>
      </c>
      <c r="F2700" s="440">
        <v>0</v>
      </c>
      <c r="G2700" s="440">
        <v>47208.43</v>
      </c>
      <c r="H2700" s="438" t="s">
        <v>126</v>
      </c>
    </row>
    <row r="2701" spans="1:8">
      <c r="A2701" s="448" t="s">
        <v>4133</v>
      </c>
      <c r="B2701" s="448" t="s">
        <v>2408</v>
      </c>
      <c r="C2701" s="440">
        <v>55972.75</v>
      </c>
      <c r="D2701" s="438" t="s">
        <v>126</v>
      </c>
      <c r="E2701" s="440">
        <v>5105.5</v>
      </c>
      <c r="F2701" s="440">
        <v>0</v>
      </c>
      <c r="G2701" s="440">
        <v>61078.25</v>
      </c>
      <c r="H2701" s="438" t="s">
        <v>126</v>
      </c>
    </row>
    <row r="2702" spans="1:8">
      <c r="A2702" s="448" t="s">
        <v>4134</v>
      </c>
      <c r="B2702" s="448" t="s">
        <v>2413</v>
      </c>
      <c r="C2702" s="440">
        <v>42975.839999999997</v>
      </c>
      <c r="D2702" s="438" t="s">
        <v>126</v>
      </c>
      <c r="E2702" s="440">
        <v>3919.98</v>
      </c>
      <c r="F2702" s="440">
        <v>0</v>
      </c>
      <c r="G2702" s="440">
        <v>46895.82</v>
      </c>
      <c r="H2702" s="438" t="s">
        <v>126</v>
      </c>
    </row>
    <row r="2703" spans="1:8">
      <c r="A2703" s="448" t="s">
        <v>4135</v>
      </c>
      <c r="B2703" s="448" t="s">
        <v>2418</v>
      </c>
      <c r="C2703" s="440">
        <v>30399.41</v>
      </c>
      <c r="D2703" s="438" t="s">
        <v>126</v>
      </c>
      <c r="E2703" s="440">
        <v>2772.84</v>
      </c>
      <c r="F2703" s="440">
        <v>0</v>
      </c>
      <c r="G2703" s="440">
        <v>33172.25</v>
      </c>
      <c r="H2703" s="438" t="s">
        <v>126</v>
      </c>
    </row>
    <row r="2704" spans="1:8">
      <c r="A2704" s="448" t="s">
        <v>4136</v>
      </c>
      <c r="B2704" s="448" t="s">
        <v>2423</v>
      </c>
      <c r="C2704" s="440">
        <v>30757.119999999999</v>
      </c>
      <c r="D2704" s="438" t="s">
        <v>126</v>
      </c>
      <c r="E2704" s="440">
        <v>2805.46</v>
      </c>
      <c r="F2704" s="440">
        <v>0</v>
      </c>
      <c r="G2704" s="440">
        <v>33562.58</v>
      </c>
      <c r="H2704" s="438" t="s">
        <v>126</v>
      </c>
    </row>
    <row r="2705" spans="1:8">
      <c r="A2705" s="448" t="s">
        <v>4137</v>
      </c>
      <c r="B2705" s="448" t="s">
        <v>2428</v>
      </c>
      <c r="C2705" s="440">
        <v>28125.58</v>
      </c>
      <c r="D2705" s="438" t="s">
        <v>126</v>
      </c>
      <c r="E2705" s="440">
        <v>2565.4299999999998</v>
      </c>
      <c r="F2705" s="440">
        <v>0</v>
      </c>
      <c r="G2705" s="440">
        <v>30691.01</v>
      </c>
      <c r="H2705" s="438" t="s">
        <v>126</v>
      </c>
    </row>
    <row r="2706" spans="1:8">
      <c r="A2706" s="448" t="s">
        <v>4138</v>
      </c>
      <c r="B2706" s="448" t="s">
        <v>2433</v>
      </c>
      <c r="C2706" s="440">
        <v>33998.29</v>
      </c>
      <c r="D2706" s="438" t="s">
        <v>126</v>
      </c>
      <c r="E2706" s="440">
        <v>3101.09</v>
      </c>
      <c r="F2706" s="440">
        <v>0</v>
      </c>
      <c r="G2706" s="440">
        <v>37099.379999999997</v>
      </c>
      <c r="H2706" s="438" t="s">
        <v>126</v>
      </c>
    </row>
    <row r="2707" spans="1:8">
      <c r="A2707" s="448" t="s">
        <v>4139</v>
      </c>
      <c r="B2707" s="448" t="s">
        <v>2438</v>
      </c>
      <c r="C2707" s="440">
        <v>34437.440000000002</v>
      </c>
      <c r="D2707" s="438" t="s">
        <v>126</v>
      </c>
      <c r="E2707" s="440">
        <v>3141.17</v>
      </c>
      <c r="F2707" s="440">
        <v>0</v>
      </c>
      <c r="G2707" s="440">
        <v>37578.61</v>
      </c>
      <c r="H2707" s="438" t="s">
        <v>126</v>
      </c>
    </row>
    <row r="2708" spans="1:8">
      <c r="A2708" s="448" t="s">
        <v>4140</v>
      </c>
      <c r="B2708" s="448" t="s">
        <v>2443</v>
      </c>
      <c r="C2708" s="440">
        <v>39107.410000000003</v>
      </c>
      <c r="D2708" s="438" t="s">
        <v>126</v>
      </c>
      <c r="E2708" s="440">
        <v>3567.13</v>
      </c>
      <c r="F2708" s="440">
        <v>0</v>
      </c>
      <c r="G2708" s="440">
        <v>42674.54</v>
      </c>
      <c r="H2708" s="438" t="s">
        <v>126</v>
      </c>
    </row>
    <row r="2709" spans="1:8">
      <c r="A2709" s="448" t="s">
        <v>4141</v>
      </c>
      <c r="B2709" s="448" t="s">
        <v>2448</v>
      </c>
      <c r="C2709" s="440">
        <v>36547.040000000001</v>
      </c>
      <c r="D2709" s="438" t="s">
        <v>126</v>
      </c>
      <c r="E2709" s="440">
        <v>3333.6</v>
      </c>
      <c r="F2709" s="440">
        <v>0</v>
      </c>
      <c r="G2709" s="440">
        <v>39880.639999999999</v>
      </c>
      <c r="H2709" s="438" t="s">
        <v>126</v>
      </c>
    </row>
    <row r="2710" spans="1:8">
      <c r="A2710" s="448" t="s">
        <v>4142</v>
      </c>
      <c r="B2710" s="448" t="s">
        <v>2453</v>
      </c>
      <c r="C2710" s="440">
        <v>31870.07</v>
      </c>
      <c r="D2710" s="438" t="s">
        <v>126</v>
      </c>
      <c r="E2710" s="440">
        <v>2906.98</v>
      </c>
      <c r="F2710" s="440">
        <v>0</v>
      </c>
      <c r="G2710" s="440">
        <v>34777.050000000003</v>
      </c>
      <c r="H2710" s="438" t="s">
        <v>126</v>
      </c>
    </row>
    <row r="2711" spans="1:8">
      <c r="A2711" s="448" t="s">
        <v>4143</v>
      </c>
      <c r="B2711" s="448" t="s">
        <v>2458</v>
      </c>
      <c r="C2711" s="440">
        <v>31114.89</v>
      </c>
      <c r="D2711" s="438" t="s">
        <v>126</v>
      </c>
      <c r="E2711" s="440">
        <v>2838.11</v>
      </c>
      <c r="F2711" s="440">
        <v>0</v>
      </c>
      <c r="G2711" s="440">
        <v>33953</v>
      </c>
      <c r="H2711" s="438" t="s">
        <v>126</v>
      </c>
    </row>
    <row r="2712" spans="1:8">
      <c r="A2712" s="448" t="s">
        <v>4144</v>
      </c>
      <c r="B2712" s="448" t="s">
        <v>2463</v>
      </c>
      <c r="C2712" s="440">
        <v>52840.31</v>
      </c>
      <c r="D2712" s="438" t="s">
        <v>126</v>
      </c>
      <c r="E2712" s="440">
        <v>4819.76</v>
      </c>
      <c r="F2712" s="440">
        <v>0</v>
      </c>
      <c r="G2712" s="440">
        <v>57660.07</v>
      </c>
      <c r="H2712" s="438" t="s">
        <v>126</v>
      </c>
    </row>
    <row r="2713" spans="1:8">
      <c r="A2713" s="448" t="s">
        <v>4145</v>
      </c>
      <c r="B2713" s="448" t="s">
        <v>2468</v>
      </c>
      <c r="C2713" s="440">
        <v>33230.81</v>
      </c>
      <c r="D2713" s="438" t="s">
        <v>126</v>
      </c>
      <c r="E2713" s="440">
        <v>3031.11</v>
      </c>
      <c r="F2713" s="440">
        <v>0</v>
      </c>
      <c r="G2713" s="440">
        <v>36261.919999999998</v>
      </c>
      <c r="H2713" s="438" t="s">
        <v>126</v>
      </c>
    </row>
    <row r="2714" spans="1:8">
      <c r="A2714" s="448" t="s">
        <v>4146</v>
      </c>
      <c r="B2714" s="448" t="s">
        <v>2473</v>
      </c>
      <c r="C2714" s="440">
        <v>33792.69</v>
      </c>
      <c r="D2714" s="438" t="s">
        <v>126</v>
      </c>
      <c r="E2714" s="440">
        <v>3082.36</v>
      </c>
      <c r="F2714" s="440">
        <v>0</v>
      </c>
      <c r="G2714" s="440">
        <v>36875.050000000003</v>
      </c>
      <c r="H2714" s="438" t="s">
        <v>126</v>
      </c>
    </row>
    <row r="2715" spans="1:8">
      <c r="A2715" s="448" t="s">
        <v>4147</v>
      </c>
      <c r="B2715" s="448" t="s">
        <v>2478</v>
      </c>
      <c r="C2715" s="440">
        <v>26220.54</v>
      </c>
      <c r="D2715" s="438" t="s">
        <v>126</v>
      </c>
      <c r="E2715" s="440">
        <v>2391.67</v>
      </c>
      <c r="F2715" s="440">
        <v>0</v>
      </c>
      <c r="G2715" s="440">
        <v>28612.21</v>
      </c>
      <c r="H2715" s="438" t="s">
        <v>126</v>
      </c>
    </row>
    <row r="2716" spans="1:8">
      <c r="A2716" s="448" t="s">
        <v>4148</v>
      </c>
      <c r="B2716" s="448" t="s">
        <v>2483</v>
      </c>
      <c r="C2716" s="440">
        <v>104891.12</v>
      </c>
      <c r="D2716" s="438" t="s">
        <v>126</v>
      </c>
      <c r="E2716" s="440">
        <v>9567.51</v>
      </c>
      <c r="F2716" s="440">
        <v>0</v>
      </c>
      <c r="G2716" s="440">
        <v>114458.63</v>
      </c>
      <c r="H2716" s="438" t="s">
        <v>126</v>
      </c>
    </row>
    <row r="2717" spans="1:8">
      <c r="A2717" s="448" t="s">
        <v>4149</v>
      </c>
      <c r="B2717" s="448" t="s">
        <v>2487</v>
      </c>
      <c r="C2717" s="440">
        <v>415188.26</v>
      </c>
      <c r="D2717" s="438" t="s">
        <v>126</v>
      </c>
      <c r="E2717" s="440">
        <v>36917.230000000003</v>
      </c>
      <c r="F2717" s="440">
        <v>0</v>
      </c>
      <c r="G2717" s="440">
        <v>452105.49</v>
      </c>
      <c r="H2717" s="438" t="s">
        <v>126</v>
      </c>
    </row>
    <row r="2718" spans="1:8">
      <c r="A2718" s="448" t="s">
        <v>4150</v>
      </c>
      <c r="B2718" s="448" t="s">
        <v>4151</v>
      </c>
      <c r="C2718" s="440">
        <v>27167.09</v>
      </c>
      <c r="D2718" s="438" t="s">
        <v>126</v>
      </c>
      <c r="E2718" s="440">
        <v>2391.67</v>
      </c>
      <c r="F2718" s="440">
        <v>0</v>
      </c>
      <c r="G2718" s="440">
        <v>29558.76</v>
      </c>
      <c r="H2718" s="438" t="s">
        <v>126</v>
      </c>
    </row>
    <row r="2719" spans="1:8">
      <c r="A2719" s="448" t="s">
        <v>4152</v>
      </c>
      <c r="B2719" s="448" t="s">
        <v>2496</v>
      </c>
      <c r="C2719" s="440">
        <v>26203.53</v>
      </c>
      <c r="D2719" s="438" t="s">
        <v>126</v>
      </c>
      <c r="E2719" s="440">
        <v>2391.67</v>
      </c>
      <c r="F2719" s="440">
        <v>0</v>
      </c>
      <c r="G2719" s="440">
        <v>28595.200000000001</v>
      </c>
      <c r="H2719" s="438" t="s">
        <v>126</v>
      </c>
    </row>
    <row r="2720" spans="1:8">
      <c r="A2720" s="448" t="s">
        <v>4153</v>
      </c>
      <c r="B2720" s="448" t="s">
        <v>2500</v>
      </c>
      <c r="C2720" s="440">
        <v>24363.86</v>
      </c>
      <c r="D2720" s="438" t="s">
        <v>126</v>
      </c>
      <c r="E2720" s="440">
        <v>2222.31</v>
      </c>
      <c r="F2720" s="440">
        <v>0</v>
      </c>
      <c r="G2720" s="440">
        <v>26586.17</v>
      </c>
      <c r="H2720" s="438" t="s">
        <v>126</v>
      </c>
    </row>
    <row r="2721" spans="1:8">
      <c r="A2721" s="448" t="s">
        <v>4154</v>
      </c>
      <c r="B2721" s="448" t="s">
        <v>4155</v>
      </c>
      <c r="C2721" s="440">
        <v>3083.31</v>
      </c>
      <c r="D2721" s="438" t="s">
        <v>126</v>
      </c>
      <c r="E2721" s="440">
        <v>281.24</v>
      </c>
      <c r="F2721" s="440">
        <v>0</v>
      </c>
      <c r="G2721" s="440">
        <v>3364.55</v>
      </c>
      <c r="H2721" s="438" t="s">
        <v>126</v>
      </c>
    </row>
    <row r="2722" spans="1:8">
      <c r="A2722" s="448" t="s">
        <v>4157</v>
      </c>
      <c r="B2722" s="448" t="s">
        <v>4158</v>
      </c>
      <c r="C2722" s="440">
        <v>14569.91</v>
      </c>
      <c r="D2722" s="438" t="s">
        <v>126</v>
      </c>
      <c r="E2722" s="440">
        <v>1328.97</v>
      </c>
      <c r="F2722" s="440">
        <v>0</v>
      </c>
      <c r="G2722" s="440">
        <v>15898.88</v>
      </c>
      <c r="H2722" s="438" t="s">
        <v>126</v>
      </c>
    </row>
    <row r="2723" spans="1:8">
      <c r="A2723" s="448" t="s">
        <v>4159</v>
      </c>
      <c r="B2723" s="448" t="s">
        <v>2706</v>
      </c>
      <c r="C2723" s="440">
        <v>0</v>
      </c>
      <c r="D2723" s="438" t="s">
        <v>126</v>
      </c>
      <c r="E2723" s="440">
        <v>19026.87</v>
      </c>
      <c r="F2723" s="440">
        <v>0</v>
      </c>
      <c r="G2723" s="440">
        <v>19026.87</v>
      </c>
      <c r="H2723" s="438" t="s">
        <v>126</v>
      </c>
    </row>
    <row r="2724" spans="1:8">
      <c r="A2724" s="448" t="s">
        <v>4160</v>
      </c>
      <c r="B2724" s="448" t="s">
        <v>2516</v>
      </c>
      <c r="C2724" s="440">
        <v>12877.16</v>
      </c>
      <c r="D2724" s="438" t="s">
        <v>126</v>
      </c>
      <c r="E2724" s="440">
        <v>1174.57</v>
      </c>
      <c r="F2724" s="440">
        <v>0</v>
      </c>
      <c r="G2724" s="440">
        <v>14051.73</v>
      </c>
      <c r="H2724" s="438" t="s">
        <v>126</v>
      </c>
    </row>
    <row r="2725" spans="1:8">
      <c r="A2725" s="448" t="s">
        <v>4161</v>
      </c>
      <c r="B2725" s="448" t="s">
        <v>4162</v>
      </c>
      <c r="C2725" s="440">
        <v>830641.33</v>
      </c>
      <c r="D2725" s="438" t="s">
        <v>126</v>
      </c>
      <c r="E2725" s="440">
        <v>705192.24</v>
      </c>
      <c r="F2725" s="440">
        <v>0</v>
      </c>
      <c r="G2725" s="440">
        <v>1535833.57</v>
      </c>
      <c r="H2725" s="438" t="s">
        <v>126</v>
      </c>
    </row>
    <row r="2726" spans="1:8">
      <c r="A2726" s="448" t="s">
        <v>4251</v>
      </c>
      <c r="B2726" s="448" t="s">
        <v>2487</v>
      </c>
      <c r="C2726" s="440">
        <v>830641.33</v>
      </c>
      <c r="D2726" s="438" t="s">
        <v>126</v>
      </c>
      <c r="E2726" s="440">
        <v>705192.24</v>
      </c>
      <c r="F2726" s="440">
        <v>0</v>
      </c>
      <c r="G2726" s="440">
        <v>1535833.57</v>
      </c>
      <c r="H2726" s="438" t="s">
        <v>126</v>
      </c>
    </row>
    <row r="2727" spans="1:8">
      <c r="A2727" s="448" t="s">
        <v>4259</v>
      </c>
      <c r="B2727" s="448" t="s">
        <v>4260</v>
      </c>
      <c r="C2727" s="440">
        <v>13389230.91</v>
      </c>
      <c r="D2727" s="438" t="s">
        <v>126</v>
      </c>
      <c r="E2727" s="440">
        <v>770936.35</v>
      </c>
      <c r="F2727" s="440">
        <v>0</v>
      </c>
      <c r="G2727" s="440">
        <v>14160167.26</v>
      </c>
      <c r="H2727" s="438" t="s">
        <v>126</v>
      </c>
    </row>
    <row r="2728" spans="1:8">
      <c r="A2728" s="448" t="s">
        <v>4261</v>
      </c>
      <c r="B2728" s="448" t="s">
        <v>2056</v>
      </c>
      <c r="C2728" s="440">
        <v>684547.33</v>
      </c>
      <c r="D2728" s="438" t="s">
        <v>126</v>
      </c>
      <c r="E2728" s="440">
        <v>39414.559999999998</v>
      </c>
      <c r="F2728" s="440">
        <v>0</v>
      </c>
      <c r="G2728" s="440">
        <v>723961.89</v>
      </c>
      <c r="H2728" s="438" t="s">
        <v>126</v>
      </c>
    </row>
    <row r="2729" spans="1:8">
      <c r="A2729" s="448" t="s">
        <v>4262</v>
      </c>
      <c r="B2729" s="448" t="s">
        <v>2064</v>
      </c>
      <c r="C2729" s="440">
        <v>631731.39</v>
      </c>
      <c r="D2729" s="438" t="s">
        <v>126</v>
      </c>
      <c r="E2729" s="440">
        <v>36373.54</v>
      </c>
      <c r="F2729" s="440">
        <v>0</v>
      </c>
      <c r="G2729" s="440">
        <v>668104.93000000005</v>
      </c>
      <c r="H2729" s="438" t="s">
        <v>126</v>
      </c>
    </row>
    <row r="2730" spans="1:8">
      <c r="A2730" s="448" t="s">
        <v>4263</v>
      </c>
      <c r="B2730" s="448" t="s">
        <v>972</v>
      </c>
      <c r="C2730" s="440">
        <v>376958.2</v>
      </c>
      <c r="D2730" s="438" t="s">
        <v>126</v>
      </c>
      <c r="E2730" s="440">
        <v>21704.32</v>
      </c>
      <c r="F2730" s="440">
        <v>0</v>
      </c>
      <c r="G2730" s="440">
        <v>398662.52</v>
      </c>
      <c r="H2730" s="438" t="s">
        <v>126</v>
      </c>
    </row>
    <row r="2731" spans="1:8">
      <c r="A2731" s="448" t="s">
        <v>4264</v>
      </c>
      <c r="B2731" s="448" t="s">
        <v>2073</v>
      </c>
      <c r="C2731" s="440">
        <v>228066.5</v>
      </c>
      <c r="D2731" s="438" t="s">
        <v>126</v>
      </c>
      <c r="E2731" s="440">
        <v>13131.5</v>
      </c>
      <c r="F2731" s="440">
        <v>0</v>
      </c>
      <c r="G2731" s="440">
        <v>241198</v>
      </c>
      <c r="H2731" s="438" t="s">
        <v>126</v>
      </c>
    </row>
    <row r="2732" spans="1:8">
      <c r="A2732" s="448" t="s">
        <v>4265</v>
      </c>
      <c r="B2732" s="448" t="s">
        <v>2078</v>
      </c>
      <c r="C2732" s="440">
        <v>581884.51</v>
      </c>
      <c r="D2732" s="438" t="s">
        <v>126</v>
      </c>
      <c r="E2732" s="440">
        <v>33503.49</v>
      </c>
      <c r="F2732" s="440">
        <v>0</v>
      </c>
      <c r="G2732" s="440">
        <v>615388</v>
      </c>
      <c r="H2732" s="438" t="s">
        <v>126</v>
      </c>
    </row>
    <row r="2733" spans="1:8">
      <c r="A2733" s="448" t="s">
        <v>4266</v>
      </c>
      <c r="B2733" s="448" t="s">
        <v>2083</v>
      </c>
      <c r="C2733" s="440">
        <v>271687.37</v>
      </c>
      <c r="D2733" s="438" t="s">
        <v>126</v>
      </c>
      <c r="E2733" s="440">
        <v>15643.09</v>
      </c>
      <c r="F2733" s="440">
        <v>0</v>
      </c>
      <c r="G2733" s="440">
        <v>287330.46000000002</v>
      </c>
      <c r="H2733" s="438" t="s">
        <v>126</v>
      </c>
    </row>
    <row r="2734" spans="1:8">
      <c r="A2734" s="448" t="s">
        <v>4267</v>
      </c>
      <c r="B2734" s="448" t="s">
        <v>2088</v>
      </c>
      <c r="C2734" s="440">
        <v>660227.31999999995</v>
      </c>
      <c r="D2734" s="438" t="s">
        <v>126</v>
      </c>
      <c r="E2734" s="440">
        <v>38014.269999999997</v>
      </c>
      <c r="F2734" s="440">
        <v>0</v>
      </c>
      <c r="G2734" s="440">
        <v>698241.59</v>
      </c>
      <c r="H2734" s="438" t="s">
        <v>126</v>
      </c>
    </row>
    <row r="2735" spans="1:8">
      <c r="A2735" s="448" t="s">
        <v>4268</v>
      </c>
      <c r="B2735" s="448" t="s">
        <v>2093</v>
      </c>
      <c r="C2735" s="440">
        <v>423517.17</v>
      </c>
      <c r="D2735" s="438" t="s">
        <v>126</v>
      </c>
      <c r="E2735" s="440">
        <v>24385.08</v>
      </c>
      <c r="F2735" s="440">
        <v>0</v>
      </c>
      <c r="G2735" s="440">
        <v>447902.25</v>
      </c>
      <c r="H2735" s="438" t="s">
        <v>126</v>
      </c>
    </row>
    <row r="2736" spans="1:8">
      <c r="A2736" s="448" t="s">
        <v>4269</v>
      </c>
      <c r="B2736" s="448" t="s">
        <v>2098</v>
      </c>
      <c r="C2736" s="440">
        <v>247894.62</v>
      </c>
      <c r="D2736" s="438" t="s">
        <v>126</v>
      </c>
      <c r="E2736" s="440">
        <v>14273.16</v>
      </c>
      <c r="F2736" s="440">
        <v>0</v>
      </c>
      <c r="G2736" s="440">
        <v>262167.78000000003</v>
      </c>
      <c r="H2736" s="438" t="s">
        <v>126</v>
      </c>
    </row>
    <row r="2737" spans="1:8">
      <c r="A2737" s="448" t="s">
        <v>4270</v>
      </c>
      <c r="B2737" s="448" t="s">
        <v>2103</v>
      </c>
      <c r="C2737" s="440">
        <v>430801.96</v>
      </c>
      <c r="D2737" s="438" t="s">
        <v>126</v>
      </c>
      <c r="E2737" s="440">
        <v>24804.51</v>
      </c>
      <c r="F2737" s="440">
        <v>0</v>
      </c>
      <c r="G2737" s="440">
        <v>455606.47</v>
      </c>
      <c r="H2737" s="438" t="s">
        <v>126</v>
      </c>
    </row>
    <row r="2738" spans="1:8">
      <c r="A2738" s="448" t="s">
        <v>4271</v>
      </c>
      <c r="B2738" s="448" t="s">
        <v>2108</v>
      </c>
      <c r="C2738" s="440">
        <v>498441.04</v>
      </c>
      <c r="D2738" s="438" t="s">
        <v>126</v>
      </c>
      <c r="E2738" s="440">
        <v>28699.01</v>
      </c>
      <c r="F2738" s="440">
        <v>0</v>
      </c>
      <c r="G2738" s="440">
        <v>527140.05000000005</v>
      </c>
      <c r="H2738" s="438" t="s">
        <v>126</v>
      </c>
    </row>
    <row r="2739" spans="1:8">
      <c r="A2739" s="448" t="s">
        <v>4272</v>
      </c>
      <c r="B2739" s="448" t="s">
        <v>2113</v>
      </c>
      <c r="C2739" s="440">
        <v>403118.05</v>
      </c>
      <c r="D2739" s="438" t="s">
        <v>126</v>
      </c>
      <c r="E2739" s="440">
        <v>23210.55</v>
      </c>
      <c r="F2739" s="440">
        <v>0</v>
      </c>
      <c r="G2739" s="440">
        <v>426328.6</v>
      </c>
      <c r="H2739" s="438" t="s">
        <v>126</v>
      </c>
    </row>
    <row r="2740" spans="1:8">
      <c r="A2740" s="448" t="s">
        <v>4273</v>
      </c>
      <c r="B2740" s="448" t="s">
        <v>2118</v>
      </c>
      <c r="C2740" s="440">
        <v>300233.28000000003</v>
      </c>
      <c r="D2740" s="438" t="s">
        <v>126</v>
      </c>
      <c r="E2740" s="440">
        <v>17286.689999999999</v>
      </c>
      <c r="F2740" s="440">
        <v>0</v>
      </c>
      <c r="G2740" s="440">
        <v>317519.96999999997</v>
      </c>
      <c r="H2740" s="438" t="s">
        <v>126</v>
      </c>
    </row>
    <row r="2741" spans="1:8">
      <c r="A2741" s="448" t="s">
        <v>4274</v>
      </c>
      <c r="B2741" s="448" t="s">
        <v>2123</v>
      </c>
      <c r="C2741" s="440">
        <v>183698.55</v>
      </c>
      <c r="D2741" s="438" t="s">
        <v>126</v>
      </c>
      <c r="E2741" s="440">
        <v>10576.91</v>
      </c>
      <c r="F2741" s="440">
        <v>0</v>
      </c>
      <c r="G2741" s="440">
        <v>194275.46</v>
      </c>
      <c r="H2741" s="438" t="s">
        <v>126</v>
      </c>
    </row>
    <row r="2742" spans="1:8">
      <c r="A2742" s="448" t="s">
        <v>4275</v>
      </c>
      <c r="B2742" s="448" t="s">
        <v>2128</v>
      </c>
      <c r="C2742" s="440">
        <v>208575.87</v>
      </c>
      <c r="D2742" s="438" t="s">
        <v>126</v>
      </c>
      <c r="E2742" s="440">
        <v>12009.28</v>
      </c>
      <c r="F2742" s="440">
        <v>0</v>
      </c>
      <c r="G2742" s="440">
        <v>220585.15</v>
      </c>
      <c r="H2742" s="438" t="s">
        <v>126</v>
      </c>
    </row>
    <row r="2743" spans="1:8">
      <c r="A2743" s="448" t="s">
        <v>4276</v>
      </c>
      <c r="B2743" s="448" t="s">
        <v>2133</v>
      </c>
      <c r="C2743" s="440">
        <v>240137</v>
      </c>
      <c r="D2743" s="438" t="s">
        <v>126</v>
      </c>
      <c r="E2743" s="440">
        <v>13826.49</v>
      </c>
      <c r="F2743" s="440">
        <v>0</v>
      </c>
      <c r="G2743" s="440">
        <v>253963.49</v>
      </c>
      <c r="H2743" s="438" t="s">
        <v>126</v>
      </c>
    </row>
    <row r="2744" spans="1:8">
      <c r="A2744" s="448" t="s">
        <v>4277</v>
      </c>
      <c r="B2744" s="448" t="s">
        <v>2946</v>
      </c>
      <c r="C2744" s="440">
        <v>220612.85</v>
      </c>
      <c r="D2744" s="438" t="s">
        <v>126</v>
      </c>
      <c r="E2744" s="440">
        <v>12702.35</v>
      </c>
      <c r="F2744" s="440">
        <v>0</v>
      </c>
      <c r="G2744" s="440">
        <v>233315.20000000001</v>
      </c>
      <c r="H2744" s="438" t="s">
        <v>126</v>
      </c>
    </row>
    <row r="2745" spans="1:8">
      <c r="A2745" s="448" t="s">
        <v>4278</v>
      </c>
      <c r="B2745" s="448" t="s">
        <v>2143</v>
      </c>
      <c r="C2745" s="440">
        <v>156734.99</v>
      </c>
      <c r="D2745" s="438" t="s">
        <v>126</v>
      </c>
      <c r="E2745" s="440">
        <v>9024.42</v>
      </c>
      <c r="F2745" s="440">
        <v>0</v>
      </c>
      <c r="G2745" s="440">
        <v>165759.41</v>
      </c>
      <c r="H2745" s="438" t="s">
        <v>126</v>
      </c>
    </row>
    <row r="2746" spans="1:8">
      <c r="A2746" s="448" t="s">
        <v>4279</v>
      </c>
      <c r="B2746" s="448" t="s">
        <v>2148</v>
      </c>
      <c r="C2746" s="440">
        <v>160104.79</v>
      </c>
      <c r="D2746" s="438" t="s">
        <v>126</v>
      </c>
      <c r="E2746" s="440">
        <v>9218.4500000000007</v>
      </c>
      <c r="F2746" s="440">
        <v>0</v>
      </c>
      <c r="G2746" s="440">
        <v>169323.24</v>
      </c>
      <c r="H2746" s="438" t="s">
        <v>126</v>
      </c>
    </row>
    <row r="2747" spans="1:8">
      <c r="A2747" s="448" t="s">
        <v>4280</v>
      </c>
      <c r="B2747" s="448" t="s">
        <v>2153</v>
      </c>
      <c r="C2747" s="440">
        <v>154073.85</v>
      </c>
      <c r="D2747" s="438" t="s">
        <v>126</v>
      </c>
      <c r="E2747" s="440">
        <v>8871.19</v>
      </c>
      <c r="F2747" s="440">
        <v>0</v>
      </c>
      <c r="G2747" s="440">
        <v>162945.04</v>
      </c>
      <c r="H2747" s="438" t="s">
        <v>126</v>
      </c>
    </row>
    <row r="2748" spans="1:8">
      <c r="A2748" s="448" t="s">
        <v>4281</v>
      </c>
      <c r="B2748" s="448" t="s">
        <v>4282</v>
      </c>
      <c r="C2748" s="440">
        <v>202784.47</v>
      </c>
      <c r="D2748" s="438" t="s">
        <v>126</v>
      </c>
      <c r="E2748" s="440">
        <v>11675.84</v>
      </c>
      <c r="F2748" s="440">
        <v>0</v>
      </c>
      <c r="G2748" s="440">
        <v>214460.31</v>
      </c>
      <c r="H2748" s="438" t="s">
        <v>126</v>
      </c>
    </row>
    <row r="2749" spans="1:8">
      <c r="A2749" s="448" t="s">
        <v>4283</v>
      </c>
      <c r="B2749" s="448" t="s">
        <v>4284</v>
      </c>
      <c r="C2749" s="440">
        <v>40415.85</v>
      </c>
      <c r="D2749" s="438" t="s">
        <v>126</v>
      </c>
      <c r="E2749" s="440">
        <v>2327.04</v>
      </c>
      <c r="F2749" s="440">
        <v>0</v>
      </c>
      <c r="G2749" s="440">
        <v>42742.89</v>
      </c>
      <c r="H2749" s="438" t="s">
        <v>126</v>
      </c>
    </row>
    <row r="2750" spans="1:8">
      <c r="A2750" s="448" t="s">
        <v>4285</v>
      </c>
      <c r="B2750" s="448" t="s">
        <v>4286</v>
      </c>
      <c r="C2750" s="440">
        <v>56007.360000000001</v>
      </c>
      <c r="D2750" s="438" t="s">
        <v>126</v>
      </c>
      <c r="E2750" s="440">
        <v>3224.76</v>
      </c>
      <c r="F2750" s="440">
        <v>0</v>
      </c>
      <c r="G2750" s="440">
        <v>59232.12</v>
      </c>
      <c r="H2750" s="438" t="s">
        <v>126</v>
      </c>
    </row>
    <row r="2751" spans="1:8">
      <c r="A2751" s="448" t="s">
        <v>4287</v>
      </c>
      <c r="B2751" s="448" t="s">
        <v>4084</v>
      </c>
      <c r="C2751" s="440">
        <v>56570.89</v>
      </c>
      <c r="D2751" s="438" t="s">
        <v>126</v>
      </c>
      <c r="E2751" s="440">
        <v>3257.21</v>
      </c>
      <c r="F2751" s="440">
        <v>0</v>
      </c>
      <c r="G2751" s="440">
        <v>59828.1</v>
      </c>
      <c r="H2751" s="438" t="s">
        <v>126</v>
      </c>
    </row>
    <row r="2752" spans="1:8">
      <c r="A2752" s="448" t="s">
        <v>4288</v>
      </c>
      <c r="B2752" s="448" t="s">
        <v>4289</v>
      </c>
      <c r="C2752" s="440">
        <v>43557.05</v>
      </c>
      <c r="D2752" s="438" t="s">
        <v>126</v>
      </c>
      <c r="E2752" s="440">
        <v>2507.91</v>
      </c>
      <c r="F2752" s="440">
        <v>0</v>
      </c>
      <c r="G2752" s="440">
        <v>46064.959999999999</v>
      </c>
      <c r="H2752" s="438" t="s">
        <v>126</v>
      </c>
    </row>
    <row r="2753" spans="1:8">
      <c r="A2753" s="448" t="s">
        <v>4290</v>
      </c>
      <c r="B2753" s="448" t="s">
        <v>4291</v>
      </c>
      <c r="C2753" s="440">
        <v>54842.080000000002</v>
      </c>
      <c r="D2753" s="438" t="s">
        <v>126</v>
      </c>
      <c r="E2753" s="440">
        <v>3157.67</v>
      </c>
      <c r="F2753" s="440">
        <v>0</v>
      </c>
      <c r="G2753" s="440">
        <v>57999.75</v>
      </c>
      <c r="H2753" s="438" t="s">
        <v>126</v>
      </c>
    </row>
    <row r="2754" spans="1:8">
      <c r="A2754" s="448" t="s">
        <v>4292</v>
      </c>
      <c r="B2754" s="448" t="s">
        <v>2189</v>
      </c>
      <c r="C2754" s="440">
        <v>47787.16</v>
      </c>
      <c r="D2754" s="438" t="s">
        <v>126</v>
      </c>
      <c r="E2754" s="440">
        <v>2751.46</v>
      </c>
      <c r="F2754" s="440">
        <v>0</v>
      </c>
      <c r="G2754" s="440">
        <v>50538.62</v>
      </c>
      <c r="H2754" s="438" t="s">
        <v>126</v>
      </c>
    </row>
    <row r="2755" spans="1:8">
      <c r="A2755" s="448" t="s">
        <v>4293</v>
      </c>
      <c r="B2755" s="448" t="s">
        <v>4294</v>
      </c>
      <c r="C2755" s="440">
        <v>55559.72</v>
      </c>
      <c r="D2755" s="438" t="s">
        <v>126</v>
      </c>
      <c r="E2755" s="440">
        <v>3198.99</v>
      </c>
      <c r="F2755" s="440">
        <v>0</v>
      </c>
      <c r="G2755" s="440">
        <v>58758.71</v>
      </c>
      <c r="H2755" s="438" t="s">
        <v>126</v>
      </c>
    </row>
    <row r="2756" spans="1:8">
      <c r="A2756" s="448" t="s">
        <v>4295</v>
      </c>
      <c r="B2756" s="448" t="s">
        <v>2200</v>
      </c>
      <c r="C2756" s="440">
        <v>53412.58</v>
      </c>
      <c r="D2756" s="438" t="s">
        <v>126</v>
      </c>
      <c r="E2756" s="440">
        <v>3075.36</v>
      </c>
      <c r="F2756" s="440">
        <v>0</v>
      </c>
      <c r="G2756" s="440">
        <v>56487.94</v>
      </c>
      <c r="H2756" s="438" t="s">
        <v>126</v>
      </c>
    </row>
    <row r="2757" spans="1:8">
      <c r="A2757" s="448" t="s">
        <v>4296</v>
      </c>
      <c r="B2757" s="448" t="s">
        <v>2205</v>
      </c>
      <c r="C2757" s="440">
        <v>75426.78</v>
      </c>
      <c r="D2757" s="438" t="s">
        <v>126</v>
      </c>
      <c r="E2757" s="440">
        <v>4342.8900000000003</v>
      </c>
      <c r="F2757" s="440">
        <v>0</v>
      </c>
      <c r="G2757" s="440">
        <v>79769.67</v>
      </c>
      <c r="H2757" s="438" t="s">
        <v>126</v>
      </c>
    </row>
    <row r="2758" spans="1:8">
      <c r="A2758" s="448" t="s">
        <v>4297</v>
      </c>
      <c r="B2758" s="448" t="s">
        <v>2210</v>
      </c>
      <c r="C2758" s="440">
        <v>39678.5</v>
      </c>
      <c r="D2758" s="438" t="s">
        <v>126</v>
      </c>
      <c r="E2758" s="440">
        <v>2284.59</v>
      </c>
      <c r="F2758" s="440">
        <v>0</v>
      </c>
      <c r="G2758" s="440">
        <v>41963.09</v>
      </c>
      <c r="H2758" s="438" t="s">
        <v>126</v>
      </c>
    </row>
    <row r="2759" spans="1:8">
      <c r="A2759" s="448" t="s">
        <v>4298</v>
      </c>
      <c r="B2759" s="448" t="s">
        <v>2215</v>
      </c>
      <c r="C2759" s="440">
        <v>113706.15</v>
      </c>
      <c r="D2759" s="438" t="s">
        <v>126</v>
      </c>
      <c r="E2759" s="440">
        <v>6546.92</v>
      </c>
      <c r="F2759" s="440">
        <v>0</v>
      </c>
      <c r="G2759" s="440">
        <v>120253.07</v>
      </c>
      <c r="H2759" s="438" t="s">
        <v>126</v>
      </c>
    </row>
    <row r="2760" spans="1:8">
      <c r="A2760" s="448" t="s">
        <v>4299</v>
      </c>
      <c r="B2760" s="448" t="s">
        <v>2220</v>
      </c>
      <c r="C2760" s="440">
        <v>86445.21</v>
      </c>
      <c r="D2760" s="438" t="s">
        <v>126</v>
      </c>
      <c r="E2760" s="440">
        <v>4977.3</v>
      </c>
      <c r="F2760" s="440">
        <v>0</v>
      </c>
      <c r="G2760" s="440">
        <v>91422.51</v>
      </c>
      <c r="H2760" s="438" t="s">
        <v>126</v>
      </c>
    </row>
    <row r="2761" spans="1:8">
      <c r="A2761" s="448" t="s">
        <v>4300</v>
      </c>
      <c r="B2761" s="448" t="s">
        <v>2225</v>
      </c>
      <c r="C2761" s="440">
        <v>61228.59</v>
      </c>
      <c r="D2761" s="438" t="s">
        <v>126</v>
      </c>
      <c r="E2761" s="440">
        <v>3525.39</v>
      </c>
      <c r="F2761" s="440">
        <v>0</v>
      </c>
      <c r="G2761" s="440">
        <v>64753.98</v>
      </c>
      <c r="H2761" s="438" t="s">
        <v>126</v>
      </c>
    </row>
    <row r="2762" spans="1:8">
      <c r="A2762" s="448" t="s">
        <v>4301</v>
      </c>
      <c r="B2762" s="448" t="s">
        <v>2230</v>
      </c>
      <c r="C2762" s="440">
        <v>59792.5</v>
      </c>
      <c r="D2762" s="438" t="s">
        <v>126</v>
      </c>
      <c r="E2762" s="440">
        <v>3442.7</v>
      </c>
      <c r="F2762" s="440">
        <v>0</v>
      </c>
      <c r="G2762" s="440">
        <v>63235.199999999997</v>
      </c>
      <c r="H2762" s="438" t="s">
        <v>126</v>
      </c>
    </row>
    <row r="2763" spans="1:8">
      <c r="A2763" s="448" t="s">
        <v>4302</v>
      </c>
      <c r="B2763" s="448" t="s">
        <v>2235</v>
      </c>
      <c r="C2763" s="440">
        <v>59641.120000000003</v>
      </c>
      <c r="D2763" s="438" t="s">
        <v>126</v>
      </c>
      <c r="E2763" s="440">
        <v>3434</v>
      </c>
      <c r="F2763" s="440">
        <v>0</v>
      </c>
      <c r="G2763" s="440">
        <v>63075.12</v>
      </c>
      <c r="H2763" s="438" t="s">
        <v>126</v>
      </c>
    </row>
    <row r="2764" spans="1:8">
      <c r="A2764" s="448" t="s">
        <v>4303</v>
      </c>
      <c r="B2764" s="448" t="s">
        <v>2240</v>
      </c>
      <c r="C2764" s="440">
        <v>47543.839999999997</v>
      </c>
      <c r="D2764" s="438" t="s">
        <v>126</v>
      </c>
      <c r="E2764" s="440">
        <v>2737.45</v>
      </c>
      <c r="F2764" s="440">
        <v>0</v>
      </c>
      <c r="G2764" s="440">
        <v>50281.29</v>
      </c>
      <c r="H2764" s="438" t="s">
        <v>126</v>
      </c>
    </row>
    <row r="2765" spans="1:8">
      <c r="A2765" s="448" t="s">
        <v>4304</v>
      </c>
      <c r="B2765" s="448" t="s">
        <v>2245</v>
      </c>
      <c r="C2765" s="440">
        <v>79973.820000000007</v>
      </c>
      <c r="D2765" s="438" t="s">
        <v>126</v>
      </c>
      <c r="E2765" s="440">
        <v>4604.7</v>
      </c>
      <c r="F2765" s="440">
        <v>0</v>
      </c>
      <c r="G2765" s="440">
        <v>84578.52</v>
      </c>
      <c r="H2765" s="438" t="s">
        <v>126</v>
      </c>
    </row>
    <row r="2766" spans="1:8">
      <c r="A2766" s="448" t="s">
        <v>4305</v>
      </c>
      <c r="B2766" s="448" t="s">
        <v>2250</v>
      </c>
      <c r="C2766" s="440">
        <v>47119.5</v>
      </c>
      <c r="D2766" s="438" t="s">
        <v>126</v>
      </c>
      <c r="E2766" s="440">
        <v>2713.02</v>
      </c>
      <c r="F2766" s="440">
        <v>0</v>
      </c>
      <c r="G2766" s="440">
        <v>49832.52</v>
      </c>
      <c r="H2766" s="438" t="s">
        <v>126</v>
      </c>
    </row>
    <row r="2767" spans="1:8">
      <c r="A2767" s="448" t="s">
        <v>4306</v>
      </c>
      <c r="B2767" s="448" t="s">
        <v>2255</v>
      </c>
      <c r="C2767" s="440">
        <v>43762.45</v>
      </c>
      <c r="D2767" s="438" t="s">
        <v>126</v>
      </c>
      <c r="E2767" s="440">
        <v>2519.73</v>
      </c>
      <c r="F2767" s="440">
        <v>0</v>
      </c>
      <c r="G2767" s="440">
        <v>46282.18</v>
      </c>
      <c r="H2767" s="438" t="s">
        <v>126</v>
      </c>
    </row>
    <row r="2768" spans="1:8">
      <c r="A2768" s="448" t="s">
        <v>4307</v>
      </c>
      <c r="B2768" s="448" t="s">
        <v>2260</v>
      </c>
      <c r="C2768" s="440">
        <v>56642.239999999998</v>
      </c>
      <c r="D2768" s="438" t="s">
        <v>126</v>
      </c>
      <c r="E2768" s="440">
        <v>3261.31</v>
      </c>
      <c r="F2768" s="440">
        <v>0</v>
      </c>
      <c r="G2768" s="440">
        <v>59903.55</v>
      </c>
      <c r="H2768" s="438" t="s">
        <v>126</v>
      </c>
    </row>
    <row r="2769" spans="1:8">
      <c r="A2769" s="448" t="s">
        <v>4308</v>
      </c>
      <c r="B2769" s="448" t="s">
        <v>2265</v>
      </c>
      <c r="C2769" s="440">
        <v>58746.85</v>
      </c>
      <c r="D2769" s="438" t="s">
        <v>126</v>
      </c>
      <c r="E2769" s="440">
        <v>3382.49</v>
      </c>
      <c r="F2769" s="440">
        <v>0</v>
      </c>
      <c r="G2769" s="440">
        <v>62129.34</v>
      </c>
      <c r="H2769" s="438" t="s">
        <v>126</v>
      </c>
    </row>
    <row r="2770" spans="1:8">
      <c r="A2770" s="448" t="s">
        <v>4309</v>
      </c>
      <c r="B2770" s="448" t="s">
        <v>2270</v>
      </c>
      <c r="C2770" s="440">
        <v>54890.73</v>
      </c>
      <c r="D2770" s="438" t="s">
        <v>126</v>
      </c>
      <c r="E2770" s="440">
        <v>3160.46</v>
      </c>
      <c r="F2770" s="440">
        <v>0</v>
      </c>
      <c r="G2770" s="440">
        <v>58051.19</v>
      </c>
      <c r="H2770" s="438" t="s">
        <v>126</v>
      </c>
    </row>
    <row r="2771" spans="1:8">
      <c r="A2771" s="448" t="s">
        <v>4310</v>
      </c>
      <c r="B2771" s="448" t="s">
        <v>2275</v>
      </c>
      <c r="C2771" s="440">
        <v>66132.72</v>
      </c>
      <c r="D2771" s="438" t="s">
        <v>126</v>
      </c>
      <c r="E2771" s="440">
        <v>3807.76</v>
      </c>
      <c r="F2771" s="440">
        <v>0</v>
      </c>
      <c r="G2771" s="440">
        <v>69940.479999999996</v>
      </c>
      <c r="H2771" s="438" t="s">
        <v>126</v>
      </c>
    </row>
    <row r="2772" spans="1:8">
      <c r="A2772" s="448" t="s">
        <v>4311</v>
      </c>
      <c r="B2772" s="448" t="s">
        <v>2280</v>
      </c>
      <c r="C2772" s="440">
        <v>89812.35</v>
      </c>
      <c r="D2772" s="438" t="s">
        <v>126</v>
      </c>
      <c r="E2772" s="440">
        <v>5171.18</v>
      </c>
      <c r="F2772" s="440">
        <v>0</v>
      </c>
      <c r="G2772" s="440">
        <v>94983.53</v>
      </c>
      <c r="H2772" s="438" t="s">
        <v>126</v>
      </c>
    </row>
    <row r="2773" spans="1:8">
      <c r="A2773" s="448" t="s">
        <v>4312</v>
      </c>
      <c r="B2773" s="448" t="s">
        <v>2285</v>
      </c>
      <c r="C2773" s="440">
        <v>71633.5</v>
      </c>
      <c r="D2773" s="438" t="s">
        <v>126</v>
      </c>
      <c r="E2773" s="440">
        <v>4124.4799999999996</v>
      </c>
      <c r="F2773" s="440">
        <v>0</v>
      </c>
      <c r="G2773" s="440">
        <v>75757.98</v>
      </c>
      <c r="H2773" s="438" t="s">
        <v>126</v>
      </c>
    </row>
    <row r="2774" spans="1:8">
      <c r="A2774" s="448" t="s">
        <v>4313</v>
      </c>
      <c r="B2774" s="448" t="s">
        <v>2290</v>
      </c>
      <c r="C2774" s="440">
        <v>102740.24</v>
      </c>
      <c r="D2774" s="438" t="s">
        <v>126</v>
      </c>
      <c r="E2774" s="440">
        <v>5915.53</v>
      </c>
      <c r="F2774" s="440">
        <v>0</v>
      </c>
      <c r="G2774" s="440">
        <v>108655.77</v>
      </c>
      <c r="H2774" s="438" t="s">
        <v>126</v>
      </c>
    </row>
    <row r="2775" spans="1:8">
      <c r="A2775" s="448" t="s">
        <v>4314</v>
      </c>
      <c r="B2775" s="448" t="s">
        <v>2295</v>
      </c>
      <c r="C2775" s="440">
        <v>72800.429999999993</v>
      </c>
      <c r="D2775" s="438" t="s">
        <v>126</v>
      </c>
      <c r="E2775" s="440">
        <v>4191.66</v>
      </c>
      <c r="F2775" s="440">
        <v>0</v>
      </c>
      <c r="G2775" s="440">
        <v>76992.09</v>
      </c>
      <c r="H2775" s="438" t="s">
        <v>126</v>
      </c>
    </row>
    <row r="2776" spans="1:8">
      <c r="A2776" s="448" t="s">
        <v>4315</v>
      </c>
      <c r="B2776" s="448" t="s">
        <v>2300</v>
      </c>
      <c r="C2776" s="440">
        <v>58743.49</v>
      </c>
      <c r="D2776" s="438" t="s">
        <v>126</v>
      </c>
      <c r="E2776" s="440">
        <v>3382.3</v>
      </c>
      <c r="F2776" s="440">
        <v>0</v>
      </c>
      <c r="G2776" s="440">
        <v>62125.79</v>
      </c>
      <c r="H2776" s="438" t="s">
        <v>126</v>
      </c>
    </row>
    <row r="2777" spans="1:8">
      <c r="A2777" s="448" t="s">
        <v>4316</v>
      </c>
      <c r="B2777" s="448" t="s">
        <v>2305</v>
      </c>
      <c r="C2777" s="440">
        <v>78841.66</v>
      </c>
      <c r="D2777" s="438" t="s">
        <v>126</v>
      </c>
      <c r="E2777" s="440">
        <v>4539.51</v>
      </c>
      <c r="F2777" s="440">
        <v>0</v>
      </c>
      <c r="G2777" s="440">
        <v>83381.17</v>
      </c>
      <c r="H2777" s="438" t="s">
        <v>126</v>
      </c>
    </row>
    <row r="2778" spans="1:8">
      <c r="A2778" s="448" t="s">
        <v>4317</v>
      </c>
      <c r="B2778" s="448" t="s">
        <v>2310</v>
      </c>
      <c r="C2778" s="440">
        <v>53674.64</v>
      </c>
      <c r="D2778" s="438" t="s">
        <v>126</v>
      </c>
      <c r="E2778" s="440">
        <v>3090.45</v>
      </c>
      <c r="F2778" s="440">
        <v>0</v>
      </c>
      <c r="G2778" s="440">
        <v>56765.09</v>
      </c>
      <c r="H2778" s="438" t="s">
        <v>126</v>
      </c>
    </row>
    <row r="2779" spans="1:8">
      <c r="A2779" s="448" t="s">
        <v>4318</v>
      </c>
      <c r="B2779" s="448" t="s">
        <v>2315</v>
      </c>
      <c r="C2779" s="440">
        <v>76280.27</v>
      </c>
      <c r="D2779" s="438" t="s">
        <v>126</v>
      </c>
      <c r="E2779" s="440">
        <v>4392.03</v>
      </c>
      <c r="F2779" s="440">
        <v>0</v>
      </c>
      <c r="G2779" s="440">
        <v>80672.3</v>
      </c>
      <c r="H2779" s="438" t="s">
        <v>126</v>
      </c>
    </row>
    <row r="2780" spans="1:8">
      <c r="A2780" s="448" t="s">
        <v>4319</v>
      </c>
      <c r="B2780" s="448" t="s">
        <v>2320</v>
      </c>
      <c r="C2780" s="440">
        <v>66458.509999999995</v>
      </c>
      <c r="D2780" s="438" t="s">
        <v>126</v>
      </c>
      <c r="E2780" s="440">
        <v>3826.51</v>
      </c>
      <c r="F2780" s="440">
        <v>0</v>
      </c>
      <c r="G2780" s="440">
        <v>70285.02</v>
      </c>
      <c r="H2780" s="438" t="s">
        <v>126</v>
      </c>
    </row>
    <row r="2781" spans="1:8">
      <c r="A2781" s="448" t="s">
        <v>4320</v>
      </c>
      <c r="B2781" s="448" t="s">
        <v>2325</v>
      </c>
      <c r="C2781" s="440">
        <v>95184.55</v>
      </c>
      <c r="D2781" s="438" t="s">
        <v>126</v>
      </c>
      <c r="E2781" s="440">
        <v>5480.48</v>
      </c>
      <c r="F2781" s="440">
        <v>0</v>
      </c>
      <c r="G2781" s="440">
        <v>100665.03</v>
      </c>
      <c r="H2781" s="438" t="s">
        <v>126</v>
      </c>
    </row>
    <row r="2782" spans="1:8">
      <c r="A2782" s="448" t="s">
        <v>4321</v>
      </c>
      <c r="B2782" s="448" t="s">
        <v>2330</v>
      </c>
      <c r="C2782" s="440">
        <v>69838.31</v>
      </c>
      <c r="D2782" s="438" t="s">
        <v>126</v>
      </c>
      <c r="E2782" s="440">
        <v>4021.12</v>
      </c>
      <c r="F2782" s="440">
        <v>0</v>
      </c>
      <c r="G2782" s="440">
        <v>73859.429999999993</v>
      </c>
      <c r="H2782" s="438" t="s">
        <v>126</v>
      </c>
    </row>
    <row r="2783" spans="1:8">
      <c r="A2783" s="448" t="s">
        <v>4322</v>
      </c>
      <c r="B2783" s="448" t="s">
        <v>2335</v>
      </c>
      <c r="C2783" s="440">
        <v>52789.83</v>
      </c>
      <c r="D2783" s="438" t="s">
        <v>126</v>
      </c>
      <c r="E2783" s="440">
        <v>3039.5</v>
      </c>
      <c r="F2783" s="440">
        <v>0</v>
      </c>
      <c r="G2783" s="440">
        <v>55829.33</v>
      </c>
      <c r="H2783" s="438" t="s">
        <v>126</v>
      </c>
    </row>
    <row r="2784" spans="1:8">
      <c r="A2784" s="448" t="s">
        <v>4323</v>
      </c>
      <c r="B2784" s="448" t="s">
        <v>2340</v>
      </c>
      <c r="C2784" s="440">
        <v>79743.990000000005</v>
      </c>
      <c r="D2784" s="438" t="s">
        <v>126</v>
      </c>
      <c r="E2784" s="440">
        <v>4591.47</v>
      </c>
      <c r="F2784" s="440">
        <v>0</v>
      </c>
      <c r="G2784" s="440">
        <v>84335.46</v>
      </c>
      <c r="H2784" s="438" t="s">
        <v>126</v>
      </c>
    </row>
    <row r="2785" spans="1:8">
      <c r="A2785" s="448" t="s">
        <v>4324</v>
      </c>
      <c r="B2785" s="448" t="s">
        <v>974</v>
      </c>
      <c r="C2785" s="440">
        <v>90648.25</v>
      </c>
      <c r="D2785" s="438" t="s">
        <v>126</v>
      </c>
      <c r="E2785" s="440">
        <v>5219.3</v>
      </c>
      <c r="F2785" s="440">
        <v>0</v>
      </c>
      <c r="G2785" s="440">
        <v>95867.55</v>
      </c>
      <c r="H2785" s="438" t="s">
        <v>126</v>
      </c>
    </row>
    <row r="2786" spans="1:8">
      <c r="A2786" s="448" t="s">
        <v>4325</v>
      </c>
      <c r="B2786" s="448" t="s">
        <v>976</v>
      </c>
      <c r="C2786" s="440">
        <v>61723.82</v>
      </c>
      <c r="D2786" s="438" t="s">
        <v>126</v>
      </c>
      <c r="E2786" s="440">
        <v>3553.9</v>
      </c>
      <c r="F2786" s="440">
        <v>0</v>
      </c>
      <c r="G2786" s="440">
        <v>65277.72</v>
      </c>
      <c r="H2786" s="438" t="s">
        <v>126</v>
      </c>
    </row>
    <row r="2787" spans="1:8">
      <c r="A2787" s="448" t="s">
        <v>4326</v>
      </c>
      <c r="B2787" s="448" t="s">
        <v>2353</v>
      </c>
      <c r="C2787" s="440">
        <v>62576.03</v>
      </c>
      <c r="D2787" s="438" t="s">
        <v>126</v>
      </c>
      <c r="E2787" s="440">
        <v>3602.98</v>
      </c>
      <c r="F2787" s="440">
        <v>0</v>
      </c>
      <c r="G2787" s="440">
        <v>66179.009999999995</v>
      </c>
      <c r="H2787" s="438" t="s">
        <v>126</v>
      </c>
    </row>
    <row r="2788" spans="1:8">
      <c r="A2788" s="448" t="s">
        <v>4327</v>
      </c>
      <c r="B2788" s="448" t="s">
        <v>2358</v>
      </c>
      <c r="C2788" s="440">
        <v>75643.399999999994</v>
      </c>
      <c r="D2788" s="438" t="s">
        <v>126</v>
      </c>
      <c r="E2788" s="440">
        <v>4355.3599999999997</v>
      </c>
      <c r="F2788" s="440">
        <v>0</v>
      </c>
      <c r="G2788" s="440">
        <v>79998.759999999995</v>
      </c>
      <c r="H2788" s="438" t="s">
        <v>126</v>
      </c>
    </row>
    <row r="2789" spans="1:8">
      <c r="A2789" s="448" t="s">
        <v>4328</v>
      </c>
      <c r="B2789" s="448" t="s">
        <v>2363</v>
      </c>
      <c r="C2789" s="440">
        <v>57203.61</v>
      </c>
      <c r="D2789" s="438" t="s">
        <v>126</v>
      </c>
      <c r="E2789" s="440">
        <v>3293.64</v>
      </c>
      <c r="F2789" s="440">
        <v>0</v>
      </c>
      <c r="G2789" s="440">
        <v>60497.25</v>
      </c>
      <c r="H2789" s="438" t="s">
        <v>126</v>
      </c>
    </row>
    <row r="2790" spans="1:8">
      <c r="A2790" s="448" t="s">
        <v>4329</v>
      </c>
      <c r="B2790" s="448" t="s">
        <v>2368</v>
      </c>
      <c r="C2790" s="440">
        <v>77861.89</v>
      </c>
      <c r="D2790" s="438" t="s">
        <v>126</v>
      </c>
      <c r="E2790" s="440">
        <v>4483.08</v>
      </c>
      <c r="F2790" s="440">
        <v>0</v>
      </c>
      <c r="G2790" s="440">
        <v>82344.97</v>
      </c>
      <c r="H2790" s="438" t="s">
        <v>126</v>
      </c>
    </row>
    <row r="2791" spans="1:8">
      <c r="A2791" s="448" t="s">
        <v>4330</v>
      </c>
      <c r="B2791" s="448" t="s">
        <v>2373</v>
      </c>
      <c r="C2791" s="440">
        <v>168490.07</v>
      </c>
      <c r="D2791" s="438" t="s">
        <v>126</v>
      </c>
      <c r="E2791" s="440">
        <v>9701.25</v>
      </c>
      <c r="F2791" s="440">
        <v>0</v>
      </c>
      <c r="G2791" s="440">
        <v>178191.32</v>
      </c>
      <c r="H2791" s="438" t="s">
        <v>126</v>
      </c>
    </row>
    <row r="2792" spans="1:8">
      <c r="A2792" s="448" t="s">
        <v>4331</v>
      </c>
      <c r="B2792" s="448" t="s">
        <v>2378</v>
      </c>
      <c r="C2792" s="440">
        <v>123725.82</v>
      </c>
      <c r="D2792" s="438" t="s">
        <v>126</v>
      </c>
      <c r="E2792" s="440">
        <v>7123.84</v>
      </c>
      <c r="F2792" s="440">
        <v>0</v>
      </c>
      <c r="G2792" s="440">
        <v>130849.66</v>
      </c>
      <c r="H2792" s="438" t="s">
        <v>126</v>
      </c>
    </row>
    <row r="2793" spans="1:8">
      <c r="A2793" s="448" t="s">
        <v>4332</v>
      </c>
      <c r="B2793" s="448" t="s">
        <v>2383</v>
      </c>
      <c r="C2793" s="440">
        <v>67277.210000000006</v>
      </c>
      <c r="D2793" s="438" t="s">
        <v>126</v>
      </c>
      <c r="E2793" s="440">
        <v>3873.66</v>
      </c>
      <c r="F2793" s="440">
        <v>0</v>
      </c>
      <c r="G2793" s="440">
        <v>71150.87</v>
      </c>
      <c r="H2793" s="438" t="s">
        <v>126</v>
      </c>
    </row>
    <row r="2794" spans="1:8">
      <c r="A2794" s="448" t="s">
        <v>4333</v>
      </c>
      <c r="B2794" s="448" t="s">
        <v>2388</v>
      </c>
      <c r="C2794" s="440">
        <v>109594.51</v>
      </c>
      <c r="D2794" s="438" t="s">
        <v>126</v>
      </c>
      <c r="E2794" s="440">
        <v>6310.18</v>
      </c>
      <c r="F2794" s="440">
        <v>0</v>
      </c>
      <c r="G2794" s="440">
        <v>115904.69</v>
      </c>
      <c r="H2794" s="438" t="s">
        <v>126</v>
      </c>
    </row>
    <row r="2795" spans="1:8">
      <c r="A2795" s="448" t="s">
        <v>4334</v>
      </c>
      <c r="B2795" s="448" t="s">
        <v>2393</v>
      </c>
      <c r="C2795" s="440">
        <v>98983.41</v>
      </c>
      <c r="D2795" s="438" t="s">
        <v>126</v>
      </c>
      <c r="E2795" s="440">
        <v>5699.23</v>
      </c>
      <c r="F2795" s="440">
        <v>0</v>
      </c>
      <c r="G2795" s="440">
        <v>104682.64</v>
      </c>
      <c r="H2795" s="438" t="s">
        <v>126</v>
      </c>
    </row>
    <row r="2796" spans="1:8">
      <c r="A2796" s="448" t="s">
        <v>4335</v>
      </c>
      <c r="B2796" s="448" t="s">
        <v>2398</v>
      </c>
      <c r="C2796" s="440">
        <v>116051.13</v>
      </c>
      <c r="D2796" s="438" t="s">
        <v>126</v>
      </c>
      <c r="E2796" s="440">
        <v>6681.93</v>
      </c>
      <c r="F2796" s="440">
        <v>0</v>
      </c>
      <c r="G2796" s="440">
        <v>122733.06</v>
      </c>
      <c r="H2796" s="438" t="s">
        <v>126</v>
      </c>
    </row>
    <row r="2797" spans="1:8">
      <c r="A2797" s="448" t="s">
        <v>4336</v>
      </c>
      <c r="B2797" s="448" t="s">
        <v>2403</v>
      </c>
      <c r="C2797" s="440">
        <v>95815.34</v>
      </c>
      <c r="D2797" s="438" t="s">
        <v>126</v>
      </c>
      <c r="E2797" s="440">
        <v>5516.82</v>
      </c>
      <c r="F2797" s="440">
        <v>0</v>
      </c>
      <c r="G2797" s="440">
        <v>101332.16</v>
      </c>
      <c r="H2797" s="438" t="s">
        <v>126</v>
      </c>
    </row>
    <row r="2798" spans="1:8">
      <c r="A2798" s="448" t="s">
        <v>4337</v>
      </c>
      <c r="B2798" s="448" t="s">
        <v>2408</v>
      </c>
      <c r="C2798" s="440">
        <v>123966.59</v>
      </c>
      <c r="D2798" s="438" t="s">
        <v>126</v>
      </c>
      <c r="E2798" s="440">
        <v>7137.69</v>
      </c>
      <c r="F2798" s="440">
        <v>0</v>
      </c>
      <c r="G2798" s="440">
        <v>131104.28</v>
      </c>
      <c r="H2798" s="438" t="s">
        <v>126</v>
      </c>
    </row>
    <row r="2799" spans="1:8">
      <c r="A2799" s="448" t="s">
        <v>4338</v>
      </c>
      <c r="B2799" s="448" t="s">
        <v>2413</v>
      </c>
      <c r="C2799" s="440">
        <v>95181.05</v>
      </c>
      <c r="D2799" s="438" t="s">
        <v>126</v>
      </c>
      <c r="E2799" s="440">
        <v>5480.28</v>
      </c>
      <c r="F2799" s="440">
        <v>0</v>
      </c>
      <c r="G2799" s="440">
        <v>100661.33</v>
      </c>
      <c r="H2799" s="438" t="s">
        <v>126</v>
      </c>
    </row>
    <row r="2800" spans="1:8">
      <c r="A2800" s="448" t="s">
        <v>4339</v>
      </c>
      <c r="B2800" s="448" t="s">
        <v>2418</v>
      </c>
      <c r="C2800" s="440">
        <v>67327.25</v>
      </c>
      <c r="D2800" s="438" t="s">
        <v>126</v>
      </c>
      <c r="E2800" s="440">
        <v>3876.54</v>
      </c>
      <c r="F2800" s="440">
        <v>0</v>
      </c>
      <c r="G2800" s="440">
        <v>71203.789999999994</v>
      </c>
      <c r="H2800" s="438" t="s">
        <v>126</v>
      </c>
    </row>
    <row r="2801" spans="1:8">
      <c r="A2801" s="448" t="s">
        <v>4340</v>
      </c>
      <c r="B2801" s="448" t="s">
        <v>2423</v>
      </c>
      <c r="C2801" s="440">
        <v>68119.38</v>
      </c>
      <c r="D2801" s="438" t="s">
        <v>126</v>
      </c>
      <c r="E2801" s="440">
        <v>3922.14</v>
      </c>
      <c r="F2801" s="440">
        <v>0</v>
      </c>
      <c r="G2801" s="440">
        <v>72041.52</v>
      </c>
      <c r="H2801" s="438" t="s">
        <v>126</v>
      </c>
    </row>
    <row r="2802" spans="1:8">
      <c r="A2802" s="448" t="s">
        <v>4341</v>
      </c>
      <c r="B2802" s="448" t="s">
        <v>2428</v>
      </c>
      <c r="C2802" s="440">
        <v>62290.97</v>
      </c>
      <c r="D2802" s="438" t="s">
        <v>126</v>
      </c>
      <c r="E2802" s="440">
        <v>3586.56</v>
      </c>
      <c r="F2802" s="440">
        <v>0</v>
      </c>
      <c r="G2802" s="440">
        <v>65877.53</v>
      </c>
      <c r="H2802" s="438" t="s">
        <v>126</v>
      </c>
    </row>
    <row r="2803" spans="1:8">
      <c r="A2803" s="448" t="s">
        <v>4342</v>
      </c>
      <c r="B2803" s="448" t="s">
        <v>2433</v>
      </c>
      <c r="C2803" s="440">
        <v>75297.38</v>
      </c>
      <c r="D2803" s="438" t="s">
        <v>126</v>
      </c>
      <c r="E2803" s="440">
        <v>4335.4399999999996</v>
      </c>
      <c r="F2803" s="440">
        <v>0</v>
      </c>
      <c r="G2803" s="440">
        <v>79632.820000000007</v>
      </c>
      <c r="H2803" s="438" t="s">
        <v>126</v>
      </c>
    </row>
    <row r="2804" spans="1:8">
      <c r="A2804" s="448" t="s">
        <v>4343</v>
      </c>
      <c r="B2804" s="448" t="s">
        <v>2438</v>
      </c>
      <c r="C2804" s="440">
        <v>76270.759999999995</v>
      </c>
      <c r="D2804" s="438" t="s">
        <v>126</v>
      </c>
      <c r="E2804" s="440">
        <v>4391.49</v>
      </c>
      <c r="F2804" s="440">
        <v>0</v>
      </c>
      <c r="G2804" s="440">
        <v>80662.25</v>
      </c>
      <c r="H2804" s="438" t="s">
        <v>126</v>
      </c>
    </row>
    <row r="2805" spans="1:8">
      <c r="A2805" s="448" t="s">
        <v>4344</v>
      </c>
      <c r="B2805" s="448" t="s">
        <v>2443</v>
      </c>
      <c r="C2805" s="440">
        <v>86613.28</v>
      </c>
      <c r="D2805" s="438" t="s">
        <v>126</v>
      </c>
      <c r="E2805" s="440">
        <v>4986.9799999999996</v>
      </c>
      <c r="F2805" s="440">
        <v>0</v>
      </c>
      <c r="G2805" s="440">
        <v>91600.26</v>
      </c>
      <c r="H2805" s="438" t="s">
        <v>126</v>
      </c>
    </row>
    <row r="2806" spans="1:8">
      <c r="A2806" s="448" t="s">
        <v>4345</v>
      </c>
      <c r="B2806" s="448" t="s">
        <v>2448</v>
      </c>
      <c r="C2806" s="440">
        <v>80943</v>
      </c>
      <c r="D2806" s="438" t="s">
        <v>126</v>
      </c>
      <c r="E2806" s="440">
        <v>4660.5</v>
      </c>
      <c r="F2806" s="440">
        <v>0</v>
      </c>
      <c r="G2806" s="440">
        <v>85603.5</v>
      </c>
      <c r="H2806" s="438" t="s">
        <v>126</v>
      </c>
    </row>
    <row r="2807" spans="1:8">
      <c r="A2807" s="448" t="s">
        <v>4346</v>
      </c>
      <c r="B2807" s="448" t="s">
        <v>2453</v>
      </c>
      <c r="C2807" s="440">
        <v>70584.58</v>
      </c>
      <c r="D2807" s="438" t="s">
        <v>126</v>
      </c>
      <c r="E2807" s="440">
        <v>4064.08</v>
      </c>
      <c r="F2807" s="440">
        <v>0</v>
      </c>
      <c r="G2807" s="440">
        <v>74648.66</v>
      </c>
      <c r="H2807" s="438" t="s">
        <v>126</v>
      </c>
    </row>
    <row r="2808" spans="1:8">
      <c r="A2808" s="448" t="s">
        <v>4347</v>
      </c>
      <c r="B2808" s="448" t="s">
        <v>2458</v>
      </c>
      <c r="C2808" s="440">
        <v>68912.09</v>
      </c>
      <c r="D2808" s="438" t="s">
        <v>126</v>
      </c>
      <c r="E2808" s="440">
        <v>3967.79</v>
      </c>
      <c r="F2808" s="440">
        <v>0</v>
      </c>
      <c r="G2808" s="440">
        <v>72879.88</v>
      </c>
      <c r="H2808" s="438" t="s">
        <v>126</v>
      </c>
    </row>
    <row r="2809" spans="1:8">
      <c r="A2809" s="448" t="s">
        <v>4348</v>
      </c>
      <c r="B2809" s="448" t="s">
        <v>2463</v>
      </c>
      <c r="C2809" s="440">
        <v>117028.49</v>
      </c>
      <c r="D2809" s="438" t="s">
        <v>126</v>
      </c>
      <c r="E2809" s="440">
        <v>6738.21</v>
      </c>
      <c r="F2809" s="440">
        <v>0</v>
      </c>
      <c r="G2809" s="440">
        <v>123766.7</v>
      </c>
      <c r="H2809" s="438" t="s">
        <v>126</v>
      </c>
    </row>
    <row r="2810" spans="1:8">
      <c r="A2810" s="448" t="s">
        <v>4349</v>
      </c>
      <c r="B2810" s="448" t="s">
        <v>2468</v>
      </c>
      <c r="C2810" s="440">
        <v>73598.39</v>
      </c>
      <c r="D2810" s="438" t="s">
        <v>126</v>
      </c>
      <c r="E2810" s="440">
        <v>4237.6099999999997</v>
      </c>
      <c r="F2810" s="440">
        <v>0</v>
      </c>
      <c r="G2810" s="440">
        <v>77836</v>
      </c>
      <c r="H2810" s="438" t="s">
        <v>126</v>
      </c>
    </row>
    <row r="2811" spans="1:8">
      <c r="A2811" s="448" t="s">
        <v>4350</v>
      </c>
      <c r="B2811" s="448" t="s">
        <v>2473</v>
      </c>
      <c r="C2811" s="440">
        <v>74842.8</v>
      </c>
      <c r="D2811" s="438" t="s">
        <v>126</v>
      </c>
      <c r="E2811" s="440">
        <v>4309.26</v>
      </c>
      <c r="F2811" s="440">
        <v>0</v>
      </c>
      <c r="G2811" s="440">
        <v>79152.06</v>
      </c>
      <c r="H2811" s="438" t="s">
        <v>126</v>
      </c>
    </row>
    <row r="2812" spans="1:8">
      <c r="A2812" s="448" t="s">
        <v>4351</v>
      </c>
      <c r="B2812" s="448" t="s">
        <v>2478</v>
      </c>
      <c r="C2812" s="440">
        <v>58072.19</v>
      </c>
      <c r="D2812" s="438" t="s">
        <v>126</v>
      </c>
      <c r="E2812" s="440">
        <v>3343.64</v>
      </c>
      <c r="F2812" s="440">
        <v>0</v>
      </c>
      <c r="G2812" s="440">
        <v>61415.83</v>
      </c>
      <c r="H2812" s="438" t="s">
        <v>126</v>
      </c>
    </row>
    <row r="2813" spans="1:8">
      <c r="A2813" s="448" t="s">
        <v>4352</v>
      </c>
      <c r="B2813" s="448" t="s">
        <v>2483</v>
      </c>
      <c r="C2813" s="440">
        <v>232308.4</v>
      </c>
      <c r="D2813" s="438" t="s">
        <v>126</v>
      </c>
      <c r="E2813" s="440">
        <v>13375.75</v>
      </c>
      <c r="F2813" s="440">
        <v>0</v>
      </c>
      <c r="G2813" s="440">
        <v>245684.15</v>
      </c>
      <c r="H2813" s="438" t="s">
        <v>126</v>
      </c>
    </row>
    <row r="2814" spans="1:8">
      <c r="A2814" s="448" t="s">
        <v>4353</v>
      </c>
      <c r="B2814" s="448" t="s">
        <v>2487</v>
      </c>
      <c r="C2814" s="440">
        <v>919278.57</v>
      </c>
      <c r="D2814" s="438" t="s">
        <v>126</v>
      </c>
      <c r="E2814" s="441">
        <v>-8024.64</v>
      </c>
      <c r="F2814" s="440">
        <v>0</v>
      </c>
      <c r="G2814" s="440">
        <v>911253.93</v>
      </c>
      <c r="H2814" s="438" t="s">
        <v>126</v>
      </c>
    </row>
    <row r="2815" spans="1:8">
      <c r="A2815" s="448" t="s">
        <v>4354</v>
      </c>
      <c r="B2815" s="448" t="s">
        <v>3939</v>
      </c>
      <c r="C2815" s="440">
        <v>60132.5</v>
      </c>
      <c r="D2815" s="438" t="s">
        <v>126</v>
      </c>
      <c r="E2815" s="440">
        <v>2710.22</v>
      </c>
      <c r="F2815" s="440">
        <v>0</v>
      </c>
      <c r="G2815" s="440">
        <v>62842.720000000001</v>
      </c>
      <c r="H2815" s="438" t="s">
        <v>126</v>
      </c>
    </row>
    <row r="2816" spans="1:8">
      <c r="A2816" s="448" t="s">
        <v>4355</v>
      </c>
      <c r="B2816" s="448" t="s">
        <v>2496</v>
      </c>
      <c r="C2816" s="440">
        <v>58035.13</v>
      </c>
      <c r="D2816" s="438" t="s">
        <v>126</v>
      </c>
      <c r="E2816" s="440">
        <v>3355.04</v>
      </c>
      <c r="F2816" s="440">
        <v>0</v>
      </c>
      <c r="G2816" s="440">
        <v>61390.17</v>
      </c>
      <c r="H2816" s="438" t="s">
        <v>126</v>
      </c>
    </row>
    <row r="2817" spans="1:8">
      <c r="A2817" s="448" t="s">
        <v>4356</v>
      </c>
      <c r="B2817" s="448" t="s">
        <v>2500</v>
      </c>
      <c r="C2817" s="440">
        <v>53959.85</v>
      </c>
      <c r="D2817" s="438" t="s">
        <v>126</v>
      </c>
      <c r="E2817" s="440">
        <v>3106.87</v>
      </c>
      <c r="F2817" s="440">
        <v>0</v>
      </c>
      <c r="G2817" s="440">
        <v>57066.720000000001</v>
      </c>
      <c r="H2817" s="438" t="s">
        <v>126</v>
      </c>
    </row>
    <row r="2818" spans="1:8">
      <c r="A2818" s="448" t="s">
        <v>4357</v>
      </c>
      <c r="B2818" s="448" t="s">
        <v>4155</v>
      </c>
      <c r="C2818" s="440">
        <v>6828.68</v>
      </c>
      <c r="D2818" s="438" t="s">
        <v>126</v>
      </c>
      <c r="E2818" s="440">
        <v>393.18</v>
      </c>
      <c r="F2818" s="440">
        <v>0</v>
      </c>
      <c r="G2818" s="440">
        <v>7221.86</v>
      </c>
      <c r="H2818" s="438" t="s">
        <v>126</v>
      </c>
    </row>
    <row r="2819" spans="1:8">
      <c r="A2819" s="448" t="s">
        <v>4359</v>
      </c>
      <c r="B2819" s="448" t="s">
        <v>4054</v>
      </c>
      <c r="C2819" s="440">
        <v>32268.73</v>
      </c>
      <c r="D2819" s="438" t="s">
        <v>126</v>
      </c>
      <c r="E2819" s="440">
        <v>1857.96</v>
      </c>
      <c r="F2819" s="440">
        <v>0</v>
      </c>
      <c r="G2819" s="440">
        <v>34126.69</v>
      </c>
      <c r="H2819" s="438" t="s">
        <v>126</v>
      </c>
    </row>
    <row r="2820" spans="1:8">
      <c r="A2820" s="448" t="s">
        <v>4360</v>
      </c>
      <c r="B2820" s="448" t="s">
        <v>2706</v>
      </c>
      <c r="C2820" s="440">
        <v>0</v>
      </c>
      <c r="D2820" s="438" t="s">
        <v>126</v>
      </c>
      <c r="E2820" s="440">
        <v>61710.47</v>
      </c>
      <c r="F2820" s="440">
        <v>0</v>
      </c>
      <c r="G2820" s="440">
        <v>61710.47</v>
      </c>
      <c r="H2820" s="438" t="s">
        <v>126</v>
      </c>
    </row>
    <row r="2821" spans="1:8">
      <c r="A2821" s="448" t="s">
        <v>4361</v>
      </c>
      <c r="B2821" s="448" t="s">
        <v>2516</v>
      </c>
      <c r="C2821" s="440">
        <v>28519.79</v>
      </c>
      <c r="D2821" s="438" t="s">
        <v>126</v>
      </c>
      <c r="E2821" s="440">
        <v>1642.09</v>
      </c>
      <c r="F2821" s="440">
        <v>0</v>
      </c>
      <c r="G2821" s="440">
        <v>30161.88</v>
      </c>
      <c r="H2821" s="438" t="s">
        <v>126</v>
      </c>
    </row>
    <row r="2822" spans="1:8">
      <c r="A2822" s="448" t="s">
        <v>4362</v>
      </c>
      <c r="B2822" s="448" t="s">
        <v>4363</v>
      </c>
      <c r="C2822" s="440">
        <v>4090025.35</v>
      </c>
      <c r="D2822" s="438" t="s">
        <v>126</v>
      </c>
      <c r="E2822" s="440">
        <v>394417.39</v>
      </c>
      <c r="F2822" s="440">
        <v>0</v>
      </c>
      <c r="G2822" s="440">
        <v>4484442.74</v>
      </c>
      <c r="H2822" s="438" t="s">
        <v>126</v>
      </c>
    </row>
    <row r="2823" spans="1:8">
      <c r="A2823" s="448" t="s">
        <v>4364</v>
      </c>
      <c r="B2823" s="448" t="s">
        <v>2056</v>
      </c>
      <c r="C2823" s="440">
        <v>209104.79</v>
      </c>
      <c r="D2823" s="438" t="s">
        <v>126</v>
      </c>
      <c r="E2823" s="440">
        <v>18938.599999999999</v>
      </c>
      <c r="F2823" s="440">
        <v>0</v>
      </c>
      <c r="G2823" s="440">
        <v>228043.39</v>
      </c>
      <c r="H2823" s="438" t="s">
        <v>126</v>
      </c>
    </row>
    <row r="2824" spans="1:8">
      <c r="A2824" s="448" t="s">
        <v>4365</v>
      </c>
      <c r="B2824" s="448" t="s">
        <v>2064</v>
      </c>
      <c r="C2824" s="440">
        <v>192971.49</v>
      </c>
      <c r="D2824" s="438" t="s">
        <v>126</v>
      </c>
      <c r="E2824" s="440">
        <v>17477.400000000001</v>
      </c>
      <c r="F2824" s="440">
        <v>0</v>
      </c>
      <c r="G2824" s="440">
        <v>210448.89</v>
      </c>
      <c r="H2824" s="438" t="s">
        <v>126</v>
      </c>
    </row>
    <row r="2825" spans="1:8">
      <c r="A2825" s="448" t="s">
        <v>4366</v>
      </c>
      <c r="B2825" s="448" t="s">
        <v>972</v>
      </c>
      <c r="C2825" s="440">
        <v>115147.16</v>
      </c>
      <c r="D2825" s="438" t="s">
        <v>126</v>
      </c>
      <c r="E2825" s="440">
        <v>10428.870000000001</v>
      </c>
      <c r="F2825" s="440">
        <v>0</v>
      </c>
      <c r="G2825" s="440">
        <v>125576.03</v>
      </c>
      <c r="H2825" s="438" t="s">
        <v>126</v>
      </c>
    </row>
    <row r="2826" spans="1:8">
      <c r="A2826" s="448" t="s">
        <v>4367</v>
      </c>
      <c r="B2826" s="448" t="s">
        <v>2073</v>
      </c>
      <c r="C2826" s="440">
        <v>69666.240000000005</v>
      </c>
      <c r="D2826" s="438" t="s">
        <v>126</v>
      </c>
      <c r="E2826" s="440">
        <v>6309.66</v>
      </c>
      <c r="F2826" s="440">
        <v>0</v>
      </c>
      <c r="G2826" s="440">
        <v>75975.899999999994</v>
      </c>
      <c r="H2826" s="438" t="s">
        <v>126</v>
      </c>
    </row>
    <row r="2827" spans="1:8">
      <c r="A2827" s="448" t="s">
        <v>4368</v>
      </c>
      <c r="B2827" s="448" t="s">
        <v>2078</v>
      </c>
      <c r="C2827" s="440">
        <v>177745.23</v>
      </c>
      <c r="D2827" s="438" t="s">
        <v>126</v>
      </c>
      <c r="E2827" s="440">
        <v>16098.34</v>
      </c>
      <c r="F2827" s="440">
        <v>0</v>
      </c>
      <c r="G2827" s="440">
        <v>193843.57</v>
      </c>
      <c r="H2827" s="438" t="s">
        <v>126</v>
      </c>
    </row>
    <row r="2828" spans="1:8">
      <c r="A2828" s="448" t="s">
        <v>4369</v>
      </c>
      <c r="B2828" s="448" t="s">
        <v>2083</v>
      </c>
      <c r="C2828" s="440">
        <v>82990.86</v>
      </c>
      <c r="D2828" s="438" t="s">
        <v>126</v>
      </c>
      <c r="E2828" s="440">
        <v>7516.47</v>
      </c>
      <c r="F2828" s="440">
        <v>0</v>
      </c>
      <c r="G2828" s="440">
        <v>90507.33</v>
      </c>
      <c r="H2828" s="438" t="s">
        <v>126</v>
      </c>
    </row>
    <row r="2829" spans="1:8">
      <c r="A2829" s="448" t="s">
        <v>4370</v>
      </c>
      <c r="B2829" s="448" t="s">
        <v>2088</v>
      </c>
      <c r="C2829" s="440">
        <v>201675.99</v>
      </c>
      <c r="D2829" s="438" t="s">
        <v>126</v>
      </c>
      <c r="E2829" s="440">
        <v>18265.759999999998</v>
      </c>
      <c r="F2829" s="440">
        <v>0</v>
      </c>
      <c r="G2829" s="440">
        <v>219941.75</v>
      </c>
      <c r="H2829" s="438" t="s">
        <v>126</v>
      </c>
    </row>
    <row r="2830" spans="1:8">
      <c r="A2830" s="448" t="s">
        <v>4371</v>
      </c>
      <c r="B2830" s="448" t="s">
        <v>2093</v>
      </c>
      <c r="C2830" s="440">
        <v>129369.47</v>
      </c>
      <c r="D2830" s="438" t="s">
        <v>126</v>
      </c>
      <c r="E2830" s="440">
        <v>11716.97</v>
      </c>
      <c r="F2830" s="440">
        <v>0</v>
      </c>
      <c r="G2830" s="440">
        <v>141086.44</v>
      </c>
      <c r="H2830" s="438" t="s">
        <v>126</v>
      </c>
    </row>
    <row r="2831" spans="1:8">
      <c r="A2831" s="448" t="s">
        <v>4372</v>
      </c>
      <c r="B2831" s="448" t="s">
        <v>2098</v>
      </c>
      <c r="C2831" s="440">
        <v>75723.16</v>
      </c>
      <c r="D2831" s="438" t="s">
        <v>126</v>
      </c>
      <c r="E2831" s="440">
        <v>6858.22</v>
      </c>
      <c r="F2831" s="440">
        <v>0</v>
      </c>
      <c r="G2831" s="440">
        <v>82581.38</v>
      </c>
      <c r="H2831" s="438" t="s">
        <v>126</v>
      </c>
    </row>
    <row r="2832" spans="1:8">
      <c r="A2832" s="448" t="s">
        <v>4373</v>
      </c>
      <c r="B2832" s="448" t="s">
        <v>2103</v>
      </c>
      <c r="C2832" s="440">
        <v>131594.64000000001</v>
      </c>
      <c r="D2832" s="438" t="s">
        <v>126</v>
      </c>
      <c r="E2832" s="440">
        <v>11918.5</v>
      </c>
      <c r="F2832" s="440">
        <v>0</v>
      </c>
      <c r="G2832" s="440">
        <v>143513.14000000001</v>
      </c>
      <c r="H2832" s="438" t="s">
        <v>126</v>
      </c>
    </row>
    <row r="2833" spans="1:8">
      <c r="A2833" s="448" t="s">
        <v>4374</v>
      </c>
      <c r="B2833" s="448" t="s">
        <v>2108</v>
      </c>
      <c r="C2833" s="440">
        <v>152255.98000000001</v>
      </c>
      <c r="D2833" s="438" t="s">
        <v>126</v>
      </c>
      <c r="E2833" s="440">
        <v>13789.8</v>
      </c>
      <c r="F2833" s="440">
        <v>0</v>
      </c>
      <c r="G2833" s="440">
        <v>166045.78</v>
      </c>
      <c r="H2833" s="438" t="s">
        <v>126</v>
      </c>
    </row>
    <row r="2834" spans="1:8">
      <c r="A2834" s="448" t="s">
        <v>4375</v>
      </c>
      <c r="B2834" s="448" t="s">
        <v>2113</v>
      </c>
      <c r="C2834" s="440">
        <v>123138.34</v>
      </c>
      <c r="D2834" s="438" t="s">
        <v>126</v>
      </c>
      <c r="E2834" s="440">
        <v>11152.61</v>
      </c>
      <c r="F2834" s="440">
        <v>0</v>
      </c>
      <c r="G2834" s="440">
        <v>134290.95000000001</v>
      </c>
      <c r="H2834" s="438" t="s">
        <v>126</v>
      </c>
    </row>
    <row r="2835" spans="1:8">
      <c r="A2835" s="448" t="s">
        <v>4376</v>
      </c>
      <c r="B2835" s="448" t="s">
        <v>2118</v>
      </c>
      <c r="C2835" s="440">
        <v>91710.38</v>
      </c>
      <c r="D2835" s="438" t="s">
        <v>126</v>
      </c>
      <c r="E2835" s="440">
        <v>8306.2099999999991</v>
      </c>
      <c r="F2835" s="440">
        <v>0</v>
      </c>
      <c r="G2835" s="440">
        <v>100016.59</v>
      </c>
      <c r="H2835" s="438" t="s">
        <v>126</v>
      </c>
    </row>
    <row r="2836" spans="1:8">
      <c r="A2836" s="448" t="s">
        <v>4377</v>
      </c>
      <c r="B2836" s="448" t="s">
        <v>2123</v>
      </c>
      <c r="C2836" s="440">
        <v>56113.29</v>
      </c>
      <c r="D2836" s="438" t="s">
        <v>126</v>
      </c>
      <c r="E2836" s="440">
        <v>5082.18</v>
      </c>
      <c r="F2836" s="440">
        <v>0</v>
      </c>
      <c r="G2836" s="440">
        <v>61195.47</v>
      </c>
      <c r="H2836" s="438" t="s">
        <v>126</v>
      </c>
    </row>
    <row r="2837" spans="1:8">
      <c r="A2837" s="448" t="s">
        <v>4378</v>
      </c>
      <c r="B2837" s="448" t="s">
        <v>2128</v>
      </c>
      <c r="C2837" s="440">
        <v>63712.639999999999</v>
      </c>
      <c r="D2837" s="438" t="s">
        <v>126</v>
      </c>
      <c r="E2837" s="440">
        <v>5770.43</v>
      </c>
      <c r="F2837" s="440">
        <v>0</v>
      </c>
      <c r="G2837" s="440">
        <v>69483.070000000007</v>
      </c>
      <c r="H2837" s="438" t="s">
        <v>126</v>
      </c>
    </row>
    <row r="2838" spans="1:8">
      <c r="A2838" s="448" t="s">
        <v>4379</v>
      </c>
      <c r="B2838" s="448" t="s">
        <v>2133</v>
      </c>
      <c r="C2838" s="440">
        <v>73353.179999999993</v>
      </c>
      <c r="D2838" s="438" t="s">
        <v>126</v>
      </c>
      <c r="E2838" s="440">
        <v>6643.59</v>
      </c>
      <c r="F2838" s="440">
        <v>0</v>
      </c>
      <c r="G2838" s="440">
        <v>79996.77</v>
      </c>
      <c r="H2838" s="438" t="s">
        <v>126</v>
      </c>
    </row>
    <row r="2839" spans="1:8">
      <c r="A2839" s="448" t="s">
        <v>4380</v>
      </c>
      <c r="B2839" s="448" t="s">
        <v>2946</v>
      </c>
      <c r="C2839" s="440">
        <v>67389.39</v>
      </c>
      <c r="D2839" s="438" t="s">
        <v>126</v>
      </c>
      <c r="E2839" s="440">
        <v>6103.45</v>
      </c>
      <c r="F2839" s="440">
        <v>0</v>
      </c>
      <c r="G2839" s="440">
        <v>73492.84</v>
      </c>
      <c r="H2839" s="438" t="s">
        <v>126</v>
      </c>
    </row>
    <row r="2840" spans="1:8">
      <c r="A2840" s="448" t="s">
        <v>4381</v>
      </c>
      <c r="B2840" s="448" t="s">
        <v>2143</v>
      </c>
      <c r="C2840" s="440">
        <v>47876.95</v>
      </c>
      <c r="D2840" s="438" t="s">
        <v>126</v>
      </c>
      <c r="E2840" s="440">
        <v>4336.21</v>
      </c>
      <c r="F2840" s="440">
        <v>0</v>
      </c>
      <c r="G2840" s="440">
        <v>52213.16</v>
      </c>
      <c r="H2840" s="438" t="s">
        <v>126</v>
      </c>
    </row>
    <row r="2841" spans="1:8">
      <c r="A2841" s="448" t="s">
        <v>4382</v>
      </c>
      <c r="B2841" s="448" t="s">
        <v>2148</v>
      </c>
      <c r="C2841" s="440">
        <v>48906.53</v>
      </c>
      <c r="D2841" s="438" t="s">
        <v>126</v>
      </c>
      <c r="E2841" s="440">
        <v>4429.4399999999996</v>
      </c>
      <c r="F2841" s="440">
        <v>0</v>
      </c>
      <c r="G2841" s="440">
        <v>53335.97</v>
      </c>
      <c r="H2841" s="438" t="s">
        <v>126</v>
      </c>
    </row>
    <row r="2842" spans="1:8">
      <c r="A2842" s="448" t="s">
        <v>4383</v>
      </c>
      <c r="B2842" s="448" t="s">
        <v>2153</v>
      </c>
      <c r="C2842" s="440">
        <v>47064.18</v>
      </c>
      <c r="D2842" s="438" t="s">
        <v>126</v>
      </c>
      <c r="E2842" s="440">
        <v>4262.59</v>
      </c>
      <c r="F2842" s="440">
        <v>0</v>
      </c>
      <c r="G2842" s="440">
        <v>51326.77</v>
      </c>
      <c r="H2842" s="438" t="s">
        <v>126</v>
      </c>
    </row>
    <row r="2843" spans="1:8">
      <c r="A2843" s="448" t="s">
        <v>4384</v>
      </c>
      <c r="B2843" s="448" t="s">
        <v>3973</v>
      </c>
      <c r="C2843" s="440">
        <v>61943.49</v>
      </c>
      <c r="D2843" s="438" t="s">
        <v>126</v>
      </c>
      <c r="E2843" s="440">
        <v>5610.21</v>
      </c>
      <c r="F2843" s="440">
        <v>0</v>
      </c>
      <c r="G2843" s="440">
        <v>67553.7</v>
      </c>
      <c r="H2843" s="438" t="s">
        <v>126</v>
      </c>
    </row>
    <row r="2844" spans="1:8">
      <c r="A2844" s="448" t="s">
        <v>4385</v>
      </c>
      <c r="B2844" s="448" t="s">
        <v>4284</v>
      </c>
      <c r="C2844" s="440">
        <v>12345.73</v>
      </c>
      <c r="D2844" s="438" t="s">
        <v>126</v>
      </c>
      <c r="E2844" s="440">
        <v>1118.1400000000001</v>
      </c>
      <c r="F2844" s="440">
        <v>0</v>
      </c>
      <c r="G2844" s="440">
        <v>13463.87</v>
      </c>
      <c r="H2844" s="438" t="s">
        <v>126</v>
      </c>
    </row>
    <row r="2845" spans="1:8">
      <c r="A2845" s="448" t="s">
        <v>4386</v>
      </c>
      <c r="B2845" s="448" t="s">
        <v>4387</v>
      </c>
      <c r="C2845" s="440">
        <v>17108.32</v>
      </c>
      <c r="D2845" s="438" t="s">
        <v>126</v>
      </c>
      <c r="E2845" s="440">
        <v>1549.49</v>
      </c>
      <c r="F2845" s="440">
        <v>0</v>
      </c>
      <c r="G2845" s="440">
        <v>18657.810000000001</v>
      </c>
      <c r="H2845" s="438" t="s">
        <v>126</v>
      </c>
    </row>
    <row r="2846" spans="1:8">
      <c r="A2846" s="448" t="s">
        <v>4388</v>
      </c>
      <c r="B2846" s="448" t="s">
        <v>4084</v>
      </c>
      <c r="C2846" s="440">
        <v>17280.27</v>
      </c>
      <c r="D2846" s="438" t="s">
        <v>126</v>
      </c>
      <c r="E2846" s="440">
        <v>1565.08</v>
      </c>
      <c r="F2846" s="440">
        <v>0</v>
      </c>
      <c r="G2846" s="440">
        <v>18845.349999999999</v>
      </c>
      <c r="H2846" s="438" t="s">
        <v>126</v>
      </c>
    </row>
    <row r="2847" spans="1:8">
      <c r="A2847" s="448" t="s">
        <v>4389</v>
      </c>
      <c r="B2847" s="448" t="s">
        <v>3981</v>
      </c>
      <c r="C2847" s="440">
        <v>13305.12</v>
      </c>
      <c r="D2847" s="438" t="s">
        <v>126</v>
      </c>
      <c r="E2847" s="440">
        <v>1205.04</v>
      </c>
      <c r="F2847" s="440">
        <v>0</v>
      </c>
      <c r="G2847" s="440">
        <v>14510.16</v>
      </c>
      <c r="H2847" s="438" t="s">
        <v>126</v>
      </c>
    </row>
    <row r="2848" spans="1:8">
      <c r="A2848" s="448" t="s">
        <v>4390</v>
      </c>
      <c r="B2848" s="448" t="s">
        <v>3983</v>
      </c>
      <c r="C2848" s="440">
        <v>16752.240000000002</v>
      </c>
      <c r="D2848" s="438" t="s">
        <v>126</v>
      </c>
      <c r="E2848" s="440">
        <v>1517.25</v>
      </c>
      <c r="F2848" s="440">
        <v>0</v>
      </c>
      <c r="G2848" s="440">
        <v>18269.490000000002</v>
      </c>
      <c r="H2848" s="438" t="s">
        <v>126</v>
      </c>
    </row>
    <row r="2849" spans="1:8">
      <c r="A2849" s="448" t="s">
        <v>4391</v>
      </c>
      <c r="B2849" s="448" t="s">
        <v>2189</v>
      </c>
      <c r="C2849" s="440">
        <v>14597.23</v>
      </c>
      <c r="D2849" s="438" t="s">
        <v>126</v>
      </c>
      <c r="E2849" s="440">
        <v>1322.07</v>
      </c>
      <c r="F2849" s="440">
        <v>0</v>
      </c>
      <c r="G2849" s="440">
        <v>15919.3</v>
      </c>
      <c r="H2849" s="438" t="s">
        <v>126</v>
      </c>
    </row>
    <row r="2850" spans="1:8">
      <c r="A2850" s="448" t="s">
        <v>4392</v>
      </c>
      <c r="B2850" s="448" t="s">
        <v>3986</v>
      </c>
      <c r="C2850" s="440">
        <v>16971.52</v>
      </c>
      <c r="D2850" s="438" t="s">
        <v>126</v>
      </c>
      <c r="E2850" s="440">
        <v>1537.11</v>
      </c>
      <c r="F2850" s="440">
        <v>0</v>
      </c>
      <c r="G2850" s="440">
        <v>18508.63</v>
      </c>
      <c r="H2850" s="438" t="s">
        <v>126</v>
      </c>
    </row>
    <row r="2851" spans="1:8">
      <c r="A2851" s="448" t="s">
        <v>4393</v>
      </c>
      <c r="B2851" s="448" t="s">
        <v>2200</v>
      </c>
      <c r="C2851" s="440">
        <v>16315.71</v>
      </c>
      <c r="D2851" s="438" t="s">
        <v>126</v>
      </c>
      <c r="E2851" s="440">
        <v>1477.7</v>
      </c>
      <c r="F2851" s="440">
        <v>0</v>
      </c>
      <c r="G2851" s="440">
        <v>17793.41</v>
      </c>
      <c r="H2851" s="438" t="s">
        <v>126</v>
      </c>
    </row>
    <row r="2852" spans="1:8">
      <c r="A2852" s="448" t="s">
        <v>4394</v>
      </c>
      <c r="B2852" s="448" t="s">
        <v>2205</v>
      </c>
      <c r="C2852" s="440">
        <v>23040.37</v>
      </c>
      <c r="D2852" s="438" t="s">
        <v>126</v>
      </c>
      <c r="E2852" s="440">
        <v>2086.75</v>
      </c>
      <c r="F2852" s="440">
        <v>0</v>
      </c>
      <c r="G2852" s="440">
        <v>25127.119999999999</v>
      </c>
      <c r="H2852" s="438" t="s">
        <v>126</v>
      </c>
    </row>
    <row r="2853" spans="1:8">
      <c r="A2853" s="448" t="s">
        <v>4395</v>
      </c>
      <c r="B2853" s="448" t="s">
        <v>2210</v>
      </c>
      <c r="C2853" s="440">
        <v>12120.31</v>
      </c>
      <c r="D2853" s="438" t="s">
        <v>126</v>
      </c>
      <c r="E2853" s="440">
        <v>1097.74</v>
      </c>
      <c r="F2853" s="440">
        <v>0</v>
      </c>
      <c r="G2853" s="440">
        <v>13218.05</v>
      </c>
      <c r="H2853" s="438" t="s">
        <v>126</v>
      </c>
    </row>
    <row r="2854" spans="1:8">
      <c r="A2854" s="448" t="s">
        <v>4396</v>
      </c>
      <c r="B2854" s="448" t="s">
        <v>2215</v>
      </c>
      <c r="C2854" s="440">
        <v>34733.050000000003</v>
      </c>
      <c r="D2854" s="438" t="s">
        <v>126</v>
      </c>
      <c r="E2854" s="440">
        <v>3145.78</v>
      </c>
      <c r="F2854" s="440">
        <v>0</v>
      </c>
      <c r="G2854" s="440">
        <v>37878.83</v>
      </c>
      <c r="H2854" s="438" t="s">
        <v>126</v>
      </c>
    </row>
    <row r="2855" spans="1:8">
      <c r="A2855" s="448" t="s">
        <v>4397</v>
      </c>
      <c r="B2855" s="448" t="s">
        <v>2220</v>
      </c>
      <c r="C2855" s="440">
        <v>26406</v>
      </c>
      <c r="D2855" s="438" t="s">
        <v>126</v>
      </c>
      <c r="E2855" s="440">
        <v>2391.58</v>
      </c>
      <c r="F2855" s="440">
        <v>0</v>
      </c>
      <c r="G2855" s="440">
        <v>28797.58</v>
      </c>
      <c r="H2855" s="438" t="s">
        <v>126</v>
      </c>
    </row>
    <row r="2856" spans="1:8">
      <c r="A2856" s="448" t="s">
        <v>4398</v>
      </c>
      <c r="B2856" s="448" t="s">
        <v>2225</v>
      </c>
      <c r="C2856" s="440">
        <v>18703.23</v>
      </c>
      <c r="D2856" s="438" t="s">
        <v>126</v>
      </c>
      <c r="E2856" s="440">
        <v>1693.94</v>
      </c>
      <c r="F2856" s="440">
        <v>0</v>
      </c>
      <c r="G2856" s="440">
        <v>20397.169999999998</v>
      </c>
      <c r="H2856" s="438" t="s">
        <v>126</v>
      </c>
    </row>
    <row r="2857" spans="1:8">
      <c r="A2857" s="448" t="s">
        <v>4399</v>
      </c>
      <c r="B2857" s="448" t="s">
        <v>2230</v>
      </c>
      <c r="C2857" s="440">
        <v>18264.5</v>
      </c>
      <c r="D2857" s="438" t="s">
        <v>126</v>
      </c>
      <c r="E2857" s="440">
        <v>1654.21</v>
      </c>
      <c r="F2857" s="440">
        <v>0</v>
      </c>
      <c r="G2857" s="440">
        <v>19918.71</v>
      </c>
      <c r="H2857" s="438" t="s">
        <v>126</v>
      </c>
    </row>
    <row r="2858" spans="1:8">
      <c r="A2858" s="448" t="s">
        <v>4400</v>
      </c>
      <c r="B2858" s="448" t="s">
        <v>2235</v>
      </c>
      <c r="C2858" s="440">
        <v>18218.34</v>
      </c>
      <c r="D2858" s="438" t="s">
        <v>126</v>
      </c>
      <c r="E2858" s="440">
        <v>1650.03</v>
      </c>
      <c r="F2858" s="440">
        <v>0</v>
      </c>
      <c r="G2858" s="440">
        <v>19868.37</v>
      </c>
      <c r="H2858" s="438" t="s">
        <v>126</v>
      </c>
    </row>
    <row r="2859" spans="1:8">
      <c r="A2859" s="448" t="s">
        <v>4401</v>
      </c>
      <c r="B2859" s="448" t="s">
        <v>2240</v>
      </c>
      <c r="C2859" s="440">
        <v>14522.81</v>
      </c>
      <c r="D2859" s="438" t="s">
        <v>126</v>
      </c>
      <c r="E2859" s="440">
        <v>1315.34</v>
      </c>
      <c r="F2859" s="440">
        <v>0</v>
      </c>
      <c r="G2859" s="440">
        <v>15838.15</v>
      </c>
      <c r="H2859" s="438" t="s">
        <v>126</v>
      </c>
    </row>
    <row r="2860" spans="1:8">
      <c r="A2860" s="448" t="s">
        <v>4402</v>
      </c>
      <c r="B2860" s="448" t="s">
        <v>2245</v>
      </c>
      <c r="C2860" s="440">
        <v>24429.3</v>
      </c>
      <c r="D2860" s="438" t="s">
        <v>126</v>
      </c>
      <c r="E2860" s="440">
        <v>2212.54</v>
      </c>
      <c r="F2860" s="440">
        <v>0</v>
      </c>
      <c r="G2860" s="440">
        <v>26641.84</v>
      </c>
      <c r="H2860" s="438" t="s">
        <v>126</v>
      </c>
    </row>
    <row r="2861" spans="1:8">
      <c r="A2861" s="448" t="s">
        <v>4403</v>
      </c>
      <c r="B2861" s="448" t="s">
        <v>2250</v>
      </c>
      <c r="C2861" s="440">
        <v>14393.27</v>
      </c>
      <c r="D2861" s="438" t="s">
        <v>126</v>
      </c>
      <c r="E2861" s="440">
        <v>1303.5999999999999</v>
      </c>
      <c r="F2861" s="440">
        <v>0</v>
      </c>
      <c r="G2861" s="440">
        <v>15696.87</v>
      </c>
      <c r="H2861" s="438" t="s">
        <v>126</v>
      </c>
    </row>
    <row r="2862" spans="1:8">
      <c r="A2862" s="448" t="s">
        <v>4404</v>
      </c>
      <c r="B2862" s="448" t="s">
        <v>2255</v>
      </c>
      <c r="C2862" s="440">
        <v>13367.87</v>
      </c>
      <c r="D2862" s="438" t="s">
        <v>126</v>
      </c>
      <c r="E2862" s="440">
        <v>1210.72</v>
      </c>
      <c r="F2862" s="440">
        <v>0</v>
      </c>
      <c r="G2862" s="440">
        <v>14578.59</v>
      </c>
      <c r="H2862" s="438" t="s">
        <v>126</v>
      </c>
    </row>
    <row r="2863" spans="1:8">
      <c r="A2863" s="448" t="s">
        <v>4405</v>
      </c>
      <c r="B2863" s="448" t="s">
        <v>2260</v>
      </c>
      <c r="C2863" s="440">
        <v>17302.13</v>
      </c>
      <c r="D2863" s="438" t="s">
        <v>126</v>
      </c>
      <c r="E2863" s="440">
        <v>1567.05</v>
      </c>
      <c r="F2863" s="440">
        <v>0</v>
      </c>
      <c r="G2863" s="440">
        <v>18869.18</v>
      </c>
      <c r="H2863" s="438" t="s">
        <v>126</v>
      </c>
    </row>
    <row r="2864" spans="1:8">
      <c r="A2864" s="448" t="s">
        <v>4406</v>
      </c>
      <c r="B2864" s="448" t="s">
        <v>2265</v>
      </c>
      <c r="C2864" s="440">
        <v>17945.080000000002</v>
      </c>
      <c r="D2864" s="438" t="s">
        <v>126</v>
      </c>
      <c r="E2864" s="440">
        <v>1625.28</v>
      </c>
      <c r="F2864" s="440">
        <v>0</v>
      </c>
      <c r="G2864" s="440">
        <v>19570.36</v>
      </c>
      <c r="H2864" s="438" t="s">
        <v>126</v>
      </c>
    </row>
    <row r="2865" spans="1:8">
      <c r="A2865" s="448" t="s">
        <v>4407</v>
      </c>
      <c r="B2865" s="448" t="s">
        <v>2270</v>
      </c>
      <c r="C2865" s="440">
        <v>16767.060000000001</v>
      </c>
      <c r="D2865" s="438" t="s">
        <v>126</v>
      </c>
      <c r="E2865" s="440">
        <v>1518.59</v>
      </c>
      <c r="F2865" s="440">
        <v>0</v>
      </c>
      <c r="G2865" s="440">
        <v>18285.650000000001</v>
      </c>
      <c r="H2865" s="438" t="s">
        <v>126</v>
      </c>
    </row>
    <row r="2866" spans="1:8">
      <c r="A2866" s="448" t="s">
        <v>4408</v>
      </c>
      <c r="B2866" s="448" t="s">
        <v>2275</v>
      </c>
      <c r="C2866" s="440">
        <v>20201.11</v>
      </c>
      <c r="D2866" s="438" t="s">
        <v>126</v>
      </c>
      <c r="E2866" s="440">
        <v>1829.62</v>
      </c>
      <c r="F2866" s="440">
        <v>0</v>
      </c>
      <c r="G2866" s="440">
        <v>22030.73</v>
      </c>
      <c r="H2866" s="438" t="s">
        <v>126</v>
      </c>
    </row>
    <row r="2867" spans="1:8">
      <c r="A2867" s="448" t="s">
        <v>4409</v>
      </c>
      <c r="B2867" s="448" t="s">
        <v>2280</v>
      </c>
      <c r="C2867" s="440">
        <v>27434.53</v>
      </c>
      <c r="D2867" s="438" t="s">
        <v>126</v>
      </c>
      <c r="E2867" s="440">
        <v>2484.7399999999998</v>
      </c>
      <c r="F2867" s="440">
        <v>0</v>
      </c>
      <c r="G2867" s="440">
        <v>29919.27</v>
      </c>
      <c r="H2867" s="438" t="s">
        <v>126</v>
      </c>
    </row>
    <row r="2868" spans="1:8">
      <c r="A2868" s="448" t="s">
        <v>4410</v>
      </c>
      <c r="B2868" s="448" t="s">
        <v>2285</v>
      </c>
      <c r="C2868" s="440">
        <v>21881.39</v>
      </c>
      <c r="D2868" s="438" t="s">
        <v>126</v>
      </c>
      <c r="E2868" s="440">
        <v>1981.8</v>
      </c>
      <c r="F2868" s="440">
        <v>0</v>
      </c>
      <c r="G2868" s="440">
        <v>23863.19</v>
      </c>
      <c r="H2868" s="438" t="s">
        <v>126</v>
      </c>
    </row>
    <row r="2869" spans="1:8">
      <c r="A2869" s="448" t="s">
        <v>4411</v>
      </c>
      <c r="B2869" s="448" t="s">
        <v>2290</v>
      </c>
      <c r="C2869" s="440">
        <v>31383.71</v>
      </c>
      <c r="D2869" s="438" t="s">
        <v>126</v>
      </c>
      <c r="E2869" s="440">
        <v>2842.4</v>
      </c>
      <c r="F2869" s="440">
        <v>0</v>
      </c>
      <c r="G2869" s="440">
        <v>34226.11</v>
      </c>
      <c r="H2869" s="438" t="s">
        <v>126</v>
      </c>
    </row>
    <row r="2870" spans="1:8">
      <c r="A2870" s="448" t="s">
        <v>4412</v>
      </c>
      <c r="B2870" s="448" t="s">
        <v>2295</v>
      </c>
      <c r="C2870" s="440">
        <v>22237.97</v>
      </c>
      <c r="D2870" s="438" t="s">
        <v>126</v>
      </c>
      <c r="E2870" s="440">
        <v>2014.08</v>
      </c>
      <c r="F2870" s="440">
        <v>0</v>
      </c>
      <c r="G2870" s="440">
        <v>24252.05</v>
      </c>
      <c r="H2870" s="438" t="s">
        <v>126</v>
      </c>
    </row>
    <row r="2871" spans="1:8">
      <c r="A2871" s="448" t="s">
        <v>4413</v>
      </c>
      <c r="B2871" s="448" t="s">
        <v>2300</v>
      </c>
      <c r="C2871" s="440">
        <v>17944.07</v>
      </c>
      <c r="D2871" s="438" t="s">
        <v>126</v>
      </c>
      <c r="E2871" s="440">
        <v>1625.19</v>
      </c>
      <c r="F2871" s="440">
        <v>0</v>
      </c>
      <c r="G2871" s="440">
        <v>19569.259999999998</v>
      </c>
      <c r="H2871" s="438" t="s">
        <v>126</v>
      </c>
    </row>
    <row r="2872" spans="1:8">
      <c r="A2872" s="448" t="s">
        <v>4414</v>
      </c>
      <c r="B2872" s="448" t="s">
        <v>2305</v>
      </c>
      <c r="C2872" s="440">
        <v>24083.38</v>
      </c>
      <c r="D2872" s="438" t="s">
        <v>126</v>
      </c>
      <c r="E2872" s="440">
        <v>2181.2199999999998</v>
      </c>
      <c r="F2872" s="440">
        <v>0</v>
      </c>
      <c r="G2872" s="440">
        <v>26264.6</v>
      </c>
      <c r="H2872" s="438" t="s">
        <v>126</v>
      </c>
    </row>
    <row r="2873" spans="1:8">
      <c r="A2873" s="448" t="s">
        <v>4415</v>
      </c>
      <c r="B2873" s="448" t="s">
        <v>2310</v>
      </c>
      <c r="C2873" s="440">
        <v>16395.71</v>
      </c>
      <c r="D2873" s="438" t="s">
        <v>126</v>
      </c>
      <c r="E2873" s="440">
        <v>1484.96</v>
      </c>
      <c r="F2873" s="440">
        <v>0</v>
      </c>
      <c r="G2873" s="440">
        <v>17880.669999999998</v>
      </c>
      <c r="H2873" s="438" t="s">
        <v>126</v>
      </c>
    </row>
    <row r="2874" spans="1:8">
      <c r="A2874" s="448" t="s">
        <v>4416</v>
      </c>
      <c r="B2874" s="448" t="s">
        <v>2315</v>
      </c>
      <c r="C2874" s="440">
        <v>23300.95</v>
      </c>
      <c r="D2874" s="438" t="s">
        <v>126</v>
      </c>
      <c r="E2874" s="440">
        <v>2110.36</v>
      </c>
      <c r="F2874" s="440">
        <v>0</v>
      </c>
      <c r="G2874" s="440">
        <v>25411.31</v>
      </c>
      <c r="H2874" s="438" t="s">
        <v>126</v>
      </c>
    </row>
    <row r="2875" spans="1:8">
      <c r="A2875" s="448" t="s">
        <v>4417</v>
      </c>
      <c r="B2875" s="448" t="s">
        <v>2320</v>
      </c>
      <c r="C2875" s="440">
        <v>20300.78</v>
      </c>
      <c r="D2875" s="438" t="s">
        <v>126</v>
      </c>
      <c r="E2875" s="440">
        <v>1838.63</v>
      </c>
      <c r="F2875" s="440">
        <v>0</v>
      </c>
      <c r="G2875" s="440">
        <v>22139.41</v>
      </c>
      <c r="H2875" s="438" t="s">
        <v>126</v>
      </c>
    </row>
    <row r="2876" spans="1:8">
      <c r="A2876" s="448" t="s">
        <v>4418</v>
      </c>
      <c r="B2876" s="448" t="s">
        <v>2325</v>
      </c>
      <c r="C2876" s="440">
        <v>29075.37</v>
      </c>
      <c r="D2876" s="438" t="s">
        <v>126</v>
      </c>
      <c r="E2876" s="440">
        <v>2633.36</v>
      </c>
      <c r="F2876" s="440">
        <v>0</v>
      </c>
      <c r="G2876" s="440">
        <v>31708.73</v>
      </c>
      <c r="H2876" s="438" t="s">
        <v>126</v>
      </c>
    </row>
    <row r="2877" spans="1:8">
      <c r="A2877" s="448" t="s">
        <v>4419</v>
      </c>
      <c r="B2877" s="448" t="s">
        <v>2330</v>
      </c>
      <c r="C2877" s="440">
        <v>21333.09</v>
      </c>
      <c r="D2877" s="438" t="s">
        <v>126</v>
      </c>
      <c r="E2877" s="440">
        <v>1932.14</v>
      </c>
      <c r="F2877" s="440">
        <v>0</v>
      </c>
      <c r="G2877" s="440">
        <v>23265.23</v>
      </c>
      <c r="H2877" s="438" t="s">
        <v>126</v>
      </c>
    </row>
    <row r="2878" spans="1:8">
      <c r="A2878" s="448" t="s">
        <v>4420</v>
      </c>
      <c r="B2878" s="448" t="s">
        <v>2335</v>
      </c>
      <c r="C2878" s="440">
        <v>16125.45</v>
      </c>
      <c r="D2878" s="438" t="s">
        <v>126</v>
      </c>
      <c r="E2878" s="440">
        <v>1460.47</v>
      </c>
      <c r="F2878" s="440">
        <v>0</v>
      </c>
      <c r="G2878" s="440">
        <v>17585.919999999998</v>
      </c>
      <c r="H2878" s="438" t="s">
        <v>126</v>
      </c>
    </row>
    <row r="2879" spans="1:8">
      <c r="A2879" s="448" t="s">
        <v>4421</v>
      </c>
      <c r="B2879" s="448" t="s">
        <v>2340</v>
      </c>
      <c r="C2879" s="440">
        <v>24358.92</v>
      </c>
      <c r="D2879" s="438" t="s">
        <v>126</v>
      </c>
      <c r="E2879" s="440">
        <v>2206.19</v>
      </c>
      <c r="F2879" s="440">
        <v>0</v>
      </c>
      <c r="G2879" s="440">
        <v>26565.11</v>
      </c>
      <c r="H2879" s="438" t="s">
        <v>126</v>
      </c>
    </row>
    <row r="2880" spans="1:8">
      <c r="A2880" s="448" t="s">
        <v>4422</v>
      </c>
      <c r="B2880" s="448" t="s">
        <v>974</v>
      </c>
      <c r="C2880" s="440">
        <v>27689.93</v>
      </c>
      <c r="D2880" s="438" t="s">
        <v>126</v>
      </c>
      <c r="E2880" s="440">
        <v>2507.86</v>
      </c>
      <c r="F2880" s="440">
        <v>0</v>
      </c>
      <c r="G2880" s="440">
        <v>30197.79</v>
      </c>
      <c r="H2880" s="438" t="s">
        <v>126</v>
      </c>
    </row>
    <row r="2881" spans="1:8">
      <c r="A2881" s="448" t="s">
        <v>4423</v>
      </c>
      <c r="B2881" s="448" t="s">
        <v>976</v>
      </c>
      <c r="C2881" s="440">
        <v>18854.5</v>
      </c>
      <c r="D2881" s="438" t="s">
        <v>126</v>
      </c>
      <c r="E2881" s="440">
        <v>1707.64</v>
      </c>
      <c r="F2881" s="440">
        <v>0</v>
      </c>
      <c r="G2881" s="440">
        <v>20562.14</v>
      </c>
      <c r="H2881" s="438" t="s">
        <v>126</v>
      </c>
    </row>
    <row r="2882" spans="1:8">
      <c r="A2882" s="448" t="s">
        <v>4424</v>
      </c>
      <c r="B2882" s="448" t="s">
        <v>2353</v>
      </c>
      <c r="C2882" s="440">
        <v>19114.82</v>
      </c>
      <c r="D2882" s="438" t="s">
        <v>126</v>
      </c>
      <c r="E2882" s="440">
        <v>1731.22</v>
      </c>
      <c r="F2882" s="440">
        <v>0</v>
      </c>
      <c r="G2882" s="440">
        <v>20846.04</v>
      </c>
      <c r="H2882" s="438" t="s">
        <v>126</v>
      </c>
    </row>
    <row r="2883" spans="1:8">
      <c r="A2883" s="448" t="s">
        <v>4425</v>
      </c>
      <c r="B2883" s="448" t="s">
        <v>2358</v>
      </c>
      <c r="C2883" s="440">
        <v>23106.41</v>
      </c>
      <c r="D2883" s="438" t="s">
        <v>126</v>
      </c>
      <c r="E2883" s="440">
        <v>2092.7399999999998</v>
      </c>
      <c r="F2883" s="440">
        <v>0</v>
      </c>
      <c r="G2883" s="440">
        <v>25199.15</v>
      </c>
      <c r="H2883" s="438" t="s">
        <v>126</v>
      </c>
    </row>
    <row r="2884" spans="1:8">
      <c r="A2884" s="448" t="s">
        <v>4426</v>
      </c>
      <c r="B2884" s="448" t="s">
        <v>2363</v>
      </c>
      <c r="C2884" s="440">
        <v>17473.650000000001</v>
      </c>
      <c r="D2884" s="438" t="s">
        <v>126</v>
      </c>
      <c r="E2884" s="440">
        <v>1582.59</v>
      </c>
      <c r="F2884" s="440">
        <v>0</v>
      </c>
      <c r="G2884" s="440">
        <v>19056.240000000002</v>
      </c>
      <c r="H2884" s="438" t="s">
        <v>126</v>
      </c>
    </row>
    <row r="2885" spans="1:8">
      <c r="A2885" s="448" t="s">
        <v>4427</v>
      </c>
      <c r="B2885" s="448" t="s">
        <v>2368</v>
      </c>
      <c r="C2885" s="440">
        <v>23784.09</v>
      </c>
      <c r="D2885" s="438" t="s">
        <v>126</v>
      </c>
      <c r="E2885" s="440">
        <v>2154.11</v>
      </c>
      <c r="F2885" s="440">
        <v>0</v>
      </c>
      <c r="G2885" s="440">
        <v>25938.2</v>
      </c>
      <c r="H2885" s="438" t="s">
        <v>126</v>
      </c>
    </row>
    <row r="2886" spans="1:8">
      <c r="A2886" s="448" t="s">
        <v>4428</v>
      </c>
      <c r="B2886" s="448" t="s">
        <v>2373</v>
      </c>
      <c r="C2886" s="440">
        <v>51467.95</v>
      </c>
      <c r="D2886" s="438" t="s">
        <v>126</v>
      </c>
      <c r="E2886" s="440">
        <v>4661.42</v>
      </c>
      <c r="F2886" s="440">
        <v>0</v>
      </c>
      <c r="G2886" s="440">
        <v>56129.37</v>
      </c>
      <c r="H2886" s="438" t="s">
        <v>126</v>
      </c>
    </row>
    <row r="2887" spans="1:8">
      <c r="A2887" s="448" t="s">
        <v>4429</v>
      </c>
      <c r="B2887" s="448" t="s">
        <v>2378</v>
      </c>
      <c r="C2887" s="440">
        <v>37793.82</v>
      </c>
      <c r="D2887" s="438" t="s">
        <v>126</v>
      </c>
      <c r="E2887" s="440">
        <v>3422.98</v>
      </c>
      <c r="F2887" s="440">
        <v>0</v>
      </c>
      <c r="G2887" s="440">
        <v>41216.800000000003</v>
      </c>
      <c r="H2887" s="438" t="s">
        <v>126</v>
      </c>
    </row>
    <row r="2888" spans="1:8">
      <c r="A2888" s="448" t="s">
        <v>4430</v>
      </c>
      <c r="B2888" s="448" t="s">
        <v>2383</v>
      </c>
      <c r="C2888" s="440">
        <v>20550.990000000002</v>
      </c>
      <c r="D2888" s="438" t="s">
        <v>126</v>
      </c>
      <c r="E2888" s="440">
        <v>1861.28</v>
      </c>
      <c r="F2888" s="440">
        <v>0</v>
      </c>
      <c r="G2888" s="440">
        <v>22412.27</v>
      </c>
      <c r="H2888" s="438" t="s">
        <v>126</v>
      </c>
    </row>
    <row r="2889" spans="1:8">
      <c r="A2889" s="448" t="s">
        <v>4431</v>
      </c>
      <c r="B2889" s="448" t="s">
        <v>2388</v>
      </c>
      <c r="C2889" s="440">
        <v>33477.360000000001</v>
      </c>
      <c r="D2889" s="438" t="s">
        <v>126</v>
      </c>
      <c r="E2889" s="440">
        <v>3032.03</v>
      </c>
      <c r="F2889" s="440">
        <v>0</v>
      </c>
      <c r="G2889" s="440">
        <v>36509.39</v>
      </c>
      <c r="H2889" s="438" t="s">
        <v>126</v>
      </c>
    </row>
    <row r="2890" spans="1:8">
      <c r="A2890" s="448" t="s">
        <v>4432</v>
      </c>
      <c r="B2890" s="448" t="s">
        <v>2393</v>
      </c>
      <c r="C2890" s="440">
        <v>30236.01</v>
      </c>
      <c r="D2890" s="438" t="s">
        <v>126</v>
      </c>
      <c r="E2890" s="440">
        <v>2738.46</v>
      </c>
      <c r="F2890" s="440">
        <v>0</v>
      </c>
      <c r="G2890" s="440">
        <v>32974.47</v>
      </c>
      <c r="H2890" s="438" t="s">
        <v>126</v>
      </c>
    </row>
    <row r="2891" spans="1:8">
      <c r="A2891" s="448" t="s">
        <v>4433</v>
      </c>
      <c r="B2891" s="448" t="s">
        <v>2398</v>
      </c>
      <c r="C2891" s="440">
        <v>35449.64</v>
      </c>
      <c r="D2891" s="438" t="s">
        <v>126</v>
      </c>
      <c r="E2891" s="440">
        <v>3210.65</v>
      </c>
      <c r="F2891" s="440">
        <v>0</v>
      </c>
      <c r="G2891" s="440">
        <v>38660.29</v>
      </c>
      <c r="H2891" s="438" t="s">
        <v>126</v>
      </c>
    </row>
    <row r="2892" spans="1:8">
      <c r="A2892" s="448" t="s">
        <v>4434</v>
      </c>
      <c r="B2892" s="448" t="s">
        <v>2403</v>
      </c>
      <c r="C2892" s="440">
        <v>29268.34</v>
      </c>
      <c r="D2892" s="438" t="s">
        <v>126</v>
      </c>
      <c r="E2892" s="440">
        <v>2650.82</v>
      </c>
      <c r="F2892" s="440">
        <v>0</v>
      </c>
      <c r="G2892" s="440">
        <v>31919.16</v>
      </c>
      <c r="H2892" s="438" t="s">
        <v>126</v>
      </c>
    </row>
    <row r="2893" spans="1:8">
      <c r="A2893" s="448" t="s">
        <v>4435</v>
      </c>
      <c r="B2893" s="448" t="s">
        <v>2408</v>
      </c>
      <c r="C2893" s="440">
        <v>37867.379999999997</v>
      </c>
      <c r="D2893" s="438" t="s">
        <v>126</v>
      </c>
      <c r="E2893" s="440">
        <v>3429.64</v>
      </c>
      <c r="F2893" s="440">
        <v>0</v>
      </c>
      <c r="G2893" s="440">
        <v>41297.019999999997</v>
      </c>
      <c r="H2893" s="438" t="s">
        <v>126</v>
      </c>
    </row>
    <row r="2894" spans="1:8">
      <c r="A2894" s="448" t="s">
        <v>4436</v>
      </c>
      <c r="B2894" s="448" t="s">
        <v>2413</v>
      </c>
      <c r="C2894" s="440">
        <v>29074.46</v>
      </c>
      <c r="D2894" s="438" t="s">
        <v>126</v>
      </c>
      <c r="E2894" s="440">
        <v>2633.26</v>
      </c>
      <c r="F2894" s="440">
        <v>0</v>
      </c>
      <c r="G2894" s="440">
        <v>31707.72</v>
      </c>
      <c r="H2894" s="438" t="s">
        <v>126</v>
      </c>
    </row>
    <row r="2895" spans="1:8">
      <c r="A2895" s="448" t="s">
        <v>4437</v>
      </c>
      <c r="B2895" s="448" t="s">
        <v>2418</v>
      </c>
      <c r="C2895" s="440">
        <v>20566.12</v>
      </c>
      <c r="D2895" s="438" t="s">
        <v>126</v>
      </c>
      <c r="E2895" s="440">
        <v>1862.67</v>
      </c>
      <c r="F2895" s="440">
        <v>0</v>
      </c>
      <c r="G2895" s="440">
        <v>22428.79</v>
      </c>
      <c r="H2895" s="438" t="s">
        <v>126</v>
      </c>
    </row>
    <row r="2896" spans="1:8">
      <c r="A2896" s="448" t="s">
        <v>4438</v>
      </c>
      <c r="B2896" s="448" t="s">
        <v>2423</v>
      </c>
      <c r="C2896" s="440">
        <v>20808.07</v>
      </c>
      <c r="D2896" s="438" t="s">
        <v>126</v>
      </c>
      <c r="E2896" s="440">
        <v>1884.58</v>
      </c>
      <c r="F2896" s="440">
        <v>0</v>
      </c>
      <c r="G2896" s="440">
        <v>22692.65</v>
      </c>
      <c r="H2896" s="438" t="s">
        <v>126</v>
      </c>
    </row>
    <row r="2897" spans="1:8">
      <c r="A2897" s="448" t="s">
        <v>4439</v>
      </c>
      <c r="B2897" s="448" t="s">
        <v>2428</v>
      </c>
      <c r="C2897" s="440">
        <v>19027.689999999999</v>
      </c>
      <c r="D2897" s="438" t="s">
        <v>126</v>
      </c>
      <c r="E2897" s="440">
        <v>1723.34</v>
      </c>
      <c r="F2897" s="440">
        <v>0</v>
      </c>
      <c r="G2897" s="440">
        <v>20751.03</v>
      </c>
      <c r="H2897" s="438" t="s">
        <v>126</v>
      </c>
    </row>
    <row r="2898" spans="1:8">
      <c r="A2898" s="448" t="s">
        <v>4440</v>
      </c>
      <c r="B2898" s="448" t="s">
        <v>2433</v>
      </c>
      <c r="C2898" s="440">
        <v>23000.68</v>
      </c>
      <c r="D2898" s="438" t="s">
        <v>126</v>
      </c>
      <c r="E2898" s="440">
        <v>2083.17</v>
      </c>
      <c r="F2898" s="440">
        <v>0</v>
      </c>
      <c r="G2898" s="440">
        <v>25083.85</v>
      </c>
      <c r="H2898" s="438" t="s">
        <v>126</v>
      </c>
    </row>
    <row r="2899" spans="1:8">
      <c r="A2899" s="448" t="s">
        <v>4441</v>
      </c>
      <c r="B2899" s="448" t="s">
        <v>2438</v>
      </c>
      <c r="C2899" s="440">
        <v>23297.96</v>
      </c>
      <c r="D2899" s="438" t="s">
        <v>126</v>
      </c>
      <c r="E2899" s="440">
        <v>2110.1</v>
      </c>
      <c r="F2899" s="440">
        <v>0</v>
      </c>
      <c r="G2899" s="440">
        <v>25408.06</v>
      </c>
      <c r="H2899" s="438" t="s">
        <v>126</v>
      </c>
    </row>
    <row r="2900" spans="1:8">
      <c r="A2900" s="448" t="s">
        <v>4442</v>
      </c>
      <c r="B2900" s="448" t="s">
        <v>2443</v>
      </c>
      <c r="C2900" s="440">
        <v>26457.22</v>
      </c>
      <c r="D2900" s="438" t="s">
        <v>126</v>
      </c>
      <c r="E2900" s="440">
        <v>2396.23</v>
      </c>
      <c r="F2900" s="440">
        <v>0</v>
      </c>
      <c r="G2900" s="440">
        <v>28853.45</v>
      </c>
      <c r="H2900" s="438" t="s">
        <v>126</v>
      </c>
    </row>
    <row r="2901" spans="1:8">
      <c r="A2901" s="448" t="s">
        <v>4443</v>
      </c>
      <c r="B2901" s="448" t="s">
        <v>2448</v>
      </c>
      <c r="C2901" s="440">
        <v>24725.32</v>
      </c>
      <c r="D2901" s="438" t="s">
        <v>126</v>
      </c>
      <c r="E2901" s="440">
        <v>2239.36</v>
      </c>
      <c r="F2901" s="440">
        <v>0</v>
      </c>
      <c r="G2901" s="440">
        <v>26964.68</v>
      </c>
      <c r="H2901" s="438" t="s">
        <v>126</v>
      </c>
    </row>
    <row r="2902" spans="1:8">
      <c r="A2902" s="448" t="s">
        <v>4444</v>
      </c>
      <c r="B2902" s="448" t="s">
        <v>2453</v>
      </c>
      <c r="C2902" s="440">
        <v>21560.97</v>
      </c>
      <c r="D2902" s="438" t="s">
        <v>126</v>
      </c>
      <c r="E2902" s="440">
        <v>1952.78</v>
      </c>
      <c r="F2902" s="440">
        <v>0</v>
      </c>
      <c r="G2902" s="440">
        <v>23513.75</v>
      </c>
      <c r="H2902" s="438" t="s">
        <v>126</v>
      </c>
    </row>
    <row r="2903" spans="1:8">
      <c r="A2903" s="448" t="s">
        <v>4445</v>
      </c>
      <c r="B2903" s="448" t="s">
        <v>2458</v>
      </c>
      <c r="C2903" s="440">
        <v>21050.25</v>
      </c>
      <c r="D2903" s="438" t="s">
        <v>126</v>
      </c>
      <c r="E2903" s="440">
        <v>1906.51</v>
      </c>
      <c r="F2903" s="440">
        <v>0</v>
      </c>
      <c r="G2903" s="440">
        <v>22956.76</v>
      </c>
      <c r="H2903" s="438" t="s">
        <v>126</v>
      </c>
    </row>
    <row r="2904" spans="1:8">
      <c r="A2904" s="448" t="s">
        <v>4446</v>
      </c>
      <c r="B2904" s="448" t="s">
        <v>2463</v>
      </c>
      <c r="C2904" s="440">
        <v>35748.18</v>
      </c>
      <c r="D2904" s="438" t="s">
        <v>126</v>
      </c>
      <c r="E2904" s="440">
        <v>3237.69</v>
      </c>
      <c r="F2904" s="440">
        <v>0</v>
      </c>
      <c r="G2904" s="440">
        <v>38985.870000000003</v>
      </c>
      <c r="H2904" s="438" t="s">
        <v>126</v>
      </c>
    </row>
    <row r="2905" spans="1:8">
      <c r="A2905" s="448" t="s">
        <v>4447</v>
      </c>
      <c r="B2905" s="448" t="s">
        <v>2468</v>
      </c>
      <c r="C2905" s="440">
        <v>22481.7</v>
      </c>
      <c r="D2905" s="438" t="s">
        <v>126</v>
      </c>
      <c r="E2905" s="440">
        <v>2036.16</v>
      </c>
      <c r="F2905" s="440">
        <v>0</v>
      </c>
      <c r="G2905" s="440">
        <v>24517.86</v>
      </c>
      <c r="H2905" s="438" t="s">
        <v>126</v>
      </c>
    </row>
    <row r="2906" spans="1:8">
      <c r="A2906" s="448" t="s">
        <v>4448</v>
      </c>
      <c r="B2906" s="448" t="s">
        <v>2473</v>
      </c>
      <c r="C2906" s="440">
        <v>22861.74</v>
      </c>
      <c r="D2906" s="438" t="s">
        <v>126</v>
      </c>
      <c r="E2906" s="440">
        <v>2070.59</v>
      </c>
      <c r="F2906" s="440">
        <v>0</v>
      </c>
      <c r="G2906" s="440">
        <v>24932.33</v>
      </c>
      <c r="H2906" s="438" t="s">
        <v>126</v>
      </c>
    </row>
    <row r="2907" spans="1:8">
      <c r="A2907" s="448" t="s">
        <v>4449</v>
      </c>
      <c r="B2907" s="448" t="s">
        <v>2478</v>
      </c>
      <c r="C2907" s="440">
        <v>17738.990000000002</v>
      </c>
      <c r="D2907" s="438" t="s">
        <v>126</v>
      </c>
      <c r="E2907" s="440">
        <v>1606.61</v>
      </c>
      <c r="F2907" s="440">
        <v>0</v>
      </c>
      <c r="G2907" s="440">
        <v>19345.599999999999</v>
      </c>
      <c r="H2907" s="438" t="s">
        <v>126</v>
      </c>
    </row>
    <row r="2908" spans="1:8">
      <c r="A2908" s="448" t="s">
        <v>4450</v>
      </c>
      <c r="B2908" s="448" t="s">
        <v>2483</v>
      </c>
      <c r="C2908" s="440">
        <v>70962.080000000002</v>
      </c>
      <c r="D2908" s="438" t="s">
        <v>126</v>
      </c>
      <c r="E2908" s="440">
        <v>6427.01</v>
      </c>
      <c r="F2908" s="440">
        <v>0</v>
      </c>
      <c r="G2908" s="440">
        <v>77389.09</v>
      </c>
      <c r="H2908" s="438" t="s">
        <v>126</v>
      </c>
    </row>
    <row r="2909" spans="1:8">
      <c r="A2909" s="448" t="s">
        <v>4451</v>
      </c>
      <c r="B2909" s="448" t="s">
        <v>2487</v>
      </c>
      <c r="C2909" s="440">
        <v>281514.18</v>
      </c>
      <c r="D2909" s="438" t="s">
        <v>126</v>
      </c>
      <c r="E2909" s="440">
        <v>36796.870000000003</v>
      </c>
      <c r="F2909" s="440">
        <v>0</v>
      </c>
      <c r="G2909" s="440">
        <v>318311.05</v>
      </c>
      <c r="H2909" s="438" t="s">
        <v>126</v>
      </c>
    </row>
    <row r="2910" spans="1:8">
      <c r="A2910" s="448" t="s">
        <v>4452</v>
      </c>
      <c r="B2910" s="448" t="s">
        <v>3939</v>
      </c>
      <c r="C2910" s="440">
        <v>17738.990000000002</v>
      </c>
      <c r="D2910" s="438" t="s">
        <v>126</v>
      </c>
      <c r="E2910" s="440">
        <v>1606.61</v>
      </c>
      <c r="F2910" s="440">
        <v>0</v>
      </c>
      <c r="G2910" s="440">
        <v>19345.599999999999</v>
      </c>
      <c r="H2910" s="438" t="s">
        <v>126</v>
      </c>
    </row>
    <row r="2911" spans="1:8">
      <c r="A2911" s="448" t="s">
        <v>4453</v>
      </c>
      <c r="B2911" s="448" t="s">
        <v>2496</v>
      </c>
      <c r="C2911" s="440">
        <v>17738.990000000002</v>
      </c>
      <c r="D2911" s="438" t="s">
        <v>126</v>
      </c>
      <c r="E2911" s="440">
        <v>1606.61</v>
      </c>
      <c r="F2911" s="440">
        <v>0</v>
      </c>
      <c r="G2911" s="440">
        <v>19345.599999999999</v>
      </c>
      <c r="H2911" s="438" t="s">
        <v>126</v>
      </c>
    </row>
    <row r="2912" spans="1:8">
      <c r="A2912" s="448" t="s">
        <v>4454</v>
      </c>
      <c r="B2912" s="448" t="s">
        <v>2500</v>
      </c>
      <c r="C2912" s="440">
        <v>16482.849999999999</v>
      </c>
      <c r="D2912" s="438" t="s">
        <v>126</v>
      </c>
      <c r="E2912" s="440">
        <v>1492.84</v>
      </c>
      <c r="F2912" s="440">
        <v>0</v>
      </c>
      <c r="G2912" s="440">
        <v>17975.689999999999</v>
      </c>
      <c r="H2912" s="438" t="s">
        <v>126</v>
      </c>
    </row>
    <row r="2913" spans="1:8">
      <c r="A2913" s="448" t="s">
        <v>4455</v>
      </c>
      <c r="B2913" s="448" t="s">
        <v>4155</v>
      </c>
      <c r="C2913" s="440">
        <v>2085.9499999999998</v>
      </c>
      <c r="D2913" s="438" t="s">
        <v>126</v>
      </c>
      <c r="E2913" s="440">
        <v>188.92</v>
      </c>
      <c r="F2913" s="440">
        <v>0</v>
      </c>
      <c r="G2913" s="440">
        <v>2274.87</v>
      </c>
      <c r="H2913" s="438" t="s">
        <v>126</v>
      </c>
    </row>
    <row r="2914" spans="1:8">
      <c r="A2914" s="448" t="s">
        <v>4457</v>
      </c>
      <c r="B2914" s="448" t="s">
        <v>4458</v>
      </c>
      <c r="C2914" s="440">
        <v>9856.91</v>
      </c>
      <c r="D2914" s="438" t="s">
        <v>126</v>
      </c>
      <c r="E2914" s="440">
        <v>892.74</v>
      </c>
      <c r="F2914" s="440">
        <v>0</v>
      </c>
      <c r="G2914" s="440">
        <v>10749.65</v>
      </c>
      <c r="H2914" s="438" t="s">
        <v>126</v>
      </c>
    </row>
    <row r="2915" spans="1:8">
      <c r="A2915" s="448" t="s">
        <v>4459</v>
      </c>
      <c r="B2915" s="448" t="s">
        <v>2706</v>
      </c>
      <c r="C2915" s="440">
        <v>0</v>
      </c>
      <c r="D2915" s="438" t="s">
        <v>126</v>
      </c>
      <c r="E2915" s="440">
        <v>12684.58</v>
      </c>
      <c r="F2915" s="440">
        <v>0</v>
      </c>
      <c r="G2915" s="440">
        <v>12684.58</v>
      </c>
      <c r="H2915" s="438" t="s">
        <v>126</v>
      </c>
    </row>
    <row r="2916" spans="1:8">
      <c r="A2916" s="448" t="s">
        <v>4460</v>
      </c>
      <c r="B2916" s="448" t="s">
        <v>2516</v>
      </c>
      <c r="C2916" s="440">
        <v>8711.89</v>
      </c>
      <c r="D2916" s="438" t="s">
        <v>126</v>
      </c>
      <c r="E2916" s="440">
        <v>789.02</v>
      </c>
      <c r="F2916" s="440">
        <v>0</v>
      </c>
      <c r="G2916" s="440">
        <v>9500.91</v>
      </c>
      <c r="H2916" s="438" t="s">
        <v>126</v>
      </c>
    </row>
    <row r="2917" spans="1:8">
      <c r="A2917" s="448" t="s">
        <v>8832</v>
      </c>
      <c r="B2917" s="448" t="s">
        <v>8833</v>
      </c>
      <c r="C2917" s="440">
        <v>144032.06</v>
      </c>
      <c r="D2917" s="438" t="s">
        <v>126</v>
      </c>
      <c r="E2917" s="440">
        <v>0</v>
      </c>
      <c r="F2917" s="440">
        <v>0</v>
      </c>
      <c r="G2917" s="440">
        <v>144032.06</v>
      </c>
      <c r="H2917" s="438" t="s">
        <v>126</v>
      </c>
    </row>
    <row r="2918" spans="1:8">
      <c r="A2918" s="448" t="s">
        <v>4461</v>
      </c>
      <c r="B2918" s="448" t="s">
        <v>4462</v>
      </c>
      <c r="C2918" s="440">
        <v>5212049.08</v>
      </c>
      <c r="D2918" s="438" t="s">
        <v>126</v>
      </c>
      <c r="E2918" s="441">
        <v>-2223475.36</v>
      </c>
      <c r="F2918" s="440">
        <v>0</v>
      </c>
      <c r="G2918" s="440">
        <v>2988573.72</v>
      </c>
      <c r="H2918" s="438" t="s">
        <v>126</v>
      </c>
    </row>
    <row r="2919" spans="1:8">
      <c r="A2919" s="448" t="s">
        <v>4463</v>
      </c>
      <c r="B2919" s="448" t="s">
        <v>4464</v>
      </c>
      <c r="C2919" s="440">
        <v>5212049.08</v>
      </c>
      <c r="D2919" s="438" t="s">
        <v>126</v>
      </c>
      <c r="E2919" s="441">
        <v>-2223475.36</v>
      </c>
      <c r="F2919" s="440">
        <v>0</v>
      </c>
      <c r="G2919" s="440">
        <v>2988573.72</v>
      </c>
      <c r="H2919" s="438" t="s">
        <v>126</v>
      </c>
    </row>
    <row r="2920" spans="1:8">
      <c r="A2920" s="448" t="s">
        <v>8834</v>
      </c>
      <c r="B2920" s="448" t="s">
        <v>2056</v>
      </c>
      <c r="C2920" s="440">
        <v>1614011.08</v>
      </c>
      <c r="D2920" s="438" t="s">
        <v>126</v>
      </c>
      <c r="E2920" s="441">
        <v>-1600000</v>
      </c>
      <c r="F2920" s="440">
        <v>0</v>
      </c>
      <c r="G2920" s="440">
        <v>14011.08</v>
      </c>
      <c r="H2920" s="438" t="s">
        <v>126</v>
      </c>
    </row>
    <row r="2921" spans="1:8">
      <c r="A2921" s="448" t="s">
        <v>8835</v>
      </c>
      <c r="B2921" s="448" t="s">
        <v>2064</v>
      </c>
      <c r="C2921" s="440">
        <v>198432.9</v>
      </c>
      <c r="D2921" s="438" t="s">
        <v>126</v>
      </c>
      <c r="E2921" s="440">
        <v>0</v>
      </c>
      <c r="F2921" s="440">
        <v>0</v>
      </c>
      <c r="G2921" s="440">
        <v>198432.9</v>
      </c>
      <c r="H2921" s="438" t="s">
        <v>126</v>
      </c>
    </row>
    <row r="2922" spans="1:8">
      <c r="A2922" s="448" t="s">
        <v>8836</v>
      </c>
      <c r="B2922" s="448" t="s">
        <v>7324</v>
      </c>
      <c r="C2922" s="440">
        <v>117475.08</v>
      </c>
      <c r="D2922" s="438" t="s">
        <v>126</v>
      </c>
      <c r="E2922" s="440">
        <v>0</v>
      </c>
      <c r="F2922" s="440">
        <v>0</v>
      </c>
      <c r="G2922" s="440">
        <v>117475.08</v>
      </c>
      <c r="H2922" s="438" t="s">
        <v>126</v>
      </c>
    </row>
    <row r="2923" spans="1:8">
      <c r="A2923" s="448" t="s">
        <v>8837</v>
      </c>
      <c r="B2923" s="448" t="s">
        <v>2088</v>
      </c>
      <c r="C2923" s="440">
        <v>140427.84</v>
      </c>
      <c r="D2923" s="438" t="s">
        <v>126</v>
      </c>
      <c r="E2923" s="440">
        <v>0</v>
      </c>
      <c r="F2923" s="440">
        <v>0</v>
      </c>
      <c r="G2923" s="440">
        <v>140427.84</v>
      </c>
      <c r="H2923" s="438" t="s">
        <v>126</v>
      </c>
    </row>
    <row r="2924" spans="1:8">
      <c r="A2924" s="448" t="s">
        <v>8838</v>
      </c>
      <c r="B2924" s="448" t="s">
        <v>2098</v>
      </c>
      <c r="C2924" s="440">
        <v>88031.64</v>
      </c>
      <c r="D2924" s="438" t="s">
        <v>126</v>
      </c>
      <c r="E2924" s="440">
        <v>0</v>
      </c>
      <c r="F2924" s="440">
        <v>0</v>
      </c>
      <c r="G2924" s="440">
        <v>88031.64</v>
      </c>
      <c r="H2924" s="438" t="s">
        <v>126</v>
      </c>
    </row>
    <row r="2925" spans="1:8">
      <c r="A2925" s="448" t="s">
        <v>8839</v>
      </c>
      <c r="B2925" s="448" t="s">
        <v>2103</v>
      </c>
      <c r="C2925" s="440">
        <v>175659.18</v>
      </c>
      <c r="D2925" s="438" t="s">
        <v>126</v>
      </c>
      <c r="E2925" s="440">
        <v>0</v>
      </c>
      <c r="F2925" s="440">
        <v>0</v>
      </c>
      <c r="G2925" s="440">
        <v>175659.18</v>
      </c>
      <c r="H2925" s="438" t="s">
        <v>126</v>
      </c>
    </row>
    <row r="2926" spans="1:8">
      <c r="A2926" s="448" t="s">
        <v>8840</v>
      </c>
      <c r="B2926" s="448" t="s">
        <v>2108</v>
      </c>
      <c r="C2926" s="440">
        <v>84066.3</v>
      </c>
      <c r="D2926" s="438" t="s">
        <v>126</v>
      </c>
      <c r="E2926" s="440">
        <v>0</v>
      </c>
      <c r="F2926" s="440">
        <v>0</v>
      </c>
      <c r="G2926" s="440">
        <v>84066.3</v>
      </c>
      <c r="H2926" s="438" t="s">
        <v>126</v>
      </c>
    </row>
    <row r="2927" spans="1:8">
      <c r="A2927" s="448" t="s">
        <v>8841</v>
      </c>
      <c r="B2927" s="448" t="s">
        <v>2113</v>
      </c>
      <c r="C2927" s="440">
        <v>92034</v>
      </c>
      <c r="D2927" s="438" t="s">
        <v>126</v>
      </c>
      <c r="E2927" s="440">
        <v>0</v>
      </c>
      <c r="F2927" s="440">
        <v>0</v>
      </c>
      <c r="G2927" s="440">
        <v>92034</v>
      </c>
      <c r="H2927" s="438" t="s">
        <v>126</v>
      </c>
    </row>
    <row r="2928" spans="1:8">
      <c r="A2928" s="448" t="s">
        <v>8842</v>
      </c>
      <c r="B2928" s="448" t="s">
        <v>2118</v>
      </c>
      <c r="C2928" s="440">
        <v>101855.03999999999</v>
      </c>
      <c r="D2928" s="438" t="s">
        <v>126</v>
      </c>
      <c r="E2928" s="440">
        <v>0</v>
      </c>
      <c r="F2928" s="440">
        <v>0</v>
      </c>
      <c r="G2928" s="440">
        <v>101855.03999999999</v>
      </c>
      <c r="H2928" s="438" t="s">
        <v>126</v>
      </c>
    </row>
    <row r="2929" spans="1:8">
      <c r="A2929" s="448" t="s">
        <v>8843</v>
      </c>
      <c r="B2929" s="448" t="s">
        <v>2133</v>
      </c>
      <c r="C2929" s="440">
        <v>13903.14</v>
      </c>
      <c r="D2929" s="438" t="s">
        <v>126</v>
      </c>
      <c r="E2929" s="440">
        <v>0</v>
      </c>
      <c r="F2929" s="440">
        <v>0</v>
      </c>
      <c r="G2929" s="440">
        <v>13903.14</v>
      </c>
      <c r="H2929" s="438" t="s">
        <v>126</v>
      </c>
    </row>
    <row r="2930" spans="1:8">
      <c r="A2930" s="448" t="s">
        <v>8844</v>
      </c>
      <c r="B2930" s="448" t="s">
        <v>2158</v>
      </c>
      <c r="C2930" s="440">
        <v>65422.8</v>
      </c>
      <c r="D2930" s="438" t="s">
        <v>126</v>
      </c>
      <c r="E2930" s="440">
        <v>0</v>
      </c>
      <c r="F2930" s="440">
        <v>0</v>
      </c>
      <c r="G2930" s="440">
        <v>65422.8</v>
      </c>
      <c r="H2930" s="438" t="s">
        <v>126</v>
      </c>
    </row>
    <row r="2931" spans="1:8">
      <c r="A2931" s="448" t="s">
        <v>8845</v>
      </c>
      <c r="B2931" s="448" t="s">
        <v>2210</v>
      </c>
      <c r="C2931" s="440">
        <v>59598.66</v>
      </c>
      <c r="D2931" s="438" t="s">
        <v>126</v>
      </c>
      <c r="E2931" s="440">
        <v>0</v>
      </c>
      <c r="F2931" s="440">
        <v>0</v>
      </c>
      <c r="G2931" s="440">
        <v>59598.66</v>
      </c>
      <c r="H2931" s="438" t="s">
        <v>126</v>
      </c>
    </row>
    <row r="2932" spans="1:8">
      <c r="A2932" s="448" t="s">
        <v>8846</v>
      </c>
      <c r="B2932" s="448" t="s">
        <v>2275</v>
      </c>
      <c r="C2932" s="440">
        <v>69160.2</v>
      </c>
      <c r="D2932" s="438" t="s">
        <v>126</v>
      </c>
      <c r="E2932" s="440">
        <v>0</v>
      </c>
      <c r="F2932" s="440">
        <v>0</v>
      </c>
      <c r="G2932" s="440">
        <v>69160.2</v>
      </c>
      <c r="H2932" s="438" t="s">
        <v>126</v>
      </c>
    </row>
    <row r="2933" spans="1:8">
      <c r="A2933" s="448" t="s">
        <v>8847</v>
      </c>
      <c r="B2933" s="448" t="s">
        <v>2300</v>
      </c>
      <c r="C2933" s="440">
        <v>70714.44</v>
      </c>
      <c r="D2933" s="438" t="s">
        <v>126</v>
      </c>
      <c r="E2933" s="440">
        <v>0</v>
      </c>
      <c r="F2933" s="440">
        <v>0</v>
      </c>
      <c r="G2933" s="440">
        <v>70714.44</v>
      </c>
      <c r="H2933" s="438" t="s">
        <v>126</v>
      </c>
    </row>
    <row r="2934" spans="1:8">
      <c r="A2934" s="448" t="s">
        <v>8848</v>
      </c>
      <c r="B2934" s="448" t="s">
        <v>2353</v>
      </c>
      <c r="C2934" s="440">
        <v>65815.62</v>
      </c>
      <c r="D2934" s="438" t="s">
        <v>126</v>
      </c>
      <c r="E2934" s="440">
        <v>0</v>
      </c>
      <c r="F2934" s="440">
        <v>0</v>
      </c>
      <c r="G2934" s="440">
        <v>65815.62</v>
      </c>
      <c r="H2934" s="438" t="s">
        <v>126</v>
      </c>
    </row>
    <row r="2935" spans="1:8">
      <c r="A2935" s="448" t="s">
        <v>8849</v>
      </c>
      <c r="B2935" s="448" t="s">
        <v>2403</v>
      </c>
      <c r="C2935" s="440">
        <v>64497.48</v>
      </c>
      <c r="D2935" s="438" t="s">
        <v>126</v>
      </c>
      <c r="E2935" s="440">
        <v>0</v>
      </c>
      <c r="F2935" s="440">
        <v>0</v>
      </c>
      <c r="G2935" s="440">
        <v>64497.48</v>
      </c>
      <c r="H2935" s="438" t="s">
        <v>126</v>
      </c>
    </row>
    <row r="2936" spans="1:8">
      <c r="A2936" s="448" t="s">
        <v>8850</v>
      </c>
      <c r="B2936" s="448" t="s">
        <v>2443</v>
      </c>
      <c r="C2936" s="440">
        <v>73822.92</v>
      </c>
      <c r="D2936" s="438" t="s">
        <v>126</v>
      </c>
      <c r="E2936" s="440">
        <v>0</v>
      </c>
      <c r="F2936" s="440">
        <v>0</v>
      </c>
      <c r="G2936" s="440">
        <v>73822.92</v>
      </c>
      <c r="H2936" s="438" t="s">
        <v>126</v>
      </c>
    </row>
    <row r="2937" spans="1:8">
      <c r="A2937" s="448" t="s">
        <v>8851</v>
      </c>
      <c r="B2937" s="448" t="s">
        <v>8852</v>
      </c>
      <c r="C2937" s="440">
        <v>73822.92</v>
      </c>
      <c r="D2937" s="438" t="s">
        <v>126</v>
      </c>
      <c r="E2937" s="440">
        <v>0</v>
      </c>
      <c r="F2937" s="440">
        <v>0</v>
      </c>
      <c r="G2937" s="440">
        <v>73822.92</v>
      </c>
      <c r="H2937" s="438" t="s">
        <v>126</v>
      </c>
    </row>
    <row r="2938" spans="1:8">
      <c r="A2938" s="448" t="s">
        <v>4465</v>
      </c>
      <c r="B2938" s="448" t="s">
        <v>4466</v>
      </c>
      <c r="C2938" s="440">
        <v>96795.48</v>
      </c>
      <c r="D2938" s="438" t="s">
        <v>126</v>
      </c>
      <c r="E2938" s="440">
        <v>0</v>
      </c>
      <c r="F2938" s="440">
        <v>0</v>
      </c>
      <c r="G2938" s="440">
        <v>96795.48</v>
      </c>
      <c r="H2938" s="438" t="s">
        <v>126</v>
      </c>
    </row>
    <row r="2939" spans="1:8">
      <c r="A2939" s="448" t="s">
        <v>8853</v>
      </c>
      <c r="B2939" s="448" t="s">
        <v>8854</v>
      </c>
      <c r="C2939" s="440">
        <v>1855362.24</v>
      </c>
      <c r="D2939" s="438" t="s">
        <v>126</v>
      </c>
      <c r="E2939" s="441">
        <v>-532335.24</v>
      </c>
      <c r="F2939" s="440">
        <v>0</v>
      </c>
      <c r="G2939" s="440">
        <v>1323027</v>
      </c>
      <c r="H2939" s="438" t="s">
        <v>126</v>
      </c>
    </row>
    <row r="2940" spans="1:8">
      <c r="A2940" s="448" t="s">
        <v>4467</v>
      </c>
      <c r="B2940" s="448" t="s">
        <v>4468</v>
      </c>
      <c r="C2940" s="440">
        <v>52629497.289999999</v>
      </c>
      <c r="D2940" s="438" t="s">
        <v>126</v>
      </c>
      <c r="E2940" s="440">
        <v>15216329</v>
      </c>
      <c r="F2940" s="440">
        <v>0</v>
      </c>
      <c r="G2940" s="440">
        <v>67845826.290000007</v>
      </c>
      <c r="H2940" s="438" t="s">
        <v>126</v>
      </c>
    </row>
    <row r="2941" spans="1:8">
      <c r="A2941" s="448" t="s">
        <v>4469</v>
      </c>
      <c r="B2941" s="448" t="s">
        <v>4470</v>
      </c>
      <c r="C2941" s="440">
        <v>12597468.039999999</v>
      </c>
      <c r="D2941" s="438" t="s">
        <v>126</v>
      </c>
      <c r="E2941" s="440">
        <v>3797135.96</v>
      </c>
      <c r="F2941" s="440">
        <v>0</v>
      </c>
      <c r="G2941" s="440">
        <v>16394604</v>
      </c>
      <c r="H2941" s="438" t="s">
        <v>126</v>
      </c>
    </row>
    <row r="2942" spans="1:8">
      <c r="A2942" s="448" t="s">
        <v>4471</v>
      </c>
      <c r="B2942" s="448" t="s">
        <v>2056</v>
      </c>
      <c r="C2942" s="440">
        <v>600258.15</v>
      </c>
      <c r="D2942" s="438" t="s">
        <v>126</v>
      </c>
      <c r="E2942" s="440">
        <v>186422.91</v>
      </c>
      <c r="F2942" s="440">
        <v>0</v>
      </c>
      <c r="G2942" s="440">
        <v>786681.06</v>
      </c>
      <c r="H2942" s="438" t="s">
        <v>126</v>
      </c>
    </row>
    <row r="2943" spans="1:8">
      <c r="A2943" s="448" t="s">
        <v>4472</v>
      </c>
      <c r="B2943" s="448" t="s">
        <v>4473</v>
      </c>
      <c r="C2943" s="440">
        <v>255959</v>
      </c>
      <c r="D2943" s="438" t="s">
        <v>126</v>
      </c>
      <c r="E2943" s="440">
        <v>154423.79999999999</v>
      </c>
      <c r="F2943" s="440">
        <v>0</v>
      </c>
      <c r="G2943" s="440">
        <v>410382.8</v>
      </c>
      <c r="H2943" s="438" t="s">
        <v>126</v>
      </c>
    </row>
    <row r="2944" spans="1:8">
      <c r="A2944" s="448" t="s">
        <v>4474</v>
      </c>
      <c r="B2944" s="448" t="s">
        <v>4475</v>
      </c>
      <c r="C2944" s="440">
        <v>344299.15</v>
      </c>
      <c r="D2944" s="438" t="s">
        <v>126</v>
      </c>
      <c r="E2944" s="440">
        <v>31999.11</v>
      </c>
      <c r="F2944" s="440">
        <v>0</v>
      </c>
      <c r="G2944" s="440">
        <v>376298.26</v>
      </c>
      <c r="H2944" s="438" t="s">
        <v>126</v>
      </c>
    </row>
    <row r="2945" spans="1:8">
      <c r="A2945" s="448" t="s">
        <v>4476</v>
      </c>
      <c r="B2945" s="448" t="s">
        <v>2064</v>
      </c>
      <c r="C2945" s="440">
        <v>576844.81999999995</v>
      </c>
      <c r="D2945" s="438" t="s">
        <v>126</v>
      </c>
      <c r="E2945" s="440">
        <v>185041.83</v>
      </c>
      <c r="F2945" s="440">
        <v>0</v>
      </c>
      <c r="G2945" s="440">
        <v>761886.65</v>
      </c>
      <c r="H2945" s="438" t="s">
        <v>126</v>
      </c>
    </row>
    <row r="2946" spans="1:8">
      <c r="A2946" s="448" t="s">
        <v>4477</v>
      </c>
      <c r="B2946" s="448" t="s">
        <v>4473</v>
      </c>
      <c r="C2946" s="440">
        <v>270605</v>
      </c>
      <c r="D2946" s="438" t="s">
        <v>126</v>
      </c>
      <c r="E2946" s="440">
        <v>156479.54999999999</v>
      </c>
      <c r="F2946" s="440">
        <v>0</v>
      </c>
      <c r="G2946" s="440">
        <v>427084.55</v>
      </c>
      <c r="H2946" s="438" t="s">
        <v>126</v>
      </c>
    </row>
    <row r="2947" spans="1:8">
      <c r="A2947" s="448" t="s">
        <v>4478</v>
      </c>
      <c r="B2947" s="448" t="s">
        <v>4475</v>
      </c>
      <c r="C2947" s="440">
        <v>306239.82</v>
      </c>
      <c r="D2947" s="438" t="s">
        <v>126</v>
      </c>
      <c r="E2947" s="440">
        <v>28562.28</v>
      </c>
      <c r="F2947" s="440">
        <v>0</v>
      </c>
      <c r="G2947" s="440">
        <v>334802.09999999998</v>
      </c>
      <c r="H2947" s="438" t="s">
        <v>126</v>
      </c>
    </row>
    <row r="2948" spans="1:8">
      <c r="A2948" s="448" t="s">
        <v>4479</v>
      </c>
      <c r="B2948" s="448" t="s">
        <v>972</v>
      </c>
      <c r="C2948" s="440">
        <v>360536.61</v>
      </c>
      <c r="D2948" s="438" t="s">
        <v>126</v>
      </c>
      <c r="E2948" s="440">
        <v>122092.02</v>
      </c>
      <c r="F2948" s="440">
        <v>0</v>
      </c>
      <c r="G2948" s="440">
        <v>482628.63</v>
      </c>
      <c r="H2948" s="438" t="s">
        <v>126</v>
      </c>
    </row>
    <row r="2949" spans="1:8">
      <c r="A2949" s="448" t="s">
        <v>4480</v>
      </c>
      <c r="B2949" s="448" t="s">
        <v>4473</v>
      </c>
      <c r="C2949" s="440">
        <v>191999.4</v>
      </c>
      <c r="D2949" s="438" t="s">
        <v>126</v>
      </c>
      <c r="E2949" s="440">
        <v>107166</v>
      </c>
      <c r="F2949" s="440">
        <v>0</v>
      </c>
      <c r="G2949" s="440">
        <v>299165.40000000002</v>
      </c>
      <c r="H2949" s="438" t="s">
        <v>126</v>
      </c>
    </row>
    <row r="2950" spans="1:8">
      <c r="A2950" s="448" t="s">
        <v>4481</v>
      </c>
      <c r="B2950" s="448" t="s">
        <v>4475</v>
      </c>
      <c r="C2950" s="440">
        <v>168537.21</v>
      </c>
      <c r="D2950" s="438" t="s">
        <v>126</v>
      </c>
      <c r="E2950" s="440">
        <v>14926.02</v>
      </c>
      <c r="F2950" s="440">
        <v>0</v>
      </c>
      <c r="G2950" s="440">
        <v>183463.23</v>
      </c>
      <c r="H2950" s="438" t="s">
        <v>126</v>
      </c>
    </row>
    <row r="2951" spans="1:8">
      <c r="A2951" s="448" t="s">
        <v>4482</v>
      </c>
      <c r="B2951" s="448" t="s">
        <v>2073</v>
      </c>
      <c r="C2951" s="440">
        <v>245429.41</v>
      </c>
      <c r="D2951" s="438" t="s">
        <v>126</v>
      </c>
      <c r="E2951" s="440">
        <v>116301.32</v>
      </c>
      <c r="F2951" s="440">
        <v>0</v>
      </c>
      <c r="G2951" s="440">
        <v>361730.73</v>
      </c>
      <c r="H2951" s="438" t="s">
        <v>126</v>
      </c>
    </row>
    <row r="2952" spans="1:8">
      <c r="A2952" s="448" t="s">
        <v>4483</v>
      </c>
      <c r="B2952" s="448" t="s">
        <v>4473</v>
      </c>
      <c r="C2952" s="440">
        <v>150082.5</v>
      </c>
      <c r="D2952" s="438" t="s">
        <v>126</v>
      </c>
      <c r="E2952" s="440">
        <v>107557.77</v>
      </c>
      <c r="F2952" s="440">
        <v>0</v>
      </c>
      <c r="G2952" s="440">
        <v>257640.27</v>
      </c>
      <c r="H2952" s="438" t="s">
        <v>126</v>
      </c>
    </row>
    <row r="2953" spans="1:8">
      <c r="A2953" s="448" t="s">
        <v>4484</v>
      </c>
      <c r="B2953" s="448" t="s">
        <v>4475</v>
      </c>
      <c r="C2953" s="440">
        <v>95346.91</v>
      </c>
      <c r="D2953" s="438" t="s">
        <v>126</v>
      </c>
      <c r="E2953" s="440">
        <v>8743.5499999999993</v>
      </c>
      <c r="F2953" s="440">
        <v>0</v>
      </c>
      <c r="G2953" s="440">
        <v>104090.46</v>
      </c>
      <c r="H2953" s="438" t="s">
        <v>126</v>
      </c>
    </row>
    <row r="2954" spans="1:8">
      <c r="A2954" s="448" t="s">
        <v>4485</v>
      </c>
      <c r="B2954" s="448" t="s">
        <v>2078</v>
      </c>
      <c r="C2954" s="440">
        <v>521085.29</v>
      </c>
      <c r="D2954" s="438" t="s">
        <v>126</v>
      </c>
      <c r="E2954" s="440">
        <v>166424</v>
      </c>
      <c r="F2954" s="440">
        <v>0</v>
      </c>
      <c r="G2954" s="440">
        <v>687509.29</v>
      </c>
      <c r="H2954" s="438" t="s">
        <v>126</v>
      </c>
    </row>
    <row r="2955" spans="1:8">
      <c r="A2955" s="448" t="s">
        <v>4486</v>
      </c>
      <c r="B2955" s="448" t="s">
        <v>4473</v>
      </c>
      <c r="C2955" s="440">
        <v>234180.5</v>
      </c>
      <c r="D2955" s="438" t="s">
        <v>126</v>
      </c>
      <c r="E2955" s="440">
        <v>140326.63</v>
      </c>
      <c r="F2955" s="440">
        <v>0</v>
      </c>
      <c r="G2955" s="440">
        <v>374507.13</v>
      </c>
      <c r="H2955" s="438" t="s">
        <v>126</v>
      </c>
    </row>
    <row r="2956" spans="1:8">
      <c r="A2956" s="448" t="s">
        <v>4487</v>
      </c>
      <c r="B2956" s="448" t="s">
        <v>4475</v>
      </c>
      <c r="C2956" s="440">
        <v>286904.78999999998</v>
      </c>
      <c r="D2956" s="438" t="s">
        <v>126</v>
      </c>
      <c r="E2956" s="440">
        <v>26097.37</v>
      </c>
      <c r="F2956" s="440">
        <v>0</v>
      </c>
      <c r="G2956" s="440">
        <v>313002.15999999997</v>
      </c>
      <c r="H2956" s="438" t="s">
        <v>126</v>
      </c>
    </row>
    <row r="2957" spans="1:8">
      <c r="A2957" s="448" t="s">
        <v>4488</v>
      </c>
      <c r="B2957" s="448" t="s">
        <v>2083</v>
      </c>
      <c r="C2957" s="440">
        <v>240026.98</v>
      </c>
      <c r="D2957" s="438" t="s">
        <v>126</v>
      </c>
      <c r="E2957" s="440">
        <v>89492.1</v>
      </c>
      <c r="F2957" s="440">
        <v>0</v>
      </c>
      <c r="G2957" s="440">
        <v>329519.08</v>
      </c>
      <c r="H2957" s="438" t="s">
        <v>126</v>
      </c>
    </row>
    <row r="2958" spans="1:8">
      <c r="A2958" s="448" t="s">
        <v>4489</v>
      </c>
      <c r="B2958" s="448" t="s">
        <v>4473</v>
      </c>
      <c r="C2958" s="440">
        <v>124680</v>
      </c>
      <c r="D2958" s="438" t="s">
        <v>126</v>
      </c>
      <c r="E2958" s="440">
        <v>78214.600000000006</v>
      </c>
      <c r="F2958" s="440">
        <v>0</v>
      </c>
      <c r="G2958" s="440">
        <v>202894.6</v>
      </c>
      <c r="H2958" s="438" t="s">
        <v>126</v>
      </c>
    </row>
    <row r="2959" spans="1:8">
      <c r="A2959" s="448" t="s">
        <v>4490</v>
      </c>
      <c r="B2959" s="448" t="s">
        <v>4475</v>
      </c>
      <c r="C2959" s="440">
        <v>115346.98</v>
      </c>
      <c r="D2959" s="438" t="s">
        <v>126</v>
      </c>
      <c r="E2959" s="440">
        <v>11277.5</v>
      </c>
      <c r="F2959" s="440">
        <v>0</v>
      </c>
      <c r="G2959" s="440">
        <v>126624.48</v>
      </c>
      <c r="H2959" s="438" t="s">
        <v>126</v>
      </c>
    </row>
    <row r="2960" spans="1:8">
      <c r="A2960" s="448" t="s">
        <v>4491</v>
      </c>
      <c r="B2960" s="448" t="s">
        <v>2088</v>
      </c>
      <c r="C2960" s="440">
        <v>514044.66</v>
      </c>
      <c r="D2960" s="438" t="s">
        <v>126</v>
      </c>
      <c r="E2960" s="440">
        <v>48153.18</v>
      </c>
      <c r="F2960" s="440">
        <v>0</v>
      </c>
      <c r="G2960" s="440">
        <v>562197.84</v>
      </c>
      <c r="H2960" s="438" t="s">
        <v>126</v>
      </c>
    </row>
    <row r="2961" spans="1:8">
      <c r="A2961" s="448" t="s">
        <v>4492</v>
      </c>
      <c r="B2961" s="448" t="s">
        <v>4473</v>
      </c>
      <c r="C2961" s="440">
        <v>253399.6</v>
      </c>
      <c r="D2961" s="438" t="s">
        <v>126</v>
      </c>
      <c r="E2961" s="440">
        <v>23130</v>
      </c>
      <c r="F2961" s="440">
        <v>0</v>
      </c>
      <c r="G2961" s="440">
        <v>276529.59999999998</v>
      </c>
      <c r="H2961" s="438" t="s">
        <v>126</v>
      </c>
    </row>
    <row r="2962" spans="1:8">
      <c r="A2962" s="448" t="s">
        <v>4493</v>
      </c>
      <c r="B2962" s="448" t="s">
        <v>4475</v>
      </c>
      <c r="C2962" s="440">
        <v>260645.06</v>
      </c>
      <c r="D2962" s="438" t="s">
        <v>126</v>
      </c>
      <c r="E2962" s="440">
        <v>25023.18</v>
      </c>
      <c r="F2962" s="440">
        <v>0</v>
      </c>
      <c r="G2962" s="440">
        <v>285668.24</v>
      </c>
      <c r="H2962" s="438" t="s">
        <v>126</v>
      </c>
    </row>
    <row r="2963" spans="1:8">
      <c r="A2963" s="448" t="s">
        <v>4494</v>
      </c>
      <c r="B2963" s="448" t="s">
        <v>2093</v>
      </c>
      <c r="C2963" s="440">
        <v>400503.42</v>
      </c>
      <c r="D2963" s="438" t="s">
        <v>126</v>
      </c>
      <c r="E2963" s="440">
        <v>36543.29</v>
      </c>
      <c r="F2963" s="440">
        <v>0</v>
      </c>
      <c r="G2963" s="440">
        <v>437046.71</v>
      </c>
      <c r="H2963" s="438" t="s">
        <v>126</v>
      </c>
    </row>
    <row r="2964" spans="1:8">
      <c r="A2964" s="448" t="s">
        <v>4495</v>
      </c>
      <c r="B2964" s="448" t="s">
        <v>4473</v>
      </c>
      <c r="C2964" s="440">
        <v>166770</v>
      </c>
      <c r="D2964" s="438" t="s">
        <v>126</v>
      </c>
      <c r="E2964" s="440">
        <v>14649</v>
      </c>
      <c r="F2964" s="440">
        <v>0</v>
      </c>
      <c r="G2964" s="440">
        <v>181419</v>
      </c>
      <c r="H2964" s="438" t="s">
        <v>126</v>
      </c>
    </row>
    <row r="2965" spans="1:8">
      <c r="A2965" s="448" t="s">
        <v>4496</v>
      </c>
      <c r="B2965" s="448" t="s">
        <v>4475</v>
      </c>
      <c r="C2965" s="440">
        <v>233733.42</v>
      </c>
      <c r="D2965" s="438" t="s">
        <v>126</v>
      </c>
      <c r="E2965" s="440">
        <v>21894.29</v>
      </c>
      <c r="F2965" s="440">
        <v>0</v>
      </c>
      <c r="G2965" s="440">
        <v>255627.71</v>
      </c>
      <c r="H2965" s="438" t="s">
        <v>126</v>
      </c>
    </row>
    <row r="2966" spans="1:8">
      <c r="A2966" s="448" t="s">
        <v>4497</v>
      </c>
      <c r="B2966" s="448" t="s">
        <v>2098</v>
      </c>
      <c r="C2966" s="440">
        <v>253139.72</v>
      </c>
      <c r="D2966" s="438" t="s">
        <v>126</v>
      </c>
      <c r="E2966" s="440">
        <v>23624.12</v>
      </c>
      <c r="F2966" s="440">
        <v>0</v>
      </c>
      <c r="G2966" s="440">
        <v>276763.84000000003</v>
      </c>
      <c r="H2966" s="438" t="s">
        <v>126</v>
      </c>
    </row>
    <row r="2967" spans="1:8">
      <c r="A2967" s="448" t="s">
        <v>4498</v>
      </c>
      <c r="B2967" s="448" t="s">
        <v>4473</v>
      </c>
      <c r="C2967" s="440">
        <v>141218.5</v>
      </c>
      <c r="D2967" s="438" t="s">
        <v>126</v>
      </c>
      <c r="E2967" s="440">
        <v>13107</v>
      </c>
      <c r="F2967" s="440">
        <v>0</v>
      </c>
      <c r="G2967" s="440">
        <v>154325.5</v>
      </c>
      <c r="H2967" s="438" t="s">
        <v>126</v>
      </c>
    </row>
    <row r="2968" spans="1:8">
      <c r="A2968" s="448" t="s">
        <v>4499</v>
      </c>
      <c r="B2968" s="448" t="s">
        <v>4475</v>
      </c>
      <c r="C2968" s="440">
        <v>111921.22</v>
      </c>
      <c r="D2968" s="438" t="s">
        <v>126</v>
      </c>
      <c r="E2968" s="440">
        <v>10517.12</v>
      </c>
      <c r="F2968" s="440">
        <v>0</v>
      </c>
      <c r="G2968" s="440">
        <v>122438.34</v>
      </c>
      <c r="H2968" s="438" t="s">
        <v>126</v>
      </c>
    </row>
    <row r="2969" spans="1:8">
      <c r="A2969" s="448" t="s">
        <v>4500</v>
      </c>
      <c r="B2969" s="448" t="s">
        <v>2103</v>
      </c>
      <c r="C2969" s="440">
        <v>445226.76</v>
      </c>
      <c r="D2969" s="438" t="s">
        <v>126</v>
      </c>
      <c r="E2969" s="440">
        <v>41632.160000000003</v>
      </c>
      <c r="F2969" s="440">
        <v>0</v>
      </c>
      <c r="G2969" s="440">
        <v>486858.92</v>
      </c>
      <c r="H2969" s="438" t="s">
        <v>126</v>
      </c>
    </row>
    <row r="2970" spans="1:8">
      <c r="A2970" s="448" t="s">
        <v>4501</v>
      </c>
      <c r="B2970" s="448" t="s">
        <v>4473</v>
      </c>
      <c r="C2970" s="440">
        <v>185958.5</v>
      </c>
      <c r="D2970" s="438" t="s">
        <v>126</v>
      </c>
      <c r="E2970" s="440">
        <v>16191</v>
      </c>
      <c r="F2970" s="440">
        <v>0</v>
      </c>
      <c r="G2970" s="440">
        <v>202149.5</v>
      </c>
      <c r="H2970" s="438" t="s">
        <v>126</v>
      </c>
    </row>
    <row r="2971" spans="1:8">
      <c r="A2971" s="448" t="s">
        <v>4502</v>
      </c>
      <c r="B2971" s="448" t="s">
        <v>4475</v>
      </c>
      <c r="C2971" s="440">
        <v>259268.26</v>
      </c>
      <c r="D2971" s="438" t="s">
        <v>126</v>
      </c>
      <c r="E2971" s="440">
        <v>25441.16</v>
      </c>
      <c r="F2971" s="440">
        <v>0</v>
      </c>
      <c r="G2971" s="440">
        <v>284709.42</v>
      </c>
      <c r="H2971" s="438" t="s">
        <v>126</v>
      </c>
    </row>
    <row r="2972" spans="1:8">
      <c r="A2972" s="448" t="s">
        <v>4503</v>
      </c>
      <c r="B2972" s="448" t="s">
        <v>2108</v>
      </c>
      <c r="C2972" s="440">
        <v>510642.09</v>
      </c>
      <c r="D2972" s="438" t="s">
        <v>126</v>
      </c>
      <c r="E2972" s="440">
        <v>48090.66</v>
      </c>
      <c r="F2972" s="440">
        <v>0</v>
      </c>
      <c r="G2972" s="440">
        <v>558732.75</v>
      </c>
      <c r="H2972" s="438" t="s">
        <v>126</v>
      </c>
    </row>
    <row r="2973" spans="1:8">
      <c r="A2973" s="448" t="s">
        <v>4504</v>
      </c>
      <c r="B2973" s="448" t="s">
        <v>4473</v>
      </c>
      <c r="C2973" s="440">
        <v>234337.8</v>
      </c>
      <c r="D2973" s="438" t="s">
        <v>126</v>
      </c>
      <c r="E2973" s="440">
        <v>20817</v>
      </c>
      <c r="F2973" s="440">
        <v>0</v>
      </c>
      <c r="G2973" s="440">
        <v>255154.8</v>
      </c>
      <c r="H2973" s="438" t="s">
        <v>126</v>
      </c>
    </row>
    <row r="2974" spans="1:8">
      <c r="A2974" s="448" t="s">
        <v>4505</v>
      </c>
      <c r="B2974" s="448" t="s">
        <v>4475</v>
      </c>
      <c r="C2974" s="440">
        <v>276304.28999999998</v>
      </c>
      <c r="D2974" s="438" t="s">
        <v>126</v>
      </c>
      <c r="E2974" s="440">
        <v>27273.66</v>
      </c>
      <c r="F2974" s="440">
        <v>0</v>
      </c>
      <c r="G2974" s="440">
        <v>303577.95</v>
      </c>
      <c r="H2974" s="438" t="s">
        <v>126</v>
      </c>
    </row>
    <row r="2975" spans="1:8">
      <c r="A2975" s="448" t="s">
        <v>4506</v>
      </c>
      <c r="B2975" s="448" t="s">
        <v>2113</v>
      </c>
      <c r="C2975" s="440">
        <v>389914.62</v>
      </c>
      <c r="D2975" s="438" t="s">
        <v>126</v>
      </c>
      <c r="E2975" s="440">
        <v>36194.31</v>
      </c>
      <c r="F2975" s="440">
        <v>0</v>
      </c>
      <c r="G2975" s="440">
        <v>426108.93</v>
      </c>
      <c r="H2975" s="438" t="s">
        <v>126</v>
      </c>
    </row>
    <row r="2976" spans="1:8">
      <c r="A2976" s="448" t="s">
        <v>4507</v>
      </c>
      <c r="B2976" s="448" t="s">
        <v>4473</v>
      </c>
      <c r="C2976" s="440">
        <v>186646.1</v>
      </c>
      <c r="D2976" s="438" t="s">
        <v>126</v>
      </c>
      <c r="E2976" s="440">
        <v>17718</v>
      </c>
      <c r="F2976" s="440">
        <v>0</v>
      </c>
      <c r="G2976" s="440">
        <v>204364.1</v>
      </c>
      <c r="H2976" s="438" t="s">
        <v>126</v>
      </c>
    </row>
    <row r="2977" spans="1:8">
      <c r="A2977" s="448" t="s">
        <v>4508</v>
      </c>
      <c r="B2977" s="448" t="s">
        <v>4475</v>
      </c>
      <c r="C2977" s="440">
        <v>203268.52</v>
      </c>
      <c r="D2977" s="438" t="s">
        <v>126</v>
      </c>
      <c r="E2977" s="440">
        <v>18476.310000000001</v>
      </c>
      <c r="F2977" s="440">
        <v>0</v>
      </c>
      <c r="G2977" s="440">
        <v>221744.83</v>
      </c>
      <c r="H2977" s="438" t="s">
        <v>126</v>
      </c>
    </row>
    <row r="2978" spans="1:8">
      <c r="A2978" s="448" t="s">
        <v>4509</v>
      </c>
      <c r="B2978" s="448" t="s">
        <v>2118</v>
      </c>
      <c r="C2978" s="440">
        <v>321021.46999999997</v>
      </c>
      <c r="D2978" s="438" t="s">
        <v>126</v>
      </c>
      <c r="E2978" s="440">
        <v>29061.74</v>
      </c>
      <c r="F2978" s="440">
        <v>0</v>
      </c>
      <c r="G2978" s="440">
        <v>350083.21</v>
      </c>
      <c r="H2978" s="438" t="s">
        <v>126</v>
      </c>
    </row>
    <row r="2979" spans="1:8">
      <c r="A2979" s="448" t="s">
        <v>4510</v>
      </c>
      <c r="B2979" s="448" t="s">
        <v>4473</v>
      </c>
      <c r="C2979" s="440">
        <v>198061.2</v>
      </c>
      <c r="D2979" s="438" t="s">
        <v>126</v>
      </c>
      <c r="E2979" s="440">
        <v>18504</v>
      </c>
      <c r="F2979" s="440">
        <v>0</v>
      </c>
      <c r="G2979" s="440">
        <v>216565.2</v>
      </c>
      <c r="H2979" s="438" t="s">
        <v>126</v>
      </c>
    </row>
    <row r="2980" spans="1:8">
      <c r="A2980" s="448" t="s">
        <v>4511</v>
      </c>
      <c r="B2980" s="448" t="s">
        <v>4475</v>
      </c>
      <c r="C2980" s="440">
        <v>122960.27</v>
      </c>
      <c r="D2980" s="438" t="s">
        <v>126</v>
      </c>
      <c r="E2980" s="440">
        <v>10557.74</v>
      </c>
      <c r="F2980" s="440">
        <v>0</v>
      </c>
      <c r="G2980" s="440">
        <v>133518.01</v>
      </c>
      <c r="H2980" s="438" t="s">
        <v>126</v>
      </c>
    </row>
    <row r="2981" spans="1:8">
      <c r="A2981" s="448" t="s">
        <v>4512</v>
      </c>
      <c r="B2981" s="448" t="s">
        <v>2123</v>
      </c>
      <c r="C2981" s="440">
        <v>222002.72</v>
      </c>
      <c r="D2981" s="438" t="s">
        <v>126</v>
      </c>
      <c r="E2981" s="440">
        <v>20449.400000000001</v>
      </c>
      <c r="F2981" s="440">
        <v>0</v>
      </c>
      <c r="G2981" s="440">
        <v>242452.12</v>
      </c>
      <c r="H2981" s="438" t="s">
        <v>126</v>
      </c>
    </row>
    <row r="2982" spans="1:8">
      <c r="A2982" s="448" t="s">
        <v>4513</v>
      </c>
      <c r="B2982" s="448" t="s">
        <v>4473</v>
      </c>
      <c r="C2982" s="440">
        <v>126270.5</v>
      </c>
      <c r="D2982" s="438" t="s">
        <v>126</v>
      </c>
      <c r="E2982" s="440">
        <v>11565</v>
      </c>
      <c r="F2982" s="440">
        <v>0</v>
      </c>
      <c r="G2982" s="440">
        <v>137835.5</v>
      </c>
      <c r="H2982" s="438" t="s">
        <v>126</v>
      </c>
    </row>
    <row r="2983" spans="1:8">
      <c r="A2983" s="448" t="s">
        <v>4514</v>
      </c>
      <c r="B2983" s="448" t="s">
        <v>4475</v>
      </c>
      <c r="C2983" s="440">
        <v>95732.22</v>
      </c>
      <c r="D2983" s="438" t="s">
        <v>126</v>
      </c>
      <c r="E2983" s="440">
        <v>8884.4</v>
      </c>
      <c r="F2983" s="440">
        <v>0</v>
      </c>
      <c r="G2983" s="440">
        <v>104616.62</v>
      </c>
      <c r="H2983" s="438" t="s">
        <v>126</v>
      </c>
    </row>
    <row r="2984" spans="1:8">
      <c r="A2984" s="448" t="s">
        <v>4515</v>
      </c>
      <c r="B2984" s="448" t="s">
        <v>2128</v>
      </c>
      <c r="C2984" s="440">
        <v>206051.13</v>
      </c>
      <c r="D2984" s="438" t="s">
        <v>126</v>
      </c>
      <c r="E2984" s="440">
        <v>18825.5</v>
      </c>
      <c r="F2984" s="440">
        <v>0</v>
      </c>
      <c r="G2984" s="440">
        <v>224876.63</v>
      </c>
      <c r="H2984" s="438" t="s">
        <v>126</v>
      </c>
    </row>
    <row r="2985" spans="1:8">
      <c r="A2985" s="448" t="s">
        <v>4516</v>
      </c>
      <c r="B2985" s="448" t="s">
        <v>4473</v>
      </c>
      <c r="C2985" s="440">
        <v>124670</v>
      </c>
      <c r="D2985" s="438" t="s">
        <v>126</v>
      </c>
      <c r="E2985" s="440">
        <v>11550</v>
      </c>
      <c r="F2985" s="440">
        <v>0</v>
      </c>
      <c r="G2985" s="440">
        <v>136220</v>
      </c>
      <c r="H2985" s="438" t="s">
        <v>126</v>
      </c>
    </row>
    <row r="2986" spans="1:8">
      <c r="A2986" s="448" t="s">
        <v>4517</v>
      </c>
      <c r="B2986" s="448" t="s">
        <v>4475</v>
      </c>
      <c r="C2986" s="440">
        <v>81381.13</v>
      </c>
      <c r="D2986" s="438" t="s">
        <v>126</v>
      </c>
      <c r="E2986" s="440">
        <v>7275.5</v>
      </c>
      <c r="F2986" s="440">
        <v>0</v>
      </c>
      <c r="G2986" s="440">
        <v>88656.63</v>
      </c>
      <c r="H2986" s="438" t="s">
        <v>126</v>
      </c>
    </row>
    <row r="2987" spans="1:8">
      <c r="A2987" s="448" t="s">
        <v>4518</v>
      </c>
      <c r="B2987" s="448" t="s">
        <v>2133</v>
      </c>
      <c r="C2987" s="440">
        <v>224410.1</v>
      </c>
      <c r="D2987" s="438" t="s">
        <v>126</v>
      </c>
      <c r="E2987" s="440">
        <v>20070.16</v>
      </c>
      <c r="F2987" s="440">
        <v>0</v>
      </c>
      <c r="G2987" s="440">
        <v>244480.26</v>
      </c>
      <c r="H2987" s="438" t="s">
        <v>126</v>
      </c>
    </row>
    <row r="2988" spans="1:8">
      <c r="A2988" s="448" t="s">
        <v>4519</v>
      </c>
      <c r="B2988" s="448" t="s">
        <v>4473</v>
      </c>
      <c r="C2988" s="440">
        <v>99692</v>
      </c>
      <c r="D2988" s="438" t="s">
        <v>126</v>
      </c>
      <c r="E2988" s="440">
        <v>9252</v>
      </c>
      <c r="F2988" s="440">
        <v>0</v>
      </c>
      <c r="G2988" s="440">
        <v>108944</v>
      </c>
      <c r="H2988" s="438" t="s">
        <v>126</v>
      </c>
    </row>
    <row r="2989" spans="1:8">
      <c r="A2989" s="448" t="s">
        <v>4520</v>
      </c>
      <c r="B2989" s="448" t="s">
        <v>4475</v>
      </c>
      <c r="C2989" s="440">
        <v>124718.1</v>
      </c>
      <c r="D2989" s="438" t="s">
        <v>126</v>
      </c>
      <c r="E2989" s="440">
        <v>10818.16</v>
      </c>
      <c r="F2989" s="440">
        <v>0</v>
      </c>
      <c r="G2989" s="440">
        <v>135536.26</v>
      </c>
      <c r="H2989" s="438" t="s">
        <v>126</v>
      </c>
    </row>
    <row r="2990" spans="1:8">
      <c r="A2990" s="448" t="s">
        <v>4521</v>
      </c>
      <c r="B2990" s="448" t="s">
        <v>2946</v>
      </c>
      <c r="C2990" s="440">
        <v>205307.65</v>
      </c>
      <c r="D2990" s="438" t="s">
        <v>126</v>
      </c>
      <c r="E2990" s="440">
        <v>18795.5</v>
      </c>
      <c r="F2990" s="440">
        <v>0</v>
      </c>
      <c r="G2990" s="440">
        <v>224103.15</v>
      </c>
      <c r="H2990" s="438" t="s">
        <v>126</v>
      </c>
    </row>
    <row r="2991" spans="1:8">
      <c r="A2991" s="448" t="s">
        <v>4522</v>
      </c>
      <c r="B2991" s="448" t="s">
        <v>4473</v>
      </c>
      <c r="C2991" s="440">
        <v>100272</v>
      </c>
      <c r="D2991" s="438" t="s">
        <v>126</v>
      </c>
      <c r="E2991" s="440">
        <v>9252</v>
      </c>
      <c r="F2991" s="440">
        <v>0</v>
      </c>
      <c r="G2991" s="440">
        <v>109524</v>
      </c>
      <c r="H2991" s="438" t="s">
        <v>126</v>
      </c>
    </row>
    <row r="2992" spans="1:8">
      <c r="A2992" s="448" t="s">
        <v>4523</v>
      </c>
      <c r="B2992" s="448" t="s">
        <v>4475</v>
      </c>
      <c r="C2992" s="440">
        <v>105035.65</v>
      </c>
      <c r="D2992" s="438" t="s">
        <v>126</v>
      </c>
      <c r="E2992" s="440">
        <v>9543.5</v>
      </c>
      <c r="F2992" s="440">
        <v>0</v>
      </c>
      <c r="G2992" s="440">
        <v>114579.15</v>
      </c>
      <c r="H2992" s="438" t="s">
        <v>126</v>
      </c>
    </row>
    <row r="2993" spans="1:8">
      <c r="A2993" s="448" t="s">
        <v>4524</v>
      </c>
      <c r="B2993" s="448" t="s">
        <v>2143</v>
      </c>
      <c r="C2993" s="440">
        <v>158449.34</v>
      </c>
      <c r="D2993" s="438" t="s">
        <v>126</v>
      </c>
      <c r="E2993" s="440">
        <v>14363.5</v>
      </c>
      <c r="F2993" s="440">
        <v>0</v>
      </c>
      <c r="G2993" s="440">
        <v>172812.84</v>
      </c>
      <c r="H2993" s="438" t="s">
        <v>126</v>
      </c>
    </row>
    <row r="2994" spans="1:8">
      <c r="A2994" s="448" t="s">
        <v>4525</v>
      </c>
      <c r="B2994" s="448" t="s">
        <v>4473</v>
      </c>
      <c r="C2994" s="440">
        <v>90999.9</v>
      </c>
      <c r="D2994" s="438" t="s">
        <v>126</v>
      </c>
      <c r="E2994" s="440">
        <v>7710</v>
      </c>
      <c r="F2994" s="440">
        <v>0</v>
      </c>
      <c r="G2994" s="440">
        <v>98709.9</v>
      </c>
      <c r="H2994" s="438" t="s">
        <v>126</v>
      </c>
    </row>
    <row r="2995" spans="1:8">
      <c r="A2995" s="448" t="s">
        <v>4526</v>
      </c>
      <c r="B2995" s="448" t="s">
        <v>4475</v>
      </c>
      <c r="C2995" s="440">
        <v>67449.440000000002</v>
      </c>
      <c r="D2995" s="438" t="s">
        <v>126</v>
      </c>
      <c r="E2995" s="440">
        <v>6653.5</v>
      </c>
      <c r="F2995" s="440">
        <v>0</v>
      </c>
      <c r="G2995" s="440">
        <v>74102.94</v>
      </c>
      <c r="H2995" s="438" t="s">
        <v>126</v>
      </c>
    </row>
    <row r="2996" spans="1:8">
      <c r="A2996" s="448" t="s">
        <v>4527</v>
      </c>
      <c r="B2996" s="448" t="s">
        <v>2148</v>
      </c>
      <c r="C2996" s="440">
        <v>174829.9</v>
      </c>
      <c r="D2996" s="438" t="s">
        <v>126</v>
      </c>
      <c r="E2996" s="440">
        <v>15305.73</v>
      </c>
      <c r="F2996" s="440">
        <v>0</v>
      </c>
      <c r="G2996" s="440">
        <v>190135.63</v>
      </c>
      <c r="H2996" s="438" t="s">
        <v>126</v>
      </c>
    </row>
    <row r="2997" spans="1:8">
      <c r="A2997" s="448" t="s">
        <v>4528</v>
      </c>
      <c r="B2997" s="448" t="s">
        <v>4473</v>
      </c>
      <c r="C2997" s="440">
        <v>97530</v>
      </c>
      <c r="D2997" s="438" t="s">
        <v>126</v>
      </c>
      <c r="E2997" s="440">
        <v>8481</v>
      </c>
      <c r="F2997" s="440">
        <v>0</v>
      </c>
      <c r="G2997" s="440">
        <v>106011</v>
      </c>
      <c r="H2997" s="438" t="s">
        <v>126</v>
      </c>
    </row>
    <row r="2998" spans="1:8">
      <c r="A2998" s="448" t="s">
        <v>4529</v>
      </c>
      <c r="B2998" s="448" t="s">
        <v>4475</v>
      </c>
      <c r="C2998" s="440">
        <v>77299.899999999994</v>
      </c>
      <c r="D2998" s="438" t="s">
        <v>126</v>
      </c>
      <c r="E2998" s="440">
        <v>6824.73</v>
      </c>
      <c r="F2998" s="440">
        <v>0</v>
      </c>
      <c r="G2998" s="440">
        <v>84124.63</v>
      </c>
      <c r="H2998" s="438" t="s">
        <v>126</v>
      </c>
    </row>
    <row r="2999" spans="1:8">
      <c r="A2999" s="448" t="s">
        <v>4530</v>
      </c>
      <c r="B2999" s="448" t="s">
        <v>2153</v>
      </c>
      <c r="C2999" s="440">
        <v>175153.89</v>
      </c>
      <c r="D2999" s="438" t="s">
        <v>126</v>
      </c>
      <c r="E2999" s="440">
        <v>17119.400000000001</v>
      </c>
      <c r="F2999" s="440">
        <v>0</v>
      </c>
      <c r="G2999" s="440">
        <v>192273.29</v>
      </c>
      <c r="H2999" s="438" t="s">
        <v>126</v>
      </c>
    </row>
    <row r="3000" spans="1:8">
      <c r="A3000" s="448" t="s">
        <v>4531</v>
      </c>
      <c r="B3000" s="448" t="s">
        <v>4473</v>
      </c>
      <c r="C3000" s="440">
        <v>97842.3</v>
      </c>
      <c r="D3000" s="438" t="s">
        <v>126</v>
      </c>
      <c r="E3000" s="440">
        <v>9252</v>
      </c>
      <c r="F3000" s="440">
        <v>0</v>
      </c>
      <c r="G3000" s="440">
        <v>107094.3</v>
      </c>
      <c r="H3000" s="438" t="s">
        <v>126</v>
      </c>
    </row>
    <row r="3001" spans="1:8">
      <c r="A3001" s="448" t="s">
        <v>4532</v>
      </c>
      <c r="B3001" s="448" t="s">
        <v>4475</v>
      </c>
      <c r="C3001" s="440">
        <v>77311.59</v>
      </c>
      <c r="D3001" s="438" t="s">
        <v>126</v>
      </c>
      <c r="E3001" s="440">
        <v>7867.4</v>
      </c>
      <c r="F3001" s="440">
        <v>0</v>
      </c>
      <c r="G3001" s="440">
        <v>85178.99</v>
      </c>
      <c r="H3001" s="438" t="s">
        <v>126</v>
      </c>
    </row>
    <row r="3002" spans="1:8">
      <c r="A3002" s="448" t="s">
        <v>4533</v>
      </c>
      <c r="B3002" s="448" t="s">
        <v>2158</v>
      </c>
      <c r="C3002" s="440">
        <v>204120.51</v>
      </c>
      <c r="D3002" s="438" t="s">
        <v>126</v>
      </c>
      <c r="E3002" s="440">
        <v>17391.560000000001</v>
      </c>
      <c r="F3002" s="440">
        <v>0</v>
      </c>
      <c r="G3002" s="440">
        <v>221512.07</v>
      </c>
      <c r="H3002" s="438" t="s">
        <v>126</v>
      </c>
    </row>
    <row r="3003" spans="1:8">
      <c r="A3003" s="448" t="s">
        <v>4534</v>
      </c>
      <c r="B3003" s="448" t="s">
        <v>4473</v>
      </c>
      <c r="C3003" s="440">
        <v>94848.1</v>
      </c>
      <c r="D3003" s="438" t="s">
        <v>126</v>
      </c>
      <c r="E3003" s="440">
        <v>8481</v>
      </c>
      <c r="F3003" s="440">
        <v>0</v>
      </c>
      <c r="G3003" s="440">
        <v>103329.1</v>
      </c>
      <c r="H3003" s="438" t="s">
        <v>126</v>
      </c>
    </row>
    <row r="3004" spans="1:8">
      <c r="A3004" s="448" t="s">
        <v>4535</v>
      </c>
      <c r="B3004" s="448" t="s">
        <v>4475</v>
      </c>
      <c r="C3004" s="440">
        <v>109272.41</v>
      </c>
      <c r="D3004" s="438" t="s">
        <v>126</v>
      </c>
      <c r="E3004" s="440">
        <v>8910.56</v>
      </c>
      <c r="F3004" s="440">
        <v>0</v>
      </c>
      <c r="G3004" s="440">
        <v>118182.97</v>
      </c>
      <c r="H3004" s="438" t="s">
        <v>126</v>
      </c>
    </row>
    <row r="3005" spans="1:8">
      <c r="A3005" s="448" t="s">
        <v>4536</v>
      </c>
      <c r="B3005" s="448" t="s">
        <v>2973</v>
      </c>
      <c r="C3005" s="440">
        <v>40410.620000000003</v>
      </c>
      <c r="D3005" s="438" t="s">
        <v>126</v>
      </c>
      <c r="E3005" s="440">
        <v>17786.3</v>
      </c>
      <c r="F3005" s="440">
        <v>0</v>
      </c>
      <c r="G3005" s="440">
        <v>58196.92</v>
      </c>
      <c r="H3005" s="438" t="s">
        <v>126</v>
      </c>
    </row>
    <row r="3006" spans="1:8">
      <c r="A3006" s="448" t="s">
        <v>4537</v>
      </c>
      <c r="B3006" s="448" t="s">
        <v>4473</v>
      </c>
      <c r="C3006" s="440">
        <v>16662</v>
      </c>
      <c r="D3006" s="438" t="s">
        <v>126</v>
      </c>
      <c r="E3006" s="440">
        <v>15568.8</v>
      </c>
      <c r="F3006" s="440">
        <v>0</v>
      </c>
      <c r="G3006" s="440">
        <v>32230.799999999999</v>
      </c>
      <c r="H3006" s="438" t="s">
        <v>126</v>
      </c>
    </row>
    <row r="3007" spans="1:8">
      <c r="A3007" s="448" t="s">
        <v>4538</v>
      </c>
      <c r="B3007" s="448" t="s">
        <v>4475</v>
      </c>
      <c r="C3007" s="440">
        <v>23748.62</v>
      </c>
      <c r="D3007" s="438" t="s">
        <v>126</v>
      </c>
      <c r="E3007" s="440">
        <v>2217.5</v>
      </c>
      <c r="F3007" s="440">
        <v>0</v>
      </c>
      <c r="G3007" s="440">
        <v>25966.12</v>
      </c>
      <c r="H3007" s="438" t="s">
        <v>126</v>
      </c>
    </row>
    <row r="3008" spans="1:8">
      <c r="A3008" s="448" t="s">
        <v>4539</v>
      </c>
      <c r="B3008" s="448" t="s">
        <v>2980</v>
      </c>
      <c r="C3008" s="440">
        <v>41567.800000000003</v>
      </c>
      <c r="D3008" s="438" t="s">
        <v>126</v>
      </c>
      <c r="E3008" s="440">
        <v>20845.7</v>
      </c>
      <c r="F3008" s="440">
        <v>0</v>
      </c>
      <c r="G3008" s="440">
        <v>62413.5</v>
      </c>
      <c r="H3008" s="438" t="s">
        <v>126</v>
      </c>
    </row>
    <row r="3009" spans="1:8">
      <c r="A3009" s="448" t="s">
        <v>4540</v>
      </c>
      <c r="B3009" s="448" t="s">
        <v>4473</v>
      </c>
      <c r="C3009" s="440">
        <v>16662</v>
      </c>
      <c r="D3009" s="438" t="s">
        <v>126</v>
      </c>
      <c r="E3009" s="440">
        <v>18512.400000000001</v>
      </c>
      <c r="F3009" s="440">
        <v>0</v>
      </c>
      <c r="G3009" s="440">
        <v>35174.400000000001</v>
      </c>
      <c r="H3009" s="438" t="s">
        <v>126</v>
      </c>
    </row>
    <row r="3010" spans="1:8">
      <c r="A3010" s="448" t="s">
        <v>4541</v>
      </c>
      <c r="B3010" s="448" t="s">
        <v>4475</v>
      </c>
      <c r="C3010" s="440">
        <v>24905.8</v>
      </c>
      <c r="D3010" s="438" t="s">
        <v>126</v>
      </c>
      <c r="E3010" s="440">
        <v>2333.3000000000002</v>
      </c>
      <c r="F3010" s="440">
        <v>0</v>
      </c>
      <c r="G3010" s="440">
        <v>27239.1</v>
      </c>
      <c r="H3010" s="438" t="s">
        <v>126</v>
      </c>
    </row>
    <row r="3011" spans="1:8">
      <c r="A3011" s="448" t="s">
        <v>4542</v>
      </c>
      <c r="B3011" s="448" t="s">
        <v>2986</v>
      </c>
      <c r="C3011" s="440">
        <v>59352.62</v>
      </c>
      <c r="D3011" s="438" t="s">
        <v>126</v>
      </c>
      <c r="E3011" s="440">
        <v>26031.65</v>
      </c>
      <c r="F3011" s="440">
        <v>0</v>
      </c>
      <c r="G3011" s="440">
        <v>85384.27</v>
      </c>
      <c r="H3011" s="438" t="s">
        <v>126</v>
      </c>
    </row>
    <row r="3012" spans="1:8">
      <c r="A3012" s="448" t="s">
        <v>4543</v>
      </c>
      <c r="B3012" s="448" t="s">
        <v>4473</v>
      </c>
      <c r="C3012" s="440">
        <v>25614</v>
      </c>
      <c r="D3012" s="438" t="s">
        <v>126</v>
      </c>
      <c r="E3012" s="440">
        <v>22735.35</v>
      </c>
      <c r="F3012" s="440">
        <v>0</v>
      </c>
      <c r="G3012" s="440">
        <v>48349.35</v>
      </c>
      <c r="H3012" s="438" t="s">
        <v>126</v>
      </c>
    </row>
    <row r="3013" spans="1:8">
      <c r="A3013" s="448" t="s">
        <v>4544</v>
      </c>
      <c r="B3013" s="448" t="s">
        <v>4475</v>
      </c>
      <c r="C3013" s="440">
        <v>33738.620000000003</v>
      </c>
      <c r="D3013" s="438" t="s">
        <v>126</v>
      </c>
      <c r="E3013" s="440">
        <v>3296.3</v>
      </c>
      <c r="F3013" s="440">
        <v>0</v>
      </c>
      <c r="G3013" s="440">
        <v>37034.92</v>
      </c>
      <c r="H3013" s="438" t="s">
        <v>126</v>
      </c>
    </row>
    <row r="3014" spans="1:8">
      <c r="A3014" s="448" t="s">
        <v>4545</v>
      </c>
      <c r="B3014" s="448" t="s">
        <v>2992</v>
      </c>
      <c r="C3014" s="440">
        <v>68429.81</v>
      </c>
      <c r="D3014" s="438" t="s">
        <v>126</v>
      </c>
      <c r="E3014" s="440">
        <v>26936.79</v>
      </c>
      <c r="F3014" s="440">
        <v>0</v>
      </c>
      <c r="G3014" s="440">
        <v>95366.6</v>
      </c>
      <c r="H3014" s="438" t="s">
        <v>126</v>
      </c>
    </row>
    <row r="3015" spans="1:8">
      <c r="A3015" s="448" t="s">
        <v>4546</v>
      </c>
      <c r="B3015" s="448" t="s">
        <v>4473</v>
      </c>
      <c r="C3015" s="440">
        <v>24993</v>
      </c>
      <c r="D3015" s="438" t="s">
        <v>126</v>
      </c>
      <c r="E3015" s="440">
        <v>22735.35</v>
      </c>
      <c r="F3015" s="440">
        <v>0</v>
      </c>
      <c r="G3015" s="440">
        <v>47728.35</v>
      </c>
      <c r="H3015" s="438" t="s">
        <v>126</v>
      </c>
    </row>
    <row r="3016" spans="1:8">
      <c r="A3016" s="448" t="s">
        <v>4547</v>
      </c>
      <c r="B3016" s="448" t="s">
        <v>4475</v>
      </c>
      <c r="C3016" s="440">
        <v>43436.81</v>
      </c>
      <c r="D3016" s="438" t="s">
        <v>126</v>
      </c>
      <c r="E3016" s="440">
        <v>4201.4399999999996</v>
      </c>
      <c r="F3016" s="440">
        <v>0</v>
      </c>
      <c r="G3016" s="440">
        <v>47638.25</v>
      </c>
      <c r="H3016" s="438" t="s">
        <v>126</v>
      </c>
    </row>
    <row r="3017" spans="1:8">
      <c r="A3017" s="448" t="s">
        <v>4548</v>
      </c>
      <c r="B3017" s="448" t="s">
        <v>1581</v>
      </c>
      <c r="C3017" s="440">
        <v>74293.48</v>
      </c>
      <c r="D3017" s="438" t="s">
        <v>126</v>
      </c>
      <c r="E3017" s="440">
        <v>34060.800000000003</v>
      </c>
      <c r="F3017" s="440">
        <v>0</v>
      </c>
      <c r="G3017" s="440">
        <v>108354.28</v>
      </c>
      <c r="H3017" s="438" t="s">
        <v>126</v>
      </c>
    </row>
    <row r="3018" spans="1:8">
      <c r="A3018" s="448" t="s">
        <v>4549</v>
      </c>
      <c r="B3018" s="448" t="s">
        <v>4473</v>
      </c>
      <c r="C3018" s="440">
        <v>33324</v>
      </c>
      <c r="D3018" s="438" t="s">
        <v>126</v>
      </c>
      <c r="E3018" s="440">
        <v>30205.8</v>
      </c>
      <c r="F3018" s="440">
        <v>0</v>
      </c>
      <c r="G3018" s="440">
        <v>63529.8</v>
      </c>
      <c r="H3018" s="438" t="s">
        <v>126</v>
      </c>
    </row>
    <row r="3019" spans="1:8">
      <c r="A3019" s="448" t="s">
        <v>4550</v>
      </c>
      <c r="B3019" s="448" t="s">
        <v>4475</v>
      </c>
      <c r="C3019" s="440">
        <v>40969.480000000003</v>
      </c>
      <c r="D3019" s="438" t="s">
        <v>126</v>
      </c>
      <c r="E3019" s="440">
        <v>3855</v>
      </c>
      <c r="F3019" s="440">
        <v>0</v>
      </c>
      <c r="G3019" s="440">
        <v>44824.480000000003</v>
      </c>
      <c r="H3019" s="438" t="s">
        <v>126</v>
      </c>
    </row>
    <row r="3020" spans="1:8">
      <c r="A3020" s="448" t="s">
        <v>4551</v>
      </c>
      <c r="B3020" s="448" t="s">
        <v>2189</v>
      </c>
      <c r="C3020" s="440">
        <v>37563.599999999999</v>
      </c>
      <c r="D3020" s="438" t="s">
        <v>126</v>
      </c>
      <c r="E3020" s="440">
        <v>17459.2</v>
      </c>
      <c r="F3020" s="440">
        <v>0</v>
      </c>
      <c r="G3020" s="440">
        <v>55022.8</v>
      </c>
      <c r="H3020" s="438" t="s">
        <v>126</v>
      </c>
    </row>
    <row r="3021" spans="1:8">
      <c r="A3021" s="448" t="s">
        <v>4552</v>
      </c>
      <c r="B3021" s="448" t="s">
        <v>4473</v>
      </c>
      <c r="C3021" s="440">
        <v>16662</v>
      </c>
      <c r="D3021" s="438" t="s">
        <v>126</v>
      </c>
      <c r="E3021" s="440">
        <v>15568.8</v>
      </c>
      <c r="F3021" s="440">
        <v>0</v>
      </c>
      <c r="G3021" s="440">
        <v>32230.799999999999</v>
      </c>
      <c r="H3021" s="438" t="s">
        <v>126</v>
      </c>
    </row>
    <row r="3022" spans="1:8">
      <c r="A3022" s="448" t="s">
        <v>4553</v>
      </c>
      <c r="B3022" s="448" t="s">
        <v>4554</v>
      </c>
      <c r="C3022" s="440">
        <v>20901.599999999999</v>
      </c>
      <c r="D3022" s="438" t="s">
        <v>126</v>
      </c>
      <c r="E3022" s="440">
        <v>1890.4</v>
      </c>
      <c r="F3022" s="440">
        <v>0</v>
      </c>
      <c r="G3022" s="440">
        <v>22792</v>
      </c>
      <c r="H3022" s="438" t="s">
        <v>126</v>
      </c>
    </row>
    <row r="3023" spans="1:8">
      <c r="A3023" s="448" t="s">
        <v>4555</v>
      </c>
      <c r="B3023" s="448" t="s">
        <v>2195</v>
      </c>
      <c r="C3023" s="440">
        <v>32614.7</v>
      </c>
      <c r="D3023" s="438" t="s">
        <v>126</v>
      </c>
      <c r="E3023" s="440">
        <v>22457.14</v>
      </c>
      <c r="F3023" s="440">
        <v>0</v>
      </c>
      <c r="G3023" s="440">
        <v>55071.839999999997</v>
      </c>
      <c r="H3023" s="438" t="s">
        <v>126</v>
      </c>
    </row>
    <row r="3024" spans="1:8">
      <c r="A3024" s="448" t="s">
        <v>4556</v>
      </c>
      <c r="B3024" s="448" t="s">
        <v>4473</v>
      </c>
      <c r="C3024" s="440">
        <v>16662</v>
      </c>
      <c r="D3024" s="438" t="s">
        <v>126</v>
      </c>
      <c r="E3024" s="440">
        <v>21057.9</v>
      </c>
      <c r="F3024" s="440">
        <v>0</v>
      </c>
      <c r="G3024" s="440">
        <v>37719.9</v>
      </c>
      <c r="H3024" s="438" t="s">
        <v>126</v>
      </c>
    </row>
    <row r="3025" spans="1:8">
      <c r="A3025" s="448" t="s">
        <v>4557</v>
      </c>
      <c r="B3025" s="448" t="s">
        <v>4554</v>
      </c>
      <c r="C3025" s="440">
        <v>15952.7</v>
      </c>
      <c r="D3025" s="438" t="s">
        <v>126</v>
      </c>
      <c r="E3025" s="440">
        <v>1399.24</v>
      </c>
      <c r="F3025" s="440">
        <v>0</v>
      </c>
      <c r="G3025" s="440">
        <v>17351.939999999999</v>
      </c>
      <c r="H3025" s="438" t="s">
        <v>126</v>
      </c>
    </row>
    <row r="3026" spans="1:8">
      <c r="A3026" s="448" t="s">
        <v>4558</v>
      </c>
      <c r="B3026" s="448" t="s">
        <v>2200</v>
      </c>
      <c r="C3026" s="440">
        <v>42780.27</v>
      </c>
      <c r="D3026" s="438" t="s">
        <v>126</v>
      </c>
      <c r="E3026" s="440">
        <v>30976.799999999999</v>
      </c>
      <c r="F3026" s="440">
        <v>0</v>
      </c>
      <c r="G3026" s="440">
        <v>73757.070000000007</v>
      </c>
      <c r="H3026" s="438" t="s">
        <v>126</v>
      </c>
    </row>
    <row r="3027" spans="1:8">
      <c r="A3027" s="448" t="s">
        <v>4559</v>
      </c>
      <c r="B3027" s="448" t="s">
        <v>4473</v>
      </c>
      <c r="C3027" s="440">
        <v>33324</v>
      </c>
      <c r="D3027" s="438" t="s">
        <v>126</v>
      </c>
      <c r="E3027" s="440">
        <v>30205.8</v>
      </c>
      <c r="F3027" s="440">
        <v>0</v>
      </c>
      <c r="G3027" s="440">
        <v>63529.8</v>
      </c>
      <c r="H3027" s="438" t="s">
        <v>126</v>
      </c>
    </row>
    <row r="3028" spans="1:8">
      <c r="A3028" s="448" t="s">
        <v>4560</v>
      </c>
      <c r="B3028" s="448" t="s">
        <v>4475</v>
      </c>
      <c r="C3028" s="440">
        <v>9456.27</v>
      </c>
      <c r="D3028" s="438" t="s">
        <v>126</v>
      </c>
      <c r="E3028" s="440">
        <v>771</v>
      </c>
      <c r="F3028" s="440">
        <v>0</v>
      </c>
      <c r="G3028" s="440">
        <v>10227.27</v>
      </c>
      <c r="H3028" s="438" t="s">
        <v>126</v>
      </c>
    </row>
    <row r="3029" spans="1:8">
      <c r="A3029" s="448" t="s">
        <v>4561</v>
      </c>
      <c r="B3029" s="448" t="s">
        <v>2205</v>
      </c>
      <c r="C3029" s="440">
        <v>90012.11</v>
      </c>
      <c r="D3029" s="438" t="s">
        <v>126</v>
      </c>
      <c r="E3029" s="440">
        <v>35024.800000000003</v>
      </c>
      <c r="F3029" s="440">
        <v>0</v>
      </c>
      <c r="G3029" s="440">
        <v>125036.91</v>
      </c>
      <c r="H3029" s="438" t="s">
        <v>126</v>
      </c>
    </row>
    <row r="3030" spans="1:8">
      <c r="A3030" s="448" t="s">
        <v>4562</v>
      </c>
      <c r="B3030" s="448" t="s">
        <v>4473</v>
      </c>
      <c r="C3030" s="440">
        <v>33324</v>
      </c>
      <c r="D3030" s="438" t="s">
        <v>126</v>
      </c>
      <c r="E3030" s="440">
        <v>30205.8</v>
      </c>
      <c r="F3030" s="440">
        <v>0</v>
      </c>
      <c r="G3030" s="440">
        <v>63529.8</v>
      </c>
      <c r="H3030" s="438" t="s">
        <v>126</v>
      </c>
    </row>
    <row r="3031" spans="1:8">
      <c r="A3031" s="448" t="s">
        <v>4563</v>
      </c>
      <c r="B3031" s="448" t="s">
        <v>4475</v>
      </c>
      <c r="C3031" s="440">
        <v>56688.11</v>
      </c>
      <c r="D3031" s="438" t="s">
        <v>126</v>
      </c>
      <c r="E3031" s="440">
        <v>4819</v>
      </c>
      <c r="F3031" s="440">
        <v>0</v>
      </c>
      <c r="G3031" s="440">
        <v>61507.11</v>
      </c>
      <c r="H3031" s="438" t="s">
        <v>126</v>
      </c>
    </row>
    <row r="3032" spans="1:8">
      <c r="A3032" s="448" t="s">
        <v>4564</v>
      </c>
      <c r="B3032" s="448" t="s">
        <v>2210</v>
      </c>
      <c r="C3032" s="440">
        <v>27345.43</v>
      </c>
      <c r="D3032" s="438" t="s">
        <v>126</v>
      </c>
      <c r="E3032" s="440">
        <v>9778.65</v>
      </c>
      <c r="F3032" s="440">
        <v>0</v>
      </c>
      <c r="G3032" s="440">
        <v>37124.080000000002</v>
      </c>
      <c r="H3032" s="438" t="s">
        <v>126</v>
      </c>
    </row>
    <row r="3033" spans="1:8">
      <c r="A3033" s="448" t="s">
        <v>4565</v>
      </c>
      <c r="B3033" s="448" t="s">
        <v>4473</v>
      </c>
      <c r="C3033" s="440">
        <v>14991</v>
      </c>
      <c r="D3033" s="438" t="s">
        <v>126</v>
      </c>
      <c r="E3033" s="440">
        <v>8428.65</v>
      </c>
      <c r="F3033" s="440">
        <v>0</v>
      </c>
      <c r="G3033" s="440">
        <v>23419.65</v>
      </c>
      <c r="H3033" s="438" t="s">
        <v>126</v>
      </c>
    </row>
    <row r="3034" spans="1:8">
      <c r="A3034" s="448" t="s">
        <v>4566</v>
      </c>
      <c r="B3034" s="448" t="s">
        <v>4475</v>
      </c>
      <c r="C3034" s="440">
        <v>12354.43</v>
      </c>
      <c r="D3034" s="438" t="s">
        <v>126</v>
      </c>
      <c r="E3034" s="440">
        <v>1350</v>
      </c>
      <c r="F3034" s="440">
        <v>0</v>
      </c>
      <c r="G3034" s="440">
        <v>13704.43</v>
      </c>
      <c r="H3034" s="438" t="s">
        <v>126</v>
      </c>
    </row>
    <row r="3035" spans="1:8">
      <c r="A3035" s="448" t="s">
        <v>4567</v>
      </c>
      <c r="B3035" s="448" t="s">
        <v>2215</v>
      </c>
      <c r="C3035" s="440">
        <v>97018.41</v>
      </c>
      <c r="D3035" s="438" t="s">
        <v>126</v>
      </c>
      <c r="E3035" s="440">
        <v>35432.699999999997</v>
      </c>
      <c r="F3035" s="440">
        <v>0</v>
      </c>
      <c r="G3035" s="440">
        <v>132451.10999999999</v>
      </c>
      <c r="H3035" s="438" t="s">
        <v>126</v>
      </c>
    </row>
    <row r="3036" spans="1:8">
      <c r="A3036" s="448" t="s">
        <v>4568</v>
      </c>
      <c r="B3036" s="448" t="s">
        <v>4473</v>
      </c>
      <c r="C3036" s="440">
        <v>33324</v>
      </c>
      <c r="D3036" s="438" t="s">
        <v>126</v>
      </c>
      <c r="E3036" s="440">
        <v>30205.8</v>
      </c>
      <c r="F3036" s="440">
        <v>0</v>
      </c>
      <c r="G3036" s="440">
        <v>63529.8</v>
      </c>
      <c r="H3036" s="438" t="s">
        <v>126</v>
      </c>
    </row>
    <row r="3037" spans="1:8">
      <c r="A3037" s="448" t="s">
        <v>4569</v>
      </c>
      <c r="B3037" s="448" t="s">
        <v>4475</v>
      </c>
      <c r="C3037" s="440">
        <v>63694.41</v>
      </c>
      <c r="D3037" s="438" t="s">
        <v>126</v>
      </c>
      <c r="E3037" s="440">
        <v>5226.8999999999996</v>
      </c>
      <c r="F3037" s="440">
        <v>0</v>
      </c>
      <c r="G3037" s="440">
        <v>68921.31</v>
      </c>
      <c r="H3037" s="438" t="s">
        <v>126</v>
      </c>
    </row>
    <row r="3038" spans="1:8">
      <c r="A3038" s="448" t="s">
        <v>4570</v>
      </c>
      <c r="B3038" s="448" t="s">
        <v>2220</v>
      </c>
      <c r="C3038" s="440">
        <v>95372.33</v>
      </c>
      <c r="D3038" s="438" t="s">
        <v>126</v>
      </c>
      <c r="E3038" s="440">
        <v>35421.42</v>
      </c>
      <c r="F3038" s="440">
        <v>0</v>
      </c>
      <c r="G3038" s="440">
        <v>130793.75</v>
      </c>
      <c r="H3038" s="438" t="s">
        <v>126</v>
      </c>
    </row>
    <row r="3039" spans="1:8">
      <c r="A3039" s="448" t="s">
        <v>4571</v>
      </c>
      <c r="B3039" s="448" t="s">
        <v>4473</v>
      </c>
      <c r="C3039" s="440">
        <v>33324</v>
      </c>
      <c r="D3039" s="438" t="s">
        <v>126</v>
      </c>
      <c r="E3039" s="440">
        <v>30205.8</v>
      </c>
      <c r="F3039" s="440">
        <v>0</v>
      </c>
      <c r="G3039" s="440">
        <v>63529.8</v>
      </c>
      <c r="H3039" s="438" t="s">
        <v>126</v>
      </c>
    </row>
    <row r="3040" spans="1:8">
      <c r="A3040" s="448" t="s">
        <v>4572</v>
      </c>
      <c r="B3040" s="448" t="s">
        <v>4475</v>
      </c>
      <c r="C3040" s="440">
        <v>62048.33</v>
      </c>
      <c r="D3040" s="438" t="s">
        <v>126</v>
      </c>
      <c r="E3040" s="440">
        <v>5215.62</v>
      </c>
      <c r="F3040" s="440">
        <v>0</v>
      </c>
      <c r="G3040" s="440">
        <v>67263.95</v>
      </c>
      <c r="H3040" s="438" t="s">
        <v>126</v>
      </c>
    </row>
    <row r="3041" spans="1:8">
      <c r="A3041" s="448" t="s">
        <v>4573</v>
      </c>
      <c r="B3041" s="448" t="s">
        <v>2225</v>
      </c>
      <c r="C3041" s="440">
        <v>77320.5</v>
      </c>
      <c r="D3041" s="438" t="s">
        <v>126</v>
      </c>
      <c r="E3041" s="440">
        <v>34148.65</v>
      </c>
      <c r="F3041" s="440">
        <v>0</v>
      </c>
      <c r="G3041" s="440">
        <v>111469.15</v>
      </c>
      <c r="H3041" s="438" t="s">
        <v>126</v>
      </c>
    </row>
    <row r="3042" spans="1:8">
      <c r="A3042" s="448" t="s">
        <v>4574</v>
      </c>
      <c r="B3042" s="448" t="s">
        <v>4473</v>
      </c>
      <c r="C3042" s="440">
        <v>32868.6</v>
      </c>
      <c r="D3042" s="438" t="s">
        <v>126</v>
      </c>
      <c r="E3042" s="440">
        <v>30205.8</v>
      </c>
      <c r="F3042" s="440">
        <v>0</v>
      </c>
      <c r="G3042" s="440">
        <v>63074.400000000001</v>
      </c>
      <c r="H3042" s="438" t="s">
        <v>126</v>
      </c>
    </row>
    <row r="3043" spans="1:8">
      <c r="A3043" s="448" t="s">
        <v>4575</v>
      </c>
      <c r="B3043" s="448" t="s">
        <v>4475</v>
      </c>
      <c r="C3043" s="440">
        <v>44451.9</v>
      </c>
      <c r="D3043" s="438" t="s">
        <v>126</v>
      </c>
      <c r="E3043" s="440">
        <v>3942.85</v>
      </c>
      <c r="F3043" s="440">
        <v>0</v>
      </c>
      <c r="G3043" s="440">
        <v>48394.75</v>
      </c>
      <c r="H3043" s="438" t="s">
        <v>126</v>
      </c>
    </row>
    <row r="3044" spans="1:8">
      <c r="A3044" s="448" t="s">
        <v>4576</v>
      </c>
      <c r="B3044" s="448" t="s">
        <v>2230</v>
      </c>
      <c r="C3044" s="440">
        <v>49102.49</v>
      </c>
      <c r="D3044" s="438" t="s">
        <v>126</v>
      </c>
      <c r="E3044" s="440">
        <v>29082.65</v>
      </c>
      <c r="F3044" s="440">
        <v>0</v>
      </c>
      <c r="G3044" s="440">
        <v>78185.14</v>
      </c>
      <c r="H3044" s="438" t="s">
        <v>126</v>
      </c>
    </row>
    <row r="3045" spans="1:8">
      <c r="A3045" s="448" t="s">
        <v>4577</v>
      </c>
      <c r="B3045" s="448" t="s">
        <v>4473</v>
      </c>
      <c r="C3045" s="440">
        <v>24993</v>
      </c>
      <c r="D3045" s="438" t="s">
        <v>126</v>
      </c>
      <c r="E3045" s="440">
        <v>26865.15</v>
      </c>
      <c r="F3045" s="440">
        <v>0</v>
      </c>
      <c r="G3045" s="440">
        <v>51858.15</v>
      </c>
      <c r="H3045" s="438" t="s">
        <v>126</v>
      </c>
    </row>
    <row r="3046" spans="1:8">
      <c r="A3046" s="448" t="s">
        <v>4578</v>
      </c>
      <c r="B3046" s="448" t="s">
        <v>4475</v>
      </c>
      <c r="C3046" s="440">
        <v>24109.49</v>
      </c>
      <c r="D3046" s="438" t="s">
        <v>126</v>
      </c>
      <c r="E3046" s="440">
        <v>2217.5</v>
      </c>
      <c r="F3046" s="440">
        <v>0</v>
      </c>
      <c r="G3046" s="440">
        <v>26326.99</v>
      </c>
      <c r="H3046" s="438" t="s">
        <v>126</v>
      </c>
    </row>
    <row r="3047" spans="1:8">
      <c r="A3047" s="448" t="s">
        <v>4579</v>
      </c>
      <c r="B3047" s="448" t="s">
        <v>2235</v>
      </c>
      <c r="C3047" s="440">
        <v>49534.879999999997</v>
      </c>
      <c r="D3047" s="438" t="s">
        <v>126</v>
      </c>
      <c r="E3047" s="440">
        <v>20678.400000000001</v>
      </c>
      <c r="F3047" s="440">
        <v>0</v>
      </c>
      <c r="G3047" s="440">
        <v>70213.279999999999</v>
      </c>
      <c r="H3047" s="438" t="s">
        <v>126</v>
      </c>
    </row>
    <row r="3048" spans="1:8">
      <c r="A3048" s="448" t="s">
        <v>4580</v>
      </c>
      <c r="B3048" s="448" t="s">
        <v>4473</v>
      </c>
      <c r="C3048" s="440">
        <v>17283</v>
      </c>
      <c r="D3048" s="438" t="s">
        <v>126</v>
      </c>
      <c r="E3048" s="440">
        <v>16994.099999999999</v>
      </c>
      <c r="F3048" s="440">
        <v>0</v>
      </c>
      <c r="G3048" s="440">
        <v>34277.1</v>
      </c>
      <c r="H3048" s="438" t="s">
        <v>126</v>
      </c>
    </row>
    <row r="3049" spans="1:8">
      <c r="A3049" s="448" t="s">
        <v>4581</v>
      </c>
      <c r="B3049" s="448" t="s">
        <v>4475</v>
      </c>
      <c r="C3049" s="440">
        <v>32251.88</v>
      </c>
      <c r="D3049" s="438" t="s">
        <v>126</v>
      </c>
      <c r="E3049" s="440">
        <v>3684.3</v>
      </c>
      <c r="F3049" s="440">
        <v>0</v>
      </c>
      <c r="G3049" s="440">
        <v>35936.18</v>
      </c>
      <c r="H3049" s="438" t="s">
        <v>126</v>
      </c>
    </row>
    <row r="3050" spans="1:8">
      <c r="A3050" s="448" t="s">
        <v>4582</v>
      </c>
      <c r="B3050" s="448" t="s">
        <v>2240</v>
      </c>
      <c r="C3050" s="440">
        <v>69720.03</v>
      </c>
      <c r="D3050" s="438" t="s">
        <v>126</v>
      </c>
      <c r="E3050" s="440">
        <v>34225.85</v>
      </c>
      <c r="F3050" s="440">
        <v>0</v>
      </c>
      <c r="G3050" s="440">
        <v>103945.88</v>
      </c>
      <c r="H3050" s="438" t="s">
        <v>126</v>
      </c>
    </row>
    <row r="3051" spans="1:8">
      <c r="A3051" s="448" t="s">
        <v>4583</v>
      </c>
      <c r="B3051" s="448" t="s">
        <v>4473</v>
      </c>
      <c r="C3051" s="440">
        <v>33324</v>
      </c>
      <c r="D3051" s="438" t="s">
        <v>126</v>
      </c>
      <c r="E3051" s="440">
        <v>30205.8</v>
      </c>
      <c r="F3051" s="440">
        <v>0</v>
      </c>
      <c r="G3051" s="440">
        <v>63529.8</v>
      </c>
      <c r="H3051" s="438" t="s">
        <v>126</v>
      </c>
    </row>
    <row r="3052" spans="1:8">
      <c r="A3052" s="448" t="s">
        <v>4584</v>
      </c>
      <c r="B3052" s="448" t="s">
        <v>4475</v>
      </c>
      <c r="C3052" s="440">
        <v>36396.03</v>
      </c>
      <c r="D3052" s="438" t="s">
        <v>126</v>
      </c>
      <c r="E3052" s="440">
        <v>4020.05</v>
      </c>
      <c r="F3052" s="440">
        <v>0</v>
      </c>
      <c r="G3052" s="440">
        <v>40416.080000000002</v>
      </c>
      <c r="H3052" s="438" t="s">
        <v>126</v>
      </c>
    </row>
    <row r="3053" spans="1:8">
      <c r="A3053" s="448" t="s">
        <v>4585</v>
      </c>
      <c r="B3053" s="448" t="s">
        <v>2245</v>
      </c>
      <c r="C3053" s="440">
        <v>88024.960000000006</v>
      </c>
      <c r="D3053" s="438" t="s">
        <v>126</v>
      </c>
      <c r="E3053" s="440">
        <v>36064.14</v>
      </c>
      <c r="F3053" s="440">
        <v>0</v>
      </c>
      <c r="G3053" s="440">
        <v>124089.1</v>
      </c>
      <c r="H3053" s="438" t="s">
        <v>126</v>
      </c>
    </row>
    <row r="3054" spans="1:8">
      <c r="A3054" s="448" t="s">
        <v>4586</v>
      </c>
      <c r="B3054" s="448" t="s">
        <v>4473</v>
      </c>
      <c r="C3054" s="440">
        <v>33324</v>
      </c>
      <c r="D3054" s="438" t="s">
        <v>126</v>
      </c>
      <c r="E3054" s="440">
        <v>30205.8</v>
      </c>
      <c r="F3054" s="440">
        <v>0</v>
      </c>
      <c r="G3054" s="440">
        <v>63529.8</v>
      </c>
      <c r="H3054" s="438" t="s">
        <v>126</v>
      </c>
    </row>
    <row r="3055" spans="1:8">
      <c r="A3055" s="448" t="s">
        <v>4587</v>
      </c>
      <c r="B3055" s="448" t="s">
        <v>4475</v>
      </c>
      <c r="C3055" s="440">
        <v>54700.959999999999</v>
      </c>
      <c r="D3055" s="438" t="s">
        <v>126</v>
      </c>
      <c r="E3055" s="440">
        <v>5858.34</v>
      </c>
      <c r="F3055" s="440">
        <v>0</v>
      </c>
      <c r="G3055" s="440">
        <v>60559.3</v>
      </c>
      <c r="H3055" s="438" t="s">
        <v>126</v>
      </c>
    </row>
    <row r="3056" spans="1:8">
      <c r="A3056" s="448" t="s">
        <v>4588</v>
      </c>
      <c r="B3056" s="448" t="s">
        <v>2250</v>
      </c>
      <c r="C3056" s="440">
        <v>54937.56</v>
      </c>
      <c r="D3056" s="438" t="s">
        <v>126</v>
      </c>
      <c r="E3056" s="440">
        <v>32243.02</v>
      </c>
      <c r="F3056" s="440">
        <v>0</v>
      </c>
      <c r="G3056" s="440">
        <v>87180.58</v>
      </c>
      <c r="H3056" s="438" t="s">
        <v>126</v>
      </c>
    </row>
    <row r="3057" spans="1:8">
      <c r="A3057" s="448" t="s">
        <v>4589</v>
      </c>
      <c r="B3057" s="448" t="s">
        <v>4473</v>
      </c>
      <c r="C3057" s="440">
        <v>33324</v>
      </c>
      <c r="D3057" s="438" t="s">
        <v>126</v>
      </c>
      <c r="E3057" s="440">
        <v>30205.8</v>
      </c>
      <c r="F3057" s="440">
        <v>0</v>
      </c>
      <c r="G3057" s="440">
        <v>63529.8</v>
      </c>
      <c r="H3057" s="438" t="s">
        <v>126</v>
      </c>
    </row>
    <row r="3058" spans="1:8">
      <c r="A3058" s="448" t="s">
        <v>4590</v>
      </c>
      <c r="B3058" s="448" t="s">
        <v>4475</v>
      </c>
      <c r="C3058" s="440">
        <v>21613.56</v>
      </c>
      <c r="D3058" s="438" t="s">
        <v>126</v>
      </c>
      <c r="E3058" s="440">
        <v>2037.22</v>
      </c>
      <c r="F3058" s="440">
        <v>0</v>
      </c>
      <c r="G3058" s="440">
        <v>23650.78</v>
      </c>
      <c r="H3058" s="438" t="s">
        <v>126</v>
      </c>
    </row>
    <row r="3059" spans="1:8">
      <c r="A3059" s="448" t="s">
        <v>4591</v>
      </c>
      <c r="B3059" s="448" t="s">
        <v>2255</v>
      </c>
      <c r="C3059" s="440">
        <v>62319.98</v>
      </c>
      <c r="D3059" s="438" t="s">
        <v>126</v>
      </c>
      <c r="E3059" s="440">
        <v>32713.8</v>
      </c>
      <c r="F3059" s="440">
        <v>0</v>
      </c>
      <c r="G3059" s="440">
        <v>95033.78</v>
      </c>
      <c r="H3059" s="438" t="s">
        <v>126</v>
      </c>
    </row>
    <row r="3060" spans="1:8">
      <c r="A3060" s="448" t="s">
        <v>4592</v>
      </c>
      <c r="B3060" s="448" t="s">
        <v>4473</v>
      </c>
      <c r="C3060" s="440">
        <v>33324</v>
      </c>
      <c r="D3060" s="438" t="s">
        <v>126</v>
      </c>
      <c r="E3060" s="440">
        <v>30205.8</v>
      </c>
      <c r="F3060" s="440">
        <v>0</v>
      </c>
      <c r="G3060" s="440">
        <v>63529.8</v>
      </c>
      <c r="H3060" s="438" t="s">
        <v>126</v>
      </c>
    </row>
    <row r="3061" spans="1:8">
      <c r="A3061" s="448" t="s">
        <v>4593</v>
      </c>
      <c r="B3061" s="448" t="s">
        <v>4475</v>
      </c>
      <c r="C3061" s="440">
        <v>28995.98</v>
      </c>
      <c r="D3061" s="438" t="s">
        <v>126</v>
      </c>
      <c r="E3061" s="440">
        <v>2508</v>
      </c>
      <c r="F3061" s="440">
        <v>0</v>
      </c>
      <c r="G3061" s="440">
        <v>31503.98</v>
      </c>
      <c r="H3061" s="438" t="s">
        <v>126</v>
      </c>
    </row>
    <row r="3062" spans="1:8">
      <c r="A3062" s="448" t="s">
        <v>4594</v>
      </c>
      <c r="B3062" s="448" t="s">
        <v>2260</v>
      </c>
      <c r="C3062" s="440">
        <v>49372.28</v>
      </c>
      <c r="D3062" s="438" t="s">
        <v>126</v>
      </c>
      <c r="E3062" s="440">
        <v>31744.97</v>
      </c>
      <c r="F3062" s="440">
        <v>0</v>
      </c>
      <c r="G3062" s="440">
        <v>81117.25</v>
      </c>
      <c r="H3062" s="438" t="s">
        <v>126</v>
      </c>
    </row>
    <row r="3063" spans="1:8">
      <c r="A3063" s="448" t="s">
        <v>4595</v>
      </c>
      <c r="B3063" s="448" t="s">
        <v>4473</v>
      </c>
      <c r="C3063" s="440">
        <v>33324</v>
      </c>
      <c r="D3063" s="438" t="s">
        <v>126</v>
      </c>
      <c r="E3063" s="440">
        <v>30205.8</v>
      </c>
      <c r="F3063" s="440">
        <v>0</v>
      </c>
      <c r="G3063" s="440">
        <v>63529.8</v>
      </c>
      <c r="H3063" s="438" t="s">
        <v>126</v>
      </c>
    </row>
    <row r="3064" spans="1:8">
      <c r="A3064" s="448" t="s">
        <v>4596</v>
      </c>
      <c r="B3064" s="448" t="s">
        <v>4475</v>
      </c>
      <c r="C3064" s="440">
        <v>16048.28</v>
      </c>
      <c r="D3064" s="438" t="s">
        <v>126</v>
      </c>
      <c r="E3064" s="440">
        <v>1539.17</v>
      </c>
      <c r="F3064" s="440">
        <v>0</v>
      </c>
      <c r="G3064" s="440">
        <v>17587.45</v>
      </c>
      <c r="H3064" s="438" t="s">
        <v>126</v>
      </c>
    </row>
    <row r="3065" spans="1:8">
      <c r="A3065" s="448" t="s">
        <v>4597</v>
      </c>
      <c r="B3065" s="448" t="s">
        <v>2265</v>
      </c>
      <c r="C3065" s="440">
        <v>67280.160000000003</v>
      </c>
      <c r="D3065" s="438" t="s">
        <v>126</v>
      </c>
      <c r="E3065" s="440">
        <v>33446.199999999997</v>
      </c>
      <c r="F3065" s="440">
        <v>0</v>
      </c>
      <c r="G3065" s="440">
        <v>100726.36</v>
      </c>
      <c r="H3065" s="438" t="s">
        <v>126</v>
      </c>
    </row>
    <row r="3066" spans="1:8">
      <c r="A3066" s="448" t="s">
        <v>4598</v>
      </c>
      <c r="B3066" s="448" t="s">
        <v>4473</v>
      </c>
      <c r="C3066" s="440">
        <v>33324</v>
      </c>
      <c r="D3066" s="438" t="s">
        <v>126</v>
      </c>
      <c r="E3066" s="440">
        <v>30205.8</v>
      </c>
      <c r="F3066" s="440">
        <v>0</v>
      </c>
      <c r="G3066" s="440">
        <v>63529.8</v>
      </c>
      <c r="H3066" s="438" t="s">
        <v>126</v>
      </c>
    </row>
    <row r="3067" spans="1:8">
      <c r="A3067" s="448" t="s">
        <v>4599</v>
      </c>
      <c r="B3067" s="448" t="s">
        <v>4475</v>
      </c>
      <c r="C3067" s="440">
        <v>33956.160000000003</v>
      </c>
      <c r="D3067" s="438" t="s">
        <v>126</v>
      </c>
      <c r="E3067" s="440">
        <v>3240.4</v>
      </c>
      <c r="F3067" s="440">
        <v>0</v>
      </c>
      <c r="G3067" s="440">
        <v>37196.559999999998</v>
      </c>
      <c r="H3067" s="438" t="s">
        <v>126</v>
      </c>
    </row>
    <row r="3068" spans="1:8">
      <c r="A3068" s="448" t="s">
        <v>4600</v>
      </c>
      <c r="B3068" s="448" t="s">
        <v>2270</v>
      </c>
      <c r="C3068" s="440">
        <v>47921.53</v>
      </c>
      <c r="D3068" s="438" t="s">
        <v>126</v>
      </c>
      <c r="E3068" s="440">
        <v>26811.4</v>
      </c>
      <c r="F3068" s="440">
        <v>0</v>
      </c>
      <c r="G3068" s="440">
        <v>74732.929999999993</v>
      </c>
      <c r="H3068" s="438" t="s">
        <v>126</v>
      </c>
    </row>
    <row r="3069" spans="1:8">
      <c r="A3069" s="448" t="s">
        <v>4601</v>
      </c>
      <c r="B3069" s="448" t="s">
        <v>4473</v>
      </c>
      <c r="C3069" s="440">
        <v>24993</v>
      </c>
      <c r="D3069" s="438" t="s">
        <v>126</v>
      </c>
      <c r="E3069" s="440">
        <v>24613.200000000001</v>
      </c>
      <c r="F3069" s="440">
        <v>0</v>
      </c>
      <c r="G3069" s="440">
        <v>49606.2</v>
      </c>
      <c r="H3069" s="438" t="s">
        <v>126</v>
      </c>
    </row>
    <row r="3070" spans="1:8">
      <c r="A3070" s="448" t="s">
        <v>4602</v>
      </c>
      <c r="B3070" s="448" t="s">
        <v>4475</v>
      </c>
      <c r="C3070" s="440">
        <v>22928.53</v>
      </c>
      <c r="D3070" s="438" t="s">
        <v>126</v>
      </c>
      <c r="E3070" s="440">
        <v>2198.1999999999998</v>
      </c>
      <c r="F3070" s="440">
        <v>0</v>
      </c>
      <c r="G3070" s="440">
        <v>25126.73</v>
      </c>
      <c r="H3070" s="438" t="s">
        <v>126</v>
      </c>
    </row>
    <row r="3071" spans="1:8">
      <c r="A3071" s="448" t="s">
        <v>4603</v>
      </c>
      <c r="B3071" s="448" t="s">
        <v>2275</v>
      </c>
      <c r="C3071" s="440">
        <v>44078.34</v>
      </c>
      <c r="D3071" s="438" t="s">
        <v>126</v>
      </c>
      <c r="E3071" s="440">
        <v>8815.27</v>
      </c>
      <c r="F3071" s="440">
        <v>0</v>
      </c>
      <c r="G3071" s="440">
        <v>52893.61</v>
      </c>
      <c r="H3071" s="438" t="s">
        <v>126</v>
      </c>
    </row>
    <row r="3072" spans="1:8">
      <c r="A3072" s="448" t="s">
        <v>4604</v>
      </c>
      <c r="B3072" s="448" t="s">
        <v>4473</v>
      </c>
      <c r="C3072" s="440">
        <v>18096</v>
      </c>
      <c r="D3072" s="438" t="s">
        <v>126</v>
      </c>
      <c r="E3072" s="440">
        <v>6363.6</v>
      </c>
      <c r="F3072" s="440">
        <v>0</v>
      </c>
      <c r="G3072" s="440">
        <v>24459.599999999999</v>
      </c>
      <c r="H3072" s="438" t="s">
        <v>126</v>
      </c>
    </row>
    <row r="3073" spans="1:8">
      <c r="A3073" s="448" t="s">
        <v>4605</v>
      </c>
      <c r="B3073" s="448" t="s">
        <v>4475</v>
      </c>
      <c r="C3073" s="440">
        <v>25982.34</v>
      </c>
      <c r="D3073" s="438" t="s">
        <v>126</v>
      </c>
      <c r="E3073" s="440">
        <v>2451.67</v>
      </c>
      <c r="F3073" s="440">
        <v>0</v>
      </c>
      <c r="G3073" s="440">
        <v>28434.01</v>
      </c>
      <c r="H3073" s="438" t="s">
        <v>126</v>
      </c>
    </row>
    <row r="3074" spans="1:8">
      <c r="A3074" s="448" t="s">
        <v>4606</v>
      </c>
      <c r="B3074" s="448" t="s">
        <v>2280</v>
      </c>
      <c r="C3074" s="440">
        <v>92346.36</v>
      </c>
      <c r="D3074" s="438" t="s">
        <v>126</v>
      </c>
      <c r="E3074" s="440">
        <v>35276.699999999997</v>
      </c>
      <c r="F3074" s="440">
        <v>0</v>
      </c>
      <c r="G3074" s="440">
        <v>127623.06</v>
      </c>
      <c r="H3074" s="438" t="s">
        <v>126</v>
      </c>
    </row>
    <row r="3075" spans="1:8">
      <c r="A3075" s="448" t="s">
        <v>4607</v>
      </c>
      <c r="B3075" s="448" t="s">
        <v>4473</v>
      </c>
      <c r="C3075" s="440">
        <v>33945</v>
      </c>
      <c r="D3075" s="438" t="s">
        <v>126</v>
      </c>
      <c r="E3075" s="440">
        <v>30205.8</v>
      </c>
      <c r="F3075" s="440">
        <v>0</v>
      </c>
      <c r="G3075" s="440">
        <v>64150.8</v>
      </c>
      <c r="H3075" s="438" t="s">
        <v>126</v>
      </c>
    </row>
    <row r="3076" spans="1:8">
      <c r="A3076" s="448" t="s">
        <v>4608</v>
      </c>
      <c r="B3076" s="448" t="s">
        <v>4475</v>
      </c>
      <c r="C3076" s="440">
        <v>58401.36</v>
      </c>
      <c r="D3076" s="438" t="s">
        <v>126</v>
      </c>
      <c r="E3076" s="440">
        <v>5070.8999999999996</v>
      </c>
      <c r="F3076" s="440">
        <v>0</v>
      </c>
      <c r="G3076" s="440">
        <v>63472.26</v>
      </c>
      <c r="H3076" s="438" t="s">
        <v>126</v>
      </c>
    </row>
    <row r="3077" spans="1:8">
      <c r="A3077" s="448" t="s">
        <v>4609</v>
      </c>
      <c r="B3077" s="448" t="s">
        <v>2285</v>
      </c>
      <c r="C3077" s="440">
        <v>65186.03</v>
      </c>
      <c r="D3077" s="438" t="s">
        <v>126</v>
      </c>
      <c r="E3077" s="440">
        <v>33426.9</v>
      </c>
      <c r="F3077" s="440">
        <v>0</v>
      </c>
      <c r="G3077" s="440">
        <v>98612.93</v>
      </c>
      <c r="H3077" s="438" t="s">
        <v>126</v>
      </c>
    </row>
    <row r="3078" spans="1:8">
      <c r="A3078" s="448" t="s">
        <v>4610</v>
      </c>
      <c r="B3078" s="448" t="s">
        <v>4473</v>
      </c>
      <c r="C3078" s="440">
        <v>33324</v>
      </c>
      <c r="D3078" s="438" t="s">
        <v>126</v>
      </c>
      <c r="E3078" s="440">
        <v>30205.8</v>
      </c>
      <c r="F3078" s="440">
        <v>0</v>
      </c>
      <c r="G3078" s="440">
        <v>63529.8</v>
      </c>
      <c r="H3078" s="438" t="s">
        <v>126</v>
      </c>
    </row>
    <row r="3079" spans="1:8">
      <c r="A3079" s="448" t="s">
        <v>4611</v>
      </c>
      <c r="B3079" s="448" t="s">
        <v>4475</v>
      </c>
      <c r="C3079" s="440">
        <v>31862.03</v>
      </c>
      <c r="D3079" s="438" t="s">
        <v>126</v>
      </c>
      <c r="E3079" s="440">
        <v>3221.1</v>
      </c>
      <c r="F3079" s="440">
        <v>0</v>
      </c>
      <c r="G3079" s="440">
        <v>35083.129999999997</v>
      </c>
      <c r="H3079" s="438" t="s">
        <v>126</v>
      </c>
    </row>
    <row r="3080" spans="1:8">
      <c r="A3080" s="448" t="s">
        <v>4612</v>
      </c>
      <c r="B3080" s="448" t="s">
        <v>2290</v>
      </c>
      <c r="C3080" s="440">
        <v>108699.36</v>
      </c>
      <c r="D3080" s="438" t="s">
        <v>126</v>
      </c>
      <c r="E3080" s="440">
        <v>38033.599999999999</v>
      </c>
      <c r="F3080" s="440">
        <v>0</v>
      </c>
      <c r="G3080" s="440">
        <v>146732.96</v>
      </c>
      <c r="H3080" s="438" t="s">
        <v>126</v>
      </c>
    </row>
    <row r="3081" spans="1:8">
      <c r="A3081" s="448" t="s">
        <v>4613</v>
      </c>
      <c r="B3081" s="448" t="s">
        <v>4473</v>
      </c>
      <c r="C3081" s="440">
        <v>33324</v>
      </c>
      <c r="D3081" s="438" t="s">
        <v>126</v>
      </c>
      <c r="E3081" s="440">
        <v>30205.8</v>
      </c>
      <c r="F3081" s="440">
        <v>0</v>
      </c>
      <c r="G3081" s="440">
        <v>63529.8</v>
      </c>
      <c r="H3081" s="438" t="s">
        <v>126</v>
      </c>
    </row>
    <row r="3082" spans="1:8">
      <c r="A3082" s="448" t="s">
        <v>4614</v>
      </c>
      <c r="B3082" s="448" t="s">
        <v>4475</v>
      </c>
      <c r="C3082" s="440">
        <v>75375.360000000001</v>
      </c>
      <c r="D3082" s="438" t="s">
        <v>126</v>
      </c>
      <c r="E3082" s="440">
        <v>7827.8</v>
      </c>
      <c r="F3082" s="440">
        <v>0</v>
      </c>
      <c r="G3082" s="440">
        <v>83203.16</v>
      </c>
      <c r="H3082" s="438" t="s">
        <v>126</v>
      </c>
    </row>
    <row r="3083" spans="1:8">
      <c r="A3083" s="448" t="s">
        <v>4615</v>
      </c>
      <c r="B3083" s="448" t="s">
        <v>2295</v>
      </c>
      <c r="C3083" s="440">
        <v>62669.97</v>
      </c>
      <c r="D3083" s="438" t="s">
        <v>126</v>
      </c>
      <c r="E3083" s="440">
        <v>33793.589999999997</v>
      </c>
      <c r="F3083" s="440">
        <v>0</v>
      </c>
      <c r="G3083" s="440">
        <v>96463.56</v>
      </c>
      <c r="H3083" s="438" t="s">
        <v>126</v>
      </c>
    </row>
    <row r="3084" spans="1:8">
      <c r="A3084" s="448" t="s">
        <v>4616</v>
      </c>
      <c r="B3084" s="448" t="s">
        <v>4473</v>
      </c>
      <c r="C3084" s="440">
        <v>33324</v>
      </c>
      <c r="D3084" s="438" t="s">
        <v>126</v>
      </c>
      <c r="E3084" s="440">
        <v>30205.8</v>
      </c>
      <c r="F3084" s="440">
        <v>0</v>
      </c>
      <c r="G3084" s="440">
        <v>63529.8</v>
      </c>
      <c r="H3084" s="438" t="s">
        <v>126</v>
      </c>
    </row>
    <row r="3085" spans="1:8">
      <c r="A3085" s="448" t="s">
        <v>4617</v>
      </c>
      <c r="B3085" s="448" t="s">
        <v>4475</v>
      </c>
      <c r="C3085" s="440">
        <v>29345.97</v>
      </c>
      <c r="D3085" s="438" t="s">
        <v>126</v>
      </c>
      <c r="E3085" s="440">
        <v>3587.79</v>
      </c>
      <c r="F3085" s="440">
        <v>0</v>
      </c>
      <c r="G3085" s="440">
        <v>32933.760000000002</v>
      </c>
      <c r="H3085" s="438" t="s">
        <v>126</v>
      </c>
    </row>
    <row r="3086" spans="1:8">
      <c r="A3086" s="448" t="s">
        <v>4618</v>
      </c>
      <c r="B3086" s="448" t="s">
        <v>2300</v>
      </c>
      <c r="C3086" s="440">
        <v>56384.81</v>
      </c>
      <c r="D3086" s="438" t="s">
        <v>126</v>
      </c>
      <c r="E3086" s="440">
        <v>22087.119999999999</v>
      </c>
      <c r="F3086" s="440">
        <v>0</v>
      </c>
      <c r="G3086" s="440">
        <v>78471.929999999993</v>
      </c>
      <c r="H3086" s="438" t="s">
        <v>126</v>
      </c>
    </row>
    <row r="3087" spans="1:8">
      <c r="A3087" s="448" t="s">
        <v>4619</v>
      </c>
      <c r="B3087" s="448" t="s">
        <v>4473</v>
      </c>
      <c r="C3087" s="440">
        <v>32038.5</v>
      </c>
      <c r="D3087" s="438" t="s">
        <v>126</v>
      </c>
      <c r="E3087" s="440">
        <v>19575.3</v>
      </c>
      <c r="F3087" s="440">
        <v>0</v>
      </c>
      <c r="G3087" s="440">
        <v>51613.8</v>
      </c>
      <c r="H3087" s="438" t="s">
        <v>126</v>
      </c>
    </row>
    <row r="3088" spans="1:8">
      <c r="A3088" s="448" t="s">
        <v>4620</v>
      </c>
      <c r="B3088" s="448" t="s">
        <v>4475</v>
      </c>
      <c r="C3088" s="440">
        <v>24346.31</v>
      </c>
      <c r="D3088" s="438" t="s">
        <v>126</v>
      </c>
      <c r="E3088" s="440">
        <v>2511.8200000000002</v>
      </c>
      <c r="F3088" s="440">
        <v>0</v>
      </c>
      <c r="G3088" s="440">
        <v>26858.13</v>
      </c>
      <c r="H3088" s="438" t="s">
        <v>126</v>
      </c>
    </row>
    <row r="3089" spans="1:8">
      <c r="A3089" s="448" t="s">
        <v>4621</v>
      </c>
      <c r="B3089" s="448" t="s">
        <v>2305</v>
      </c>
      <c r="C3089" s="440">
        <v>87716.52</v>
      </c>
      <c r="D3089" s="438" t="s">
        <v>126</v>
      </c>
      <c r="E3089" s="440">
        <v>36180.870000000003</v>
      </c>
      <c r="F3089" s="440">
        <v>0</v>
      </c>
      <c r="G3089" s="440">
        <v>123897.39</v>
      </c>
      <c r="H3089" s="438" t="s">
        <v>126</v>
      </c>
    </row>
    <row r="3090" spans="1:8">
      <c r="A3090" s="448" t="s">
        <v>4622</v>
      </c>
      <c r="B3090" s="448" t="s">
        <v>4473</v>
      </c>
      <c r="C3090" s="440">
        <v>32553</v>
      </c>
      <c r="D3090" s="438" t="s">
        <v>126</v>
      </c>
      <c r="E3090" s="440">
        <v>29804</v>
      </c>
      <c r="F3090" s="440">
        <v>0</v>
      </c>
      <c r="G3090" s="440">
        <v>62357</v>
      </c>
      <c r="H3090" s="438" t="s">
        <v>126</v>
      </c>
    </row>
    <row r="3091" spans="1:8">
      <c r="A3091" s="448" t="s">
        <v>4623</v>
      </c>
      <c r="B3091" s="448" t="s">
        <v>4475</v>
      </c>
      <c r="C3091" s="440">
        <v>55163.519999999997</v>
      </c>
      <c r="D3091" s="438" t="s">
        <v>126</v>
      </c>
      <c r="E3091" s="440">
        <v>6376.87</v>
      </c>
      <c r="F3091" s="440">
        <v>0</v>
      </c>
      <c r="G3091" s="440">
        <v>61540.39</v>
      </c>
      <c r="H3091" s="438" t="s">
        <v>126</v>
      </c>
    </row>
    <row r="3092" spans="1:8">
      <c r="A3092" s="448" t="s">
        <v>4624</v>
      </c>
      <c r="B3092" s="448" t="s">
        <v>2310</v>
      </c>
      <c r="C3092" s="440">
        <v>80572.87</v>
      </c>
      <c r="D3092" s="438" t="s">
        <v>126</v>
      </c>
      <c r="E3092" s="440">
        <v>23984.28</v>
      </c>
      <c r="F3092" s="440">
        <v>0</v>
      </c>
      <c r="G3092" s="440">
        <v>104557.15</v>
      </c>
      <c r="H3092" s="438" t="s">
        <v>126</v>
      </c>
    </row>
    <row r="3093" spans="1:8">
      <c r="A3093" s="448" t="s">
        <v>4625</v>
      </c>
      <c r="B3093" s="448" t="s">
        <v>4473</v>
      </c>
      <c r="C3093" s="440">
        <v>28098</v>
      </c>
      <c r="D3093" s="438" t="s">
        <v>126</v>
      </c>
      <c r="E3093" s="440">
        <v>18804.3</v>
      </c>
      <c r="F3093" s="440">
        <v>0</v>
      </c>
      <c r="G3093" s="440">
        <v>46902.3</v>
      </c>
      <c r="H3093" s="438" t="s">
        <v>126</v>
      </c>
    </row>
    <row r="3094" spans="1:8">
      <c r="A3094" s="448" t="s">
        <v>4626</v>
      </c>
      <c r="B3094" s="448" t="s">
        <v>4475</v>
      </c>
      <c r="C3094" s="440">
        <v>52474.87</v>
      </c>
      <c r="D3094" s="438" t="s">
        <v>126</v>
      </c>
      <c r="E3094" s="440">
        <v>5179.9799999999996</v>
      </c>
      <c r="F3094" s="440">
        <v>0</v>
      </c>
      <c r="G3094" s="440">
        <v>57654.85</v>
      </c>
      <c r="H3094" s="438" t="s">
        <v>126</v>
      </c>
    </row>
    <row r="3095" spans="1:8">
      <c r="A3095" s="448" t="s">
        <v>4627</v>
      </c>
      <c r="B3095" s="448" t="s">
        <v>2315</v>
      </c>
      <c r="C3095" s="440">
        <v>68885.460000000006</v>
      </c>
      <c r="D3095" s="438" t="s">
        <v>126</v>
      </c>
      <c r="E3095" s="440">
        <v>33907.4</v>
      </c>
      <c r="F3095" s="440">
        <v>0</v>
      </c>
      <c r="G3095" s="440">
        <v>102792.86</v>
      </c>
      <c r="H3095" s="438" t="s">
        <v>126</v>
      </c>
    </row>
    <row r="3096" spans="1:8">
      <c r="A3096" s="448" t="s">
        <v>4628</v>
      </c>
      <c r="B3096" s="448" t="s">
        <v>4473</v>
      </c>
      <c r="C3096" s="440">
        <v>33324</v>
      </c>
      <c r="D3096" s="438" t="s">
        <v>126</v>
      </c>
      <c r="E3096" s="440">
        <v>30205.8</v>
      </c>
      <c r="F3096" s="440">
        <v>0</v>
      </c>
      <c r="G3096" s="440">
        <v>63529.8</v>
      </c>
      <c r="H3096" s="438" t="s">
        <v>126</v>
      </c>
    </row>
    <row r="3097" spans="1:8">
      <c r="A3097" s="448" t="s">
        <v>4629</v>
      </c>
      <c r="B3097" s="448" t="s">
        <v>4475</v>
      </c>
      <c r="C3097" s="440">
        <v>35561.46</v>
      </c>
      <c r="D3097" s="438" t="s">
        <v>126</v>
      </c>
      <c r="E3097" s="440">
        <v>3701.6</v>
      </c>
      <c r="F3097" s="440">
        <v>0</v>
      </c>
      <c r="G3097" s="440">
        <v>39263.06</v>
      </c>
      <c r="H3097" s="438" t="s">
        <v>126</v>
      </c>
    </row>
    <row r="3098" spans="1:8">
      <c r="A3098" s="448" t="s">
        <v>4630</v>
      </c>
      <c r="B3098" s="448" t="s">
        <v>2320</v>
      </c>
      <c r="C3098" s="440">
        <v>54624.18</v>
      </c>
      <c r="D3098" s="438" t="s">
        <v>126</v>
      </c>
      <c r="E3098" s="440">
        <v>32888.5</v>
      </c>
      <c r="F3098" s="440">
        <v>0</v>
      </c>
      <c r="G3098" s="440">
        <v>87512.68</v>
      </c>
      <c r="H3098" s="438" t="s">
        <v>126</v>
      </c>
    </row>
    <row r="3099" spans="1:8">
      <c r="A3099" s="448" t="s">
        <v>4631</v>
      </c>
      <c r="B3099" s="448" t="s">
        <v>4473</v>
      </c>
      <c r="C3099" s="440">
        <v>33324</v>
      </c>
      <c r="D3099" s="438" t="s">
        <v>126</v>
      </c>
      <c r="E3099" s="440">
        <v>30205.8</v>
      </c>
      <c r="F3099" s="440">
        <v>0</v>
      </c>
      <c r="G3099" s="440">
        <v>63529.8</v>
      </c>
      <c r="H3099" s="438" t="s">
        <v>126</v>
      </c>
    </row>
    <row r="3100" spans="1:8">
      <c r="A3100" s="448" t="s">
        <v>4632</v>
      </c>
      <c r="B3100" s="448" t="s">
        <v>4475</v>
      </c>
      <c r="C3100" s="440">
        <v>21300.18</v>
      </c>
      <c r="D3100" s="438" t="s">
        <v>126</v>
      </c>
      <c r="E3100" s="440">
        <v>2682.7</v>
      </c>
      <c r="F3100" s="440">
        <v>0</v>
      </c>
      <c r="G3100" s="440">
        <v>23982.880000000001</v>
      </c>
      <c r="H3100" s="438" t="s">
        <v>126</v>
      </c>
    </row>
    <row r="3101" spans="1:8">
      <c r="A3101" s="448" t="s">
        <v>4633</v>
      </c>
      <c r="B3101" s="448" t="s">
        <v>2325</v>
      </c>
      <c r="C3101" s="440">
        <v>110501.79</v>
      </c>
      <c r="D3101" s="438" t="s">
        <v>126</v>
      </c>
      <c r="E3101" s="440">
        <v>37189.22</v>
      </c>
      <c r="F3101" s="440">
        <v>0</v>
      </c>
      <c r="G3101" s="440">
        <v>147691.01</v>
      </c>
      <c r="H3101" s="438" t="s">
        <v>126</v>
      </c>
    </row>
    <row r="3102" spans="1:8">
      <c r="A3102" s="448" t="s">
        <v>4634</v>
      </c>
      <c r="B3102" s="448" t="s">
        <v>4473</v>
      </c>
      <c r="C3102" s="440">
        <v>33324</v>
      </c>
      <c r="D3102" s="438" t="s">
        <v>126</v>
      </c>
      <c r="E3102" s="440">
        <v>30205.8</v>
      </c>
      <c r="F3102" s="440">
        <v>0</v>
      </c>
      <c r="G3102" s="440">
        <v>63529.8</v>
      </c>
      <c r="H3102" s="438" t="s">
        <v>126</v>
      </c>
    </row>
    <row r="3103" spans="1:8">
      <c r="A3103" s="448" t="s">
        <v>4635</v>
      </c>
      <c r="B3103" s="448" t="s">
        <v>4475</v>
      </c>
      <c r="C3103" s="440">
        <v>77177.789999999994</v>
      </c>
      <c r="D3103" s="438" t="s">
        <v>126</v>
      </c>
      <c r="E3103" s="440">
        <v>6983.42</v>
      </c>
      <c r="F3103" s="440">
        <v>0</v>
      </c>
      <c r="G3103" s="440">
        <v>84161.21</v>
      </c>
      <c r="H3103" s="438" t="s">
        <v>126</v>
      </c>
    </row>
    <row r="3104" spans="1:8">
      <c r="A3104" s="448" t="s">
        <v>4636</v>
      </c>
      <c r="B3104" s="448" t="s">
        <v>2330</v>
      </c>
      <c r="C3104" s="440">
        <v>51501.29</v>
      </c>
      <c r="D3104" s="438" t="s">
        <v>126</v>
      </c>
      <c r="E3104" s="440">
        <v>19054.62</v>
      </c>
      <c r="F3104" s="440">
        <v>0</v>
      </c>
      <c r="G3104" s="440">
        <v>70555.91</v>
      </c>
      <c r="H3104" s="438" t="s">
        <v>126</v>
      </c>
    </row>
    <row r="3105" spans="1:8">
      <c r="A3105" s="448" t="s">
        <v>4637</v>
      </c>
      <c r="B3105" s="448" t="s">
        <v>4473</v>
      </c>
      <c r="C3105" s="440">
        <v>26598</v>
      </c>
      <c r="D3105" s="438" t="s">
        <v>126</v>
      </c>
      <c r="E3105" s="440">
        <v>15922.5</v>
      </c>
      <c r="F3105" s="440">
        <v>0</v>
      </c>
      <c r="G3105" s="440">
        <v>42520.5</v>
      </c>
      <c r="H3105" s="438" t="s">
        <v>126</v>
      </c>
    </row>
    <row r="3106" spans="1:8">
      <c r="A3106" s="448" t="s">
        <v>4638</v>
      </c>
      <c r="B3106" s="448" t="s">
        <v>4475</v>
      </c>
      <c r="C3106" s="440">
        <v>24903.29</v>
      </c>
      <c r="D3106" s="438" t="s">
        <v>126</v>
      </c>
      <c r="E3106" s="440">
        <v>3132.12</v>
      </c>
      <c r="F3106" s="440">
        <v>0</v>
      </c>
      <c r="G3106" s="440">
        <v>28035.41</v>
      </c>
      <c r="H3106" s="438" t="s">
        <v>126</v>
      </c>
    </row>
    <row r="3107" spans="1:8">
      <c r="A3107" s="448" t="s">
        <v>4639</v>
      </c>
      <c r="B3107" s="448" t="s">
        <v>2335</v>
      </c>
      <c r="C3107" s="440">
        <v>56546.89</v>
      </c>
      <c r="D3107" s="438" t="s">
        <v>126</v>
      </c>
      <c r="E3107" s="440">
        <v>25685.25</v>
      </c>
      <c r="F3107" s="440">
        <v>0</v>
      </c>
      <c r="G3107" s="440">
        <v>82232.14</v>
      </c>
      <c r="H3107" s="438" t="s">
        <v>126</v>
      </c>
    </row>
    <row r="3108" spans="1:8">
      <c r="A3108" s="448" t="s">
        <v>4640</v>
      </c>
      <c r="B3108" s="448" t="s">
        <v>4473</v>
      </c>
      <c r="C3108" s="440">
        <v>24993</v>
      </c>
      <c r="D3108" s="438" t="s">
        <v>126</v>
      </c>
      <c r="E3108" s="440">
        <v>22735.35</v>
      </c>
      <c r="F3108" s="440">
        <v>0</v>
      </c>
      <c r="G3108" s="440">
        <v>47728.35</v>
      </c>
      <c r="H3108" s="438" t="s">
        <v>126</v>
      </c>
    </row>
    <row r="3109" spans="1:8">
      <c r="A3109" s="448" t="s">
        <v>4641</v>
      </c>
      <c r="B3109" s="448" t="s">
        <v>4475</v>
      </c>
      <c r="C3109" s="440">
        <v>31553.89</v>
      </c>
      <c r="D3109" s="438" t="s">
        <v>126</v>
      </c>
      <c r="E3109" s="440">
        <v>2949.9</v>
      </c>
      <c r="F3109" s="440">
        <v>0</v>
      </c>
      <c r="G3109" s="440">
        <v>34503.79</v>
      </c>
      <c r="H3109" s="438" t="s">
        <v>126</v>
      </c>
    </row>
    <row r="3110" spans="1:8">
      <c r="A3110" s="448" t="s">
        <v>4642</v>
      </c>
      <c r="B3110" s="448" t="s">
        <v>2340</v>
      </c>
      <c r="C3110" s="440">
        <v>82172.14</v>
      </c>
      <c r="D3110" s="438" t="s">
        <v>126</v>
      </c>
      <c r="E3110" s="440">
        <v>34987.199999999997</v>
      </c>
      <c r="F3110" s="440">
        <v>0</v>
      </c>
      <c r="G3110" s="440">
        <v>117159.34</v>
      </c>
      <c r="H3110" s="438" t="s">
        <v>126</v>
      </c>
    </row>
    <row r="3111" spans="1:8">
      <c r="A3111" s="448" t="s">
        <v>4643</v>
      </c>
      <c r="B3111" s="448" t="s">
        <v>4473</v>
      </c>
      <c r="C3111" s="440">
        <v>33324</v>
      </c>
      <c r="D3111" s="438" t="s">
        <v>126</v>
      </c>
      <c r="E3111" s="440">
        <v>30205.8</v>
      </c>
      <c r="F3111" s="440">
        <v>0</v>
      </c>
      <c r="G3111" s="440">
        <v>63529.8</v>
      </c>
      <c r="H3111" s="438" t="s">
        <v>126</v>
      </c>
    </row>
    <row r="3112" spans="1:8">
      <c r="A3112" s="448" t="s">
        <v>4644</v>
      </c>
      <c r="B3112" s="448" t="s">
        <v>4475</v>
      </c>
      <c r="C3112" s="440">
        <v>48848.14</v>
      </c>
      <c r="D3112" s="438" t="s">
        <v>126</v>
      </c>
      <c r="E3112" s="440">
        <v>4781.3999999999996</v>
      </c>
      <c r="F3112" s="440">
        <v>0</v>
      </c>
      <c r="G3112" s="440">
        <v>53629.54</v>
      </c>
      <c r="H3112" s="438" t="s">
        <v>126</v>
      </c>
    </row>
    <row r="3113" spans="1:8">
      <c r="A3113" s="448" t="s">
        <v>4645</v>
      </c>
      <c r="B3113" s="448" t="s">
        <v>974</v>
      </c>
      <c r="C3113" s="440">
        <v>72923.13</v>
      </c>
      <c r="D3113" s="438" t="s">
        <v>126</v>
      </c>
      <c r="E3113" s="440">
        <v>39055.449999999997</v>
      </c>
      <c r="F3113" s="440">
        <v>0</v>
      </c>
      <c r="G3113" s="440">
        <v>111978.58</v>
      </c>
      <c r="H3113" s="438" t="s">
        <v>126</v>
      </c>
    </row>
    <row r="3114" spans="1:8">
      <c r="A3114" s="448" t="s">
        <v>4646</v>
      </c>
      <c r="B3114" s="448" t="s">
        <v>4473</v>
      </c>
      <c r="C3114" s="440">
        <v>33324</v>
      </c>
      <c r="D3114" s="438" t="s">
        <v>126</v>
      </c>
      <c r="E3114" s="440">
        <v>35488.949999999997</v>
      </c>
      <c r="F3114" s="440">
        <v>0</v>
      </c>
      <c r="G3114" s="440">
        <v>68812.95</v>
      </c>
      <c r="H3114" s="438" t="s">
        <v>126</v>
      </c>
    </row>
    <row r="3115" spans="1:8">
      <c r="A3115" s="448" t="s">
        <v>4647</v>
      </c>
      <c r="B3115" s="448" t="s">
        <v>4475</v>
      </c>
      <c r="C3115" s="440">
        <v>39599.129999999997</v>
      </c>
      <c r="D3115" s="438" t="s">
        <v>126</v>
      </c>
      <c r="E3115" s="440">
        <v>3566.5</v>
      </c>
      <c r="F3115" s="440">
        <v>0</v>
      </c>
      <c r="G3115" s="440">
        <v>43165.63</v>
      </c>
      <c r="H3115" s="438" t="s">
        <v>126</v>
      </c>
    </row>
    <row r="3116" spans="1:8">
      <c r="A3116" s="448" t="s">
        <v>4648</v>
      </c>
      <c r="B3116" s="448" t="s">
        <v>976</v>
      </c>
      <c r="C3116" s="440">
        <v>81037.22</v>
      </c>
      <c r="D3116" s="438" t="s">
        <v>126</v>
      </c>
      <c r="E3116" s="440">
        <v>35925.47</v>
      </c>
      <c r="F3116" s="440">
        <v>0</v>
      </c>
      <c r="G3116" s="440">
        <v>116962.69</v>
      </c>
      <c r="H3116" s="438" t="s">
        <v>126</v>
      </c>
    </row>
    <row r="3117" spans="1:8">
      <c r="A3117" s="448" t="s">
        <v>4649</v>
      </c>
      <c r="B3117" s="448" t="s">
        <v>4473</v>
      </c>
      <c r="C3117" s="440">
        <v>33324</v>
      </c>
      <c r="D3117" s="438" t="s">
        <v>126</v>
      </c>
      <c r="E3117" s="440">
        <v>30205.8</v>
      </c>
      <c r="F3117" s="440">
        <v>0</v>
      </c>
      <c r="G3117" s="440">
        <v>63529.8</v>
      </c>
      <c r="H3117" s="438" t="s">
        <v>126</v>
      </c>
    </row>
    <row r="3118" spans="1:8">
      <c r="A3118" s="448" t="s">
        <v>4650</v>
      </c>
      <c r="B3118" s="448" t="s">
        <v>4475</v>
      </c>
      <c r="C3118" s="440">
        <v>47713.22</v>
      </c>
      <c r="D3118" s="438" t="s">
        <v>126</v>
      </c>
      <c r="E3118" s="440">
        <v>5719.67</v>
      </c>
      <c r="F3118" s="440">
        <v>0</v>
      </c>
      <c r="G3118" s="440">
        <v>53432.89</v>
      </c>
      <c r="H3118" s="438" t="s">
        <v>126</v>
      </c>
    </row>
    <row r="3119" spans="1:8">
      <c r="A3119" s="448" t="s">
        <v>4651</v>
      </c>
      <c r="B3119" s="448" t="s">
        <v>2353</v>
      </c>
      <c r="C3119" s="440">
        <v>55716.56</v>
      </c>
      <c r="D3119" s="438" t="s">
        <v>126</v>
      </c>
      <c r="E3119" s="440">
        <v>16307.25</v>
      </c>
      <c r="F3119" s="440">
        <v>0</v>
      </c>
      <c r="G3119" s="440">
        <v>72023.81</v>
      </c>
      <c r="H3119" s="438" t="s">
        <v>126</v>
      </c>
    </row>
    <row r="3120" spans="1:8">
      <c r="A3120" s="448" t="s">
        <v>4652</v>
      </c>
      <c r="B3120" s="448" t="s">
        <v>4473</v>
      </c>
      <c r="C3120" s="440">
        <v>24037.4</v>
      </c>
      <c r="D3120" s="438" t="s">
        <v>126</v>
      </c>
      <c r="E3120" s="440">
        <v>13491.45</v>
      </c>
      <c r="F3120" s="440">
        <v>0</v>
      </c>
      <c r="G3120" s="440">
        <v>37528.85</v>
      </c>
      <c r="H3120" s="438" t="s">
        <v>126</v>
      </c>
    </row>
    <row r="3121" spans="1:8">
      <c r="A3121" s="448" t="s">
        <v>4653</v>
      </c>
      <c r="B3121" s="448" t="s">
        <v>4475</v>
      </c>
      <c r="C3121" s="440">
        <v>31679.16</v>
      </c>
      <c r="D3121" s="438" t="s">
        <v>126</v>
      </c>
      <c r="E3121" s="440">
        <v>2815.8</v>
      </c>
      <c r="F3121" s="440">
        <v>0</v>
      </c>
      <c r="G3121" s="440">
        <v>34494.959999999999</v>
      </c>
      <c r="H3121" s="438" t="s">
        <v>126</v>
      </c>
    </row>
    <row r="3122" spans="1:8">
      <c r="A3122" s="448" t="s">
        <v>4654</v>
      </c>
      <c r="B3122" s="448" t="s">
        <v>2358</v>
      </c>
      <c r="C3122" s="440">
        <v>63739.7</v>
      </c>
      <c r="D3122" s="438" t="s">
        <v>126</v>
      </c>
      <c r="E3122" s="440">
        <v>25673.9</v>
      </c>
      <c r="F3122" s="440">
        <v>0</v>
      </c>
      <c r="G3122" s="440">
        <v>89413.6</v>
      </c>
      <c r="H3122" s="438" t="s">
        <v>126</v>
      </c>
    </row>
    <row r="3123" spans="1:8">
      <c r="A3123" s="448" t="s">
        <v>4655</v>
      </c>
      <c r="B3123" s="448" t="s">
        <v>4473</v>
      </c>
      <c r="C3123" s="440">
        <v>34257</v>
      </c>
      <c r="D3123" s="438" t="s">
        <v>126</v>
      </c>
      <c r="E3123" s="440">
        <v>22627.5</v>
      </c>
      <c r="F3123" s="440">
        <v>0</v>
      </c>
      <c r="G3123" s="440">
        <v>56884.5</v>
      </c>
      <c r="H3123" s="438" t="s">
        <v>126</v>
      </c>
    </row>
    <row r="3124" spans="1:8">
      <c r="A3124" s="448" t="s">
        <v>4656</v>
      </c>
      <c r="B3124" s="448" t="s">
        <v>4475</v>
      </c>
      <c r="C3124" s="440">
        <v>29482.7</v>
      </c>
      <c r="D3124" s="438" t="s">
        <v>126</v>
      </c>
      <c r="E3124" s="440">
        <v>3046.4</v>
      </c>
      <c r="F3124" s="440">
        <v>0</v>
      </c>
      <c r="G3124" s="440">
        <v>32529.1</v>
      </c>
      <c r="H3124" s="438" t="s">
        <v>126</v>
      </c>
    </row>
    <row r="3125" spans="1:8">
      <c r="A3125" s="448" t="s">
        <v>4657</v>
      </c>
      <c r="B3125" s="448" t="s">
        <v>2363</v>
      </c>
      <c r="C3125" s="440">
        <v>55484.13</v>
      </c>
      <c r="D3125" s="438" t="s">
        <v>126</v>
      </c>
      <c r="E3125" s="440">
        <v>25973.75</v>
      </c>
      <c r="F3125" s="440">
        <v>0</v>
      </c>
      <c r="G3125" s="440">
        <v>81457.88</v>
      </c>
      <c r="H3125" s="438" t="s">
        <v>126</v>
      </c>
    </row>
    <row r="3126" spans="1:8">
      <c r="A3126" s="448" t="s">
        <v>4658</v>
      </c>
      <c r="B3126" s="448" t="s">
        <v>4473</v>
      </c>
      <c r="C3126" s="440">
        <v>24993</v>
      </c>
      <c r="D3126" s="438" t="s">
        <v>126</v>
      </c>
      <c r="E3126" s="440">
        <v>22735.35</v>
      </c>
      <c r="F3126" s="440">
        <v>0</v>
      </c>
      <c r="G3126" s="440">
        <v>47728.35</v>
      </c>
      <c r="H3126" s="438" t="s">
        <v>126</v>
      </c>
    </row>
    <row r="3127" spans="1:8">
      <c r="A3127" s="448" t="s">
        <v>4659</v>
      </c>
      <c r="B3127" s="448" t="s">
        <v>4475</v>
      </c>
      <c r="C3127" s="440">
        <v>30491.13</v>
      </c>
      <c r="D3127" s="438" t="s">
        <v>126</v>
      </c>
      <c r="E3127" s="440">
        <v>3238.4</v>
      </c>
      <c r="F3127" s="440">
        <v>0</v>
      </c>
      <c r="G3127" s="440">
        <v>33729.53</v>
      </c>
      <c r="H3127" s="438" t="s">
        <v>126</v>
      </c>
    </row>
    <row r="3128" spans="1:8">
      <c r="A3128" s="448" t="s">
        <v>4660</v>
      </c>
      <c r="B3128" s="448" t="s">
        <v>2368</v>
      </c>
      <c r="C3128" s="440">
        <v>78221.08</v>
      </c>
      <c r="D3128" s="438" t="s">
        <v>126</v>
      </c>
      <c r="E3128" s="440">
        <v>35217.800000000003</v>
      </c>
      <c r="F3128" s="440">
        <v>0</v>
      </c>
      <c r="G3128" s="440">
        <v>113438.88</v>
      </c>
      <c r="H3128" s="438" t="s">
        <v>126</v>
      </c>
    </row>
    <row r="3129" spans="1:8">
      <c r="A3129" s="448" t="s">
        <v>4661</v>
      </c>
      <c r="B3129" s="448" t="s">
        <v>4473</v>
      </c>
      <c r="C3129" s="440">
        <v>33324</v>
      </c>
      <c r="D3129" s="438" t="s">
        <v>126</v>
      </c>
      <c r="E3129" s="440">
        <v>30205.8</v>
      </c>
      <c r="F3129" s="440">
        <v>0</v>
      </c>
      <c r="G3129" s="440">
        <v>63529.8</v>
      </c>
      <c r="H3129" s="438" t="s">
        <v>126</v>
      </c>
    </row>
    <row r="3130" spans="1:8">
      <c r="A3130" s="448" t="s">
        <v>4662</v>
      </c>
      <c r="B3130" s="448" t="s">
        <v>4475</v>
      </c>
      <c r="C3130" s="440">
        <v>44897.08</v>
      </c>
      <c r="D3130" s="438" t="s">
        <v>126</v>
      </c>
      <c r="E3130" s="440">
        <v>5012</v>
      </c>
      <c r="F3130" s="440">
        <v>0</v>
      </c>
      <c r="G3130" s="440">
        <v>49909.08</v>
      </c>
      <c r="H3130" s="438" t="s">
        <v>126</v>
      </c>
    </row>
    <row r="3131" spans="1:8">
      <c r="A3131" s="448" t="s">
        <v>4663</v>
      </c>
      <c r="B3131" s="448" t="s">
        <v>2373</v>
      </c>
      <c r="C3131" s="440">
        <v>157240.76999999999</v>
      </c>
      <c r="D3131" s="438" t="s">
        <v>126</v>
      </c>
      <c r="E3131" s="440">
        <v>41048.76</v>
      </c>
      <c r="F3131" s="440">
        <v>0</v>
      </c>
      <c r="G3131" s="440">
        <v>198289.53</v>
      </c>
      <c r="H3131" s="438" t="s">
        <v>126</v>
      </c>
    </row>
    <row r="3132" spans="1:8">
      <c r="A3132" s="448" t="s">
        <v>4664</v>
      </c>
      <c r="B3132" s="448" t="s">
        <v>4473</v>
      </c>
      <c r="C3132" s="440">
        <v>33324</v>
      </c>
      <c r="D3132" s="438" t="s">
        <v>126</v>
      </c>
      <c r="E3132" s="440">
        <v>30205.8</v>
      </c>
      <c r="F3132" s="440">
        <v>0</v>
      </c>
      <c r="G3132" s="440">
        <v>63529.8</v>
      </c>
      <c r="H3132" s="438" t="s">
        <v>126</v>
      </c>
    </row>
    <row r="3133" spans="1:8">
      <c r="A3133" s="448" t="s">
        <v>4665</v>
      </c>
      <c r="B3133" s="448" t="s">
        <v>4475</v>
      </c>
      <c r="C3133" s="440">
        <v>123916.77</v>
      </c>
      <c r="D3133" s="438" t="s">
        <v>126</v>
      </c>
      <c r="E3133" s="440">
        <v>10842.96</v>
      </c>
      <c r="F3133" s="440">
        <v>0</v>
      </c>
      <c r="G3133" s="440">
        <v>134759.73000000001</v>
      </c>
      <c r="H3133" s="438" t="s">
        <v>126</v>
      </c>
    </row>
    <row r="3134" spans="1:8">
      <c r="A3134" s="448" t="s">
        <v>8855</v>
      </c>
      <c r="B3134" s="448" t="s">
        <v>8715</v>
      </c>
      <c r="C3134" s="440">
        <v>62085.599999999999</v>
      </c>
      <c r="D3134" s="438" t="s">
        <v>126</v>
      </c>
      <c r="E3134" s="440">
        <v>0</v>
      </c>
      <c r="F3134" s="440">
        <v>0</v>
      </c>
      <c r="G3134" s="440">
        <v>62085.599999999999</v>
      </c>
      <c r="H3134" s="438" t="s">
        <v>126</v>
      </c>
    </row>
    <row r="3135" spans="1:8">
      <c r="A3135" s="448" t="s">
        <v>8856</v>
      </c>
      <c r="B3135" s="448" t="s">
        <v>4475</v>
      </c>
      <c r="C3135" s="440">
        <v>62085.599999999999</v>
      </c>
      <c r="D3135" s="438" t="s">
        <v>126</v>
      </c>
      <c r="E3135" s="440">
        <v>0</v>
      </c>
      <c r="F3135" s="440">
        <v>0</v>
      </c>
      <c r="G3135" s="440">
        <v>62085.599999999999</v>
      </c>
      <c r="H3135" s="438" t="s">
        <v>126</v>
      </c>
    </row>
    <row r="3136" spans="1:8">
      <c r="A3136" s="448" t="s">
        <v>4666</v>
      </c>
      <c r="B3136" s="448" t="s">
        <v>2378</v>
      </c>
      <c r="C3136" s="440">
        <v>84950.61</v>
      </c>
      <c r="D3136" s="438" t="s">
        <v>126</v>
      </c>
      <c r="E3136" s="440">
        <v>38958</v>
      </c>
      <c r="F3136" s="440">
        <v>0</v>
      </c>
      <c r="G3136" s="440">
        <v>123908.61</v>
      </c>
      <c r="H3136" s="438" t="s">
        <v>126</v>
      </c>
    </row>
    <row r="3137" spans="1:8">
      <c r="A3137" s="448" t="s">
        <v>4667</v>
      </c>
      <c r="B3137" s="448" t="s">
        <v>4473</v>
      </c>
      <c r="C3137" s="440">
        <v>33324</v>
      </c>
      <c r="D3137" s="438" t="s">
        <v>126</v>
      </c>
      <c r="E3137" s="440">
        <v>30205.8</v>
      </c>
      <c r="F3137" s="440">
        <v>0</v>
      </c>
      <c r="G3137" s="440">
        <v>63529.8</v>
      </c>
      <c r="H3137" s="438" t="s">
        <v>126</v>
      </c>
    </row>
    <row r="3138" spans="1:8">
      <c r="A3138" s="448" t="s">
        <v>4668</v>
      </c>
      <c r="B3138" s="448" t="s">
        <v>4475</v>
      </c>
      <c r="C3138" s="440">
        <v>51626.61</v>
      </c>
      <c r="D3138" s="438" t="s">
        <v>126</v>
      </c>
      <c r="E3138" s="440">
        <v>8752.2000000000007</v>
      </c>
      <c r="F3138" s="440">
        <v>0</v>
      </c>
      <c r="G3138" s="440">
        <v>60378.81</v>
      </c>
      <c r="H3138" s="438" t="s">
        <v>126</v>
      </c>
    </row>
    <row r="3139" spans="1:8">
      <c r="A3139" s="448" t="s">
        <v>4669</v>
      </c>
      <c r="B3139" s="448" t="s">
        <v>2383</v>
      </c>
      <c r="C3139" s="440">
        <v>41663.660000000003</v>
      </c>
      <c r="D3139" s="438" t="s">
        <v>126</v>
      </c>
      <c r="E3139" s="440">
        <v>32520.799999999999</v>
      </c>
      <c r="F3139" s="440">
        <v>0</v>
      </c>
      <c r="G3139" s="440">
        <v>74184.460000000006</v>
      </c>
      <c r="H3139" s="438" t="s">
        <v>126</v>
      </c>
    </row>
    <row r="3140" spans="1:8">
      <c r="A3140" s="448" t="s">
        <v>4670</v>
      </c>
      <c r="B3140" s="448" t="s">
        <v>4473</v>
      </c>
      <c r="C3140" s="440">
        <v>33324</v>
      </c>
      <c r="D3140" s="438" t="s">
        <v>126</v>
      </c>
      <c r="E3140" s="440">
        <v>30205.8</v>
      </c>
      <c r="F3140" s="440">
        <v>0</v>
      </c>
      <c r="G3140" s="440">
        <v>63529.8</v>
      </c>
      <c r="H3140" s="438" t="s">
        <v>126</v>
      </c>
    </row>
    <row r="3141" spans="1:8">
      <c r="A3141" s="448" t="s">
        <v>4671</v>
      </c>
      <c r="B3141" s="448" t="s">
        <v>4475</v>
      </c>
      <c r="C3141" s="440">
        <v>8339.66</v>
      </c>
      <c r="D3141" s="438" t="s">
        <v>126</v>
      </c>
      <c r="E3141" s="440">
        <v>2315</v>
      </c>
      <c r="F3141" s="440">
        <v>0</v>
      </c>
      <c r="G3141" s="440">
        <v>10654.66</v>
      </c>
      <c r="H3141" s="438" t="s">
        <v>126</v>
      </c>
    </row>
    <row r="3142" spans="1:8">
      <c r="A3142" s="448" t="s">
        <v>4672</v>
      </c>
      <c r="B3142" s="448" t="s">
        <v>2388</v>
      </c>
      <c r="C3142" s="440">
        <v>85670.49</v>
      </c>
      <c r="D3142" s="438" t="s">
        <v>126</v>
      </c>
      <c r="E3142" s="440">
        <v>40178.68</v>
      </c>
      <c r="F3142" s="440">
        <v>0</v>
      </c>
      <c r="G3142" s="440">
        <v>125849.17</v>
      </c>
      <c r="H3142" s="438" t="s">
        <v>126</v>
      </c>
    </row>
    <row r="3143" spans="1:8">
      <c r="A3143" s="448" t="s">
        <v>4673</v>
      </c>
      <c r="B3143" s="448" t="s">
        <v>4473</v>
      </c>
      <c r="C3143" s="440">
        <v>33324</v>
      </c>
      <c r="D3143" s="438" t="s">
        <v>126</v>
      </c>
      <c r="E3143" s="440">
        <v>35488.949999999997</v>
      </c>
      <c r="F3143" s="440">
        <v>0</v>
      </c>
      <c r="G3143" s="440">
        <v>68812.95</v>
      </c>
      <c r="H3143" s="438" t="s">
        <v>126</v>
      </c>
    </row>
    <row r="3144" spans="1:8">
      <c r="A3144" s="448" t="s">
        <v>4674</v>
      </c>
      <c r="B3144" s="448" t="s">
        <v>4475</v>
      </c>
      <c r="C3144" s="440">
        <v>52346.49</v>
      </c>
      <c r="D3144" s="438" t="s">
        <v>126</v>
      </c>
      <c r="E3144" s="440">
        <v>4689.7299999999996</v>
      </c>
      <c r="F3144" s="440">
        <v>0</v>
      </c>
      <c r="G3144" s="440">
        <v>57036.22</v>
      </c>
      <c r="H3144" s="438" t="s">
        <v>126</v>
      </c>
    </row>
    <row r="3145" spans="1:8">
      <c r="A3145" s="448" t="s">
        <v>4675</v>
      </c>
      <c r="B3145" s="448" t="s">
        <v>2393</v>
      </c>
      <c r="C3145" s="440">
        <v>84851.7</v>
      </c>
      <c r="D3145" s="438" t="s">
        <v>126</v>
      </c>
      <c r="E3145" s="440">
        <v>23995.82</v>
      </c>
      <c r="F3145" s="440">
        <v>0</v>
      </c>
      <c r="G3145" s="440">
        <v>108847.52</v>
      </c>
      <c r="H3145" s="438" t="s">
        <v>126</v>
      </c>
    </row>
    <row r="3146" spans="1:8">
      <c r="A3146" s="448" t="s">
        <v>4676</v>
      </c>
      <c r="B3146" s="448" t="s">
        <v>4473</v>
      </c>
      <c r="C3146" s="440">
        <v>33205</v>
      </c>
      <c r="D3146" s="438" t="s">
        <v>126</v>
      </c>
      <c r="E3146" s="440">
        <v>19575.3</v>
      </c>
      <c r="F3146" s="440">
        <v>0</v>
      </c>
      <c r="G3146" s="440">
        <v>52780.3</v>
      </c>
      <c r="H3146" s="438" t="s">
        <v>126</v>
      </c>
    </row>
    <row r="3147" spans="1:8">
      <c r="A3147" s="448" t="s">
        <v>4677</v>
      </c>
      <c r="B3147" s="448" t="s">
        <v>4475</v>
      </c>
      <c r="C3147" s="440">
        <v>51646.7</v>
      </c>
      <c r="D3147" s="438" t="s">
        <v>126</v>
      </c>
      <c r="E3147" s="440">
        <v>4420.5200000000004</v>
      </c>
      <c r="F3147" s="440">
        <v>0</v>
      </c>
      <c r="G3147" s="440">
        <v>56067.22</v>
      </c>
      <c r="H3147" s="438" t="s">
        <v>126</v>
      </c>
    </row>
    <row r="3148" spans="1:8">
      <c r="A3148" s="448" t="s">
        <v>4678</v>
      </c>
      <c r="B3148" s="448" t="s">
        <v>2398</v>
      </c>
      <c r="C3148" s="440">
        <v>88841.43</v>
      </c>
      <c r="D3148" s="438" t="s">
        <v>126</v>
      </c>
      <c r="E3148" s="440">
        <v>42193.919999999998</v>
      </c>
      <c r="F3148" s="440">
        <v>0</v>
      </c>
      <c r="G3148" s="440">
        <v>131035.35</v>
      </c>
      <c r="H3148" s="438" t="s">
        <v>126</v>
      </c>
    </row>
    <row r="3149" spans="1:8">
      <c r="A3149" s="448" t="s">
        <v>4679</v>
      </c>
      <c r="B3149" s="448" t="s">
        <v>4473</v>
      </c>
      <c r="C3149" s="440">
        <v>33324</v>
      </c>
      <c r="D3149" s="438" t="s">
        <v>126</v>
      </c>
      <c r="E3149" s="440">
        <v>35488.949999999997</v>
      </c>
      <c r="F3149" s="440">
        <v>0</v>
      </c>
      <c r="G3149" s="440">
        <v>68812.95</v>
      </c>
      <c r="H3149" s="438" t="s">
        <v>126</v>
      </c>
    </row>
    <row r="3150" spans="1:8">
      <c r="A3150" s="448" t="s">
        <v>4680</v>
      </c>
      <c r="B3150" s="448" t="s">
        <v>4475</v>
      </c>
      <c r="C3150" s="440">
        <v>55517.43</v>
      </c>
      <c r="D3150" s="438" t="s">
        <v>126</v>
      </c>
      <c r="E3150" s="440">
        <v>6704.97</v>
      </c>
      <c r="F3150" s="440">
        <v>0</v>
      </c>
      <c r="G3150" s="440">
        <v>62222.400000000001</v>
      </c>
      <c r="H3150" s="438" t="s">
        <v>126</v>
      </c>
    </row>
    <row r="3151" spans="1:8">
      <c r="A3151" s="448" t="s">
        <v>4681</v>
      </c>
      <c r="B3151" s="448" t="s">
        <v>2403</v>
      </c>
      <c r="C3151" s="440">
        <v>83190.2</v>
      </c>
      <c r="D3151" s="438" t="s">
        <v>126</v>
      </c>
      <c r="E3151" s="440">
        <v>24589.3</v>
      </c>
      <c r="F3151" s="440">
        <v>0</v>
      </c>
      <c r="G3151" s="440">
        <v>107779.5</v>
      </c>
      <c r="H3151" s="438" t="s">
        <v>126</v>
      </c>
    </row>
    <row r="3152" spans="1:8">
      <c r="A3152" s="448" t="s">
        <v>4682</v>
      </c>
      <c r="B3152" s="448" t="s">
        <v>4473</v>
      </c>
      <c r="C3152" s="440">
        <v>32038.5</v>
      </c>
      <c r="D3152" s="438" t="s">
        <v>126</v>
      </c>
      <c r="E3152" s="440">
        <v>19575.3</v>
      </c>
      <c r="F3152" s="440">
        <v>0</v>
      </c>
      <c r="G3152" s="440">
        <v>51613.8</v>
      </c>
      <c r="H3152" s="438" t="s">
        <v>126</v>
      </c>
    </row>
    <row r="3153" spans="1:8">
      <c r="A3153" s="448" t="s">
        <v>4683</v>
      </c>
      <c r="B3153" s="448" t="s">
        <v>4475</v>
      </c>
      <c r="C3153" s="440">
        <v>51151.7</v>
      </c>
      <c r="D3153" s="438" t="s">
        <v>126</v>
      </c>
      <c r="E3153" s="440">
        <v>5014</v>
      </c>
      <c r="F3153" s="440">
        <v>0</v>
      </c>
      <c r="G3153" s="440">
        <v>56165.7</v>
      </c>
      <c r="H3153" s="438" t="s">
        <v>126</v>
      </c>
    </row>
    <row r="3154" spans="1:8">
      <c r="A3154" s="448" t="s">
        <v>4684</v>
      </c>
      <c r="B3154" s="448" t="s">
        <v>2408</v>
      </c>
      <c r="C3154" s="440">
        <v>109918.84</v>
      </c>
      <c r="D3154" s="438" t="s">
        <v>126</v>
      </c>
      <c r="E3154" s="440">
        <v>37647.599999999999</v>
      </c>
      <c r="F3154" s="440">
        <v>0</v>
      </c>
      <c r="G3154" s="440">
        <v>147566.44</v>
      </c>
      <c r="H3154" s="438" t="s">
        <v>126</v>
      </c>
    </row>
    <row r="3155" spans="1:8">
      <c r="A3155" s="448" t="s">
        <v>4685</v>
      </c>
      <c r="B3155" s="448" t="s">
        <v>4473</v>
      </c>
      <c r="C3155" s="440">
        <v>33324</v>
      </c>
      <c r="D3155" s="438" t="s">
        <v>126</v>
      </c>
      <c r="E3155" s="440">
        <v>30205.8</v>
      </c>
      <c r="F3155" s="440">
        <v>0</v>
      </c>
      <c r="G3155" s="440">
        <v>63529.8</v>
      </c>
      <c r="H3155" s="438" t="s">
        <v>126</v>
      </c>
    </row>
    <row r="3156" spans="1:8">
      <c r="A3156" s="448" t="s">
        <v>4686</v>
      </c>
      <c r="B3156" s="448" t="s">
        <v>4475</v>
      </c>
      <c r="C3156" s="440">
        <v>76594.84</v>
      </c>
      <c r="D3156" s="438" t="s">
        <v>126</v>
      </c>
      <c r="E3156" s="440">
        <v>7441.8</v>
      </c>
      <c r="F3156" s="440">
        <v>0</v>
      </c>
      <c r="G3156" s="440">
        <v>84036.64</v>
      </c>
      <c r="H3156" s="438" t="s">
        <v>126</v>
      </c>
    </row>
    <row r="3157" spans="1:8">
      <c r="A3157" s="448" t="s">
        <v>4687</v>
      </c>
      <c r="B3157" s="448" t="s">
        <v>2413</v>
      </c>
      <c r="C3157" s="440">
        <v>94231.13</v>
      </c>
      <c r="D3157" s="438" t="s">
        <v>126</v>
      </c>
      <c r="E3157" s="440">
        <v>35836.400000000001</v>
      </c>
      <c r="F3157" s="440">
        <v>0</v>
      </c>
      <c r="G3157" s="440">
        <v>130067.53</v>
      </c>
      <c r="H3157" s="438" t="s">
        <v>126</v>
      </c>
    </row>
    <row r="3158" spans="1:8">
      <c r="A3158" s="448" t="s">
        <v>4688</v>
      </c>
      <c r="B3158" s="448" t="s">
        <v>4473</v>
      </c>
      <c r="C3158" s="440">
        <v>33324</v>
      </c>
      <c r="D3158" s="438" t="s">
        <v>126</v>
      </c>
      <c r="E3158" s="440">
        <v>30205.8</v>
      </c>
      <c r="F3158" s="440">
        <v>0</v>
      </c>
      <c r="G3158" s="440">
        <v>63529.8</v>
      </c>
      <c r="H3158" s="438" t="s">
        <v>126</v>
      </c>
    </row>
    <row r="3159" spans="1:8">
      <c r="A3159" s="448" t="s">
        <v>4689</v>
      </c>
      <c r="B3159" s="448" t="s">
        <v>4475</v>
      </c>
      <c r="C3159" s="440">
        <v>60907.13</v>
      </c>
      <c r="D3159" s="438" t="s">
        <v>126</v>
      </c>
      <c r="E3159" s="440">
        <v>5630.6</v>
      </c>
      <c r="F3159" s="440">
        <v>0</v>
      </c>
      <c r="G3159" s="440">
        <v>66537.73</v>
      </c>
      <c r="H3159" s="438" t="s">
        <v>126</v>
      </c>
    </row>
    <row r="3160" spans="1:8">
      <c r="A3160" s="448" t="s">
        <v>4690</v>
      </c>
      <c r="B3160" s="448" t="s">
        <v>2418</v>
      </c>
      <c r="C3160" s="440">
        <v>62251.49</v>
      </c>
      <c r="D3160" s="438" t="s">
        <v>126</v>
      </c>
      <c r="E3160" s="440">
        <v>32303.38</v>
      </c>
      <c r="F3160" s="440">
        <v>0</v>
      </c>
      <c r="G3160" s="440">
        <v>94554.87</v>
      </c>
      <c r="H3160" s="438" t="s">
        <v>126</v>
      </c>
    </row>
    <row r="3161" spans="1:8">
      <c r="A3161" s="448" t="s">
        <v>4691</v>
      </c>
      <c r="B3161" s="448" t="s">
        <v>4473</v>
      </c>
      <c r="C3161" s="440">
        <v>31411</v>
      </c>
      <c r="D3161" s="438" t="s">
        <v>126</v>
      </c>
      <c r="E3161" s="440">
        <v>29507.88</v>
      </c>
      <c r="F3161" s="440">
        <v>0</v>
      </c>
      <c r="G3161" s="440">
        <v>60918.879999999997</v>
      </c>
      <c r="H3161" s="438" t="s">
        <v>126</v>
      </c>
    </row>
    <row r="3162" spans="1:8">
      <c r="A3162" s="448" t="s">
        <v>4692</v>
      </c>
      <c r="B3162" s="448" t="s">
        <v>4475</v>
      </c>
      <c r="C3162" s="440">
        <v>30840.49</v>
      </c>
      <c r="D3162" s="438" t="s">
        <v>126</v>
      </c>
      <c r="E3162" s="440">
        <v>2795.5</v>
      </c>
      <c r="F3162" s="440">
        <v>0</v>
      </c>
      <c r="G3162" s="440">
        <v>33635.99</v>
      </c>
      <c r="H3162" s="438" t="s">
        <v>126</v>
      </c>
    </row>
    <row r="3163" spans="1:8">
      <c r="A3163" s="448" t="s">
        <v>4693</v>
      </c>
      <c r="B3163" s="448" t="s">
        <v>2423</v>
      </c>
      <c r="C3163" s="440">
        <v>61988.55</v>
      </c>
      <c r="D3163" s="438" t="s">
        <v>126</v>
      </c>
      <c r="E3163" s="440">
        <v>23292</v>
      </c>
      <c r="F3163" s="440">
        <v>0</v>
      </c>
      <c r="G3163" s="440">
        <v>85280.55</v>
      </c>
      <c r="H3163" s="438" t="s">
        <v>126</v>
      </c>
    </row>
    <row r="3164" spans="1:8">
      <c r="A3164" s="448" t="s">
        <v>4694</v>
      </c>
      <c r="B3164" s="448" t="s">
        <v>4473</v>
      </c>
      <c r="C3164" s="440">
        <v>24155.4</v>
      </c>
      <c r="D3164" s="438" t="s">
        <v>126</v>
      </c>
      <c r="E3164" s="440">
        <v>20092.2</v>
      </c>
      <c r="F3164" s="440">
        <v>0</v>
      </c>
      <c r="G3164" s="440">
        <v>44247.6</v>
      </c>
      <c r="H3164" s="438" t="s">
        <v>126</v>
      </c>
    </row>
    <row r="3165" spans="1:8">
      <c r="A3165" s="448" t="s">
        <v>4695</v>
      </c>
      <c r="B3165" s="448" t="s">
        <v>4475</v>
      </c>
      <c r="C3165" s="440">
        <v>37833.15</v>
      </c>
      <c r="D3165" s="438" t="s">
        <v>126</v>
      </c>
      <c r="E3165" s="440">
        <v>3199.8</v>
      </c>
      <c r="F3165" s="440">
        <v>0</v>
      </c>
      <c r="G3165" s="440">
        <v>41032.949999999997</v>
      </c>
      <c r="H3165" s="438" t="s">
        <v>126</v>
      </c>
    </row>
    <row r="3166" spans="1:8">
      <c r="A3166" s="448" t="s">
        <v>4696</v>
      </c>
      <c r="B3166" s="448" t="s">
        <v>2428</v>
      </c>
      <c r="C3166" s="440">
        <v>65910.44</v>
      </c>
      <c r="D3166" s="438" t="s">
        <v>126</v>
      </c>
      <c r="E3166" s="440">
        <v>33194.300000000003</v>
      </c>
      <c r="F3166" s="440">
        <v>0</v>
      </c>
      <c r="G3166" s="440">
        <v>99104.74</v>
      </c>
      <c r="H3166" s="438" t="s">
        <v>126</v>
      </c>
    </row>
    <row r="3167" spans="1:8">
      <c r="A3167" s="448" t="s">
        <v>4697</v>
      </c>
      <c r="B3167" s="448" t="s">
        <v>4473</v>
      </c>
      <c r="C3167" s="440">
        <v>33324</v>
      </c>
      <c r="D3167" s="438" t="s">
        <v>126</v>
      </c>
      <c r="E3167" s="440">
        <v>30205.8</v>
      </c>
      <c r="F3167" s="440">
        <v>0</v>
      </c>
      <c r="G3167" s="440">
        <v>63529.8</v>
      </c>
      <c r="H3167" s="438" t="s">
        <v>126</v>
      </c>
    </row>
    <row r="3168" spans="1:8">
      <c r="A3168" s="448" t="s">
        <v>4698</v>
      </c>
      <c r="B3168" s="448" t="s">
        <v>4475</v>
      </c>
      <c r="C3168" s="440">
        <v>32586.44</v>
      </c>
      <c r="D3168" s="438" t="s">
        <v>126</v>
      </c>
      <c r="E3168" s="440">
        <v>2988.5</v>
      </c>
      <c r="F3168" s="440">
        <v>0</v>
      </c>
      <c r="G3168" s="440">
        <v>35574.94</v>
      </c>
      <c r="H3168" s="438" t="s">
        <v>126</v>
      </c>
    </row>
    <row r="3169" spans="1:8">
      <c r="A3169" s="448" t="s">
        <v>4699</v>
      </c>
      <c r="B3169" s="448" t="s">
        <v>2433</v>
      </c>
      <c r="C3169" s="440">
        <v>62318.33</v>
      </c>
      <c r="D3169" s="438" t="s">
        <v>126</v>
      </c>
      <c r="E3169" s="440">
        <v>38269.01</v>
      </c>
      <c r="F3169" s="440">
        <v>0</v>
      </c>
      <c r="G3169" s="440">
        <v>100587.34</v>
      </c>
      <c r="H3169" s="438" t="s">
        <v>126</v>
      </c>
    </row>
    <row r="3170" spans="1:8">
      <c r="A3170" s="448" t="s">
        <v>4700</v>
      </c>
      <c r="B3170" s="448" t="s">
        <v>4473</v>
      </c>
      <c r="C3170" s="440">
        <v>33324</v>
      </c>
      <c r="D3170" s="438" t="s">
        <v>126</v>
      </c>
      <c r="E3170" s="440">
        <v>35488.949999999997</v>
      </c>
      <c r="F3170" s="440">
        <v>0</v>
      </c>
      <c r="G3170" s="440">
        <v>68812.95</v>
      </c>
      <c r="H3170" s="438" t="s">
        <v>126</v>
      </c>
    </row>
    <row r="3171" spans="1:8">
      <c r="A3171" s="448" t="s">
        <v>4701</v>
      </c>
      <c r="B3171" s="448" t="s">
        <v>4475</v>
      </c>
      <c r="C3171" s="440">
        <v>28994.33</v>
      </c>
      <c r="D3171" s="438" t="s">
        <v>126</v>
      </c>
      <c r="E3171" s="440">
        <v>2780.06</v>
      </c>
      <c r="F3171" s="440">
        <v>0</v>
      </c>
      <c r="G3171" s="440">
        <v>31774.39</v>
      </c>
      <c r="H3171" s="438" t="s">
        <v>126</v>
      </c>
    </row>
    <row r="3172" spans="1:8">
      <c r="A3172" s="448" t="s">
        <v>4702</v>
      </c>
      <c r="B3172" s="448" t="s">
        <v>2438</v>
      </c>
      <c r="C3172" s="440">
        <v>49803.06</v>
      </c>
      <c r="D3172" s="438" t="s">
        <v>126</v>
      </c>
      <c r="E3172" s="440">
        <v>24075</v>
      </c>
      <c r="F3172" s="440">
        <v>0</v>
      </c>
      <c r="G3172" s="440">
        <v>73878.06</v>
      </c>
      <c r="H3172" s="438" t="s">
        <v>126</v>
      </c>
    </row>
    <row r="3173" spans="1:8">
      <c r="A3173" s="448" t="s">
        <v>4703</v>
      </c>
      <c r="B3173" s="448" t="s">
        <v>4473</v>
      </c>
      <c r="C3173" s="440">
        <v>24993</v>
      </c>
      <c r="D3173" s="438" t="s">
        <v>126</v>
      </c>
      <c r="E3173" s="440">
        <v>21856.5</v>
      </c>
      <c r="F3173" s="440">
        <v>0</v>
      </c>
      <c r="G3173" s="440">
        <v>46849.5</v>
      </c>
      <c r="H3173" s="438" t="s">
        <v>126</v>
      </c>
    </row>
    <row r="3174" spans="1:8">
      <c r="A3174" s="448" t="s">
        <v>4704</v>
      </c>
      <c r="B3174" s="448" t="s">
        <v>4475</v>
      </c>
      <c r="C3174" s="440">
        <v>24810.06</v>
      </c>
      <c r="D3174" s="438" t="s">
        <v>126</v>
      </c>
      <c r="E3174" s="440">
        <v>2218.5</v>
      </c>
      <c r="F3174" s="440">
        <v>0</v>
      </c>
      <c r="G3174" s="440">
        <v>27028.560000000001</v>
      </c>
      <c r="H3174" s="438" t="s">
        <v>126</v>
      </c>
    </row>
    <row r="3175" spans="1:8">
      <c r="A3175" s="448" t="s">
        <v>4705</v>
      </c>
      <c r="B3175" s="448" t="s">
        <v>2443</v>
      </c>
      <c r="C3175" s="440">
        <v>79341.63</v>
      </c>
      <c r="D3175" s="438" t="s">
        <v>126</v>
      </c>
      <c r="E3175" s="440">
        <v>23514.32</v>
      </c>
      <c r="F3175" s="440">
        <v>0</v>
      </c>
      <c r="G3175" s="440">
        <v>102855.95</v>
      </c>
      <c r="H3175" s="438" t="s">
        <v>126</v>
      </c>
    </row>
    <row r="3176" spans="1:8">
      <c r="A3176" s="448" t="s">
        <v>4706</v>
      </c>
      <c r="B3176" s="448" t="s">
        <v>4473</v>
      </c>
      <c r="C3176" s="440">
        <v>31653</v>
      </c>
      <c r="D3176" s="438" t="s">
        <v>126</v>
      </c>
      <c r="E3176" s="440">
        <v>19575.3</v>
      </c>
      <c r="F3176" s="440">
        <v>0</v>
      </c>
      <c r="G3176" s="440">
        <v>51228.3</v>
      </c>
      <c r="H3176" s="438" t="s">
        <v>126</v>
      </c>
    </row>
    <row r="3177" spans="1:8">
      <c r="A3177" s="448" t="s">
        <v>4707</v>
      </c>
      <c r="B3177" s="448" t="s">
        <v>4475</v>
      </c>
      <c r="C3177" s="440">
        <v>47688.63</v>
      </c>
      <c r="D3177" s="438" t="s">
        <v>126</v>
      </c>
      <c r="E3177" s="440">
        <v>3939.02</v>
      </c>
      <c r="F3177" s="440">
        <v>0</v>
      </c>
      <c r="G3177" s="440">
        <v>51627.65</v>
      </c>
      <c r="H3177" s="438" t="s">
        <v>126</v>
      </c>
    </row>
    <row r="3178" spans="1:8">
      <c r="A3178" s="448" t="s">
        <v>4708</v>
      </c>
      <c r="B3178" s="448" t="s">
        <v>2448</v>
      </c>
      <c r="C3178" s="440">
        <v>84836.75</v>
      </c>
      <c r="D3178" s="438" t="s">
        <v>126</v>
      </c>
      <c r="E3178" s="440">
        <v>34789.370000000003</v>
      </c>
      <c r="F3178" s="440">
        <v>0</v>
      </c>
      <c r="G3178" s="440">
        <v>119626.12</v>
      </c>
      <c r="H3178" s="438" t="s">
        <v>126</v>
      </c>
    </row>
    <row r="3179" spans="1:8">
      <c r="A3179" s="448" t="s">
        <v>4709</v>
      </c>
      <c r="B3179" s="448" t="s">
        <v>4473</v>
      </c>
      <c r="C3179" s="440">
        <v>33324</v>
      </c>
      <c r="D3179" s="438" t="s">
        <v>126</v>
      </c>
      <c r="E3179" s="440">
        <v>30205.8</v>
      </c>
      <c r="F3179" s="440">
        <v>0</v>
      </c>
      <c r="G3179" s="440">
        <v>63529.8</v>
      </c>
      <c r="H3179" s="438" t="s">
        <v>126</v>
      </c>
    </row>
    <row r="3180" spans="1:8">
      <c r="A3180" s="448" t="s">
        <v>4710</v>
      </c>
      <c r="B3180" s="448" t="s">
        <v>4475</v>
      </c>
      <c r="C3180" s="440">
        <v>51512.75</v>
      </c>
      <c r="D3180" s="438" t="s">
        <v>126</v>
      </c>
      <c r="E3180" s="440">
        <v>4583.57</v>
      </c>
      <c r="F3180" s="440">
        <v>0</v>
      </c>
      <c r="G3180" s="440">
        <v>56096.32</v>
      </c>
      <c r="H3180" s="438" t="s">
        <v>126</v>
      </c>
    </row>
    <row r="3181" spans="1:8">
      <c r="A3181" s="448" t="s">
        <v>4711</v>
      </c>
      <c r="B3181" s="448" t="s">
        <v>2453</v>
      </c>
      <c r="C3181" s="440">
        <v>67392.69</v>
      </c>
      <c r="D3181" s="438" t="s">
        <v>126</v>
      </c>
      <c r="E3181" s="440">
        <v>26584</v>
      </c>
      <c r="F3181" s="440">
        <v>0</v>
      </c>
      <c r="G3181" s="440">
        <v>93976.69</v>
      </c>
      <c r="H3181" s="438" t="s">
        <v>126</v>
      </c>
    </row>
    <row r="3182" spans="1:8">
      <c r="A3182" s="448" t="s">
        <v>4712</v>
      </c>
      <c r="B3182" s="448" t="s">
        <v>4473</v>
      </c>
      <c r="C3182" s="440">
        <v>40605</v>
      </c>
      <c r="D3182" s="438" t="s">
        <v>126</v>
      </c>
      <c r="E3182" s="440">
        <v>24096.3</v>
      </c>
      <c r="F3182" s="440">
        <v>0</v>
      </c>
      <c r="G3182" s="440">
        <v>64701.3</v>
      </c>
      <c r="H3182" s="438" t="s">
        <v>126</v>
      </c>
    </row>
    <row r="3183" spans="1:8">
      <c r="A3183" s="448" t="s">
        <v>4713</v>
      </c>
      <c r="B3183" s="448" t="s">
        <v>4475</v>
      </c>
      <c r="C3183" s="440">
        <v>26787.69</v>
      </c>
      <c r="D3183" s="438" t="s">
        <v>126</v>
      </c>
      <c r="E3183" s="440">
        <v>2487.6999999999998</v>
      </c>
      <c r="F3183" s="440">
        <v>0</v>
      </c>
      <c r="G3183" s="440">
        <v>29275.39</v>
      </c>
      <c r="H3183" s="438" t="s">
        <v>126</v>
      </c>
    </row>
    <row r="3184" spans="1:8">
      <c r="A3184" s="448" t="s">
        <v>4714</v>
      </c>
      <c r="B3184" s="448" t="s">
        <v>2458</v>
      </c>
      <c r="C3184" s="440">
        <v>67871.839999999997</v>
      </c>
      <c r="D3184" s="438" t="s">
        <v>126</v>
      </c>
      <c r="E3184" s="440">
        <v>26514.87</v>
      </c>
      <c r="F3184" s="440">
        <v>0</v>
      </c>
      <c r="G3184" s="440">
        <v>94386.71</v>
      </c>
      <c r="H3184" s="438" t="s">
        <v>126</v>
      </c>
    </row>
    <row r="3185" spans="1:8">
      <c r="A3185" s="448" t="s">
        <v>4715</v>
      </c>
      <c r="B3185" s="448" t="s">
        <v>4473</v>
      </c>
      <c r="C3185" s="440">
        <v>39984</v>
      </c>
      <c r="D3185" s="438" t="s">
        <v>126</v>
      </c>
      <c r="E3185" s="440">
        <v>23948.97</v>
      </c>
      <c r="F3185" s="440">
        <v>0</v>
      </c>
      <c r="G3185" s="440">
        <v>63932.97</v>
      </c>
      <c r="H3185" s="438" t="s">
        <v>126</v>
      </c>
    </row>
    <row r="3186" spans="1:8">
      <c r="A3186" s="448" t="s">
        <v>4716</v>
      </c>
      <c r="B3186" s="448" t="s">
        <v>4475</v>
      </c>
      <c r="C3186" s="440">
        <v>27887.84</v>
      </c>
      <c r="D3186" s="438" t="s">
        <v>126</v>
      </c>
      <c r="E3186" s="440">
        <v>2565.9</v>
      </c>
      <c r="F3186" s="440">
        <v>0</v>
      </c>
      <c r="G3186" s="440">
        <v>30453.74</v>
      </c>
      <c r="H3186" s="438" t="s">
        <v>126</v>
      </c>
    </row>
    <row r="3187" spans="1:8">
      <c r="A3187" s="448" t="s">
        <v>4717</v>
      </c>
      <c r="B3187" s="448" t="s">
        <v>2463</v>
      </c>
      <c r="C3187" s="440">
        <v>91835.21</v>
      </c>
      <c r="D3187" s="438" t="s">
        <v>126</v>
      </c>
      <c r="E3187" s="440">
        <v>27596.07</v>
      </c>
      <c r="F3187" s="440">
        <v>0</v>
      </c>
      <c r="G3187" s="440">
        <v>119431.28</v>
      </c>
      <c r="H3187" s="438" t="s">
        <v>126</v>
      </c>
    </row>
    <row r="3188" spans="1:8">
      <c r="A3188" s="448" t="s">
        <v>4718</v>
      </c>
      <c r="B3188" s="448" t="s">
        <v>4473</v>
      </c>
      <c r="C3188" s="440">
        <v>33324</v>
      </c>
      <c r="D3188" s="438" t="s">
        <v>126</v>
      </c>
      <c r="E3188" s="440">
        <v>22627.5</v>
      </c>
      <c r="F3188" s="440">
        <v>0</v>
      </c>
      <c r="G3188" s="440">
        <v>55951.5</v>
      </c>
      <c r="H3188" s="438" t="s">
        <v>126</v>
      </c>
    </row>
    <row r="3189" spans="1:8">
      <c r="A3189" s="448" t="s">
        <v>4719</v>
      </c>
      <c r="B3189" s="448" t="s">
        <v>4475</v>
      </c>
      <c r="C3189" s="440">
        <v>58511.21</v>
      </c>
      <c r="D3189" s="438" t="s">
        <v>126</v>
      </c>
      <c r="E3189" s="440">
        <v>4968.57</v>
      </c>
      <c r="F3189" s="440">
        <v>0</v>
      </c>
      <c r="G3189" s="440">
        <v>63479.78</v>
      </c>
      <c r="H3189" s="438" t="s">
        <v>126</v>
      </c>
    </row>
    <row r="3190" spans="1:8">
      <c r="A3190" s="448" t="s">
        <v>4720</v>
      </c>
      <c r="B3190" s="448" t="s">
        <v>2468</v>
      </c>
      <c r="C3190" s="440">
        <v>62902.13</v>
      </c>
      <c r="D3190" s="438" t="s">
        <v>126</v>
      </c>
      <c r="E3190" s="440">
        <v>32356.75</v>
      </c>
      <c r="F3190" s="440">
        <v>0</v>
      </c>
      <c r="G3190" s="440">
        <v>95258.880000000005</v>
      </c>
      <c r="H3190" s="438" t="s">
        <v>126</v>
      </c>
    </row>
    <row r="3191" spans="1:8">
      <c r="A3191" s="448" t="s">
        <v>4721</v>
      </c>
      <c r="B3191" s="448" t="s">
        <v>4473</v>
      </c>
      <c r="C3191" s="440">
        <v>39534</v>
      </c>
      <c r="D3191" s="438" t="s">
        <v>126</v>
      </c>
      <c r="E3191" s="440">
        <v>30205.8</v>
      </c>
      <c r="F3191" s="440">
        <v>0</v>
      </c>
      <c r="G3191" s="440">
        <v>69739.8</v>
      </c>
      <c r="H3191" s="438" t="s">
        <v>126</v>
      </c>
    </row>
    <row r="3192" spans="1:8">
      <c r="A3192" s="448" t="s">
        <v>4722</v>
      </c>
      <c r="B3192" s="448" t="s">
        <v>4475</v>
      </c>
      <c r="C3192" s="440">
        <v>23368.13</v>
      </c>
      <c r="D3192" s="438" t="s">
        <v>126</v>
      </c>
      <c r="E3192" s="440">
        <v>2150.9499999999998</v>
      </c>
      <c r="F3192" s="440">
        <v>0</v>
      </c>
      <c r="G3192" s="440">
        <v>25519.08</v>
      </c>
      <c r="H3192" s="438" t="s">
        <v>126</v>
      </c>
    </row>
    <row r="3193" spans="1:8">
      <c r="A3193" s="448" t="s">
        <v>4723</v>
      </c>
      <c r="B3193" s="448" t="s">
        <v>2473</v>
      </c>
      <c r="C3193" s="440">
        <v>64865.07</v>
      </c>
      <c r="D3193" s="438" t="s">
        <v>126</v>
      </c>
      <c r="E3193" s="440">
        <v>26416.12</v>
      </c>
      <c r="F3193" s="440">
        <v>0</v>
      </c>
      <c r="G3193" s="440">
        <v>91281.19</v>
      </c>
      <c r="H3193" s="438" t="s">
        <v>126</v>
      </c>
    </row>
    <row r="3194" spans="1:8">
      <c r="A3194" s="448" t="s">
        <v>4724</v>
      </c>
      <c r="B3194" s="448" t="s">
        <v>4473</v>
      </c>
      <c r="C3194" s="440">
        <v>39358.75</v>
      </c>
      <c r="D3194" s="438" t="s">
        <v>126</v>
      </c>
      <c r="E3194" s="440">
        <v>24096.3</v>
      </c>
      <c r="F3194" s="440">
        <v>0</v>
      </c>
      <c r="G3194" s="440">
        <v>63455.05</v>
      </c>
      <c r="H3194" s="438" t="s">
        <v>126</v>
      </c>
    </row>
    <row r="3195" spans="1:8">
      <c r="A3195" s="448" t="s">
        <v>4725</v>
      </c>
      <c r="B3195" s="448" t="s">
        <v>4475</v>
      </c>
      <c r="C3195" s="440">
        <v>25506.32</v>
      </c>
      <c r="D3195" s="438" t="s">
        <v>126</v>
      </c>
      <c r="E3195" s="440">
        <v>2319.8200000000002</v>
      </c>
      <c r="F3195" s="440">
        <v>0</v>
      </c>
      <c r="G3195" s="440">
        <v>27826.14</v>
      </c>
      <c r="H3195" s="438" t="s">
        <v>126</v>
      </c>
    </row>
    <row r="3196" spans="1:8">
      <c r="A3196" s="448" t="s">
        <v>4726</v>
      </c>
      <c r="B3196" s="448" t="s">
        <v>2478</v>
      </c>
      <c r="C3196" s="440">
        <v>57256.55</v>
      </c>
      <c r="D3196" s="438" t="s">
        <v>126</v>
      </c>
      <c r="E3196" s="440">
        <v>35958.75</v>
      </c>
      <c r="F3196" s="440">
        <v>0</v>
      </c>
      <c r="G3196" s="440">
        <v>93215.3</v>
      </c>
      <c r="H3196" s="438" t="s">
        <v>126</v>
      </c>
    </row>
    <row r="3197" spans="1:8">
      <c r="A3197" s="448" t="s">
        <v>4727</v>
      </c>
      <c r="B3197" s="448" t="s">
        <v>4473</v>
      </c>
      <c r="C3197" s="440">
        <v>32703</v>
      </c>
      <c r="D3197" s="438" t="s">
        <v>126</v>
      </c>
      <c r="E3197" s="440">
        <v>33971.85</v>
      </c>
      <c r="F3197" s="440">
        <v>0</v>
      </c>
      <c r="G3197" s="440">
        <v>66674.850000000006</v>
      </c>
      <c r="H3197" s="438" t="s">
        <v>126</v>
      </c>
    </row>
    <row r="3198" spans="1:8">
      <c r="A3198" s="448" t="s">
        <v>4728</v>
      </c>
      <c r="B3198" s="448" t="s">
        <v>4475</v>
      </c>
      <c r="C3198" s="440">
        <v>24553.55</v>
      </c>
      <c r="D3198" s="438" t="s">
        <v>126</v>
      </c>
      <c r="E3198" s="440">
        <v>1986.9</v>
      </c>
      <c r="F3198" s="440">
        <v>0</v>
      </c>
      <c r="G3198" s="440">
        <v>26540.45</v>
      </c>
      <c r="H3198" s="438" t="s">
        <v>126</v>
      </c>
    </row>
    <row r="3199" spans="1:8">
      <c r="A3199" s="448" t="s">
        <v>4729</v>
      </c>
      <c r="B3199" s="448" t="s">
        <v>2483</v>
      </c>
      <c r="C3199" s="440">
        <v>288437.7</v>
      </c>
      <c r="D3199" s="438" t="s">
        <v>126</v>
      </c>
      <c r="E3199" s="440">
        <v>26985</v>
      </c>
      <c r="F3199" s="440">
        <v>0</v>
      </c>
      <c r="G3199" s="440">
        <v>315422.7</v>
      </c>
      <c r="H3199" s="438" t="s">
        <v>126</v>
      </c>
    </row>
    <row r="3200" spans="1:8">
      <c r="A3200" s="448" t="s">
        <v>4730</v>
      </c>
      <c r="B3200" s="448" t="s">
        <v>4473</v>
      </c>
      <c r="C3200" s="440">
        <v>288437.7</v>
      </c>
      <c r="D3200" s="438" t="s">
        <v>126</v>
      </c>
      <c r="E3200" s="440">
        <v>26985</v>
      </c>
      <c r="F3200" s="440">
        <v>0</v>
      </c>
      <c r="G3200" s="440">
        <v>315422.7</v>
      </c>
      <c r="H3200" s="438" t="s">
        <v>126</v>
      </c>
    </row>
    <row r="3201" spans="1:8">
      <c r="A3201" s="448" t="s">
        <v>4732</v>
      </c>
      <c r="B3201" s="448" t="s">
        <v>2487</v>
      </c>
      <c r="C3201" s="440">
        <v>640151</v>
      </c>
      <c r="D3201" s="438" t="s">
        <v>126</v>
      </c>
      <c r="E3201" s="440">
        <v>483175.48</v>
      </c>
      <c r="F3201" s="440">
        <v>0</v>
      </c>
      <c r="G3201" s="440">
        <v>1123326.48</v>
      </c>
      <c r="H3201" s="438" t="s">
        <v>126</v>
      </c>
    </row>
    <row r="3202" spans="1:8">
      <c r="A3202" s="448" t="s">
        <v>4733</v>
      </c>
      <c r="B3202" s="448" t="s">
        <v>4473</v>
      </c>
      <c r="C3202" s="440">
        <v>640151</v>
      </c>
      <c r="D3202" s="438" t="s">
        <v>126</v>
      </c>
      <c r="E3202" s="440">
        <v>482446.05</v>
      </c>
      <c r="F3202" s="440">
        <v>0</v>
      </c>
      <c r="G3202" s="440">
        <v>1122597.05</v>
      </c>
      <c r="H3202" s="438" t="s">
        <v>126</v>
      </c>
    </row>
    <row r="3203" spans="1:8">
      <c r="A3203" s="448" t="s">
        <v>4734</v>
      </c>
      <c r="B3203" s="448" t="s">
        <v>4475</v>
      </c>
      <c r="C3203" s="440">
        <v>0</v>
      </c>
      <c r="D3203" s="438" t="s">
        <v>126</v>
      </c>
      <c r="E3203" s="440">
        <v>729.43</v>
      </c>
      <c r="F3203" s="440">
        <v>0</v>
      </c>
      <c r="G3203" s="440">
        <v>729.43</v>
      </c>
      <c r="H3203" s="438" t="s">
        <v>126</v>
      </c>
    </row>
    <row r="3204" spans="1:8">
      <c r="A3204" s="448" t="s">
        <v>4735</v>
      </c>
      <c r="B3204" s="448" t="s">
        <v>3717</v>
      </c>
      <c r="C3204" s="440">
        <v>48892.58</v>
      </c>
      <c r="D3204" s="438" t="s">
        <v>126</v>
      </c>
      <c r="E3204" s="440">
        <v>20708.59</v>
      </c>
      <c r="F3204" s="440">
        <v>0</v>
      </c>
      <c r="G3204" s="440">
        <v>69601.17</v>
      </c>
      <c r="H3204" s="438" t="s">
        <v>126</v>
      </c>
    </row>
    <row r="3205" spans="1:8">
      <c r="A3205" s="448" t="s">
        <v>4736</v>
      </c>
      <c r="B3205" s="448" t="s">
        <v>4737</v>
      </c>
      <c r="C3205" s="440">
        <v>5610.1</v>
      </c>
      <c r="D3205" s="438" t="s">
        <v>126</v>
      </c>
      <c r="E3205" s="440">
        <v>14266.75</v>
      </c>
      <c r="F3205" s="440">
        <v>0</v>
      </c>
      <c r="G3205" s="440">
        <v>19876.849999999999</v>
      </c>
      <c r="H3205" s="438" t="s">
        <v>126</v>
      </c>
    </row>
    <row r="3206" spans="1:8">
      <c r="A3206" s="448" t="s">
        <v>4738</v>
      </c>
      <c r="B3206" s="448" t="s">
        <v>4554</v>
      </c>
      <c r="C3206" s="440">
        <v>43282.48</v>
      </c>
      <c r="D3206" s="438" t="s">
        <v>126</v>
      </c>
      <c r="E3206" s="440">
        <v>6441.84</v>
      </c>
      <c r="F3206" s="440">
        <v>0</v>
      </c>
      <c r="G3206" s="440">
        <v>49724.32</v>
      </c>
      <c r="H3206" s="438" t="s">
        <v>126</v>
      </c>
    </row>
    <row r="3207" spans="1:8">
      <c r="A3207" s="448" t="s">
        <v>4739</v>
      </c>
      <c r="B3207" s="448" t="s">
        <v>2496</v>
      </c>
      <c r="C3207" s="440">
        <v>52955.31</v>
      </c>
      <c r="D3207" s="438" t="s">
        <v>126</v>
      </c>
      <c r="E3207" s="440">
        <v>34287.99</v>
      </c>
      <c r="F3207" s="440">
        <v>0</v>
      </c>
      <c r="G3207" s="440">
        <v>87243.3</v>
      </c>
      <c r="H3207" s="438" t="s">
        <v>126</v>
      </c>
    </row>
    <row r="3208" spans="1:8">
      <c r="A3208" s="448" t="s">
        <v>4740</v>
      </c>
      <c r="B3208" s="448" t="s">
        <v>4473</v>
      </c>
      <c r="C3208" s="440">
        <v>38220.300000000003</v>
      </c>
      <c r="D3208" s="438" t="s">
        <v>126</v>
      </c>
      <c r="E3208" s="440">
        <v>31793.43</v>
      </c>
      <c r="F3208" s="440">
        <v>0</v>
      </c>
      <c r="G3208" s="440">
        <v>70013.73</v>
      </c>
      <c r="H3208" s="438" t="s">
        <v>126</v>
      </c>
    </row>
    <row r="3209" spans="1:8">
      <c r="A3209" s="448" t="s">
        <v>4741</v>
      </c>
      <c r="B3209" s="448" t="s">
        <v>4554</v>
      </c>
      <c r="C3209" s="440">
        <v>14735.01</v>
      </c>
      <c r="D3209" s="438" t="s">
        <v>126</v>
      </c>
      <c r="E3209" s="440">
        <v>2494.56</v>
      </c>
      <c r="F3209" s="440">
        <v>0</v>
      </c>
      <c r="G3209" s="440">
        <v>17229.57</v>
      </c>
      <c r="H3209" s="438" t="s">
        <v>126</v>
      </c>
    </row>
    <row r="3210" spans="1:8">
      <c r="A3210" s="448" t="s">
        <v>4742</v>
      </c>
      <c r="B3210" s="448" t="s">
        <v>2500</v>
      </c>
      <c r="C3210" s="440">
        <v>33481.089999999997</v>
      </c>
      <c r="D3210" s="438" t="s">
        <v>126</v>
      </c>
      <c r="E3210" s="440">
        <v>3200.8</v>
      </c>
      <c r="F3210" s="440">
        <v>0</v>
      </c>
      <c r="G3210" s="440">
        <v>36681.89</v>
      </c>
      <c r="H3210" s="438" t="s">
        <v>126</v>
      </c>
    </row>
    <row r="3211" spans="1:8">
      <c r="A3211" s="448" t="s">
        <v>4743</v>
      </c>
      <c r="B3211" s="448" t="s">
        <v>4475</v>
      </c>
      <c r="C3211" s="440">
        <v>33481.089999999997</v>
      </c>
      <c r="D3211" s="438" t="s">
        <v>126</v>
      </c>
      <c r="E3211" s="440">
        <v>3200.8</v>
      </c>
      <c r="F3211" s="440">
        <v>0</v>
      </c>
      <c r="G3211" s="440">
        <v>36681.89</v>
      </c>
      <c r="H3211" s="438" t="s">
        <v>126</v>
      </c>
    </row>
    <row r="3212" spans="1:8">
      <c r="A3212" s="448" t="s">
        <v>4744</v>
      </c>
      <c r="B3212" s="448" t="s">
        <v>2503</v>
      </c>
      <c r="C3212" s="440">
        <v>8020.5</v>
      </c>
      <c r="D3212" s="438" t="s">
        <v>126</v>
      </c>
      <c r="E3212" s="440">
        <v>771</v>
      </c>
      <c r="F3212" s="440">
        <v>0</v>
      </c>
      <c r="G3212" s="440">
        <v>8791.5</v>
      </c>
      <c r="H3212" s="438" t="s">
        <v>126</v>
      </c>
    </row>
    <row r="3213" spans="1:8">
      <c r="A3213" s="448" t="s">
        <v>4745</v>
      </c>
      <c r="B3213" s="448" t="s">
        <v>4475</v>
      </c>
      <c r="C3213" s="440">
        <v>8020.5</v>
      </c>
      <c r="D3213" s="438" t="s">
        <v>126</v>
      </c>
      <c r="E3213" s="440">
        <v>771</v>
      </c>
      <c r="F3213" s="440">
        <v>0</v>
      </c>
      <c r="G3213" s="440">
        <v>8791.5</v>
      </c>
      <c r="H3213" s="438" t="s">
        <v>126</v>
      </c>
    </row>
    <row r="3214" spans="1:8">
      <c r="A3214" s="448" t="s">
        <v>4746</v>
      </c>
      <c r="B3214" s="448" t="s">
        <v>4747</v>
      </c>
      <c r="C3214" s="440">
        <v>8020.5</v>
      </c>
      <c r="D3214" s="438" t="s">
        <v>126</v>
      </c>
      <c r="E3214" s="440">
        <v>771</v>
      </c>
      <c r="F3214" s="440">
        <v>0</v>
      </c>
      <c r="G3214" s="440">
        <v>8791.5</v>
      </c>
      <c r="H3214" s="438" t="s">
        <v>126</v>
      </c>
    </row>
    <row r="3215" spans="1:8">
      <c r="A3215" s="448" t="s">
        <v>4748</v>
      </c>
      <c r="B3215" s="448" t="s">
        <v>4475</v>
      </c>
      <c r="C3215" s="440">
        <v>8020.5</v>
      </c>
      <c r="D3215" s="438" t="s">
        <v>126</v>
      </c>
      <c r="E3215" s="440">
        <v>771</v>
      </c>
      <c r="F3215" s="440">
        <v>0</v>
      </c>
      <c r="G3215" s="440">
        <v>8791.5</v>
      </c>
      <c r="H3215" s="438" t="s">
        <v>126</v>
      </c>
    </row>
    <row r="3216" spans="1:8">
      <c r="A3216" s="448" t="s">
        <v>4749</v>
      </c>
      <c r="B3216" s="448" t="s">
        <v>3325</v>
      </c>
      <c r="C3216" s="440">
        <v>12908.43</v>
      </c>
      <c r="D3216" s="438" t="s">
        <v>126</v>
      </c>
      <c r="E3216" s="440">
        <v>1253.5</v>
      </c>
      <c r="F3216" s="440">
        <v>0</v>
      </c>
      <c r="G3216" s="440">
        <v>14161.93</v>
      </c>
      <c r="H3216" s="438" t="s">
        <v>126</v>
      </c>
    </row>
    <row r="3217" spans="1:8">
      <c r="A3217" s="448" t="s">
        <v>4750</v>
      </c>
      <c r="B3217" s="448" t="s">
        <v>4475</v>
      </c>
      <c r="C3217" s="440">
        <v>12908.43</v>
      </c>
      <c r="D3217" s="438" t="s">
        <v>126</v>
      </c>
      <c r="E3217" s="440">
        <v>1253.5</v>
      </c>
      <c r="F3217" s="440">
        <v>0</v>
      </c>
      <c r="G3217" s="440">
        <v>14161.93</v>
      </c>
      <c r="H3217" s="438" t="s">
        <v>126</v>
      </c>
    </row>
    <row r="3218" spans="1:8">
      <c r="A3218" s="448" t="s">
        <v>4751</v>
      </c>
      <c r="B3218" s="448" t="s">
        <v>2706</v>
      </c>
      <c r="C3218" s="440">
        <v>0</v>
      </c>
      <c r="D3218" s="438" t="s">
        <v>126</v>
      </c>
      <c r="E3218" s="440">
        <v>32887.22</v>
      </c>
      <c r="F3218" s="440">
        <v>0</v>
      </c>
      <c r="G3218" s="440">
        <v>32887.22</v>
      </c>
      <c r="H3218" s="438" t="s">
        <v>126</v>
      </c>
    </row>
    <row r="3219" spans="1:8">
      <c r="A3219" s="448" t="s">
        <v>4754</v>
      </c>
      <c r="B3219" s="448" t="s">
        <v>4755</v>
      </c>
      <c r="C3219" s="440">
        <v>0</v>
      </c>
      <c r="D3219" s="438" t="s">
        <v>126</v>
      </c>
      <c r="E3219" s="440">
        <v>32887.22</v>
      </c>
      <c r="F3219" s="440">
        <v>0</v>
      </c>
      <c r="G3219" s="440">
        <v>32887.22</v>
      </c>
      <c r="H3219" s="438" t="s">
        <v>126</v>
      </c>
    </row>
    <row r="3220" spans="1:8">
      <c r="A3220" s="448" t="s">
        <v>4756</v>
      </c>
      <c r="B3220" s="448" t="s">
        <v>2516</v>
      </c>
      <c r="C3220" s="440">
        <v>33080.14</v>
      </c>
      <c r="D3220" s="438" t="s">
        <v>126</v>
      </c>
      <c r="E3220" s="440">
        <v>3032.6</v>
      </c>
      <c r="F3220" s="440">
        <v>0</v>
      </c>
      <c r="G3220" s="440">
        <v>36112.74</v>
      </c>
      <c r="H3220" s="438" t="s">
        <v>126</v>
      </c>
    </row>
    <row r="3221" spans="1:8">
      <c r="A3221" s="448" t="s">
        <v>4757</v>
      </c>
      <c r="B3221" s="448" t="s">
        <v>4475</v>
      </c>
      <c r="C3221" s="440">
        <v>33080.14</v>
      </c>
      <c r="D3221" s="438" t="s">
        <v>126</v>
      </c>
      <c r="E3221" s="440">
        <v>3032.6</v>
      </c>
      <c r="F3221" s="440">
        <v>0</v>
      </c>
      <c r="G3221" s="440">
        <v>36112.74</v>
      </c>
      <c r="H3221" s="438" t="s">
        <v>126</v>
      </c>
    </row>
    <row r="3222" spans="1:8">
      <c r="A3222" s="448" t="s">
        <v>4758</v>
      </c>
      <c r="B3222" s="448" t="s">
        <v>4759</v>
      </c>
      <c r="C3222" s="440">
        <v>2025071.7</v>
      </c>
      <c r="D3222" s="438" t="s">
        <v>126</v>
      </c>
      <c r="E3222" s="440">
        <v>179200</v>
      </c>
      <c r="F3222" s="440">
        <v>0</v>
      </c>
      <c r="G3222" s="440">
        <v>2204271.7000000002</v>
      </c>
      <c r="H3222" s="438" t="s">
        <v>126</v>
      </c>
    </row>
    <row r="3223" spans="1:8">
      <c r="A3223" s="448" t="s">
        <v>4760</v>
      </c>
      <c r="B3223" s="448" t="s">
        <v>2056</v>
      </c>
      <c r="C3223" s="440">
        <v>101440</v>
      </c>
      <c r="D3223" s="438" t="s">
        <v>126</v>
      </c>
      <c r="E3223" s="440">
        <v>9280</v>
      </c>
      <c r="F3223" s="440">
        <v>0</v>
      </c>
      <c r="G3223" s="440">
        <v>110720</v>
      </c>
      <c r="H3223" s="438" t="s">
        <v>126</v>
      </c>
    </row>
    <row r="3224" spans="1:8">
      <c r="A3224" s="448" t="s">
        <v>4761</v>
      </c>
      <c r="B3224" s="448" t="s">
        <v>2064</v>
      </c>
      <c r="C3224" s="440">
        <v>106400</v>
      </c>
      <c r="D3224" s="438" t="s">
        <v>126</v>
      </c>
      <c r="E3224" s="440">
        <v>9600</v>
      </c>
      <c r="F3224" s="440">
        <v>0</v>
      </c>
      <c r="G3224" s="440">
        <v>116000</v>
      </c>
      <c r="H3224" s="438" t="s">
        <v>126</v>
      </c>
    </row>
    <row r="3225" spans="1:8">
      <c r="A3225" s="448" t="s">
        <v>4762</v>
      </c>
      <c r="B3225" s="448" t="s">
        <v>972</v>
      </c>
      <c r="C3225" s="440">
        <v>75829.3</v>
      </c>
      <c r="D3225" s="438" t="s">
        <v>126</v>
      </c>
      <c r="E3225" s="440">
        <v>6720</v>
      </c>
      <c r="F3225" s="440">
        <v>0</v>
      </c>
      <c r="G3225" s="440">
        <v>82549.3</v>
      </c>
      <c r="H3225" s="438" t="s">
        <v>126</v>
      </c>
    </row>
    <row r="3226" spans="1:8">
      <c r="A3226" s="448" t="s">
        <v>4763</v>
      </c>
      <c r="B3226" s="448" t="s">
        <v>2073</v>
      </c>
      <c r="C3226" s="440">
        <v>56160</v>
      </c>
      <c r="D3226" s="438" t="s">
        <v>126</v>
      </c>
      <c r="E3226" s="440">
        <v>5120</v>
      </c>
      <c r="F3226" s="440">
        <v>0</v>
      </c>
      <c r="G3226" s="440">
        <v>61280</v>
      </c>
      <c r="H3226" s="438" t="s">
        <v>126</v>
      </c>
    </row>
    <row r="3227" spans="1:8">
      <c r="A3227" s="448" t="s">
        <v>4764</v>
      </c>
      <c r="B3227" s="448" t="s">
        <v>2078</v>
      </c>
      <c r="C3227" s="440">
        <v>89600</v>
      </c>
      <c r="D3227" s="438" t="s">
        <v>126</v>
      </c>
      <c r="E3227" s="440">
        <v>8000</v>
      </c>
      <c r="F3227" s="440">
        <v>0</v>
      </c>
      <c r="G3227" s="440">
        <v>97600</v>
      </c>
      <c r="H3227" s="438" t="s">
        <v>126</v>
      </c>
    </row>
    <row r="3228" spans="1:8">
      <c r="A3228" s="448" t="s">
        <v>4765</v>
      </c>
      <c r="B3228" s="448" t="s">
        <v>2083</v>
      </c>
      <c r="C3228" s="440">
        <v>49280</v>
      </c>
      <c r="D3228" s="438" t="s">
        <v>126</v>
      </c>
      <c r="E3228" s="440">
        <v>4480</v>
      </c>
      <c r="F3228" s="440">
        <v>0</v>
      </c>
      <c r="G3228" s="440">
        <v>53760</v>
      </c>
      <c r="H3228" s="438" t="s">
        <v>126</v>
      </c>
    </row>
    <row r="3229" spans="1:8">
      <c r="A3229" s="448" t="s">
        <v>4766</v>
      </c>
      <c r="B3229" s="448" t="s">
        <v>2088</v>
      </c>
      <c r="C3229" s="440">
        <v>99818.7</v>
      </c>
      <c r="D3229" s="438" t="s">
        <v>126</v>
      </c>
      <c r="E3229" s="440">
        <v>8960</v>
      </c>
      <c r="F3229" s="440">
        <v>0</v>
      </c>
      <c r="G3229" s="440">
        <v>108778.7</v>
      </c>
      <c r="H3229" s="438" t="s">
        <v>126</v>
      </c>
    </row>
    <row r="3230" spans="1:8">
      <c r="A3230" s="448" t="s">
        <v>4767</v>
      </c>
      <c r="B3230" s="448" t="s">
        <v>2093</v>
      </c>
      <c r="C3230" s="440">
        <v>61440</v>
      </c>
      <c r="D3230" s="438" t="s">
        <v>126</v>
      </c>
      <c r="E3230" s="440">
        <v>5760</v>
      </c>
      <c r="F3230" s="440">
        <v>0</v>
      </c>
      <c r="G3230" s="440">
        <v>67200</v>
      </c>
      <c r="H3230" s="438" t="s">
        <v>126</v>
      </c>
    </row>
    <row r="3231" spans="1:8">
      <c r="A3231" s="448" t="s">
        <v>4768</v>
      </c>
      <c r="B3231" s="448" t="s">
        <v>2098</v>
      </c>
      <c r="C3231" s="440">
        <v>56320</v>
      </c>
      <c r="D3231" s="438" t="s">
        <v>126</v>
      </c>
      <c r="E3231" s="440">
        <v>5120</v>
      </c>
      <c r="F3231" s="440">
        <v>0</v>
      </c>
      <c r="G3231" s="440">
        <v>61440</v>
      </c>
      <c r="H3231" s="438" t="s">
        <v>126</v>
      </c>
    </row>
    <row r="3232" spans="1:8">
      <c r="A3232" s="448" t="s">
        <v>4769</v>
      </c>
      <c r="B3232" s="448" t="s">
        <v>2103</v>
      </c>
      <c r="C3232" s="440">
        <v>71360</v>
      </c>
      <c r="D3232" s="438" t="s">
        <v>126</v>
      </c>
      <c r="E3232" s="440">
        <v>6080</v>
      </c>
      <c r="F3232" s="440">
        <v>0</v>
      </c>
      <c r="G3232" s="440">
        <v>77440</v>
      </c>
      <c r="H3232" s="438" t="s">
        <v>126</v>
      </c>
    </row>
    <row r="3233" spans="1:8">
      <c r="A3233" s="448" t="s">
        <v>4770</v>
      </c>
      <c r="B3233" s="448" t="s">
        <v>2108</v>
      </c>
      <c r="C3233" s="440">
        <v>90880</v>
      </c>
      <c r="D3233" s="438" t="s">
        <v>126</v>
      </c>
      <c r="E3233" s="440">
        <v>8000</v>
      </c>
      <c r="F3233" s="440">
        <v>0</v>
      </c>
      <c r="G3233" s="440">
        <v>98880</v>
      </c>
      <c r="H3233" s="438" t="s">
        <v>126</v>
      </c>
    </row>
    <row r="3234" spans="1:8">
      <c r="A3234" s="448" t="s">
        <v>4771</v>
      </c>
      <c r="B3234" s="448" t="s">
        <v>2113</v>
      </c>
      <c r="C3234" s="440">
        <v>70506.7</v>
      </c>
      <c r="D3234" s="438" t="s">
        <v>126</v>
      </c>
      <c r="E3234" s="440">
        <v>6400</v>
      </c>
      <c r="F3234" s="440">
        <v>0</v>
      </c>
      <c r="G3234" s="440">
        <v>76906.7</v>
      </c>
      <c r="H3234" s="438" t="s">
        <v>126</v>
      </c>
    </row>
    <row r="3235" spans="1:8">
      <c r="A3235" s="448" t="s">
        <v>4772</v>
      </c>
      <c r="B3235" s="448" t="s">
        <v>2118</v>
      </c>
      <c r="C3235" s="440">
        <v>73920</v>
      </c>
      <c r="D3235" s="438" t="s">
        <v>126</v>
      </c>
      <c r="E3235" s="440">
        <v>6720</v>
      </c>
      <c r="F3235" s="440">
        <v>0</v>
      </c>
      <c r="G3235" s="440">
        <v>80640</v>
      </c>
      <c r="H3235" s="438" t="s">
        <v>126</v>
      </c>
    </row>
    <row r="3236" spans="1:8">
      <c r="A3236" s="448" t="s">
        <v>4773</v>
      </c>
      <c r="B3236" s="448" t="s">
        <v>2123</v>
      </c>
      <c r="C3236" s="440">
        <v>50197.3</v>
      </c>
      <c r="D3236" s="438" t="s">
        <v>126</v>
      </c>
      <c r="E3236" s="440">
        <v>4480</v>
      </c>
      <c r="F3236" s="440">
        <v>0</v>
      </c>
      <c r="G3236" s="440">
        <v>54677.3</v>
      </c>
      <c r="H3236" s="438" t="s">
        <v>126</v>
      </c>
    </row>
    <row r="3237" spans="1:8">
      <c r="A3237" s="448" t="s">
        <v>4774</v>
      </c>
      <c r="B3237" s="448" t="s">
        <v>2128</v>
      </c>
      <c r="C3237" s="440">
        <v>49280</v>
      </c>
      <c r="D3237" s="438" t="s">
        <v>126</v>
      </c>
      <c r="E3237" s="440">
        <v>4480</v>
      </c>
      <c r="F3237" s="440">
        <v>0</v>
      </c>
      <c r="G3237" s="440">
        <v>53760</v>
      </c>
      <c r="H3237" s="438" t="s">
        <v>126</v>
      </c>
    </row>
    <row r="3238" spans="1:8">
      <c r="A3238" s="448" t="s">
        <v>4775</v>
      </c>
      <c r="B3238" s="448" t="s">
        <v>2133</v>
      </c>
      <c r="C3238" s="440">
        <v>38720</v>
      </c>
      <c r="D3238" s="438" t="s">
        <v>126</v>
      </c>
      <c r="E3238" s="440">
        <v>3520</v>
      </c>
      <c r="F3238" s="440">
        <v>0</v>
      </c>
      <c r="G3238" s="440">
        <v>42240</v>
      </c>
      <c r="H3238" s="438" t="s">
        <v>126</v>
      </c>
    </row>
    <row r="3239" spans="1:8">
      <c r="A3239" s="448" t="s">
        <v>4776</v>
      </c>
      <c r="B3239" s="448" t="s">
        <v>2946</v>
      </c>
      <c r="C3239" s="440">
        <v>38560</v>
      </c>
      <c r="D3239" s="438" t="s">
        <v>126</v>
      </c>
      <c r="E3239" s="440">
        <v>3520</v>
      </c>
      <c r="F3239" s="440">
        <v>0</v>
      </c>
      <c r="G3239" s="440">
        <v>42080</v>
      </c>
      <c r="H3239" s="438" t="s">
        <v>126</v>
      </c>
    </row>
    <row r="3240" spans="1:8">
      <c r="A3240" s="448" t="s">
        <v>4777</v>
      </c>
      <c r="B3240" s="448" t="s">
        <v>2143</v>
      </c>
      <c r="C3240" s="440">
        <v>56965</v>
      </c>
      <c r="D3240" s="438" t="s">
        <v>126</v>
      </c>
      <c r="E3240" s="440">
        <v>2880</v>
      </c>
      <c r="F3240" s="440">
        <v>0</v>
      </c>
      <c r="G3240" s="440">
        <v>59845</v>
      </c>
      <c r="H3240" s="438" t="s">
        <v>126</v>
      </c>
    </row>
    <row r="3241" spans="1:8">
      <c r="A3241" s="448" t="s">
        <v>4778</v>
      </c>
      <c r="B3241" s="448" t="s">
        <v>2148</v>
      </c>
      <c r="C3241" s="440">
        <v>38080</v>
      </c>
      <c r="D3241" s="438" t="s">
        <v>126</v>
      </c>
      <c r="E3241" s="440">
        <v>3200</v>
      </c>
      <c r="F3241" s="440">
        <v>0</v>
      </c>
      <c r="G3241" s="440">
        <v>41280</v>
      </c>
      <c r="H3241" s="438" t="s">
        <v>126</v>
      </c>
    </row>
    <row r="3242" spans="1:8">
      <c r="A3242" s="448" t="s">
        <v>4779</v>
      </c>
      <c r="B3242" s="448" t="s">
        <v>2153</v>
      </c>
      <c r="C3242" s="440">
        <v>38240</v>
      </c>
      <c r="D3242" s="438" t="s">
        <v>126</v>
      </c>
      <c r="E3242" s="440">
        <v>3520</v>
      </c>
      <c r="F3242" s="440">
        <v>0</v>
      </c>
      <c r="G3242" s="440">
        <v>41760</v>
      </c>
      <c r="H3242" s="438" t="s">
        <v>126</v>
      </c>
    </row>
    <row r="3243" spans="1:8">
      <c r="A3243" s="448" t="s">
        <v>4780</v>
      </c>
      <c r="B3243" s="448" t="s">
        <v>2158</v>
      </c>
      <c r="C3243" s="440">
        <v>37312</v>
      </c>
      <c r="D3243" s="438" t="s">
        <v>126</v>
      </c>
      <c r="E3243" s="440">
        <v>3200</v>
      </c>
      <c r="F3243" s="440">
        <v>0</v>
      </c>
      <c r="G3243" s="440">
        <v>40512</v>
      </c>
      <c r="H3243" s="438" t="s">
        <v>126</v>
      </c>
    </row>
    <row r="3244" spans="1:8">
      <c r="A3244" s="448" t="s">
        <v>4782</v>
      </c>
      <c r="B3244" s="448" t="s">
        <v>2986</v>
      </c>
      <c r="C3244" s="440">
        <v>3520</v>
      </c>
      <c r="D3244" s="438" t="s">
        <v>126</v>
      </c>
      <c r="E3244" s="440">
        <v>320</v>
      </c>
      <c r="F3244" s="440">
        <v>0</v>
      </c>
      <c r="G3244" s="440">
        <v>3840</v>
      </c>
      <c r="H3244" s="438" t="s">
        <v>126</v>
      </c>
    </row>
    <row r="3245" spans="1:8">
      <c r="A3245" s="448" t="s">
        <v>4783</v>
      </c>
      <c r="B3245" s="448" t="s">
        <v>2992</v>
      </c>
      <c r="C3245" s="440">
        <v>3520</v>
      </c>
      <c r="D3245" s="438" t="s">
        <v>126</v>
      </c>
      <c r="E3245" s="440">
        <v>320</v>
      </c>
      <c r="F3245" s="440">
        <v>0</v>
      </c>
      <c r="G3245" s="440">
        <v>3840</v>
      </c>
      <c r="H3245" s="438" t="s">
        <v>126</v>
      </c>
    </row>
    <row r="3246" spans="1:8">
      <c r="A3246" s="448" t="s">
        <v>4784</v>
      </c>
      <c r="B3246" s="448" t="s">
        <v>1581</v>
      </c>
      <c r="C3246" s="440">
        <v>7040</v>
      </c>
      <c r="D3246" s="438" t="s">
        <v>126</v>
      </c>
      <c r="E3246" s="440">
        <v>640</v>
      </c>
      <c r="F3246" s="440">
        <v>0</v>
      </c>
      <c r="G3246" s="440">
        <v>7680</v>
      </c>
      <c r="H3246" s="438" t="s">
        <v>126</v>
      </c>
    </row>
    <row r="3247" spans="1:8">
      <c r="A3247" s="448" t="s">
        <v>4788</v>
      </c>
      <c r="B3247" s="448" t="s">
        <v>2200</v>
      </c>
      <c r="C3247" s="440">
        <v>7040</v>
      </c>
      <c r="D3247" s="438" t="s">
        <v>126</v>
      </c>
      <c r="E3247" s="440">
        <v>640</v>
      </c>
      <c r="F3247" s="440">
        <v>0</v>
      </c>
      <c r="G3247" s="440">
        <v>7680</v>
      </c>
      <c r="H3247" s="438" t="s">
        <v>126</v>
      </c>
    </row>
    <row r="3248" spans="1:8">
      <c r="A3248" s="448" t="s">
        <v>4789</v>
      </c>
      <c r="B3248" s="448" t="s">
        <v>2205</v>
      </c>
      <c r="C3248" s="440">
        <v>7040</v>
      </c>
      <c r="D3248" s="438" t="s">
        <v>126</v>
      </c>
      <c r="E3248" s="440">
        <v>640</v>
      </c>
      <c r="F3248" s="440">
        <v>0</v>
      </c>
      <c r="G3248" s="440">
        <v>7680</v>
      </c>
      <c r="H3248" s="438" t="s">
        <v>126</v>
      </c>
    </row>
    <row r="3249" spans="1:8">
      <c r="A3249" s="448" t="s">
        <v>4791</v>
      </c>
      <c r="B3249" s="448" t="s">
        <v>2215</v>
      </c>
      <c r="C3249" s="440">
        <v>7040</v>
      </c>
      <c r="D3249" s="438" t="s">
        <v>126</v>
      </c>
      <c r="E3249" s="440">
        <v>640</v>
      </c>
      <c r="F3249" s="440">
        <v>0</v>
      </c>
      <c r="G3249" s="440">
        <v>7680</v>
      </c>
      <c r="H3249" s="438" t="s">
        <v>126</v>
      </c>
    </row>
    <row r="3250" spans="1:8">
      <c r="A3250" s="448" t="s">
        <v>4792</v>
      </c>
      <c r="B3250" s="448" t="s">
        <v>2220</v>
      </c>
      <c r="C3250" s="440">
        <v>7040</v>
      </c>
      <c r="D3250" s="438" t="s">
        <v>126</v>
      </c>
      <c r="E3250" s="440">
        <v>640</v>
      </c>
      <c r="F3250" s="440">
        <v>0</v>
      </c>
      <c r="G3250" s="440">
        <v>7680</v>
      </c>
      <c r="H3250" s="438" t="s">
        <v>126</v>
      </c>
    </row>
    <row r="3251" spans="1:8">
      <c r="A3251" s="448" t="s">
        <v>4793</v>
      </c>
      <c r="B3251" s="448" t="s">
        <v>4794</v>
      </c>
      <c r="C3251" s="440">
        <v>7040</v>
      </c>
      <c r="D3251" s="438" t="s">
        <v>126</v>
      </c>
      <c r="E3251" s="440">
        <v>640</v>
      </c>
      <c r="F3251" s="440">
        <v>0</v>
      </c>
      <c r="G3251" s="440">
        <v>7680</v>
      </c>
      <c r="H3251" s="438" t="s">
        <v>126</v>
      </c>
    </row>
    <row r="3252" spans="1:8">
      <c r="A3252" s="448" t="s">
        <v>4795</v>
      </c>
      <c r="B3252" s="448" t="s">
        <v>2230</v>
      </c>
      <c r="C3252" s="440">
        <v>3520</v>
      </c>
      <c r="D3252" s="438" t="s">
        <v>126</v>
      </c>
      <c r="E3252" s="440">
        <v>320</v>
      </c>
      <c r="F3252" s="440">
        <v>0</v>
      </c>
      <c r="G3252" s="440">
        <v>3840</v>
      </c>
      <c r="H3252" s="438" t="s">
        <v>126</v>
      </c>
    </row>
    <row r="3253" spans="1:8">
      <c r="A3253" s="448" t="s">
        <v>4796</v>
      </c>
      <c r="B3253" s="448" t="s">
        <v>2235</v>
      </c>
      <c r="C3253" s="440">
        <v>3520</v>
      </c>
      <c r="D3253" s="438" t="s">
        <v>126</v>
      </c>
      <c r="E3253" s="440">
        <v>320</v>
      </c>
      <c r="F3253" s="440">
        <v>0</v>
      </c>
      <c r="G3253" s="440">
        <v>3840</v>
      </c>
      <c r="H3253" s="438" t="s">
        <v>126</v>
      </c>
    </row>
    <row r="3254" spans="1:8">
      <c r="A3254" s="448" t="s">
        <v>4797</v>
      </c>
      <c r="B3254" s="448" t="s">
        <v>2240</v>
      </c>
      <c r="C3254" s="440">
        <v>7040</v>
      </c>
      <c r="D3254" s="438" t="s">
        <v>126</v>
      </c>
      <c r="E3254" s="440">
        <v>640</v>
      </c>
      <c r="F3254" s="440">
        <v>0</v>
      </c>
      <c r="G3254" s="440">
        <v>7680</v>
      </c>
      <c r="H3254" s="438" t="s">
        <v>126</v>
      </c>
    </row>
    <row r="3255" spans="1:8">
      <c r="A3255" s="448" t="s">
        <v>4798</v>
      </c>
      <c r="B3255" s="448" t="s">
        <v>2245</v>
      </c>
      <c r="C3255" s="440">
        <v>7040</v>
      </c>
      <c r="D3255" s="438" t="s">
        <v>126</v>
      </c>
      <c r="E3255" s="440">
        <v>640</v>
      </c>
      <c r="F3255" s="440">
        <v>0</v>
      </c>
      <c r="G3255" s="440">
        <v>7680</v>
      </c>
      <c r="H3255" s="438" t="s">
        <v>126</v>
      </c>
    </row>
    <row r="3256" spans="1:8">
      <c r="A3256" s="448" t="s">
        <v>4799</v>
      </c>
      <c r="B3256" s="448" t="s">
        <v>2250</v>
      </c>
      <c r="C3256" s="440">
        <v>7040</v>
      </c>
      <c r="D3256" s="438" t="s">
        <v>126</v>
      </c>
      <c r="E3256" s="440">
        <v>640</v>
      </c>
      <c r="F3256" s="440">
        <v>0</v>
      </c>
      <c r="G3256" s="440">
        <v>7680</v>
      </c>
      <c r="H3256" s="438" t="s">
        <v>126</v>
      </c>
    </row>
    <row r="3257" spans="1:8">
      <c r="A3257" s="448" t="s">
        <v>4800</v>
      </c>
      <c r="B3257" s="448" t="s">
        <v>2255</v>
      </c>
      <c r="C3257" s="440">
        <v>7040</v>
      </c>
      <c r="D3257" s="438" t="s">
        <v>126</v>
      </c>
      <c r="E3257" s="440">
        <v>640</v>
      </c>
      <c r="F3257" s="440">
        <v>0</v>
      </c>
      <c r="G3257" s="440">
        <v>7680</v>
      </c>
      <c r="H3257" s="438" t="s">
        <v>126</v>
      </c>
    </row>
    <row r="3258" spans="1:8">
      <c r="A3258" s="448" t="s">
        <v>4801</v>
      </c>
      <c r="B3258" s="448" t="s">
        <v>2260</v>
      </c>
      <c r="C3258" s="440">
        <v>7040</v>
      </c>
      <c r="D3258" s="438" t="s">
        <v>126</v>
      </c>
      <c r="E3258" s="440">
        <v>640</v>
      </c>
      <c r="F3258" s="440">
        <v>0</v>
      </c>
      <c r="G3258" s="440">
        <v>7680</v>
      </c>
      <c r="H3258" s="438" t="s">
        <v>126</v>
      </c>
    </row>
    <row r="3259" spans="1:8">
      <c r="A3259" s="448" t="s">
        <v>4802</v>
      </c>
      <c r="B3259" s="448" t="s">
        <v>2265</v>
      </c>
      <c r="C3259" s="440">
        <v>7040</v>
      </c>
      <c r="D3259" s="438" t="s">
        <v>126</v>
      </c>
      <c r="E3259" s="440">
        <v>640</v>
      </c>
      <c r="F3259" s="440">
        <v>0</v>
      </c>
      <c r="G3259" s="440">
        <v>7680</v>
      </c>
      <c r="H3259" s="438" t="s">
        <v>126</v>
      </c>
    </row>
    <row r="3260" spans="1:8">
      <c r="A3260" s="448" t="s">
        <v>4803</v>
      </c>
      <c r="B3260" s="448" t="s">
        <v>2270</v>
      </c>
      <c r="C3260" s="440">
        <v>3520</v>
      </c>
      <c r="D3260" s="438" t="s">
        <v>126</v>
      </c>
      <c r="E3260" s="440">
        <v>320</v>
      </c>
      <c r="F3260" s="440">
        <v>0</v>
      </c>
      <c r="G3260" s="440">
        <v>3840</v>
      </c>
      <c r="H3260" s="438" t="s">
        <v>126</v>
      </c>
    </row>
    <row r="3261" spans="1:8">
      <c r="A3261" s="448" t="s">
        <v>4804</v>
      </c>
      <c r="B3261" s="448" t="s">
        <v>2275</v>
      </c>
      <c r="C3261" s="440">
        <v>4629.37</v>
      </c>
      <c r="D3261" s="438" t="s">
        <v>126</v>
      </c>
      <c r="E3261" s="440">
        <v>320</v>
      </c>
      <c r="F3261" s="440">
        <v>0</v>
      </c>
      <c r="G3261" s="440">
        <v>4949.37</v>
      </c>
      <c r="H3261" s="438" t="s">
        <v>126</v>
      </c>
    </row>
    <row r="3262" spans="1:8">
      <c r="A3262" s="448" t="s">
        <v>4805</v>
      </c>
      <c r="B3262" s="448" t="s">
        <v>2280</v>
      </c>
      <c r="C3262" s="440">
        <v>7040</v>
      </c>
      <c r="D3262" s="438" t="s">
        <v>126</v>
      </c>
      <c r="E3262" s="440">
        <v>640</v>
      </c>
      <c r="F3262" s="440">
        <v>0</v>
      </c>
      <c r="G3262" s="440">
        <v>7680</v>
      </c>
      <c r="H3262" s="438" t="s">
        <v>126</v>
      </c>
    </row>
    <row r="3263" spans="1:8">
      <c r="A3263" s="448" t="s">
        <v>4806</v>
      </c>
      <c r="B3263" s="448" t="s">
        <v>2285</v>
      </c>
      <c r="C3263" s="440">
        <v>7040</v>
      </c>
      <c r="D3263" s="438" t="s">
        <v>126</v>
      </c>
      <c r="E3263" s="440">
        <v>640</v>
      </c>
      <c r="F3263" s="440">
        <v>0</v>
      </c>
      <c r="G3263" s="440">
        <v>7680</v>
      </c>
      <c r="H3263" s="438" t="s">
        <v>126</v>
      </c>
    </row>
    <row r="3264" spans="1:8">
      <c r="A3264" s="448" t="s">
        <v>4807</v>
      </c>
      <c r="B3264" s="448" t="s">
        <v>2290</v>
      </c>
      <c r="C3264" s="440">
        <v>7040</v>
      </c>
      <c r="D3264" s="438" t="s">
        <v>126</v>
      </c>
      <c r="E3264" s="440">
        <v>640</v>
      </c>
      <c r="F3264" s="440">
        <v>0</v>
      </c>
      <c r="G3264" s="440">
        <v>7680</v>
      </c>
      <c r="H3264" s="438" t="s">
        <v>126</v>
      </c>
    </row>
    <row r="3265" spans="1:8">
      <c r="A3265" s="448" t="s">
        <v>4808</v>
      </c>
      <c r="B3265" s="448" t="s">
        <v>2295</v>
      </c>
      <c r="C3265" s="440">
        <v>7040</v>
      </c>
      <c r="D3265" s="438" t="s">
        <v>126</v>
      </c>
      <c r="E3265" s="440">
        <v>640</v>
      </c>
      <c r="F3265" s="440">
        <v>0</v>
      </c>
      <c r="G3265" s="440">
        <v>7680</v>
      </c>
      <c r="H3265" s="438" t="s">
        <v>126</v>
      </c>
    </row>
    <row r="3266" spans="1:8">
      <c r="A3266" s="448" t="s">
        <v>4809</v>
      </c>
      <c r="B3266" s="448" t="s">
        <v>2300</v>
      </c>
      <c r="C3266" s="440">
        <v>7040</v>
      </c>
      <c r="D3266" s="438" t="s">
        <v>126</v>
      </c>
      <c r="E3266" s="440">
        <v>640</v>
      </c>
      <c r="F3266" s="440">
        <v>0</v>
      </c>
      <c r="G3266" s="440">
        <v>7680</v>
      </c>
      <c r="H3266" s="438" t="s">
        <v>126</v>
      </c>
    </row>
    <row r="3267" spans="1:8">
      <c r="A3267" s="448" t="s">
        <v>4810</v>
      </c>
      <c r="B3267" s="448" t="s">
        <v>2305</v>
      </c>
      <c r="C3267" s="440">
        <v>6720</v>
      </c>
      <c r="D3267" s="438" t="s">
        <v>126</v>
      </c>
      <c r="E3267" s="440">
        <v>640</v>
      </c>
      <c r="F3267" s="440">
        <v>0</v>
      </c>
      <c r="G3267" s="440">
        <v>7360</v>
      </c>
      <c r="H3267" s="438" t="s">
        <v>126</v>
      </c>
    </row>
    <row r="3268" spans="1:8">
      <c r="A3268" s="448" t="s">
        <v>4811</v>
      </c>
      <c r="B3268" s="448" t="s">
        <v>2310</v>
      </c>
      <c r="C3268" s="440">
        <v>7040</v>
      </c>
      <c r="D3268" s="438" t="s">
        <v>126</v>
      </c>
      <c r="E3268" s="440">
        <v>640</v>
      </c>
      <c r="F3268" s="440">
        <v>0</v>
      </c>
      <c r="G3268" s="440">
        <v>7680</v>
      </c>
      <c r="H3268" s="438" t="s">
        <v>126</v>
      </c>
    </row>
    <row r="3269" spans="1:8">
      <c r="A3269" s="448" t="s">
        <v>4812</v>
      </c>
      <c r="B3269" s="448" t="s">
        <v>2315</v>
      </c>
      <c r="C3269" s="440">
        <v>7040</v>
      </c>
      <c r="D3269" s="438" t="s">
        <v>126</v>
      </c>
      <c r="E3269" s="440">
        <v>640</v>
      </c>
      <c r="F3269" s="440">
        <v>0</v>
      </c>
      <c r="G3269" s="440">
        <v>7680</v>
      </c>
      <c r="H3269" s="438" t="s">
        <v>126</v>
      </c>
    </row>
    <row r="3270" spans="1:8">
      <c r="A3270" s="448" t="s">
        <v>4813</v>
      </c>
      <c r="B3270" s="448" t="s">
        <v>2320</v>
      </c>
      <c r="C3270" s="440">
        <v>7040</v>
      </c>
      <c r="D3270" s="438" t="s">
        <v>126</v>
      </c>
      <c r="E3270" s="440">
        <v>640</v>
      </c>
      <c r="F3270" s="440">
        <v>0</v>
      </c>
      <c r="G3270" s="440">
        <v>7680</v>
      </c>
      <c r="H3270" s="438" t="s">
        <v>126</v>
      </c>
    </row>
    <row r="3271" spans="1:8">
      <c r="A3271" s="448" t="s">
        <v>4814</v>
      </c>
      <c r="B3271" s="448" t="s">
        <v>2325</v>
      </c>
      <c r="C3271" s="440">
        <v>7040</v>
      </c>
      <c r="D3271" s="438" t="s">
        <v>126</v>
      </c>
      <c r="E3271" s="440">
        <v>640</v>
      </c>
      <c r="F3271" s="440">
        <v>0</v>
      </c>
      <c r="G3271" s="440">
        <v>7680</v>
      </c>
      <c r="H3271" s="438" t="s">
        <v>126</v>
      </c>
    </row>
    <row r="3272" spans="1:8">
      <c r="A3272" s="448" t="s">
        <v>4815</v>
      </c>
      <c r="B3272" s="448" t="s">
        <v>2330</v>
      </c>
      <c r="C3272" s="440">
        <v>6080</v>
      </c>
      <c r="D3272" s="438" t="s">
        <v>126</v>
      </c>
      <c r="E3272" s="440">
        <v>320</v>
      </c>
      <c r="F3272" s="440">
        <v>0</v>
      </c>
      <c r="G3272" s="440">
        <v>6400</v>
      </c>
      <c r="H3272" s="438" t="s">
        <v>126</v>
      </c>
    </row>
    <row r="3273" spans="1:8">
      <c r="A3273" s="448" t="s">
        <v>4816</v>
      </c>
      <c r="B3273" s="448" t="s">
        <v>2335</v>
      </c>
      <c r="C3273" s="440">
        <v>3520</v>
      </c>
      <c r="D3273" s="438" t="s">
        <v>126</v>
      </c>
      <c r="E3273" s="440">
        <v>320</v>
      </c>
      <c r="F3273" s="440">
        <v>0</v>
      </c>
      <c r="G3273" s="440">
        <v>3840</v>
      </c>
      <c r="H3273" s="438" t="s">
        <v>126</v>
      </c>
    </row>
    <row r="3274" spans="1:8">
      <c r="A3274" s="448" t="s">
        <v>4817</v>
      </c>
      <c r="B3274" s="448" t="s">
        <v>2340</v>
      </c>
      <c r="C3274" s="440">
        <v>7040</v>
      </c>
      <c r="D3274" s="438" t="s">
        <v>126</v>
      </c>
      <c r="E3274" s="440">
        <v>640</v>
      </c>
      <c r="F3274" s="440">
        <v>0</v>
      </c>
      <c r="G3274" s="440">
        <v>7680</v>
      </c>
      <c r="H3274" s="438" t="s">
        <v>126</v>
      </c>
    </row>
    <row r="3275" spans="1:8">
      <c r="A3275" s="448" t="s">
        <v>4818</v>
      </c>
      <c r="B3275" s="448" t="s">
        <v>974</v>
      </c>
      <c r="C3275" s="440">
        <v>7040</v>
      </c>
      <c r="D3275" s="438" t="s">
        <v>126</v>
      </c>
      <c r="E3275" s="440">
        <v>640</v>
      </c>
      <c r="F3275" s="440">
        <v>0</v>
      </c>
      <c r="G3275" s="440">
        <v>7680</v>
      </c>
      <c r="H3275" s="438" t="s">
        <v>126</v>
      </c>
    </row>
    <row r="3276" spans="1:8">
      <c r="A3276" s="448" t="s">
        <v>4819</v>
      </c>
      <c r="B3276" s="448" t="s">
        <v>976</v>
      </c>
      <c r="C3276" s="440">
        <v>7040</v>
      </c>
      <c r="D3276" s="438" t="s">
        <v>126</v>
      </c>
      <c r="E3276" s="440">
        <v>640</v>
      </c>
      <c r="F3276" s="440">
        <v>0</v>
      </c>
      <c r="G3276" s="440">
        <v>7680</v>
      </c>
      <c r="H3276" s="438" t="s">
        <v>126</v>
      </c>
    </row>
    <row r="3277" spans="1:8">
      <c r="A3277" s="448" t="s">
        <v>4820</v>
      </c>
      <c r="B3277" s="448" t="s">
        <v>2353</v>
      </c>
      <c r="C3277" s="440">
        <v>3520</v>
      </c>
      <c r="D3277" s="438" t="s">
        <v>126</v>
      </c>
      <c r="E3277" s="440">
        <v>320</v>
      </c>
      <c r="F3277" s="440">
        <v>0</v>
      </c>
      <c r="G3277" s="440">
        <v>3840</v>
      </c>
      <c r="H3277" s="438" t="s">
        <v>126</v>
      </c>
    </row>
    <row r="3278" spans="1:8">
      <c r="A3278" s="448" t="s">
        <v>4821</v>
      </c>
      <c r="B3278" s="448" t="s">
        <v>2358</v>
      </c>
      <c r="C3278" s="440">
        <v>7040</v>
      </c>
      <c r="D3278" s="438" t="s">
        <v>126</v>
      </c>
      <c r="E3278" s="440">
        <v>640</v>
      </c>
      <c r="F3278" s="440">
        <v>0</v>
      </c>
      <c r="G3278" s="440">
        <v>7680</v>
      </c>
      <c r="H3278" s="438" t="s">
        <v>126</v>
      </c>
    </row>
    <row r="3279" spans="1:8">
      <c r="A3279" s="448" t="s">
        <v>4822</v>
      </c>
      <c r="B3279" s="448" t="s">
        <v>2363</v>
      </c>
      <c r="C3279" s="440">
        <v>3520</v>
      </c>
      <c r="D3279" s="438" t="s">
        <v>126</v>
      </c>
      <c r="E3279" s="440">
        <v>320</v>
      </c>
      <c r="F3279" s="440">
        <v>0</v>
      </c>
      <c r="G3279" s="440">
        <v>3840</v>
      </c>
      <c r="H3279" s="438" t="s">
        <v>126</v>
      </c>
    </row>
    <row r="3280" spans="1:8">
      <c r="A3280" s="448" t="s">
        <v>4823</v>
      </c>
      <c r="B3280" s="448" t="s">
        <v>2368</v>
      </c>
      <c r="C3280" s="440">
        <v>7040</v>
      </c>
      <c r="D3280" s="438" t="s">
        <v>126</v>
      </c>
      <c r="E3280" s="440">
        <v>640</v>
      </c>
      <c r="F3280" s="440">
        <v>0</v>
      </c>
      <c r="G3280" s="440">
        <v>7680</v>
      </c>
      <c r="H3280" s="438" t="s">
        <v>126</v>
      </c>
    </row>
    <row r="3281" spans="1:8">
      <c r="A3281" s="448" t="s">
        <v>4824</v>
      </c>
      <c r="B3281" s="448" t="s">
        <v>2373</v>
      </c>
      <c r="C3281" s="440">
        <v>7040</v>
      </c>
      <c r="D3281" s="438" t="s">
        <v>126</v>
      </c>
      <c r="E3281" s="440">
        <v>640</v>
      </c>
      <c r="F3281" s="440">
        <v>0</v>
      </c>
      <c r="G3281" s="440">
        <v>7680</v>
      </c>
      <c r="H3281" s="438" t="s">
        <v>126</v>
      </c>
    </row>
    <row r="3282" spans="1:8">
      <c r="A3282" s="448" t="s">
        <v>4825</v>
      </c>
      <c r="B3282" s="448" t="s">
        <v>2378</v>
      </c>
      <c r="C3282" s="440">
        <v>7040</v>
      </c>
      <c r="D3282" s="438" t="s">
        <v>126</v>
      </c>
      <c r="E3282" s="440">
        <v>640</v>
      </c>
      <c r="F3282" s="440">
        <v>0</v>
      </c>
      <c r="G3282" s="440">
        <v>7680</v>
      </c>
      <c r="H3282" s="438" t="s">
        <v>126</v>
      </c>
    </row>
    <row r="3283" spans="1:8">
      <c r="A3283" s="448" t="s">
        <v>4826</v>
      </c>
      <c r="B3283" s="448" t="s">
        <v>2383</v>
      </c>
      <c r="C3283" s="440">
        <v>7040</v>
      </c>
      <c r="D3283" s="438" t="s">
        <v>126</v>
      </c>
      <c r="E3283" s="440">
        <v>640</v>
      </c>
      <c r="F3283" s="440">
        <v>0</v>
      </c>
      <c r="G3283" s="440">
        <v>7680</v>
      </c>
      <c r="H3283" s="438" t="s">
        <v>126</v>
      </c>
    </row>
    <row r="3284" spans="1:8">
      <c r="A3284" s="448" t="s">
        <v>4827</v>
      </c>
      <c r="B3284" s="448" t="s">
        <v>2388</v>
      </c>
      <c r="C3284" s="440">
        <v>7040</v>
      </c>
      <c r="D3284" s="438" t="s">
        <v>126</v>
      </c>
      <c r="E3284" s="440">
        <v>640</v>
      </c>
      <c r="F3284" s="440">
        <v>0</v>
      </c>
      <c r="G3284" s="440">
        <v>7680</v>
      </c>
      <c r="H3284" s="438" t="s">
        <v>126</v>
      </c>
    </row>
    <row r="3285" spans="1:8">
      <c r="A3285" s="448" t="s">
        <v>4828</v>
      </c>
      <c r="B3285" s="448" t="s">
        <v>2393</v>
      </c>
      <c r="C3285" s="440">
        <v>7797.3</v>
      </c>
      <c r="D3285" s="438" t="s">
        <v>126</v>
      </c>
      <c r="E3285" s="440">
        <v>640</v>
      </c>
      <c r="F3285" s="440">
        <v>0</v>
      </c>
      <c r="G3285" s="440">
        <v>8437.2999999999993</v>
      </c>
      <c r="H3285" s="438" t="s">
        <v>126</v>
      </c>
    </row>
    <row r="3286" spans="1:8">
      <c r="A3286" s="448" t="s">
        <v>4829</v>
      </c>
      <c r="B3286" s="448" t="s">
        <v>2398</v>
      </c>
      <c r="C3286" s="440">
        <v>7040</v>
      </c>
      <c r="D3286" s="438" t="s">
        <v>126</v>
      </c>
      <c r="E3286" s="440">
        <v>640</v>
      </c>
      <c r="F3286" s="440">
        <v>0</v>
      </c>
      <c r="G3286" s="440">
        <v>7680</v>
      </c>
      <c r="H3286" s="438" t="s">
        <v>126</v>
      </c>
    </row>
    <row r="3287" spans="1:8">
      <c r="A3287" s="448" t="s">
        <v>4830</v>
      </c>
      <c r="B3287" s="448" t="s">
        <v>2403</v>
      </c>
      <c r="C3287" s="440">
        <v>7040</v>
      </c>
      <c r="D3287" s="438" t="s">
        <v>126</v>
      </c>
      <c r="E3287" s="440">
        <v>640</v>
      </c>
      <c r="F3287" s="440">
        <v>0</v>
      </c>
      <c r="G3287" s="440">
        <v>7680</v>
      </c>
      <c r="H3287" s="438" t="s">
        <v>126</v>
      </c>
    </row>
    <row r="3288" spans="1:8">
      <c r="A3288" s="448" t="s">
        <v>4831</v>
      </c>
      <c r="B3288" s="448" t="s">
        <v>2408</v>
      </c>
      <c r="C3288" s="440">
        <v>7040</v>
      </c>
      <c r="D3288" s="438" t="s">
        <v>126</v>
      </c>
      <c r="E3288" s="440">
        <v>640</v>
      </c>
      <c r="F3288" s="440">
        <v>0</v>
      </c>
      <c r="G3288" s="440">
        <v>7680</v>
      </c>
      <c r="H3288" s="438" t="s">
        <v>126</v>
      </c>
    </row>
    <row r="3289" spans="1:8">
      <c r="A3289" s="448" t="s">
        <v>4832</v>
      </c>
      <c r="B3289" s="448" t="s">
        <v>2413</v>
      </c>
      <c r="C3289" s="440">
        <v>7040</v>
      </c>
      <c r="D3289" s="438" t="s">
        <v>126</v>
      </c>
      <c r="E3289" s="440">
        <v>640</v>
      </c>
      <c r="F3289" s="440">
        <v>0</v>
      </c>
      <c r="G3289" s="440">
        <v>7680</v>
      </c>
      <c r="H3289" s="438" t="s">
        <v>126</v>
      </c>
    </row>
    <row r="3290" spans="1:8">
      <c r="A3290" s="448" t="s">
        <v>4833</v>
      </c>
      <c r="B3290" s="448" t="s">
        <v>2418</v>
      </c>
      <c r="C3290" s="440">
        <v>6186.7</v>
      </c>
      <c r="D3290" s="438" t="s">
        <v>126</v>
      </c>
      <c r="E3290" s="440">
        <v>640</v>
      </c>
      <c r="F3290" s="440">
        <v>0</v>
      </c>
      <c r="G3290" s="440">
        <v>6826.7</v>
      </c>
      <c r="H3290" s="438" t="s">
        <v>126</v>
      </c>
    </row>
    <row r="3291" spans="1:8">
      <c r="A3291" s="448" t="s">
        <v>4834</v>
      </c>
      <c r="B3291" s="448" t="s">
        <v>2423</v>
      </c>
      <c r="C3291" s="440">
        <v>3520</v>
      </c>
      <c r="D3291" s="438" t="s">
        <v>126</v>
      </c>
      <c r="E3291" s="440">
        <v>0</v>
      </c>
      <c r="F3291" s="440">
        <v>0</v>
      </c>
      <c r="G3291" s="440">
        <v>3520</v>
      </c>
      <c r="H3291" s="438" t="s">
        <v>126</v>
      </c>
    </row>
    <row r="3292" spans="1:8">
      <c r="A3292" s="448" t="s">
        <v>4835</v>
      </c>
      <c r="B3292" s="448" t="s">
        <v>2428</v>
      </c>
      <c r="C3292" s="440">
        <v>7040</v>
      </c>
      <c r="D3292" s="438" t="s">
        <v>126</v>
      </c>
      <c r="E3292" s="440">
        <v>640</v>
      </c>
      <c r="F3292" s="440">
        <v>0</v>
      </c>
      <c r="G3292" s="440">
        <v>7680</v>
      </c>
      <c r="H3292" s="438" t="s">
        <v>126</v>
      </c>
    </row>
    <row r="3293" spans="1:8">
      <c r="A3293" s="448" t="s">
        <v>4836</v>
      </c>
      <c r="B3293" s="448" t="s">
        <v>2433</v>
      </c>
      <c r="C3293" s="440">
        <v>7040</v>
      </c>
      <c r="D3293" s="438" t="s">
        <v>126</v>
      </c>
      <c r="E3293" s="440">
        <v>640</v>
      </c>
      <c r="F3293" s="440">
        <v>0</v>
      </c>
      <c r="G3293" s="440">
        <v>7680</v>
      </c>
      <c r="H3293" s="438" t="s">
        <v>126</v>
      </c>
    </row>
    <row r="3294" spans="1:8">
      <c r="A3294" s="448" t="s">
        <v>4837</v>
      </c>
      <c r="B3294" s="448" t="s">
        <v>2438</v>
      </c>
      <c r="C3294" s="440">
        <v>7040</v>
      </c>
      <c r="D3294" s="438" t="s">
        <v>126</v>
      </c>
      <c r="E3294" s="440">
        <v>640</v>
      </c>
      <c r="F3294" s="440">
        <v>0</v>
      </c>
      <c r="G3294" s="440">
        <v>7680</v>
      </c>
      <c r="H3294" s="438" t="s">
        <v>126</v>
      </c>
    </row>
    <row r="3295" spans="1:8">
      <c r="A3295" s="448" t="s">
        <v>4838</v>
      </c>
      <c r="B3295" s="448" t="s">
        <v>2443</v>
      </c>
      <c r="C3295" s="440">
        <v>7040</v>
      </c>
      <c r="D3295" s="438" t="s">
        <v>126</v>
      </c>
      <c r="E3295" s="440">
        <v>640</v>
      </c>
      <c r="F3295" s="440">
        <v>0</v>
      </c>
      <c r="G3295" s="440">
        <v>7680</v>
      </c>
      <c r="H3295" s="438" t="s">
        <v>126</v>
      </c>
    </row>
    <row r="3296" spans="1:8">
      <c r="A3296" s="448" t="s">
        <v>4839</v>
      </c>
      <c r="B3296" s="448" t="s">
        <v>2448</v>
      </c>
      <c r="C3296" s="440">
        <v>7040</v>
      </c>
      <c r="D3296" s="438" t="s">
        <v>126</v>
      </c>
      <c r="E3296" s="440">
        <v>640</v>
      </c>
      <c r="F3296" s="440">
        <v>0</v>
      </c>
      <c r="G3296" s="440">
        <v>7680</v>
      </c>
      <c r="H3296" s="438" t="s">
        <v>126</v>
      </c>
    </row>
    <row r="3297" spans="1:8">
      <c r="A3297" s="448" t="s">
        <v>4840</v>
      </c>
      <c r="B3297" s="448" t="s">
        <v>2453</v>
      </c>
      <c r="C3297" s="440">
        <v>10560</v>
      </c>
      <c r="D3297" s="438" t="s">
        <v>126</v>
      </c>
      <c r="E3297" s="440">
        <v>960</v>
      </c>
      <c r="F3297" s="440">
        <v>0</v>
      </c>
      <c r="G3297" s="440">
        <v>11520</v>
      </c>
      <c r="H3297" s="438" t="s">
        <v>126</v>
      </c>
    </row>
    <row r="3298" spans="1:8">
      <c r="A3298" s="448" t="s">
        <v>4841</v>
      </c>
      <c r="B3298" s="448" t="s">
        <v>2458</v>
      </c>
      <c r="C3298" s="440">
        <v>10720</v>
      </c>
      <c r="D3298" s="438" t="s">
        <v>126</v>
      </c>
      <c r="E3298" s="440">
        <v>960</v>
      </c>
      <c r="F3298" s="440">
        <v>0</v>
      </c>
      <c r="G3298" s="440">
        <v>11680</v>
      </c>
      <c r="H3298" s="438" t="s">
        <v>126</v>
      </c>
    </row>
    <row r="3299" spans="1:8">
      <c r="A3299" s="448" t="s">
        <v>4842</v>
      </c>
      <c r="B3299" s="448" t="s">
        <v>2463</v>
      </c>
      <c r="C3299" s="440">
        <v>7040</v>
      </c>
      <c r="D3299" s="438" t="s">
        <v>126</v>
      </c>
      <c r="E3299" s="440">
        <v>640</v>
      </c>
      <c r="F3299" s="440">
        <v>0</v>
      </c>
      <c r="G3299" s="440">
        <v>7680</v>
      </c>
      <c r="H3299" s="438" t="s">
        <v>126</v>
      </c>
    </row>
    <row r="3300" spans="1:8">
      <c r="A3300" s="448" t="s">
        <v>4843</v>
      </c>
      <c r="B3300" s="448" t="s">
        <v>2468</v>
      </c>
      <c r="C3300" s="440">
        <v>10240</v>
      </c>
      <c r="D3300" s="438" t="s">
        <v>126</v>
      </c>
      <c r="E3300" s="440">
        <v>640</v>
      </c>
      <c r="F3300" s="440">
        <v>0</v>
      </c>
      <c r="G3300" s="440">
        <v>10880</v>
      </c>
      <c r="H3300" s="438" t="s">
        <v>126</v>
      </c>
    </row>
    <row r="3301" spans="1:8">
      <c r="A3301" s="448" t="s">
        <v>4844</v>
      </c>
      <c r="B3301" s="448" t="s">
        <v>2473</v>
      </c>
      <c r="C3301" s="440">
        <v>10560</v>
      </c>
      <c r="D3301" s="438" t="s">
        <v>126</v>
      </c>
      <c r="E3301" s="440">
        <v>960</v>
      </c>
      <c r="F3301" s="440">
        <v>0</v>
      </c>
      <c r="G3301" s="440">
        <v>11520</v>
      </c>
      <c r="H3301" s="438" t="s">
        <v>126</v>
      </c>
    </row>
    <row r="3302" spans="1:8">
      <c r="A3302" s="448" t="s">
        <v>4845</v>
      </c>
      <c r="B3302" s="448" t="s">
        <v>2478</v>
      </c>
      <c r="C3302" s="440">
        <v>7040</v>
      </c>
      <c r="D3302" s="438" t="s">
        <v>126</v>
      </c>
      <c r="E3302" s="440">
        <v>640</v>
      </c>
      <c r="F3302" s="440">
        <v>0</v>
      </c>
      <c r="G3302" s="440">
        <v>7680</v>
      </c>
      <c r="H3302" s="438" t="s">
        <v>126</v>
      </c>
    </row>
    <row r="3303" spans="1:8">
      <c r="A3303" s="448" t="s">
        <v>4846</v>
      </c>
      <c r="B3303" s="448" t="s">
        <v>2483</v>
      </c>
      <c r="C3303" s="440">
        <v>104160</v>
      </c>
      <c r="D3303" s="438" t="s">
        <v>126</v>
      </c>
      <c r="E3303" s="440">
        <v>9280</v>
      </c>
      <c r="F3303" s="440">
        <v>0</v>
      </c>
      <c r="G3303" s="440">
        <v>113440</v>
      </c>
      <c r="H3303" s="438" t="s">
        <v>126</v>
      </c>
    </row>
    <row r="3304" spans="1:8">
      <c r="A3304" s="448" t="s">
        <v>4847</v>
      </c>
      <c r="B3304" s="448" t="s">
        <v>2487</v>
      </c>
      <c r="C3304" s="440">
        <v>169344</v>
      </c>
      <c r="D3304" s="438" t="s">
        <v>126</v>
      </c>
      <c r="E3304" s="440">
        <v>15040</v>
      </c>
      <c r="F3304" s="440">
        <v>0</v>
      </c>
      <c r="G3304" s="440">
        <v>184384</v>
      </c>
      <c r="H3304" s="438" t="s">
        <v>126</v>
      </c>
    </row>
    <row r="3305" spans="1:8">
      <c r="A3305" s="448" t="s">
        <v>4848</v>
      </c>
      <c r="B3305" s="448" t="s">
        <v>3939</v>
      </c>
      <c r="C3305" s="440">
        <v>1205.33</v>
      </c>
      <c r="D3305" s="438" t="s">
        <v>126</v>
      </c>
      <c r="E3305" s="440">
        <v>640</v>
      </c>
      <c r="F3305" s="440">
        <v>0</v>
      </c>
      <c r="G3305" s="440">
        <v>1845.33</v>
      </c>
      <c r="H3305" s="438" t="s">
        <v>126</v>
      </c>
    </row>
    <row r="3306" spans="1:8">
      <c r="A3306" s="448" t="s">
        <v>4849</v>
      </c>
      <c r="B3306" s="448" t="s">
        <v>2496</v>
      </c>
      <c r="C3306" s="440">
        <v>6240</v>
      </c>
      <c r="D3306" s="438" t="s">
        <v>126</v>
      </c>
      <c r="E3306" s="440">
        <v>320</v>
      </c>
      <c r="F3306" s="440">
        <v>0</v>
      </c>
      <c r="G3306" s="440">
        <v>6560</v>
      </c>
      <c r="H3306" s="438" t="s">
        <v>126</v>
      </c>
    </row>
    <row r="3307" spans="1:8">
      <c r="A3307" s="448" t="s">
        <v>4850</v>
      </c>
      <c r="B3307" s="448" t="s">
        <v>4851</v>
      </c>
      <c r="C3307" s="440">
        <v>37753957.549999997</v>
      </c>
      <c r="D3307" s="438" t="s">
        <v>126</v>
      </c>
      <c r="E3307" s="440">
        <v>11216993.039999999</v>
      </c>
      <c r="F3307" s="440">
        <v>0</v>
      </c>
      <c r="G3307" s="440">
        <v>48970950.590000004</v>
      </c>
      <c r="H3307" s="438" t="s">
        <v>126</v>
      </c>
    </row>
    <row r="3308" spans="1:8">
      <c r="A3308" s="448" t="s">
        <v>4852</v>
      </c>
      <c r="B3308" s="448" t="s">
        <v>2056</v>
      </c>
      <c r="C3308" s="440">
        <v>2707269.55</v>
      </c>
      <c r="D3308" s="438" t="s">
        <v>126</v>
      </c>
      <c r="E3308" s="440">
        <v>597390.19999999995</v>
      </c>
      <c r="F3308" s="440">
        <v>0</v>
      </c>
      <c r="G3308" s="440">
        <v>3304659.75</v>
      </c>
      <c r="H3308" s="438" t="s">
        <v>126</v>
      </c>
    </row>
    <row r="3309" spans="1:8">
      <c r="A3309" s="448" t="s">
        <v>4853</v>
      </c>
      <c r="B3309" s="448" t="s">
        <v>4854</v>
      </c>
      <c r="C3309" s="440">
        <v>10000</v>
      </c>
      <c r="D3309" s="438" t="s">
        <v>126</v>
      </c>
      <c r="E3309" s="440">
        <v>0</v>
      </c>
      <c r="F3309" s="440">
        <v>0</v>
      </c>
      <c r="G3309" s="440">
        <v>10000</v>
      </c>
      <c r="H3309" s="438" t="s">
        <v>126</v>
      </c>
    </row>
    <row r="3310" spans="1:8">
      <c r="A3310" s="448" t="s">
        <v>4855</v>
      </c>
      <c r="B3310" s="448" t="s">
        <v>4856</v>
      </c>
      <c r="C3310" s="440">
        <v>4400</v>
      </c>
      <c r="D3310" s="438" t="s">
        <v>126</v>
      </c>
      <c r="E3310" s="440">
        <v>1320</v>
      </c>
      <c r="F3310" s="440">
        <v>0</v>
      </c>
      <c r="G3310" s="440">
        <v>5720</v>
      </c>
      <c r="H3310" s="438" t="s">
        <v>126</v>
      </c>
    </row>
    <row r="3311" spans="1:8">
      <c r="A3311" s="448" t="s">
        <v>4859</v>
      </c>
      <c r="B3311" s="448" t="s">
        <v>4860</v>
      </c>
      <c r="C3311" s="440">
        <v>97123.56</v>
      </c>
      <c r="D3311" s="438" t="s">
        <v>126</v>
      </c>
      <c r="E3311" s="440">
        <v>0</v>
      </c>
      <c r="F3311" s="440">
        <v>0</v>
      </c>
      <c r="G3311" s="440">
        <v>97123.56</v>
      </c>
      <c r="H3311" s="438" t="s">
        <v>126</v>
      </c>
    </row>
    <row r="3312" spans="1:8">
      <c r="A3312" s="448" t="s">
        <v>4861</v>
      </c>
      <c r="B3312" s="448" t="s">
        <v>4862</v>
      </c>
      <c r="C3312" s="440">
        <v>116155.5</v>
      </c>
      <c r="D3312" s="438" t="s">
        <v>126</v>
      </c>
      <c r="E3312" s="440">
        <v>10835.85</v>
      </c>
      <c r="F3312" s="440">
        <v>0</v>
      </c>
      <c r="G3312" s="440">
        <v>126991.35</v>
      </c>
      <c r="H3312" s="438" t="s">
        <v>126</v>
      </c>
    </row>
    <row r="3313" spans="1:8">
      <c r="A3313" s="448" t="s">
        <v>4863</v>
      </c>
      <c r="B3313" s="448" t="s">
        <v>4864</v>
      </c>
      <c r="C3313" s="440">
        <v>108638.65</v>
      </c>
      <c r="D3313" s="438" t="s">
        <v>126</v>
      </c>
      <c r="E3313" s="440">
        <v>0</v>
      </c>
      <c r="F3313" s="440">
        <v>0</v>
      </c>
      <c r="G3313" s="440">
        <v>108638.65</v>
      </c>
      <c r="H3313" s="438" t="s">
        <v>126</v>
      </c>
    </row>
    <row r="3314" spans="1:8">
      <c r="A3314" s="448" t="s">
        <v>4865</v>
      </c>
      <c r="B3314" s="448" t="s">
        <v>4866</v>
      </c>
      <c r="C3314" s="440">
        <v>597.29999999999995</v>
      </c>
      <c r="D3314" s="438" t="s">
        <v>126</v>
      </c>
      <c r="E3314" s="440">
        <v>49288.1</v>
      </c>
      <c r="F3314" s="440">
        <v>0</v>
      </c>
      <c r="G3314" s="440">
        <v>49885.4</v>
      </c>
      <c r="H3314" s="438" t="s">
        <v>126</v>
      </c>
    </row>
    <row r="3315" spans="1:8">
      <c r="A3315" s="448" t="s">
        <v>4867</v>
      </c>
      <c r="B3315" s="448" t="s">
        <v>4868</v>
      </c>
      <c r="C3315" s="440">
        <v>0</v>
      </c>
      <c r="D3315" s="438" t="s">
        <v>126</v>
      </c>
      <c r="E3315" s="440">
        <v>27196.33</v>
      </c>
      <c r="F3315" s="440">
        <v>0</v>
      </c>
      <c r="G3315" s="440">
        <v>27196.33</v>
      </c>
      <c r="H3315" s="438" t="s">
        <v>126</v>
      </c>
    </row>
    <row r="3316" spans="1:8">
      <c r="A3316" s="448" t="s">
        <v>4869</v>
      </c>
      <c r="B3316" s="448" t="s">
        <v>4870</v>
      </c>
      <c r="C3316" s="440">
        <v>635753.61</v>
      </c>
      <c r="D3316" s="438" t="s">
        <v>126</v>
      </c>
      <c r="E3316" s="440">
        <v>155972.54</v>
      </c>
      <c r="F3316" s="440">
        <v>0</v>
      </c>
      <c r="G3316" s="440">
        <v>791726.15</v>
      </c>
      <c r="H3316" s="438" t="s">
        <v>126</v>
      </c>
    </row>
    <row r="3317" spans="1:8">
      <c r="A3317" s="448" t="s">
        <v>4871</v>
      </c>
      <c r="B3317" s="448" t="s">
        <v>4872</v>
      </c>
      <c r="C3317" s="440">
        <v>3754.14</v>
      </c>
      <c r="D3317" s="438" t="s">
        <v>126</v>
      </c>
      <c r="E3317" s="440">
        <v>0</v>
      </c>
      <c r="F3317" s="440">
        <v>0</v>
      </c>
      <c r="G3317" s="440">
        <v>3754.14</v>
      </c>
      <c r="H3317" s="438" t="s">
        <v>126</v>
      </c>
    </row>
    <row r="3318" spans="1:8">
      <c r="A3318" s="448" t="s">
        <v>4873</v>
      </c>
      <c r="B3318" s="448" t="s">
        <v>4874</v>
      </c>
      <c r="C3318" s="440">
        <v>10000</v>
      </c>
      <c r="D3318" s="438" t="s">
        <v>126</v>
      </c>
      <c r="E3318" s="440">
        <v>0</v>
      </c>
      <c r="F3318" s="440">
        <v>0</v>
      </c>
      <c r="G3318" s="440">
        <v>10000</v>
      </c>
      <c r="H3318" s="438" t="s">
        <v>126</v>
      </c>
    </row>
    <row r="3319" spans="1:8">
      <c r="A3319" s="448" t="s">
        <v>4875</v>
      </c>
      <c r="B3319" s="448" t="s">
        <v>4876</v>
      </c>
      <c r="C3319" s="440">
        <v>3484.1</v>
      </c>
      <c r="D3319" s="438" t="s">
        <v>126</v>
      </c>
      <c r="E3319" s="440">
        <v>2880.9</v>
      </c>
      <c r="F3319" s="440">
        <v>0</v>
      </c>
      <c r="G3319" s="440">
        <v>6365</v>
      </c>
      <c r="H3319" s="438" t="s">
        <v>126</v>
      </c>
    </row>
    <row r="3320" spans="1:8">
      <c r="A3320" s="448" t="s">
        <v>4877</v>
      </c>
      <c r="B3320" s="448" t="s">
        <v>4878</v>
      </c>
      <c r="C3320" s="440">
        <v>165722.6</v>
      </c>
      <c r="D3320" s="438" t="s">
        <v>126</v>
      </c>
      <c r="E3320" s="440">
        <v>0</v>
      </c>
      <c r="F3320" s="440">
        <v>0</v>
      </c>
      <c r="G3320" s="440">
        <v>165722.6</v>
      </c>
      <c r="H3320" s="438" t="s">
        <v>126</v>
      </c>
    </row>
    <row r="3321" spans="1:8">
      <c r="A3321" s="448" t="s">
        <v>4879</v>
      </c>
      <c r="B3321" s="448" t="s">
        <v>4880</v>
      </c>
      <c r="C3321" s="440">
        <v>33135.65</v>
      </c>
      <c r="D3321" s="438" t="s">
        <v>126</v>
      </c>
      <c r="E3321" s="440">
        <v>3338.1</v>
      </c>
      <c r="F3321" s="440">
        <v>0</v>
      </c>
      <c r="G3321" s="440">
        <v>36473.75</v>
      </c>
      <c r="H3321" s="438" t="s">
        <v>126</v>
      </c>
    </row>
    <row r="3322" spans="1:8">
      <c r="A3322" s="448" t="s">
        <v>4881</v>
      </c>
      <c r="B3322" s="448" t="s">
        <v>4882</v>
      </c>
      <c r="C3322" s="440">
        <v>247487.15</v>
      </c>
      <c r="D3322" s="438" t="s">
        <v>126</v>
      </c>
      <c r="E3322" s="440">
        <v>0</v>
      </c>
      <c r="F3322" s="440">
        <v>0</v>
      </c>
      <c r="G3322" s="440">
        <v>247487.15</v>
      </c>
      <c r="H3322" s="438" t="s">
        <v>126</v>
      </c>
    </row>
    <row r="3323" spans="1:8">
      <c r="A3323" s="448" t="s">
        <v>4883</v>
      </c>
      <c r="B3323" s="448" t="s">
        <v>4884</v>
      </c>
      <c r="C3323" s="440">
        <v>1261.2</v>
      </c>
      <c r="D3323" s="438" t="s">
        <v>126</v>
      </c>
      <c r="E3323" s="440">
        <v>118394.84</v>
      </c>
      <c r="F3323" s="440">
        <v>0</v>
      </c>
      <c r="G3323" s="440">
        <v>119656.04</v>
      </c>
      <c r="H3323" s="438" t="s">
        <v>126</v>
      </c>
    </row>
    <row r="3324" spans="1:8">
      <c r="A3324" s="448" t="s">
        <v>4885</v>
      </c>
      <c r="B3324" s="448" t="s">
        <v>4886</v>
      </c>
      <c r="C3324" s="440">
        <v>423.95</v>
      </c>
      <c r="D3324" s="438" t="s">
        <v>126</v>
      </c>
      <c r="E3324" s="440">
        <v>71286.14</v>
      </c>
      <c r="F3324" s="440">
        <v>0</v>
      </c>
      <c r="G3324" s="440">
        <v>71710.09</v>
      </c>
      <c r="H3324" s="438" t="s">
        <v>126</v>
      </c>
    </row>
    <row r="3325" spans="1:8">
      <c r="A3325" s="448" t="s">
        <v>4887</v>
      </c>
      <c r="B3325" s="448" t="s">
        <v>4888</v>
      </c>
      <c r="C3325" s="440">
        <v>159045.48000000001</v>
      </c>
      <c r="D3325" s="438" t="s">
        <v>126</v>
      </c>
      <c r="E3325" s="440">
        <v>11348.8</v>
      </c>
      <c r="F3325" s="440">
        <v>0</v>
      </c>
      <c r="G3325" s="440">
        <v>170394.28</v>
      </c>
      <c r="H3325" s="438" t="s">
        <v>126</v>
      </c>
    </row>
    <row r="3326" spans="1:8">
      <c r="A3326" s="448" t="s">
        <v>4889</v>
      </c>
      <c r="B3326" s="448" t="s">
        <v>4890</v>
      </c>
      <c r="C3326" s="440">
        <v>37972.9</v>
      </c>
      <c r="D3326" s="438" t="s">
        <v>126</v>
      </c>
      <c r="E3326" s="440">
        <v>0</v>
      </c>
      <c r="F3326" s="440">
        <v>0</v>
      </c>
      <c r="G3326" s="440">
        <v>37972.9</v>
      </c>
      <c r="H3326" s="438" t="s">
        <v>126</v>
      </c>
    </row>
    <row r="3327" spans="1:8">
      <c r="A3327" s="448" t="s">
        <v>4891</v>
      </c>
      <c r="B3327" s="448" t="s">
        <v>4892</v>
      </c>
      <c r="C3327" s="440">
        <v>991722.1</v>
      </c>
      <c r="D3327" s="438" t="s">
        <v>126</v>
      </c>
      <c r="E3327" s="440">
        <v>0</v>
      </c>
      <c r="F3327" s="440">
        <v>0</v>
      </c>
      <c r="G3327" s="440">
        <v>991722.1</v>
      </c>
      <c r="H3327" s="438" t="s">
        <v>126</v>
      </c>
    </row>
    <row r="3328" spans="1:8">
      <c r="A3328" s="448" t="s">
        <v>4893</v>
      </c>
      <c r="B3328" s="448" t="s">
        <v>4894</v>
      </c>
      <c r="C3328" s="440">
        <v>80591.66</v>
      </c>
      <c r="D3328" s="438" t="s">
        <v>126</v>
      </c>
      <c r="E3328" s="440">
        <v>145528.6</v>
      </c>
      <c r="F3328" s="440">
        <v>0</v>
      </c>
      <c r="G3328" s="440">
        <v>226120.26</v>
      </c>
      <c r="H3328" s="438" t="s">
        <v>126</v>
      </c>
    </row>
    <row r="3329" spans="1:8">
      <c r="A3329" s="448" t="s">
        <v>4899</v>
      </c>
      <c r="B3329" s="448" t="s">
        <v>2064</v>
      </c>
      <c r="C3329" s="440">
        <v>2682914.7400000002</v>
      </c>
      <c r="D3329" s="438" t="s">
        <v>126</v>
      </c>
      <c r="E3329" s="440">
        <v>545057.99</v>
      </c>
      <c r="F3329" s="440">
        <v>0</v>
      </c>
      <c r="G3329" s="440">
        <v>3227972.73</v>
      </c>
      <c r="H3329" s="438" t="s">
        <v>126</v>
      </c>
    </row>
    <row r="3330" spans="1:8">
      <c r="A3330" s="448" t="s">
        <v>4900</v>
      </c>
      <c r="B3330" s="448" t="s">
        <v>4854</v>
      </c>
      <c r="C3330" s="440">
        <v>2500</v>
      </c>
      <c r="D3330" s="438" t="s">
        <v>126</v>
      </c>
      <c r="E3330" s="440">
        <v>0</v>
      </c>
      <c r="F3330" s="440">
        <v>0</v>
      </c>
      <c r="G3330" s="440">
        <v>2500</v>
      </c>
      <c r="H3330" s="438" t="s">
        <v>126</v>
      </c>
    </row>
    <row r="3331" spans="1:8">
      <c r="A3331" s="448" t="s">
        <v>4901</v>
      </c>
      <c r="B3331" s="448" t="s">
        <v>4856</v>
      </c>
      <c r="C3331" s="440">
        <v>5924</v>
      </c>
      <c r="D3331" s="438" t="s">
        <v>126</v>
      </c>
      <c r="E3331" s="440">
        <v>1040</v>
      </c>
      <c r="F3331" s="440">
        <v>0</v>
      </c>
      <c r="G3331" s="440">
        <v>6964</v>
      </c>
      <c r="H3331" s="438" t="s">
        <v>126</v>
      </c>
    </row>
    <row r="3332" spans="1:8">
      <c r="A3332" s="448" t="s">
        <v>4902</v>
      </c>
      <c r="B3332" s="448" t="s">
        <v>4860</v>
      </c>
      <c r="C3332" s="440">
        <v>86180.04</v>
      </c>
      <c r="D3332" s="438" t="s">
        <v>126</v>
      </c>
      <c r="E3332" s="440">
        <v>0</v>
      </c>
      <c r="F3332" s="440">
        <v>0</v>
      </c>
      <c r="G3332" s="440">
        <v>86180.04</v>
      </c>
      <c r="H3332" s="438" t="s">
        <v>126</v>
      </c>
    </row>
    <row r="3333" spans="1:8">
      <c r="A3333" s="448" t="s">
        <v>4903</v>
      </c>
      <c r="B3333" s="448" t="s">
        <v>4862</v>
      </c>
      <c r="C3333" s="440">
        <v>121362.5</v>
      </c>
      <c r="D3333" s="438" t="s">
        <v>126</v>
      </c>
      <c r="E3333" s="440">
        <v>11209.5</v>
      </c>
      <c r="F3333" s="440">
        <v>0</v>
      </c>
      <c r="G3333" s="440">
        <v>132572</v>
      </c>
      <c r="H3333" s="438" t="s">
        <v>126</v>
      </c>
    </row>
    <row r="3334" spans="1:8">
      <c r="A3334" s="448" t="s">
        <v>4904</v>
      </c>
      <c r="B3334" s="448" t="s">
        <v>4864</v>
      </c>
      <c r="C3334" s="440">
        <v>103635.32</v>
      </c>
      <c r="D3334" s="438" t="s">
        <v>126</v>
      </c>
      <c r="E3334" s="440">
        <v>0</v>
      </c>
      <c r="F3334" s="440">
        <v>0</v>
      </c>
      <c r="G3334" s="440">
        <v>103635.32</v>
      </c>
      <c r="H3334" s="438" t="s">
        <v>126</v>
      </c>
    </row>
    <row r="3335" spans="1:8">
      <c r="A3335" s="448" t="s">
        <v>4905</v>
      </c>
      <c r="B3335" s="448" t="s">
        <v>4866</v>
      </c>
      <c r="C3335" s="440">
        <v>578.20000000000005</v>
      </c>
      <c r="D3335" s="438" t="s">
        <v>126</v>
      </c>
      <c r="E3335" s="440">
        <v>50612.32</v>
      </c>
      <c r="F3335" s="440">
        <v>0</v>
      </c>
      <c r="G3335" s="440">
        <v>51190.52</v>
      </c>
      <c r="H3335" s="438" t="s">
        <v>126</v>
      </c>
    </row>
    <row r="3336" spans="1:8">
      <c r="A3336" s="448" t="s">
        <v>4906</v>
      </c>
      <c r="B3336" s="448" t="s">
        <v>4868</v>
      </c>
      <c r="C3336" s="440">
        <v>0</v>
      </c>
      <c r="D3336" s="438" t="s">
        <v>126</v>
      </c>
      <c r="E3336" s="440">
        <v>27990.86</v>
      </c>
      <c r="F3336" s="440">
        <v>0</v>
      </c>
      <c r="G3336" s="440">
        <v>27990.86</v>
      </c>
      <c r="H3336" s="438" t="s">
        <v>126</v>
      </c>
    </row>
    <row r="3337" spans="1:8">
      <c r="A3337" s="448" t="s">
        <v>4907</v>
      </c>
      <c r="B3337" s="448" t="s">
        <v>4908</v>
      </c>
      <c r="C3337" s="440">
        <v>567327.07999999996</v>
      </c>
      <c r="D3337" s="438" t="s">
        <v>126</v>
      </c>
      <c r="E3337" s="440">
        <v>137914.88</v>
      </c>
      <c r="F3337" s="440">
        <v>0</v>
      </c>
      <c r="G3337" s="440">
        <v>705241.96</v>
      </c>
      <c r="H3337" s="438" t="s">
        <v>126</v>
      </c>
    </row>
    <row r="3338" spans="1:8">
      <c r="A3338" s="448" t="s">
        <v>8857</v>
      </c>
      <c r="B3338" s="448" t="s">
        <v>8858</v>
      </c>
      <c r="C3338" s="440">
        <v>118966</v>
      </c>
      <c r="D3338" s="438" t="s">
        <v>126</v>
      </c>
      <c r="E3338" s="440">
        <v>0</v>
      </c>
      <c r="F3338" s="440">
        <v>0</v>
      </c>
      <c r="G3338" s="440">
        <v>118966</v>
      </c>
      <c r="H3338" s="438" t="s">
        <v>126</v>
      </c>
    </row>
    <row r="3339" spans="1:8">
      <c r="A3339" s="448" t="s">
        <v>4911</v>
      </c>
      <c r="B3339" s="448" t="s">
        <v>4872</v>
      </c>
      <c r="C3339" s="440">
        <v>3483.9</v>
      </c>
      <c r="D3339" s="438" t="s">
        <v>126</v>
      </c>
      <c r="E3339" s="440">
        <v>0</v>
      </c>
      <c r="F3339" s="440">
        <v>0</v>
      </c>
      <c r="G3339" s="440">
        <v>3483.9</v>
      </c>
      <c r="H3339" s="438" t="s">
        <v>126</v>
      </c>
    </row>
    <row r="3340" spans="1:8">
      <c r="A3340" s="448" t="s">
        <v>4912</v>
      </c>
      <c r="B3340" s="448" t="s">
        <v>4874</v>
      </c>
      <c r="C3340" s="440">
        <v>0</v>
      </c>
      <c r="D3340" s="438" t="s">
        <v>126</v>
      </c>
      <c r="E3340" s="440">
        <v>2500</v>
      </c>
      <c r="F3340" s="440">
        <v>0</v>
      </c>
      <c r="G3340" s="440">
        <v>2500</v>
      </c>
      <c r="H3340" s="438" t="s">
        <v>126</v>
      </c>
    </row>
    <row r="3341" spans="1:8">
      <c r="A3341" s="448" t="s">
        <v>4913</v>
      </c>
      <c r="B3341" s="448" t="s">
        <v>4878</v>
      </c>
      <c r="C3341" s="440">
        <v>152368.09</v>
      </c>
      <c r="D3341" s="438" t="s">
        <v>126</v>
      </c>
      <c r="E3341" s="440">
        <v>0</v>
      </c>
      <c r="F3341" s="440">
        <v>0</v>
      </c>
      <c r="G3341" s="440">
        <v>152368.09</v>
      </c>
      <c r="H3341" s="438" t="s">
        <v>126</v>
      </c>
    </row>
    <row r="3342" spans="1:8">
      <c r="A3342" s="448" t="s">
        <v>4914</v>
      </c>
      <c r="B3342" s="448" t="s">
        <v>4880</v>
      </c>
      <c r="C3342" s="440">
        <v>30402.47</v>
      </c>
      <c r="D3342" s="438" t="s">
        <v>126</v>
      </c>
      <c r="E3342" s="440">
        <v>2971.65</v>
      </c>
      <c r="F3342" s="440">
        <v>0</v>
      </c>
      <c r="G3342" s="440">
        <v>33374.120000000003</v>
      </c>
      <c r="H3342" s="438" t="s">
        <v>126</v>
      </c>
    </row>
    <row r="3343" spans="1:8">
      <c r="A3343" s="448" t="s">
        <v>4915</v>
      </c>
      <c r="B3343" s="448" t="s">
        <v>4882</v>
      </c>
      <c r="C3343" s="440">
        <v>249943.95</v>
      </c>
      <c r="D3343" s="438" t="s">
        <v>126</v>
      </c>
      <c r="E3343" s="440">
        <v>0</v>
      </c>
      <c r="F3343" s="440">
        <v>0</v>
      </c>
      <c r="G3343" s="440">
        <v>249943.95</v>
      </c>
      <c r="H3343" s="438" t="s">
        <v>126</v>
      </c>
    </row>
    <row r="3344" spans="1:8">
      <c r="A3344" s="448" t="s">
        <v>4916</v>
      </c>
      <c r="B3344" s="448" t="s">
        <v>4884</v>
      </c>
      <c r="C3344" s="440">
        <v>1194.0999999999999</v>
      </c>
      <c r="D3344" s="438" t="s">
        <v>126</v>
      </c>
      <c r="E3344" s="440">
        <v>106050.4</v>
      </c>
      <c r="F3344" s="440">
        <v>0</v>
      </c>
      <c r="G3344" s="440">
        <v>107244.5</v>
      </c>
      <c r="H3344" s="438" t="s">
        <v>126</v>
      </c>
    </row>
    <row r="3345" spans="1:8">
      <c r="A3345" s="448" t="s">
        <v>4917</v>
      </c>
      <c r="B3345" s="448" t="s">
        <v>4886</v>
      </c>
      <c r="C3345" s="440">
        <v>0</v>
      </c>
      <c r="D3345" s="438" t="s">
        <v>126</v>
      </c>
      <c r="E3345" s="440">
        <v>64638.55</v>
      </c>
      <c r="F3345" s="440">
        <v>0</v>
      </c>
      <c r="G3345" s="440">
        <v>64638.55</v>
      </c>
      <c r="H3345" s="438" t="s">
        <v>126</v>
      </c>
    </row>
    <row r="3346" spans="1:8">
      <c r="A3346" s="448" t="s">
        <v>4918</v>
      </c>
      <c r="B3346" s="448" t="s">
        <v>4888</v>
      </c>
      <c r="C3346" s="440">
        <v>146475.04999999999</v>
      </c>
      <c r="D3346" s="438" t="s">
        <v>126</v>
      </c>
      <c r="E3346" s="440">
        <v>10501.1</v>
      </c>
      <c r="F3346" s="440">
        <v>0</v>
      </c>
      <c r="G3346" s="440">
        <v>156976.15</v>
      </c>
      <c r="H3346" s="438" t="s">
        <v>126</v>
      </c>
    </row>
    <row r="3347" spans="1:8">
      <c r="A3347" s="448" t="s">
        <v>4919</v>
      </c>
      <c r="B3347" s="448" t="s">
        <v>4890</v>
      </c>
      <c r="C3347" s="440">
        <v>30004.2</v>
      </c>
      <c r="D3347" s="438" t="s">
        <v>126</v>
      </c>
      <c r="E3347" s="440">
        <v>0</v>
      </c>
      <c r="F3347" s="440">
        <v>0</v>
      </c>
      <c r="G3347" s="440">
        <v>30004.2</v>
      </c>
      <c r="H3347" s="438" t="s">
        <v>126</v>
      </c>
    </row>
    <row r="3348" spans="1:8">
      <c r="A3348" s="448" t="s">
        <v>4920</v>
      </c>
      <c r="B3348" s="448" t="s">
        <v>4892</v>
      </c>
      <c r="C3348" s="440">
        <v>908305.4</v>
      </c>
      <c r="D3348" s="438" t="s">
        <v>126</v>
      </c>
      <c r="E3348" s="440">
        <v>0</v>
      </c>
      <c r="F3348" s="440">
        <v>0</v>
      </c>
      <c r="G3348" s="440">
        <v>908305.4</v>
      </c>
      <c r="H3348" s="438" t="s">
        <v>126</v>
      </c>
    </row>
    <row r="3349" spans="1:8">
      <c r="A3349" s="448" t="s">
        <v>4921</v>
      </c>
      <c r="B3349" s="448" t="s">
        <v>4894</v>
      </c>
      <c r="C3349" s="440">
        <v>64857.36</v>
      </c>
      <c r="D3349" s="438" t="s">
        <v>126</v>
      </c>
      <c r="E3349" s="440">
        <v>129628.73</v>
      </c>
      <c r="F3349" s="440">
        <v>0</v>
      </c>
      <c r="G3349" s="440">
        <v>194486.09</v>
      </c>
      <c r="H3349" s="438" t="s">
        <v>126</v>
      </c>
    </row>
    <row r="3350" spans="1:8">
      <c r="A3350" s="448" t="s">
        <v>4922</v>
      </c>
      <c r="B3350" s="448" t="s">
        <v>4923</v>
      </c>
      <c r="C3350" s="440">
        <v>89407.08</v>
      </c>
      <c r="D3350" s="438" t="s">
        <v>126</v>
      </c>
      <c r="E3350" s="440">
        <v>0</v>
      </c>
      <c r="F3350" s="440">
        <v>0</v>
      </c>
      <c r="G3350" s="440">
        <v>89407.08</v>
      </c>
      <c r="H3350" s="438" t="s">
        <v>126</v>
      </c>
    </row>
    <row r="3351" spans="1:8">
      <c r="A3351" s="448" t="s">
        <v>4926</v>
      </c>
      <c r="B3351" s="448" t="s">
        <v>972</v>
      </c>
      <c r="C3351" s="440">
        <v>1683326.48</v>
      </c>
      <c r="D3351" s="438" t="s">
        <v>126</v>
      </c>
      <c r="E3351" s="440">
        <v>327104.71000000002</v>
      </c>
      <c r="F3351" s="440">
        <v>0</v>
      </c>
      <c r="G3351" s="440">
        <v>2010431.19</v>
      </c>
      <c r="H3351" s="438" t="s">
        <v>126</v>
      </c>
    </row>
    <row r="3352" spans="1:8">
      <c r="A3352" s="448" t="s">
        <v>4927</v>
      </c>
      <c r="B3352" s="448" t="s">
        <v>4854</v>
      </c>
      <c r="C3352" s="440">
        <v>10000</v>
      </c>
      <c r="D3352" s="438" t="s">
        <v>126</v>
      </c>
      <c r="E3352" s="440">
        <v>2500</v>
      </c>
      <c r="F3352" s="440">
        <v>0</v>
      </c>
      <c r="G3352" s="440">
        <v>12500</v>
      </c>
      <c r="H3352" s="438" t="s">
        <v>126</v>
      </c>
    </row>
    <row r="3353" spans="1:8">
      <c r="A3353" s="448" t="s">
        <v>8859</v>
      </c>
      <c r="B3353" s="448" t="s">
        <v>4858</v>
      </c>
      <c r="C3353" s="440">
        <v>1600</v>
      </c>
      <c r="D3353" s="438" t="s">
        <v>126</v>
      </c>
      <c r="E3353" s="440">
        <v>0</v>
      </c>
      <c r="F3353" s="440">
        <v>0</v>
      </c>
      <c r="G3353" s="440">
        <v>1600</v>
      </c>
      <c r="H3353" s="438" t="s">
        <v>126</v>
      </c>
    </row>
    <row r="3354" spans="1:8">
      <c r="A3354" s="448" t="s">
        <v>4928</v>
      </c>
      <c r="B3354" s="448" t="s">
        <v>4860</v>
      </c>
      <c r="C3354" s="440">
        <v>74446.69</v>
      </c>
      <c r="D3354" s="438" t="s">
        <v>126</v>
      </c>
      <c r="E3354" s="440">
        <v>0</v>
      </c>
      <c r="F3354" s="440">
        <v>0</v>
      </c>
      <c r="G3354" s="440">
        <v>74446.69</v>
      </c>
      <c r="H3354" s="438" t="s">
        <v>126</v>
      </c>
    </row>
    <row r="3355" spans="1:8">
      <c r="A3355" s="448" t="s">
        <v>4929</v>
      </c>
      <c r="B3355" s="448" t="s">
        <v>4862</v>
      </c>
      <c r="C3355" s="440">
        <v>86229.3</v>
      </c>
      <c r="D3355" s="438" t="s">
        <v>126</v>
      </c>
      <c r="E3355" s="440">
        <v>7846.65</v>
      </c>
      <c r="F3355" s="440">
        <v>0</v>
      </c>
      <c r="G3355" s="440">
        <v>94075.95</v>
      </c>
      <c r="H3355" s="438" t="s">
        <v>126</v>
      </c>
    </row>
    <row r="3356" spans="1:8">
      <c r="A3356" s="448" t="s">
        <v>4930</v>
      </c>
      <c r="B3356" s="448" t="s">
        <v>4864</v>
      </c>
      <c r="C3356" s="440">
        <v>81777.03</v>
      </c>
      <c r="D3356" s="438" t="s">
        <v>126</v>
      </c>
      <c r="E3356" s="440">
        <v>0</v>
      </c>
      <c r="F3356" s="440">
        <v>0</v>
      </c>
      <c r="G3356" s="440">
        <v>81777.03</v>
      </c>
      <c r="H3356" s="438" t="s">
        <v>126</v>
      </c>
    </row>
    <row r="3357" spans="1:8">
      <c r="A3357" s="448" t="s">
        <v>4931</v>
      </c>
      <c r="B3357" s="448" t="s">
        <v>4866</v>
      </c>
      <c r="C3357" s="440">
        <v>484.6</v>
      </c>
      <c r="D3357" s="438" t="s">
        <v>126</v>
      </c>
      <c r="E3357" s="440">
        <v>35709.54</v>
      </c>
      <c r="F3357" s="440">
        <v>0</v>
      </c>
      <c r="G3357" s="440">
        <v>36194.14</v>
      </c>
      <c r="H3357" s="438" t="s">
        <v>126</v>
      </c>
    </row>
    <row r="3358" spans="1:8">
      <c r="A3358" s="448" t="s">
        <v>4932</v>
      </c>
      <c r="B3358" s="448" t="s">
        <v>4868</v>
      </c>
      <c r="C3358" s="440">
        <v>0</v>
      </c>
      <c r="D3358" s="438" t="s">
        <v>126</v>
      </c>
      <c r="E3358" s="440">
        <v>21425.71</v>
      </c>
      <c r="F3358" s="440">
        <v>0</v>
      </c>
      <c r="G3358" s="440">
        <v>21425.71</v>
      </c>
      <c r="H3358" s="438" t="s">
        <v>126</v>
      </c>
    </row>
    <row r="3359" spans="1:8">
      <c r="A3359" s="448" t="s">
        <v>4935</v>
      </c>
      <c r="B3359" s="448" t="s">
        <v>4870</v>
      </c>
      <c r="C3359" s="440">
        <v>557968.16</v>
      </c>
      <c r="D3359" s="438" t="s">
        <v>126</v>
      </c>
      <c r="E3359" s="440">
        <v>96433.93</v>
      </c>
      <c r="F3359" s="440">
        <v>0</v>
      </c>
      <c r="G3359" s="440">
        <v>654402.09</v>
      </c>
      <c r="H3359" s="438" t="s">
        <v>126</v>
      </c>
    </row>
    <row r="3360" spans="1:8">
      <c r="A3360" s="448" t="s">
        <v>8860</v>
      </c>
      <c r="B3360" s="448" t="s">
        <v>8861</v>
      </c>
      <c r="C3360" s="440">
        <v>22821.95</v>
      </c>
      <c r="D3360" s="438" t="s">
        <v>126</v>
      </c>
      <c r="E3360" s="440">
        <v>0</v>
      </c>
      <c r="F3360" s="440">
        <v>0</v>
      </c>
      <c r="G3360" s="440">
        <v>22821.95</v>
      </c>
      <c r="H3360" s="438" t="s">
        <v>126</v>
      </c>
    </row>
    <row r="3361" spans="1:8">
      <c r="A3361" s="448" t="s">
        <v>4936</v>
      </c>
      <c r="B3361" s="448" t="s">
        <v>4872</v>
      </c>
      <c r="C3361" s="440">
        <v>1743.9</v>
      </c>
      <c r="D3361" s="438" t="s">
        <v>126</v>
      </c>
      <c r="E3361" s="440">
        <v>0</v>
      </c>
      <c r="F3361" s="440">
        <v>0</v>
      </c>
      <c r="G3361" s="440">
        <v>1743.9</v>
      </c>
      <c r="H3361" s="438" t="s">
        <v>126</v>
      </c>
    </row>
    <row r="3362" spans="1:8">
      <c r="A3362" s="448" t="s">
        <v>4937</v>
      </c>
      <c r="B3362" s="448" t="s">
        <v>4874</v>
      </c>
      <c r="C3362" s="440">
        <v>5000</v>
      </c>
      <c r="D3362" s="438" t="s">
        <v>126</v>
      </c>
      <c r="E3362" s="440">
        <v>2500</v>
      </c>
      <c r="F3362" s="440">
        <v>0</v>
      </c>
      <c r="G3362" s="440">
        <v>7500</v>
      </c>
      <c r="H3362" s="438" t="s">
        <v>126</v>
      </c>
    </row>
    <row r="3363" spans="1:8">
      <c r="A3363" s="448" t="s">
        <v>4938</v>
      </c>
      <c r="B3363" s="448" t="s">
        <v>4878</v>
      </c>
      <c r="C3363" s="440">
        <v>70775.399999999994</v>
      </c>
      <c r="D3363" s="438" t="s">
        <v>126</v>
      </c>
      <c r="E3363" s="440">
        <v>0</v>
      </c>
      <c r="F3363" s="440">
        <v>0</v>
      </c>
      <c r="G3363" s="440">
        <v>70775.399999999994</v>
      </c>
      <c r="H3363" s="438" t="s">
        <v>126</v>
      </c>
    </row>
    <row r="3364" spans="1:8">
      <c r="A3364" s="448" t="s">
        <v>4939</v>
      </c>
      <c r="B3364" s="448" t="s">
        <v>4880</v>
      </c>
      <c r="C3364" s="440">
        <v>15349</v>
      </c>
      <c r="D3364" s="438" t="s">
        <v>126</v>
      </c>
      <c r="E3364" s="440">
        <v>1487.4</v>
      </c>
      <c r="F3364" s="440">
        <v>0</v>
      </c>
      <c r="G3364" s="440">
        <v>16836.400000000001</v>
      </c>
      <c r="H3364" s="438" t="s">
        <v>126</v>
      </c>
    </row>
    <row r="3365" spans="1:8">
      <c r="A3365" s="448" t="s">
        <v>4940</v>
      </c>
      <c r="B3365" s="448" t="s">
        <v>4882</v>
      </c>
      <c r="C3365" s="440">
        <v>116427.1</v>
      </c>
      <c r="D3365" s="438" t="s">
        <v>126</v>
      </c>
      <c r="E3365" s="440">
        <v>0</v>
      </c>
      <c r="F3365" s="440">
        <v>0</v>
      </c>
      <c r="G3365" s="440">
        <v>116427.1</v>
      </c>
      <c r="H3365" s="438" t="s">
        <v>126</v>
      </c>
    </row>
    <row r="3366" spans="1:8">
      <c r="A3366" s="448" t="s">
        <v>4941</v>
      </c>
      <c r="B3366" s="448" t="s">
        <v>4884</v>
      </c>
      <c r="C3366" s="440">
        <v>1433.9</v>
      </c>
      <c r="D3366" s="438" t="s">
        <v>126</v>
      </c>
      <c r="E3366" s="440">
        <v>52571.06</v>
      </c>
      <c r="F3366" s="440">
        <v>0</v>
      </c>
      <c r="G3366" s="440">
        <v>54004.959999999999</v>
      </c>
      <c r="H3366" s="438" t="s">
        <v>126</v>
      </c>
    </row>
    <row r="3367" spans="1:8">
      <c r="A3367" s="448" t="s">
        <v>4942</v>
      </c>
      <c r="B3367" s="448" t="s">
        <v>4886</v>
      </c>
      <c r="C3367" s="440">
        <v>0</v>
      </c>
      <c r="D3367" s="438" t="s">
        <v>126</v>
      </c>
      <c r="E3367" s="440">
        <v>31542.62</v>
      </c>
      <c r="F3367" s="440">
        <v>0</v>
      </c>
      <c r="G3367" s="440">
        <v>31542.62</v>
      </c>
      <c r="H3367" s="438" t="s">
        <v>126</v>
      </c>
    </row>
    <row r="3368" spans="1:8">
      <c r="A3368" s="448" t="s">
        <v>4943</v>
      </c>
      <c r="B3368" s="448" t="s">
        <v>4888</v>
      </c>
      <c r="C3368" s="440">
        <v>65166.95</v>
      </c>
      <c r="D3368" s="438" t="s">
        <v>126</v>
      </c>
      <c r="E3368" s="440">
        <v>4809.3999999999996</v>
      </c>
      <c r="F3368" s="440">
        <v>0</v>
      </c>
      <c r="G3368" s="440">
        <v>69976.350000000006</v>
      </c>
      <c r="H3368" s="438" t="s">
        <v>126</v>
      </c>
    </row>
    <row r="3369" spans="1:8">
      <c r="A3369" s="448" t="s">
        <v>4944</v>
      </c>
      <c r="B3369" s="448" t="s">
        <v>4890</v>
      </c>
      <c r="C3369" s="440">
        <v>21833.3</v>
      </c>
      <c r="D3369" s="438" t="s">
        <v>126</v>
      </c>
      <c r="E3369" s="440">
        <v>0</v>
      </c>
      <c r="F3369" s="440">
        <v>0</v>
      </c>
      <c r="G3369" s="440">
        <v>21833.3</v>
      </c>
      <c r="H3369" s="438" t="s">
        <v>126</v>
      </c>
    </row>
    <row r="3370" spans="1:8">
      <c r="A3370" s="448" t="s">
        <v>4945</v>
      </c>
      <c r="B3370" s="448" t="s">
        <v>4892</v>
      </c>
      <c r="C3370" s="440">
        <v>510690</v>
      </c>
      <c r="D3370" s="438" t="s">
        <v>126</v>
      </c>
      <c r="E3370" s="440">
        <v>0</v>
      </c>
      <c r="F3370" s="440">
        <v>0</v>
      </c>
      <c r="G3370" s="440">
        <v>510690</v>
      </c>
      <c r="H3370" s="438" t="s">
        <v>126</v>
      </c>
    </row>
    <row r="3371" spans="1:8">
      <c r="A3371" s="448" t="s">
        <v>4946</v>
      </c>
      <c r="B3371" s="448" t="s">
        <v>4894</v>
      </c>
      <c r="C3371" s="440">
        <v>39579.199999999997</v>
      </c>
      <c r="D3371" s="438" t="s">
        <v>126</v>
      </c>
      <c r="E3371" s="440">
        <v>70278.399999999994</v>
      </c>
      <c r="F3371" s="440">
        <v>0</v>
      </c>
      <c r="G3371" s="440">
        <v>109857.60000000001</v>
      </c>
      <c r="H3371" s="438" t="s">
        <v>126</v>
      </c>
    </row>
    <row r="3372" spans="1:8">
      <c r="A3372" s="448" t="s">
        <v>4948</v>
      </c>
      <c r="B3372" s="448" t="s">
        <v>2073</v>
      </c>
      <c r="C3372" s="440">
        <v>964705.86</v>
      </c>
      <c r="D3372" s="438" t="s">
        <v>126</v>
      </c>
      <c r="E3372" s="440">
        <v>197622.39999999999</v>
      </c>
      <c r="F3372" s="440">
        <v>0</v>
      </c>
      <c r="G3372" s="440">
        <v>1162328.26</v>
      </c>
      <c r="H3372" s="438" t="s">
        <v>126</v>
      </c>
    </row>
    <row r="3373" spans="1:8">
      <c r="A3373" s="448" t="s">
        <v>4950</v>
      </c>
      <c r="B3373" s="448" t="s">
        <v>4860</v>
      </c>
      <c r="C3373" s="440">
        <v>50351.4</v>
      </c>
      <c r="D3373" s="438" t="s">
        <v>126</v>
      </c>
      <c r="E3373" s="440">
        <v>0</v>
      </c>
      <c r="F3373" s="440">
        <v>0</v>
      </c>
      <c r="G3373" s="440">
        <v>50351.4</v>
      </c>
      <c r="H3373" s="438" t="s">
        <v>126</v>
      </c>
    </row>
    <row r="3374" spans="1:8">
      <c r="A3374" s="448" t="s">
        <v>4951</v>
      </c>
      <c r="B3374" s="448" t="s">
        <v>4862</v>
      </c>
      <c r="C3374" s="440">
        <v>64244.5</v>
      </c>
      <c r="D3374" s="438" t="s">
        <v>126</v>
      </c>
      <c r="E3374" s="440">
        <v>5978.4</v>
      </c>
      <c r="F3374" s="440">
        <v>0</v>
      </c>
      <c r="G3374" s="440">
        <v>70222.899999999994</v>
      </c>
      <c r="H3374" s="438" t="s">
        <v>126</v>
      </c>
    </row>
    <row r="3375" spans="1:8">
      <c r="A3375" s="448" t="s">
        <v>4952</v>
      </c>
      <c r="B3375" s="448" t="s">
        <v>4864</v>
      </c>
      <c r="C3375" s="440">
        <v>50026.6</v>
      </c>
      <c r="D3375" s="438" t="s">
        <v>126</v>
      </c>
      <c r="E3375" s="440">
        <v>0</v>
      </c>
      <c r="F3375" s="440">
        <v>0</v>
      </c>
      <c r="G3375" s="440">
        <v>50026.6</v>
      </c>
      <c r="H3375" s="438" t="s">
        <v>126</v>
      </c>
    </row>
    <row r="3376" spans="1:8">
      <c r="A3376" s="448" t="s">
        <v>4953</v>
      </c>
      <c r="B3376" s="448" t="s">
        <v>4866</v>
      </c>
      <c r="C3376" s="440">
        <v>269.89999999999998</v>
      </c>
      <c r="D3376" s="438" t="s">
        <v>126</v>
      </c>
      <c r="E3376" s="440">
        <v>34741.379999999997</v>
      </c>
      <c r="F3376" s="440">
        <v>0</v>
      </c>
      <c r="G3376" s="440">
        <v>35011.279999999999</v>
      </c>
      <c r="H3376" s="438" t="s">
        <v>126</v>
      </c>
    </row>
    <row r="3377" spans="1:8">
      <c r="A3377" s="448" t="s">
        <v>4954</v>
      </c>
      <c r="B3377" s="448" t="s">
        <v>4868</v>
      </c>
      <c r="C3377" s="440">
        <v>0</v>
      </c>
      <c r="D3377" s="438" t="s">
        <v>126</v>
      </c>
      <c r="E3377" s="440">
        <v>14768.82</v>
      </c>
      <c r="F3377" s="440">
        <v>0</v>
      </c>
      <c r="G3377" s="440">
        <v>14768.82</v>
      </c>
      <c r="H3377" s="438" t="s">
        <v>126</v>
      </c>
    </row>
    <row r="3378" spans="1:8">
      <c r="A3378" s="448" t="s">
        <v>4955</v>
      </c>
      <c r="B3378" s="448" t="s">
        <v>4870</v>
      </c>
      <c r="C3378" s="440">
        <v>336078.78</v>
      </c>
      <c r="D3378" s="438" t="s">
        <v>126</v>
      </c>
      <c r="E3378" s="440">
        <v>51490.86</v>
      </c>
      <c r="F3378" s="440">
        <v>0</v>
      </c>
      <c r="G3378" s="440">
        <v>387569.64</v>
      </c>
      <c r="H3378" s="438" t="s">
        <v>126</v>
      </c>
    </row>
    <row r="3379" spans="1:8">
      <c r="A3379" s="448" t="s">
        <v>4958</v>
      </c>
      <c r="B3379" s="448" t="s">
        <v>4872</v>
      </c>
      <c r="C3379" s="440">
        <v>859.1</v>
      </c>
      <c r="D3379" s="438" t="s">
        <v>126</v>
      </c>
      <c r="E3379" s="440">
        <v>0</v>
      </c>
      <c r="F3379" s="440">
        <v>0</v>
      </c>
      <c r="G3379" s="440">
        <v>859.1</v>
      </c>
      <c r="H3379" s="438" t="s">
        <v>126</v>
      </c>
    </row>
    <row r="3380" spans="1:8">
      <c r="A3380" s="448" t="s">
        <v>4959</v>
      </c>
      <c r="B3380" s="448" t="s">
        <v>4878</v>
      </c>
      <c r="C3380" s="440">
        <v>44043.76</v>
      </c>
      <c r="D3380" s="438" t="s">
        <v>126</v>
      </c>
      <c r="E3380" s="440">
        <v>0</v>
      </c>
      <c r="F3380" s="440">
        <v>0</v>
      </c>
      <c r="G3380" s="440">
        <v>44043.76</v>
      </c>
      <c r="H3380" s="438" t="s">
        <v>126</v>
      </c>
    </row>
    <row r="3381" spans="1:8">
      <c r="A3381" s="448" t="s">
        <v>4960</v>
      </c>
      <c r="B3381" s="448" t="s">
        <v>4880</v>
      </c>
      <c r="C3381" s="440">
        <v>7704.3</v>
      </c>
      <c r="D3381" s="438" t="s">
        <v>126</v>
      </c>
      <c r="E3381" s="440">
        <v>760.05</v>
      </c>
      <c r="F3381" s="440">
        <v>0</v>
      </c>
      <c r="G3381" s="440">
        <v>8464.35</v>
      </c>
      <c r="H3381" s="438" t="s">
        <v>126</v>
      </c>
    </row>
    <row r="3382" spans="1:8">
      <c r="A3382" s="448" t="s">
        <v>4961</v>
      </c>
      <c r="B3382" s="448" t="s">
        <v>4882</v>
      </c>
      <c r="C3382" s="440">
        <v>67661.48</v>
      </c>
      <c r="D3382" s="438" t="s">
        <v>126</v>
      </c>
      <c r="E3382" s="440">
        <v>0</v>
      </c>
      <c r="F3382" s="440">
        <v>0</v>
      </c>
      <c r="G3382" s="440">
        <v>67661.48</v>
      </c>
      <c r="H3382" s="438" t="s">
        <v>126</v>
      </c>
    </row>
    <row r="3383" spans="1:8">
      <c r="A3383" s="448" t="s">
        <v>4962</v>
      </c>
      <c r="B3383" s="448" t="s">
        <v>4884</v>
      </c>
      <c r="C3383" s="440">
        <v>294.60000000000002</v>
      </c>
      <c r="D3383" s="438" t="s">
        <v>126</v>
      </c>
      <c r="E3383" s="440">
        <v>27429.34</v>
      </c>
      <c r="F3383" s="440">
        <v>0</v>
      </c>
      <c r="G3383" s="440">
        <v>27723.94</v>
      </c>
      <c r="H3383" s="438" t="s">
        <v>126</v>
      </c>
    </row>
    <row r="3384" spans="1:8">
      <c r="A3384" s="448" t="s">
        <v>4963</v>
      </c>
      <c r="B3384" s="448" t="s">
        <v>4886</v>
      </c>
      <c r="C3384" s="440">
        <v>0</v>
      </c>
      <c r="D3384" s="438" t="s">
        <v>126</v>
      </c>
      <c r="E3384" s="440">
        <v>16457.599999999999</v>
      </c>
      <c r="F3384" s="440">
        <v>0</v>
      </c>
      <c r="G3384" s="440">
        <v>16457.599999999999</v>
      </c>
      <c r="H3384" s="438" t="s">
        <v>126</v>
      </c>
    </row>
    <row r="3385" spans="1:8">
      <c r="A3385" s="448" t="s">
        <v>4964</v>
      </c>
      <c r="B3385" s="448" t="s">
        <v>4888</v>
      </c>
      <c r="C3385" s="440">
        <v>47295.92</v>
      </c>
      <c r="D3385" s="438" t="s">
        <v>126</v>
      </c>
      <c r="E3385" s="440">
        <v>3001.55</v>
      </c>
      <c r="F3385" s="440">
        <v>0</v>
      </c>
      <c r="G3385" s="440">
        <v>50297.47</v>
      </c>
      <c r="H3385" s="438" t="s">
        <v>126</v>
      </c>
    </row>
    <row r="3386" spans="1:8">
      <c r="A3386" s="448" t="s">
        <v>4965</v>
      </c>
      <c r="B3386" s="448" t="s">
        <v>4890</v>
      </c>
      <c r="C3386" s="440">
        <v>12750</v>
      </c>
      <c r="D3386" s="438" t="s">
        <v>126</v>
      </c>
      <c r="E3386" s="440">
        <v>0</v>
      </c>
      <c r="F3386" s="440">
        <v>0</v>
      </c>
      <c r="G3386" s="440">
        <v>12750</v>
      </c>
      <c r="H3386" s="438" t="s">
        <v>126</v>
      </c>
    </row>
    <row r="3387" spans="1:8">
      <c r="A3387" s="448" t="s">
        <v>4966</v>
      </c>
      <c r="B3387" s="448" t="s">
        <v>4892</v>
      </c>
      <c r="C3387" s="440">
        <v>243520.4</v>
      </c>
      <c r="D3387" s="438" t="s">
        <v>126</v>
      </c>
      <c r="E3387" s="440">
        <v>0</v>
      </c>
      <c r="F3387" s="440">
        <v>0</v>
      </c>
      <c r="G3387" s="440">
        <v>243520.4</v>
      </c>
      <c r="H3387" s="438" t="s">
        <v>126</v>
      </c>
    </row>
    <row r="3388" spans="1:8">
      <c r="A3388" s="448" t="s">
        <v>4967</v>
      </c>
      <c r="B3388" s="448" t="s">
        <v>4894</v>
      </c>
      <c r="C3388" s="440">
        <v>24694.400000000001</v>
      </c>
      <c r="D3388" s="438" t="s">
        <v>126</v>
      </c>
      <c r="E3388" s="440">
        <v>42994.400000000001</v>
      </c>
      <c r="F3388" s="440">
        <v>0</v>
      </c>
      <c r="G3388" s="440">
        <v>67688.800000000003</v>
      </c>
      <c r="H3388" s="438" t="s">
        <v>126</v>
      </c>
    </row>
    <row r="3389" spans="1:8">
      <c r="A3389" s="448" t="s">
        <v>8862</v>
      </c>
      <c r="B3389" s="448" t="s">
        <v>8863</v>
      </c>
      <c r="C3389" s="440">
        <v>14910.72</v>
      </c>
      <c r="D3389" s="438" t="s">
        <v>126</v>
      </c>
      <c r="E3389" s="440">
        <v>0</v>
      </c>
      <c r="F3389" s="440">
        <v>0</v>
      </c>
      <c r="G3389" s="440">
        <v>14910.72</v>
      </c>
      <c r="H3389" s="438" t="s">
        <v>126</v>
      </c>
    </row>
    <row r="3390" spans="1:8">
      <c r="A3390" s="448" t="s">
        <v>4969</v>
      </c>
      <c r="B3390" s="448" t="s">
        <v>2078</v>
      </c>
      <c r="C3390" s="440">
        <v>2191169.9500000002</v>
      </c>
      <c r="D3390" s="438" t="s">
        <v>126</v>
      </c>
      <c r="E3390" s="440">
        <v>496024.19</v>
      </c>
      <c r="F3390" s="440">
        <v>0</v>
      </c>
      <c r="G3390" s="440">
        <v>2687194.14</v>
      </c>
      <c r="H3390" s="438" t="s">
        <v>126</v>
      </c>
    </row>
    <row r="3391" spans="1:8">
      <c r="A3391" s="448" t="s">
        <v>4970</v>
      </c>
      <c r="B3391" s="448" t="s">
        <v>4854</v>
      </c>
      <c r="C3391" s="440">
        <v>1946.99</v>
      </c>
      <c r="D3391" s="438" t="s">
        <v>126</v>
      </c>
      <c r="E3391" s="440">
        <v>0</v>
      </c>
      <c r="F3391" s="440">
        <v>0</v>
      </c>
      <c r="G3391" s="440">
        <v>1946.99</v>
      </c>
      <c r="H3391" s="438" t="s">
        <v>126</v>
      </c>
    </row>
    <row r="3392" spans="1:8">
      <c r="A3392" s="448" t="s">
        <v>4971</v>
      </c>
      <c r="B3392" s="448" t="s">
        <v>4856</v>
      </c>
      <c r="C3392" s="440">
        <v>8820</v>
      </c>
      <c r="D3392" s="438" t="s">
        <v>126</v>
      </c>
      <c r="E3392" s="440">
        <v>4702</v>
      </c>
      <c r="F3392" s="440">
        <v>0</v>
      </c>
      <c r="G3392" s="440">
        <v>13522</v>
      </c>
      <c r="H3392" s="438" t="s">
        <v>126</v>
      </c>
    </row>
    <row r="3393" spans="1:8">
      <c r="A3393" s="448" t="s">
        <v>4972</v>
      </c>
      <c r="B3393" s="448" t="s">
        <v>4860</v>
      </c>
      <c r="C3393" s="440">
        <v>77347.199999999997</v>
      </c>
      <c r="D3393" s="438" t="s">
        <v>126</v>
      </c>
      <c r="E3393" s="440">
        <v>0</v>
      </c>
      <c r="F3393" s="440">
        <v>0</v>
      </c>
      <c r="G3393" s="440">
        <v>77347.199999999997</v>
      </c>
      <c r="H3393" s="438" t="s">
        <v>126</v>
      </c>
    </row>
    <row r="3394" spans="1:8">
      <c r="A3394" s="448" t="s">
        <v>4973</v>
      </c>
      <c r="B3394" s="448" t="s">
        <v>4862</v>
      </c>
      <c r="C3394" s="440">
        <v>101657.35</v>
      </c>
      <c r="D3394" s="438" t="s">
        <v>126</v>
      </c>
      <c r="E3394" s="440">
        <v>9341.25</v>
      </c>
      <c r="F3394" s="440">
        <v>0</v>
      </c>
      <c r="G3394" s="440">
        <v>110998.6</v>
      </c>
      <c r="H3394" s="438" t="s">
        <v>126</v>
      </c>
    </row>
    <row r="3395" spans="1:8">
      <c r="A3395" s="448" t="s">
        <v>4974</v>
      </c>
      <c r="B3395" s="448" t="s">
        <v>4864</v>
      </c>
      <c r="C3395" s="440">
        <v>85012.4</v>
      </c>
      <c r="D3395" s="438" t="s">
        <v>126</v>
      </c>
      <c r="E3395" s="440">
        <v>0</v>
      </c>
      <c r="F3395" s="440">
        <v>0</v>
      </c>
      <c r="G3395" s="440">
        <v>85012.4</v>
      </c>
      <c r="H3395" s="438" t="s">
        <v>126</v>
      </c>
    </row>
    <row r="3396" spans="1:8">
      <c r="A3396" s="448" t="s">
        <v>4975</v>
      </c>
      <c r="B3396" s="448" t="s">
        <v>4866</v>
      </c>
      <c r="C3396" s="440">
        <v>573.1</v>
      </c>
      <c r="D3396" s="438" t="s">
        <v>126</v>
      </c>
      <c r="E3396" s="440">
        <v>44559.519999999997</v>
      </c>
      <c r="F3396" s="440">
        <v>0</v>
      </c>
      <c r="G3396" s="440">
        <v>45132.62</v>
      </c>
      <c r="H3396" s="438" t="s">
        <v>126</v>
      </c>
    </row>
    <row r="3397" spans="1:8">
      <c r="A3397" s="448" t="s">
        <v>4976</v>
      </c>
      <c r="B3397" s="448" t="s">
        <v>4868</v>
      </c>
      <c r="C3397" s="440">
        <v>0</v>
      </c>
      <c r="D3397" s="438" t="s">
        <v>126</v>
      </c>
      <c r="E3397" s="440">
        <v>22824.61</v>
      </c>
      <c r="F3397" s="440">
        <v>0</v>
      </c>
      <c r="G3397" s="440">
        <v>22824.61</v>
      </c>
      <c r="H3397" s="438" t="s">
        <v>126</v>
      </c>
    </row>
    <row r="3398" spans="1:8">
      <c r="A3398" s="448" t="s">
        <v>4977</v>
      </c>
      <c r="B3398" s="448" t="s">
        <v>4978</v>
      </c>
      <c r="C3398" s="440">
        <v>442630.15</v>
      </c>
      <c r="D3398" s="438" t="s">
        <v>126</v>
      </c>
      <c r="E3398" s="440">
        <v>122654.06</v>
      </c>
      <c r="F3398" s="440">
        <v>0</v>
      </c>
      <c r="G3398" s="440">
        <v>565284.21</v>
      </c>
      <c r="H3398" s="438" t="s">
        <v>126</v>
      </c>
    </row>
    <row r="3399" spans="1:8">
      <c r="A3399" s="448" t="s">
        <v>4979</v>
      </c>
      <c r="B3399" s="448" t="s">
        <v>4872</v>
      </c>
      <c r="C3399" s="440">
        <v>3257.6</v>
      </c>
      <c r="D3399" s="438" t="s">
        <v>126</v>
      </c>
      <c r="E3399" s="440">
        <v>0</v>
      </c>
      <c r="F3399" s="440">
        <v>0</v>
      </c>
      <c r="G3399" s="440">
        <v>3257.6</v>
      </c>
      <c r="H3399" s="438" t="s">
        <v>126</v>
      </c>
    </row>
    <row r="3400" spans="1:8">
      <c r="A3400" s="448" t="s">
        <v>4980</v>
      </c>
      <c r="B3400" s="448" t="s">
        <v>4874</v>
      </c>
      <c r="C3400" s="440">
        <v>9999.5</v>
      </c>
      <c r="D3400" s="438" t="s">
        <v>126</v>
      </c>
      <c r="E3400" s="440">
        <v>5000</v>
      </c>
      <c r="F3400" s="440">
        <v>0</v>
      </c>
      <c r="G3400" s="440">
        <v>14999.5</v>
      </c>
      <c r="H3400" s="438" t="s">
        <v>126</v>
      </c>
    </row>
    <row r="3401" spans="1:8">
      <c r="A3401" s="448" t="s">
        <v>4981</v>
      </c>
      <c r="B3401" s="448" t="s">
        <v>4876</v>
      </c>
      <c r="C3401" s="440">
        <v>705.6</v>
      </c>
      <c r="D3401" s="438" t="s">
        <v>126</v>
      </c>
      <c r="E3401" s="440">
        <v>1070.4000000000001</v>
      </c>
      <c r="F3401" s="440">
        <v>0</v>
      </c>
      <c r="G3401" s="440">
        <v>1776</v>
      </c>
      <c r="H3401" s="438" t="s">
        <v>126</v>
      </c>
    </row>
    <row r="3402" spans="1:8">
      <c r="A3402" s="448" t="s">
        <v>4982</v>
      </c>
      <c r="B3402" s="448" t="s">
        <v>4878</v>
      </c>
      <c r="C3402" s="440">
        <v>136424.4</v>
      </c>
      <c r="D3402" s="438" t="s">
        <v>126</v>
      </c>
      <c r="E3402" s="440">
        <v>0</v>
      </c>
      <c r="F3402" s="440">
        <v>0</v>
      </c>
      <c r="G3402" s="440">
        <v>136424.4</v>
      </c>
      <c r="H3402" s="438" t="s">
        <v>126</v>
      </c>
    </row>
    <row r="3403" spans="1:8">
      <c r="A3403" s="448" t="s">
        <v>4983</v>
      </c>
      <c r="B3403" s="448" t="s">
        <v>4880</v>
      </c>
      <c r="C3403" s="440">
        <v>27075.599999999999</v>
      </c>
      <c r="D3403" s="438" t="s">
        <v>126</v>
      </c>
      <c r="E3403" s="440">
        <v>2693.25</v>
      </c>
      <c r="F3403" s="440">
        <v>0</v>
      </c>
      <c r="G3403" s="440">
        <v>29768.85</v>
      </c>
      <c r="H3403" s="438" t="s">
        <v>126</v>
      </c>
    </row>
    <row r="3404" spans="1:8">
      <c r="A3404" s="448" t="s">
        <v>4984</v>
      </c>
      <c r="B3404" s="448" t="s">
        <v>4882</v>
      </c>
      <c r="C3404" s="440">
        <v>236457.2</v>
      </c>
      <c r="D3404" s="438" t="s">
        <v>126</v>
      </c>
      <c r="E3404" s="440">
        <v>0</v>
      </c>
      <c r="F3404" s="440">
        <v>0</v>
      </c>
      <c r="G3404" s="440">
        <v>236457.2</v>
      </c>
      <c r="H3404" s="438" t="s">
        <v>126</v>
      </c>
    </row>
    <row r="3405" spans="1:8">
      <c r="A3405" s="448" t="s">
        <v>4985</v>
      </c>
      <c r="B3405" s="448" t="s">
        <v>4884</v>
      </c>
      <c r="C3405" s="440">
        <v>1073.8</v>
      </c>
      <c r="D3405" s="438" t="s">
        <v>126</v>
      </c>
      <c r="E3405" s="440">
        <v>96329.42</v>
      </c>
      <c r="F3405" s="440">
        <v>0</v>
      </c>
      <c r="G3405" s="440">
        <v>97403.22</v>
      </c>
      <c r="H3405" s="438" t="s">
        <v>126</v>
      </c>
    </row>
    <row r="3406" spans="1:8">
      <c r="A3406" s="448" t="s">
        <v>4986</v>
      </c>
      <c r="B3406" s="448" t="s">
        <v>4886</v>
      </c>
      <c r="C3406" s="440">
        <v>0</v>
      </c>
      <c r="D3406" s="438" t="s">
        <v>126</v>
      </c>
      <c r="E3406" s="440">
        <v>57751.43</v>
      </c>
      <c r="F3406" s="440">
        <v>0</v>
      </c>
      <c r="G3406" s="440">
        <v>57751.43</v>
      </c>
      <c r="H3406" s="438" t="s">
        <v>126</v>
      </c>
    </row>
    <row r="3407" spans="1:8">
      <c r="A3407" s="448" t="s">
        <v>4987</v>
      </c>
      <c r="B3407" s="448" t="s">
        <v>4888</v>
      </c>
      <c r="C3407" s="440">
        <v>127756.16</v>
      </c>
      <c r="D3407" s="438" t="s">
        <v>126</v>
      </c>
      <c r="E3407" s="440">
        <v>9004.65</v>
      </c>
      <c r="F3407" s="440">
        <v>0</v>
      </c>
      <c r="G3407" s="440">
        <v>136760.81</v>
      </c>
      <c r="H3407" s="438" t="s">
        <v>126</v>
      </c>
    </row>
    <row r="3408" spans="1:8">
      <c r="A3408" s="448" t="s">
        <v>4988</v>
      </c>
      <c r="B3408" s="448" t="s">
        <v>4890</v>
      </c>
      <c r="C3408" s="440">
        <v>33000</v>
      </c>
      <c r="D3408" s="438" t="s">
        <v>126</v>
      </c>
      <c r="E3408" s="440">
        <v>0</v>
      </c>
      <c r="F3408" s="440">
        <v>0</v>
      </c>
      <c r="G3408" s="440">
        <v>33000</v>
      </c>
      <c r="H3408" s="438" t="s">
        <v>126</v>
      </c>
    </row>
    <row r="3409" spans="1:8">
      <c r="A3409" s="448" t="s">
        <v>4989</v>
      </c>
      <c r="B3409" s="448" t="s">
        <v>4892</v>
      </c>
      <c r="C3409" s="440">
        <v>833039.3</v>
      </c>
      <c r="D3409" s="438" t="s">
        <v>126</v>
      </c>
      <c r="E3409" s="440">
        <v>0</v>
      </c>
      <c r="F3409" s="440">
        <v>0</v>
      </c>
      <c r="G3409" s="440">
        <v>833039.3</v>
      </c>
      <c r="H3409" s="438" t="s">
        <v>126</v>
      </c>
    </row>
    <row r="3410" spans="1:8">
      <c r="A3410" s="448" t="s">
        <v>4990</v>
      </c>
      <c r="B3410" s="448" t="s">
        <v>4894</v>
      </c>
      <c r="C3410" s="440">
        <v>64393.599999999999</v>
      </c>
      <c r="D3410" s="438" t="s">
        <v>126</v>
      </c>
      <c r="E3410" s="440">
        <v>120093.6</v>
      </c>
      <c r="F3410" s="440">
        <v>0</v>
      </c>
      <c r="G3410" s="440">
        <v>184487.2</v>
      </c>
      <c r="H3410" s="438" t="s">
        <v>126</v>
      </c>
    </row>
    <row r="3411" spans="1:8">
      <c r="A3411" s="448" t="s">
        <v>4992</v>
      </c>
      <c r="B3411" s="448" t="s">
        <v>2083</v>
      </c>
      <c r="C3411" s="440">
        <v>1004216.48</v>
      </c>
      <c r="D3411" s="438" t="s">
        <v>126</v>
      </c>
      <c r="E3411" s="440">
        <v>223728.75</v>
      </c>
      <c r="F3411" s="440">
        <v>0</v>
      </c>
      <c r="G3411" s="440">
        <v>1227945.23</v>
      </c>
      <c r="H3411" s="438" t="s">
        <v>126</v>
      </c>
    </row>
    <row r="3412" spans="1:8">
      <c r="A3412" s="448" t="s">
        <v>4993</v>
      </c>
      <c r="B3412" s="448" t="s">
        <v>4854</v>
      </c>
      <c r="C3412" s="440">
        <v>0</v>
      </c>
      <c r="D3412" s="438" t="s">
        <v>126</v>
      </c>
      <c r="E3412" s="440">
        <v>5000</v>
      </c>
      <c r="F3412" s="440">
        <v>0</v>
      </c>
      <c r="G3412" s="440">
        <v>5000</v>
      </c>
      <c r="H3412" s="438" t="s">
        <v>126</v>
      </c>
    </row>
    <row r="3413" spans="1:8">
      <c r="A3413" s="448" t="s">
        <v>4994</v>
      </c>
      <c r="B3413" s="448" t="s">
        <v>4858</v>
      </c>
      <c r="C3413" s="440">
        <v>0</v>
      </c>
      <c r="D3413" s="438" t="s">
        <v>126</v>
      </c>
      <c r="E3413" s="440">
        <v>1600</v>
      </c>
      <c r="F3413" s="440">
        <v>0</v>
      </c>
      <c r="G3413" s="440">
        <v>1600</v>
      </c>
      <c r="H3413" s="438" t="s">
        <v>126</v>
      </c>
    </row>
    <row r="3414" spans="1:8">
      <c r="A3414" s="448" t="s">
        <v>4995</v>
      </c>
      <c r="B3414" s="448" t="s">
        <v>4860</v>
      </c>
      <c r="C3414" s="440">
        <v>30192.2</v>
      </c>
      <c r="D3414" s="438" t="s">
        <v>126</v>
      </c>
      <c r="E3414" s="440">
        <v>0</v>
      </c>
      <c r="F3414" s="440">
        <v>0</v>
      </c>
      <c r="G3414" s="440">
        <v>30192.2</v>
      </c>
      <c r="H3414" s="438" t="s">
        <v>126</v>
      </c>
    </row>
    <row r="3415" spans="1:8">
      <c r="A3415" s="448" t="s">
        <v>4996</v>
      </c>
      <c r="B3415" s="448" t="s">
        <v>4862</v>
      </c>
      <c r="C3415" s="440">
        <v>56329</v>
      </c>
      <c r="D3415" s="438" t="s">
        <v>126</v>
      </c>
      <c r="E3415" s="440">
        <v>5231.1000000000004</v>
      </c>
      <c r="F3415" s="440">
        <v>0</v>
      </c>
      <c r="G3415" s="440">
        <v>61560.1</v>
      </c>
      <c r="H3415" s="438" t="s">
        <v>126</v>
      </c>
    </row>
    <row r="3416" spans="1:8">
      <c r="A3416" s="448" t="s">
        <v>4997</v>
      </c>
      <c r="B3416" s="448" t="s">
        <v>4864</v>
      </c>
      <c r="C3416" s="440">
        <v>57700.5</v>
      </c>
      <c r="D3416" s="438" t="s">
        <v>126</v>
      </c>
      <c r="E3416" s="440">
        <v>0</v>
      </c>
      <c r="F3416" s="440">
        <v>0</v>
      </c>
      <c r="G3416" s="440">
        <v>57700.5</v>
      </c>
      <c r="H3416" s="438" t="s">
        <v>126</v>
      </c>
    </row>
    <row r="3417" spans="1:8">
      <c r="A3417" s="448" t="s">
        <v>4998</v>
      </c>
      <c r="B3417" s="448" t="s">
        <v>4866</v>
      </c>
      <c r="C3417" s="440">
        <v>289.7</v>
      </c>
      <c r="D3417" s="438" t="s">
        <v>126</v>
      </c>
      <c r="E3417" s="440">
        <v>25651.86</v>
      </c>
      <c r="F3417" s="440">
        <v>0</v>
      </c>
      <c r="G3417" s="440">
        <v>25941.56</v>
      </c>
      <c r="H3417" s="438" t="s">
        <v>126</v>
      </c>
    </row>
    <row r="3418" spans="1:8">
      <c r="A3418" s="448" t="s">
        <v>4999</v>
      </c>
      <c r="B3418" s="448" t="s">
        <v>4868</v>
      </c>
      <c r="C3418" s="440">
        <v>0</v>
      </c>
      <c r="D3418" s="438" t="s">
        <v>126</v>
      </c>
      <c r="E3418" s="440">
        <v>13594.12</v>
      </c>
      <c r="F3418" s="440">
        <v>0</v>
      </c>
      <c r="G3418" s="440">
        <v>13594.12</v>
      </c>
      <c r="H3418" s="438" t="s">
        <v>126</v>
      </c>
    </row>
    <row r="3419" spans="1:8">
      <c r="A3419" s="448" t="s">
        <v>5000</v>
      </c>
      <c r="B3419" s="448" t="s">
        <v>4870</v>
      </c>
      <c r="C3419" s="440">
        <v>300964.2</v>
      </c>
      <c r="D3419" s="438" t="s">
        <v>126</v>
      </c>
      <c r="E3419" s="440">
        <v>55761.14</v>
      </c>
      <c r="F3419" s="440">
        <v>0</v>
      </c>
      <c r="G3419" s="440">
        <v>356725.34</v>
      </c>
      <c r="H3419" s="438" t="s">
        <v>126</v>
      </c>
    </row>
    <row r="3420" spans="1:8">
      <c r="A3420" s="448" t="s">
        <v>5001</v>
      </c>
      <c r="B3420" s="448" t="s">
        <v>5002</v>
      </c>
      <c r="C3420" s="440">
        <v>7571</v>
      </c>
      <c r="D3420" s="438" t="s">
        <v>126</v>
      </c>
      <c r="E3420" s="440">
        <v>0</v>
      </c>
      <c r="F3420" s="440">
        <v>0</v>
      </c>
      <c r="G3420" s="440">
        <v>7571</v>
      </c>
      <c r="H3420" s="438" t="s">
        <v>126</v>
      </c>
    </row>
    <row r="3421" spans="1:8">
      <c r="A3421" s="448" t="s">
        <v>8864</v>
      </c>
      <c r="B3421" s="448" t="s">
        <v>8865</v>
      </c>
      <c r="C3421" s="440">
        <v>1600</v>
      </c>
      <c r="D3421" s="438" t="s">
        <v>126</v>
      </c>
      <c r="E3421" s="440">
        <v>0</v>
      </c>
      <c r="F3421" s="440">
        <v>0</v>
      </c>
      <c r="G3421" s="440">
        <v>1600</v>
      </c>
      <c r="H3421" s="438" t="s">
        <v>126</v>
      </c>
    </row>
    <row r="3422" spans="1:8">
      <c r="A3422" s="448" t="s">
        <v>5004</v>
      </c>
      <c r="B3422" s="448" t="s">
        <v>4878</v>
      </c>
      <c r="C3422" s="440">
        <v>56778.49</v>
      </c>
      <c r="D3422" s="438" t="s">
        <v>126</v>
      </c>
      <c r="E3422" s="440">
        <v>0</v>
      </c>
      <c r="F3422" s="440">
        <v>0</v>
      </c>
      <c r="G3422" s="440">
        <v>56778.49</v>
      </c>
      <c r="H3422" s="438" t="s">
        <v>126</v>
      </c>
    </row>
    <row r="3423" spans="1:8">
      <c r="A3423" s="448" t="s">
        <v>5005</v>
      </c>
      <c r="B3423" s="448" t="s">
        <v>4880</v>
      </c>
      <c r="C3423" s="440">
        <v>10307.799999999999</v>
      </c>
      <c r="D3423" s="438" t="s">
        <v>126</v>
      </c>
      <c r="E3423" s="440">
        <v>1034.5999999999999</v>
      </c>
      <c r="F3423" s="440">
        <v>0</v>
      </c>
      <c r="G3423" s="440">
        <v>11342.4</v>
      </c>
      <c r="H3423" s="438" t="s">
        <v>126</v>
      </c>
    </row>
    <row r="3424" spans="1:8">
      <c r="A3424" s="448" t="s">
        <v>5006</v>
      </c>
      <c r="B3424" s="448" t="s">
        <v>4882</v>
      </c>
      <c r="C3424" s="440">
        <v>79170.7</v>
      </c>
      <c r="D3424" s="438" t="s">
        <v>126</v>
      </c>
      <c r="E3424" s="440">
        <v>0</v>
      </c>
      <c r="F3424" s="440">
        <v>0</v>
      </c>
      <c r="G3424" s="440">
        <v>79170.7</v>
      </c>
      <c r="H3424" s="438" t="s">
        <v>126</v>
      </c>
    </row>
    <row r="3425" spans="1:8">
      <c r="A3425" s="448" t="s">
        <v>5007</v>
      </c>
      <c r="B3425" s="448" t="s">
        <v>4884</v>
      </c>
      <c r="C3425" s="440">
        <v>467.1</v>
      </c>
      <c r="D3425" s="438" t="s">
        <v>126</v>
      </c>
      <c r="E3425" s="440">
        <v>36826.68</v>
      </c>
      <c r="F3425" s="440">
        <v>0</v>
      </c>
      <c r="G3425" s="440">
        <v>37293.78</v>
      </c>
      <c r="H3425" s="438" t="s">
        <v>126</v>
      </c>
    </row>
    <row r="3426" spans="1:8">
      <c r="A3426" s="448" t="s">
        <v>5008</v>
      </c>
      <c r="B3426" s="448" t="s">
        <v>4886</v>
      </c>
      <c r="C3426" s="440">
        <v>0</v>
      </c>
      <c r="D3426" s="438" t="s">
        <v>126</v>
      </c>
      <c r="E3426" s="440">
        <v>22081.7</v>
      </c>
      <c r="F3426" s="440">
        <v>0</v>
      </c>
      <c r="G3426" s="440">
        <v>22081.7</v>
      </c>
      <c r="H3426" s="438" t="s">
        <v>126</v>
      </c>
    </row>
    <row r="3427" spans="1:8">
      <c r="A3427" s="448" t="s">
        <v>5009</v>
      </c>
      <c r="B3427" s="448" t="s">
        <v>4888</v>
      </c>
      <c r="C3427" s="440">
        <v>54520.02</v>
      </c>
      <c r="D3427" s="438" t="s">
        <v>126</v>
      </c>
      <c r="E3427" s="440">
        <v>3901.15</v>
      </c>
      <c r="F3427" s="440">
        <v>0</v>
      </c>
      <c r="G3427" s="440">
        <v>58421.17</v>
      </c>
      <c r="H3427" s="438" t="s">
        <v>126</v>
      </c>
    </row>
    <row r="3428" spans="1:8">
      <c r="A3428" s="448" t="s">
        <v>5010</v>
      </c>
      <c r="B3428" s="448" t="s">
        <v>4890</v>
      </c>
      <c r="C3428" s="440">
        <v>12750</v>
      </c>
      <c r="D3428" s="438" t="s">
        <v>126</v>
      </c>
      <c r="E3428" s="440">
        <v>0</v>
      </c>
      <c r="F3428" s="440">
        <v>0</v>
      </c>
      <c r="G3428" s="440">
        <v>12750</v>
      </c>
      <c r="H3428" s="438" t="s">
        <v>126</v>
      </c>
    </row>
    <row r="3429" spans="1:8">
      <c r="A3429" s="448" t="s">
        <v>5011</v>
      </c>
      <c r="B3429" s="448" t="s">
        <v>4892</v>
      </c>
      <c r="C3429" s="440">
        <v>291997.7</v>
      </c>
      <c r="D3429" s="438" t="s">
        <v>126</v>
      </c>
      <c r="E3429" s="440">
        <v>0</v>
      </c>
      <c r="F3429" s="440">
        <v>0</v>
      </c>
      <c r="G3429" s="440">
        <v>291997.7</v>
      </c>
      <c r="H3429" s="438" t="s">
        <v>126</v>
      </c>
    </row>
    <row r="3430" spans="1:8">
      <c r="A3430" s="448" t="s">
        <v>5012</v>
      </c>
      <c r="B3430" s="448" t="s">
        <v>4894</v>
      </c>
      <c r="C3430" s="440">
        <v>25925.599999999999</v>
      </c>
      <c r="D3430" s="438" t="s">
        <v>126</v>
      </c>
      <c r="E3430" s="440">
        <v>53046.400000000001</v>
      </c>
      <c r="F3430" s="440">
        <v>0</v>
      </c>
      <c r="G3430" s="440">
        <v>78972</v>
      </c>
      <c r="H3430" s="438" t="s">
        <v>126</v>
      </c>
    </row>
    <row r="3431" spans="1:8">
      <c r="A3431" s="448" t="s">
        <v>8866</v>
      </c>
      <c r="B3431" s="448" t="s">
        <v>8867</v>
      </c>
      <c r="C3431" s="440">
        <v>17652.47</v>
      </c>
      <c r="D3431" s="438" t="s">
        <v>126</v>
      </c>
      <c r="E3431" s="440">
        <v>0</v>
      </c>
      <c r="F3431" s="440">
        <v>0</v>
      </c>
      <c r="G3431" s="440">
        <v>17652.47</v>
      </c>
      <c r="H3431" s="438" t="s">
        <v>126</v>
      </c>
    </row>
    <row r="3432" spans="1:8">
      <c r="A3432" s="448" t="s">
        <v>5014</v>
      </c>
      <c r="B3432" s="448" t="s">
        <v>2088</v>
      </c>
      <c r="C3432" s="440">
        <v>2292936.04</v>
      </c>
      <c r="D3432" s="438" t="s">
        <v>126</v>
      </c>
      <c r="E3432" s="440">
        <v>676514.14</v>
      </c>
      <c r="F3432" s="440">
        <v>0</v>
      </c>
      <c r="G3432" s="440">
        <v>2969450.18</v>
      </c>
      <c r="H3432" s="438" t="s">
        <v>126</v>
      </c>
    </row>
    <row r="3433" spans="1:8">
      <c r="A3433" s="448" t="s">
        <v>5015</v>
      </c>
      <c r="B3433" s="448" t="s">
        <v>4854</v>
      </c>
      <c r="C3433" s="440">
        <v>7500</v>
      </c>
      <c r="D3433" s="438" t="s">
        <v>126</v>
      </c>
      <c r="E3433" s="440">
        <v>2150</v>
      </c>
      <c r="F3433" s="440">
        <v>0</v>
      </c>
      <c r="G3433" s="440">
        <v>9650</v>
      </c>
      <c r="H3433" s="438" t="s">
        <v>126</v>
      </c>
    </row>
    <row r="3434" spans="1:8">
      <c r="A3434" s="448" t="s">
        <v>5016</v>
      </c>
      <c r="B3434" s="448" t="s">
        <v>4856</v>
      </c>
      <c r="C3434" s="440">
        <v>6300</v>
      </c>
      <c r="D3434" s="438" t="s">
        <v>126</v>
      </c>
      <c r="E3434" s="440">
        <v>1592</v>
      </c>
      <c r="F3434" s="440">
        <v>0</v>
      </c>
      <c r="G3434" s="440">
        <v>7892</v>
      </c>
      <c r="H3434" s="438" t="s">
        <v>126</v>
      </c>
    </row>
    <row r="3435" spans="1:8">
      <c r="A3435" s="448" t="s">
        <v>5017</v>
      </c>
      <c r="B3435" s="448" t="s">
        <v>4858</v>
      </c>
      <c r="C3435" s="440">
        <v>3200</v>
      </c>
      <c r="D3435" s="438" t="s">
        <v>126</v>
      </c>
      <c r="E3435" s="440">
        <v>0</v>
      </c>
      <c r="F3435" s="440">
        <v>0</v>
      </c>
      <c r="G3435" s="440">
        <v>3200</v>
      </c>
      <c r="H3435" s="438" t="s">
        <v>126</v>
      </c>
    </row>
    <row r="3436" spans="1:8">
      <c r="A3436" s="448" t="s">
        <v>5018</v>
      </c>
      <c r="B3436" s="448" t="s">
        <v>4860</v>
      </c>
      <c r="C3436" s="440">
        <v>107651.98</v>
      </c>
      <c r="D3436" s="438" t="s">
        <v>126</v>
      </c>
      <c r="E3436" s="440">
        <v>0</v>
      </c>
      <c r="F3436" s="440">
        <v>0</v>
      </c>
      <c r="G3436" s="440">
        <v>107651.98</v>
      </c>
      <c r="H3436" s="438" t="s">
        <v>126</v>
      </c>
    </row>
    <row r="3437" spans="1:8">
      <c r="A3437" s="448" t="s">
        <v>5019</v>
      </c>
      <c r="B3437" s="448" t="s">
        <v>4862</v>
      </c>
      <c r="C3437" s="440">
        <v>35455.06</v>
      </c>
      <c r="D3437" s="438" t="s">
        <v>126</v>
      </c>
      <c r="E3437" s="440">
        <v>2925.64</v>
      </c>
      <c r="F3437" s="440">
        <v>0</v>
      </c>
      <c r="G3437" s="440">
        <v>38380.699999999997</v>
      </c>
      <c r="H3437" s="438" t="s">
        <v>126</v>
      </c>
    </row>
    <row r="3438" spans="1:8">
      <c r="A3438" s="448" t="s">
        <v>5020</v>
      </c>
      <c r="B3438" s="448" t="s">
        <v>4864</v>
      </c>
      <c r="C3438" s="440">
        <v>128582.49</v>
      </c>
      <c r="D3438" s="438" t="s">
        <v>126</v>
      </c>
      <c r="E3438" s="440">
        <v>0</v>
      </c>
      <c r="F3438" s="440">
        <v>0</v>
      </c>
      <c r="G3438" s="440">
        <v>128582.49</v>
      </c>
      <c r="H3438" s="438" t="s">
        <v>126</v>
      </c>
    </row>
    <row r="3439" spans="1:8">
      <c r="A3439" s="448" t="s">
        <v>5021</v>
      </c>
      <c r="B3439" s="448" t="s">
        <v>4866</v>
      </c>
      <c r="C3439" s="440">
        <v>610.5</v>
      </c>
      <c r="D3439" s="438" t="s">
        <v>126</v>
      </c>
      <c r="E3439" s="440">
        <v>60039.34</v>
      </c>
      <c r="F3439" s="440">
        <v>0</v>
      </c>
      <c r="G3439" s="440">
        <v>60649.84</v>
      </c>
      <c r="H3439" s="438" t="s">
        <v>126</v>
      </c>
    </row>
    <row r="3440" spans="1:8">
      <c r="A3440" s="448" t="s">
        <v>5022</v>
      </c>
      <c r="B3440" s="448" t="s">
        <v>4868</v>
      </c>
      <c r="C3440" s="440">
        <v>0</v>
      </c>
      <c r="D3440" s="438" t="s">
        <v>126</v>
      </c>
      <c r="E3440" s="440">
        <v>31213.96</v>
      </c>
      <c r="F3440" s="440">
        <v>0</v>
      </c>
      <c r="G3440" s="440">
        <v>31213.96</v>
      </c>
      <c r="H3440" s="438" t="s">
        <v>126</v>
      </c>
    </row>
    <row r="3441" spans="1:8">
      <c r="A3441" s="448" t="s">
        <v>5025</v>
      </c>
      <c r="B3441" s="448" t="s">
        <v>4870</v>
      </c>
      <c r="C3441" s="440">
        <v>648799.57999999996</v>
      </c>
      <c r="D3441" s="438" t="s">
        <v>126</v>
      </c>
      <c r="E3441" s="440">
        <v>136013.64000000001</v>
      </c>
      <c r="F3441" s="440">
        <v>0</v>
      </c>
      <c r="G3441" s="440">
        <v>784813.22</v>
      </c>
      <c r="H3441" s="438" t="s">
        <v>126</v>
      </c>
    </row>
    <row r="3442" spans="1:8">
      <c r="A3442" s="448" t="s">
        <v>5026</v>
      </c>
      <c r="B3442" s="448" t="s">
        <v>5027</v>
      </c>
      <c r="C3442" s="440">
        <v>3513.2</v>
      </c>
      <c r="D3442" s="438" t="s">
        <v>126</v>
      </c>
      <c r="E3442" s="440">
        <v>0</v>
      </c>
      <c r="F3442" s="440">
        <v>0</v>
      </c>
      <c r="G3442" s="440">
        <v>3513.2</v>
      </c>
      <c r="H3442" s="438" t="s">
        <v>126</v>
      </c>
    </row>
    <row r="3443" spans="1:8">
      <c r="A3443" s="448" t="s">
        <v>5029</v>
      </c>
      <c r="B3443" s="448" t="s">
        <v>4876</v>
      </c>
      <c r="C3443" s="440">
        <v>2690.6</v>
      </c>
      <c r="D3443" s="438" t="s">
        <v>126</v>
      </c>
      <c r="E3443" s="440">
        <v>2478</v>
      </c>
      <c r="F3443" s="440">
        <v>0</v>
      </c>
      <c r="G3443" s="440">
        <v>5168.6000000000004</v>
      </c>
      <c r="H3443" s="438" t="s">
        <v>126</v>
      </c>
    </row>
    <row r="3444" spans="1:8">
      <c r="A3444" s="448" t="s">
        <v>5030</v>
      </c>
      <c r="B3444" s="448" t="s">
        <v>4878</v>
      </c>
      <c r="C3444" s="440">
        <v>155050.23999999999</v>
      </c>
      <c r="D3444" s="438" t="s">
        <v>126</v>
      </c>
      <c r="E3444" s="440">
        <v>0</v>
      </c>
      <c r="F3444" s="440">
        <v>0</v>
      </c>
      <c r="G3444" s="440">
        <v>155050.23999999999</v>
      </c>
      <c r="H3444" s="438" t="s">
        <v>126</v>
      </c>
    </row>
    <row r="3445" spans="1:8">
      <c r="A3445" s="448" t="s">
        <v>5031</v>
      </c>
      <c r="B3445" s="448" t="s">
        <v>4880</v>
      </c>
      <c r="C3445" s="440">
        <v>29698.25</v>
      </c>
      <c r="D3445" s="438" t="s">
        <v>126</v>
      </c>
      <c r="E3445" s="440">
        <v>2973.85</v>
      </c>
      <c r="F3445" s="440">
        <v>0</v>
      </c>
      <c r="G3445" s="440">
        <v>32672.1</v>
      </c>
      <c r="H3445" s="438" t="s">
        <v>126</v>
      </c>
    </row>
    <row r="3446" spans="1:8">
      <c r="A3446" s="448" t="s">
        <v>5032</v>
      </c>
      <c r="B3446" s="448" t="s">
        <v>4882</v>
      </c>
      <c r="C3446" s="440">
        <v>222315.77</v>
      </c>
      <c r="D3446" s="438" t="s">
        <v>126</v>
      </c>
      <c r="E3446" s="440">
        <v>0</v>
      </c>
      <c r="F3446" s="440">
        <v>0</v>
      </c>
      <c r="G3446" s="440">
        <v>222315.77</v>
      </c>
      <c r="H3446" s="438" t="s">
        <v>126</v>
      </c>
    </row>
    <row r="3447" spans="1:8">
      <c r="A3447" s="448" t="s">
        <v>5033</v>
      </c>
      <c r="B3447" s="448" t="s">
        <v>4884</v>
      </c>
      <c r="C3447" s="440">
        <v>1137.5999999999999</v>
      </c>
      <c r="D3447" s="438" t="s">
        <v>126</v>
      </c>
      <c r="E3447" s="440">
        <v>101535.21</v>
      </c>
      <c r="F3447" s="440">
        <v>0</v>
      </c>
      <c r="G3447" s="440">
        <v>102672.81</v>
      </c>
      <c r="H3447" s="438" t="s">
        <v>126</v>
      </c>
    </row>
    <row r="3448" spans="1:8">
      <c r="A3448" s="448" t="s">
        <v>5034</v>
      </c>
      <c r="B3448" s="448" t="s">
        <v>4886</v>
      </c>
      <c r="C3448" s="440">
        <v>0</v>
      </c>
      <c r="D3448" s="438" t="s">
        <v>126</v>
      </c>
      <c r="E3448" s="440">
        <v>61308.62</v>
      </c>
      <c r="F3448" s="440">
        <v>0</v>
      </c>
      <c r="G3448" s="440">
        <v>61308.62</v>
      </c>
      <c r="H3448" s="438" t="s">
        <v>126</v>
      </c>
    </row>
    <row r="3449" spans="1:8">
      <c r="A3449" s="448" t="s">
        <v>5035</v>
      </c>
      <c r="B3449" s="448" t="s">
        <v>4888</v>
      </c>
      <c r="C3449" s="440">
        <v>34396.67</v>
      </c>
      <c r="D3449" s="438" t="s">
        <v>126</v>
      </c>
      <c r="E3449" s="440">
        <v>3079.8</v>
      </c>
      <c r="F3449" s="440">
        <v>0</v>
      </c>
      <c r="G3449" s="440">
        <v>37476.47</v>
      </c>
      <c r="H3449" s="438" t="s">
        <v>126</v>
      </c>
    </row>
    <row r="3450" spans="1:8">
      <c r="A3450" s="448" t="s">
        <v>8868</v>
      </c>
      <c r="B3450" s="448" t="s">
        <v>8869</v>
      </c>
      <c r="C3450" s="440">
        <v>0</v>
      </c>
      <c r="D3450" s="438" t="s">
        <v>126</v>
      </c>
      <c r="E3450" s="440">
        <v>161266.95000000001</v>
      </c>
      <c r="F3450" s="440">
        <v>0</v>
      </c>
      <c r="G3450" s="440">
        <v>161266.95000000001</v>
      </c>
      <c r="H3450" s="438" t="s">
        <v>126</v>
      </c>
    </row>
    <row r="3451" spans="1:8">
      <c r="A3451" s="448" t="s">
        <v>5036</v>
      </c>
      <c r="B3451" s="448" t="s">
        <v>4890</v>
      </c>
      <c r="C3451" s="440">
        <v>29250</v>
      </c>
      <c r="D3451" s="438" t="s">
        <v>126</v>
      </c>
      <c r="E3451" s="440">
        <v>0</v>
      </c>
      <c r="F3451" s="440">
        <v>0</v>
      </c>
      <c r="G3451" s="440">
        <v>29250</v>
      </c>
      <c r="H3451" s="438" t="s">
        <v>126</v>
      </c>
    </row>
    <row r="3452" spans="1:8">
      <c r="A3452" s="448" t="s">
        <v>5037</v>
      </c>
      <c r="B3452" s="448" t="s">
        <v>5038</v>
      </c>
      <c r="C3452" s="440">
        <v>819491.1</v>
      </c>
      <c r="D3452" s="438" t="s">
        <v>126</v>
      </c>
      <c r="E3452" s="440">
        <v>0</v>
      </c>
      <c r="F3452" s="440">
        <v>0</v>
      </c>
      <c r="G3452" s="440">
        <v>819491.1</v>
      </c>
      <c r="H3452" s="438" t="s">
        <v>126</v>
      </c>
    </row>
    <row r="3453" spans="1:8">
      <c r="A3453" s="448" t="s">
        <v>5039</v>
      </c>
      <c r="B3453" s="448" t="s">
        <v>4894</v>
      </c>
      <c r="C3453" s="440">
        <v>57293</v>
      </c>
      <c r="D3453" s="438" t="s">
        <v>126</v>
      </c>
      <c r="E3453" s="440">
        <v>109937.13</v>
      </c>
      <c r="F3453" s="440">
        <v>0</v>
      </c>
      <c r="G3453" s="440">
        <v>167230.13</v>
      </c>
      <c r="H3453" s="438" t="s">
        <v>126</v>
      </c>
    </row>
    <row r="3454" spans="1:8">
      <c r="A3454" s="448" t="s">
        <v>5044</v>
      </c>
      <c r="B3454" s="448" t="s">
        <v>2093</v>
      </c>
      <c r="C3454" s="440">
        <v>1745055.4</v>
      </c>
      <c r="D3454" s="438" t="s">
        <v>126</v>
      </c>
      <c r="E3454" s="440">
        <v>490738.46</v>
      </c>
      <c r="F3454" s="440">
        <v>0</v>
      </c>
      <c r="G3454" s="440">
        <v>2235793.86</v>
      </c>
      <c r="H3454" s="438" t="s">
        <v>126</v>
      </c>
    </row>
    <row r="3455" spans="1:8">
      <c r="A3455" s="448" t="s">
        <v>5045</v>
      </c>
      <c r="B3455" s="448" t="s">
        <v>4854</v>
      </c>
      <c r="C3455" s="440">
        <v>4959</v>
      </c>
      <c r="D3455" s="438" t="s">
        <v>126</v>
      </c>
      <c r="E3455" s="440">
        <v>0</v>
      </c>
      <c r="F3455" s="440">
        <v>0</v>
      </c>
      <c r="G3455" s="440">
        <v>4959</v>
      </c>
      <c r="H3455" s="438" t="s">
        <v>126</v>
      </c>
    </row>
    <row r="3456" spans="1:8">
      <c r="A3456" s="448" t="s">
        <v>5046</v>
      </c>
      <c r="B3456" s="448" t="s">
        <v>4856</v>
      </c>
      <c r="C3456" s="440">
        <v>21927</v>
      </c>
      <c r="D3456" s="438" t="s">
        <v>126</v>
      </c>
      <c r="E3456" s="440">
        <v>8755</v>
      </c>
      <c r="F3456" s="440">
        <v>0</v>
      </c>
      <c r="G3456" s="440">
        <v>30682</v>
      </c>
      <c r="H3456" s="438" t="s">
        <v>126</v>
      </c>
    </row>
    <row r="3457" spans="1:8">
      <c r="A3457" s="448" t="s">
        <v>5047</v>
      </c>
      <c r="B3457" s="448" t="s">
        <v>4860</v>
      </c>
      <c r="C3457" s="440">
        <v>44008.6</v>
      </c>
      <c r="D3457" s="438" t="s">
        <v>126</v>
      </c>
      <c r="E3457" s="440">
        <v>0</v>
      </c>
      <c r="F3457" s="440">
        <v>0</v>
      </c>
      <c r="G3457" s="440">
        <v>44008.6</v>
      </c>
      <c r="H3457" s="438" t="s">
        <v>126</v>
      </c>
    </row>
    <row r="3458" spans="1:8">
      <c r="A3458" s="448" t="s">
        <v>5048</v>
      </c>
      <c r="B3458" s="448" t="s">
        <v>4862</v>
      </c>
      <c r="C3458" s="440">
        <v>70845</v>
      </c>
      <c r="D3458" s="438" t="s">
        <v>126</v>
      </c>
      <c r="E3458" s="440">
        <v>6725.7</v>
      </c>
      <c r="F3458" s="440">
        <v>0</v>
      </c>
      <c r="G3458" s="440">
        <v>77570.7</v>
      </c>
      <c r="H3458" s="438" t="s">
        <v>126</v>
      </c>
    </row>
    <row r="3459" spans="1:8">
      <c r="A3459" s="448" t="s">
        <v>5049</v>
      </c>
      <c r="B3459" s="448" t="s">
        <v>4864</v>
      </c>
      <c r="C3459" s="440">
        <v>58183.6</v>
      </c>
      <c r="D3459" s="438" t="s">
        <v>126</v>
      </c>
      <c r="E3459" s="440">
        <v>0</v>
      </c>
      <c r="F3459" s="440">
        <v>0</v>
      </c>
      <c r="G3459" s="440">
        <v>58183.6</v>
      </c>
      <c r="H3459" s="438" t="s">
        <v>126</v>
      </c>
    </row>
    <row r="3460" spans="1:8">
      <c r="A3460" s="448" t="s">
        <v>5050</v>
      </c>
      <c r="B3460" s="448" t="s">
        <v>4866</v>
      </c>
      <c r="C3460" s="440">
        <v>493.8</v>
      </c>
      <c r="D3460" s="438" t="s">
        <v>126</v>
      </c>
      <c r="E3460" s="440">
        <v>37039.22</v>
      </c>
      <c r="F3460" s="440">
        <v>0</v>
      </c>
      <c r="G3460" s="440">
        <v>37533.019999999997</v>
      </c>
      <c r="H3460" s="438" t="s">
        <v>126</v>
      </c>
    </row>
    <row r="3461" spans="1:8">
      <c r="A3461" s="448" t="s">
        <v>5051</v>
      </c>
      <c r="B3461" s="448" t="s">
        <v>4868</v>
      </c>
      <c r="C3461" s="440">
        <v>0</v>
      </c>
      <c r="D3461" s="438" t="s">
        <v>126</v>
      </c>
      <c r="E3461" s="440">
        <v>18262.63</v>
      </c>
      <c r="F3461" s="440">
        <v>0</v>
      </c>
      <c r="G3461" s="440">
        <v>18262.63</v>
      </c>
      <c r="H3461" s="438" t="s">
        <v>126</v>
      </c>
    </row>
    <row r="3462" spans="1:8">
      <c r="A3462" s="448" t="s">
        <v>5052</v>
      </c>
      <c r="B3462" s="448" t="s">
        <v>4870</v>
      </c>
      <c r="C3462" s="440">
        <v>530930.51</v>
      </c>
      <c r="D3462" s="438" t="s">
        <v>126</v>
      </c>
      <c r="E3462" s="440">
        <v>94587.86</v>
      </c>
      <c r="F3462" s="440">
        <v>0</v>
      </c>
      <c r="G3462" s="440">
        <v>625518.37</v>
      </c>
      <c r="H3462" s="438" t="s">
        <v>126</v>
      </c>
    </row>
    <row r="3463" spans="1:8">
      <c r="A3463" s="448" t="s">
        <v>5057</v>
      </c>
      <c r="B3463" s="448" t="s">
        <v>5058</v>
      </c>
      <c r="C3463" s="440">
        <v>2354.6999999999998</v>
      </c>
      <c r="D3463" s="438" t="s">
        <v>126</v>
      </c>
      <c r="E3463" s="440">
        <v>0</v>
      </c>
      <c r="F3463" s="440">
        <v>0</v>
      </c>
      <c r="G3463" s="440">
        <v>2354.6999999999998</v>
      </c>
      <c r="H3463" s="438" t="s">
        <v>126</v>
      </c>
    </row>
    <row r="3464" spans="1:8">
      <c r="A3464" s="448" t="s">
        <v>8870</v>
      </c>
      <c r="B3464" s="448" t="s">
        <v>4874</v>
      </c>
      <c r="C3464" s="440">
        <v>2500</v>
      </c>
      <c r="D3464" s="438" t="s">
        <v>126</v>
      </c>
      <c r="E3464" s="440">
        <v>2500</v>
      </c>
      <c r="F3464" s="440">
        <v>0</v>
      </c>
      <c r="G3464" s="440">
        <v>5000</v>
      </c>
      <c r="H3464" s="438" t="s">
        <v>126</v>
      </c>
    </row>
    <row r="3465" spans="1:8">
      <c r="A3465" s="448" t="s">
        <v>5059</v>
      </c>
      <c r="B3465" s="448" t="s">
        <v>4876</v>
      </c>
      <c r="C3465" s="440">
        <v>1852.2</v>
      </c>
      <c r="D3465" s="438" t="s">
        <v>126</v>
      </c>
      <c r="E3465" s="440">
        <v>2373</v>
      </c>
      <c r="F3465" s="440">
        <v>0</v>
      </c>
      <c r="G3465" s="440">
        <v>4225.2</v>
      </c>
      <c r="H3465" s="438" t="s">
        <v>126</v>
      </c>
    </row>
    <row r="3466" spans="1:8">
      <c r="A3466" s="448" t="s">
        <v>5060</v>
      </c>
      <c r="B3466" s="448" t="s">
        <v>4878</v>
      </c>
      <c r="C3466" s="440">
        <v>107691.5</v>
      </c>
      <c r="D3466" s="438" t="s">
        <v>126</v>
      </c>
      <c r="E3466" s="440">
        <v>0</v>
      </c>
      <c r="F3466" s="440">
        <v>0</v>
      </c>
      <c r="G3466" s="440">
        <v>107691.5</v>
      </c>
      <c r="H3466" s="438" t="s">
        <v>126</v>
      </c>
    </row>
    <row r="3467" spans="1:8">
      <c r="A3467" s="448" t="s">
        <v>5061</v>
      </c>
      <c r="B3467" s="448" t="s">
        <v>4880</v>
      </c>
      <c r="C3467" s="440">
        <v>20712</v>
      </c>
      <c r="D3467" s="438" t="s">
        <v>126</v>
      </c>
      <c r="E3467" s="440">
        <v>2066</v>
      </c>
      <c r="F3467" s="440">
        <v>0</v>
      </c>
      <c r="G3467" s="440">
        <v>22778</v>
      </c>
      <c r="H3467" s="438" t="s">
        <v>126</v>
      </c>
    </row>
    <row r="3468" spans="1:8">
      <c r="A3468" s="448" t="s">
        <v>5062</v>
      </c>
      <c r="B3468" s="448" t="s">
        <v>4882</v>
      </c>
      <c r="C3468" s="440">
        <v>161963.73000000001</v>
      </c>
      <c r="D3468" s="438" t="s">
        <v>126</v>
      </c>
      <c r="E3468" s="440">
        <v>0</v>
      </c>
      <c r="F3468" s="440">
        <v>0</v>
      </c>
      <c r="G3468" s="440">
        <v>161963.73000000001</v>
      </c>
      <c r="H3468" s="438" t="s">
        <v>126</v>
      </c>
    </row>
    <row r="3469" spans="1:8">
      <c r="A3469" s="448" t="s">
        <v>5063</v>
      </c>
      <c r="B3469" s="448" t="s">
        <v>4884</v>
      </c>
      <c r="C3469" s="440">
        <v>805.4</v>
      </c>
      <c r="D3469" s="438" t="s">
        <v>126</v>
      </c>
      <c r="E3469" s="440">
        <v>71825.009999999995</v>
      </c>
      <c r="F3469" s="440">
        <v>0</v>
      </c>
      <c r="G3469" s="440">
        <v>72630.41</v>
      </c>
      <c r="H3469" s="438" t="s">
        <v>126</v>
      </c>
    </row>
    <row r="3470" spans="1:8">
      <c r="A3470" s="448" t="s">
        <v>5064</v>
      </c>
      <c r="B3470" s="448" t="s">
        <v>4886</v>
      </c>
      <c r="C3470" s="440">
        <v>0</v>
      </c>
      <c r="D3470" s="438" t="s">
        <v>126</v>
      </c>
      <c r="E3470" s="440">
        <v>43094.99</v>
      </c>
      <c r="F3470" s="440">
        <v>0</v>
      </c>
      <c r="G3470" s="440">
        <v>43094.99</v>
      </c>
      <c r="H3470" s="438" t="s">
        <v>126</v>
      </c>
    </row>
    <row r="3471" spans="1:8">
      <c r="A3471" s="448" t="s">
        <v>5065</v>
      </c>
      <c r="B3471" s="448" t="s">
        <v>4888</v>
      </c>
      <c r="C3471" s="440">
        <v>108374.76</v>
      </c>
      <c r="D3471" s="438" t="s">
        <v>126</v>
      </c>
      <c r="E3471" s="440">
        <v>7707.15</v>
      </c>
      <c r="F3471" s="440">
        <v>0</v>
      </c>
      <c r="G3471" s="440">
        <v>116081.91</v>
      </c>
      <c r="H3471" s="438" t="s">
        <v>126</v>
      </c>
    </row>
    <row r="3472" spans="1:8">
      <c r="A3472" s="448" t="s">
        <v>8871</v>
      </c>
      <c r="B3472" s="448" t="s">
        <v>8869</v>
      </c>
      <c r="C3472" s="440">
        <v>0</v>
      </c>
      <c r="D3472" s="438" t="s">
        <v>126</v>
      </c>
      <c r="E3472" s="440">
        <v>96639.3</v>
      </c>
      <c r="F3472" s="440">
        <v>0</v>
      </c>
      <c r="G3472" s="440">
        <v>96639.3</v>
      </c>
      <c r="H3472" s="438" t="s">
        <v>126</v>
      </c>
    </row>
    <row r="3473" spans="1:8">
      <c r="A3473" s="448" t="s">
        <v>5066</v>
      </c>
      <c r="B3473" s="448" t="s">
        <v>4890</v>
      </c>
      <c r="C3473" s="440">
        <v>28500</v>
      </c>
      <c r="D3473" s="438" t="s">
        <v>126</v>
      </c>
      <c r="E3473" s="440">
        <v>0</v>
      </c>
      <c r="F3473" s="440">
        <v>0</v>
      </c>
      <c r="G3473" s="440">
        <v>28500</v>
      </c>
      <c r="H3473" s="438" t="s">
        <v>126</v>
      </c>
    </row>
    <row r="3474" spans="1:8">
      <c r="A3474" s="448" t="s">
        <v>5067</v>
      </c>
      <c r="B3474" s="448" t="s">
        <v>4892</v>
      </c>
      <c r="C3474" s="440">
        <v>521991</v>
      </c>
      <c r="D3474" s="438" t="s">
        <v>126</v>
      </c>
      <c r="E3474" s="440">
        <v>0</v>
      </c>
      <c r="F3474" s="440">
        <v>0</v>
      </c>
      <c r="G3474" s="440">
        <v>521991</v>
      </c>
      <c r="H3474" s="438" t="s">
        <v>126</v>
      </c>
    </row>
    <row r="3475" spans="1:8">
      <c r="A3475" s="448" t="s">
        <v>5068</v>
      </c>
      <c r="B3475" s="448" t="s">
        <v>4894</v>
      </c>
      <c r="C3475" s="440">
        <v>56962.6</v>
      </c>
      <c r="D3475" s="438" t="s">
        <v>126</v>
      </c>
      <c r="E3475" s="440">
        <v>99162.6</v>
      </c>
      <c r="F3475" s="440">
        <v>0</v>
      </c>
      <c r="G3475" s="440">
        <v>156125.20000000001</v>
      </c>
      <c r="H3475" s="438" t="s">
        <v>126</v>
      </c>
    </row>
    <row r="3476" spans="1:8">
      <c r="A3476" s="448" t="s">
        <v>5072</v>
      </c>
      <c r="B3476" s="448" t="s">
        <v>2098</v>
      </c>
      <c r="C3476" s="440">
        <v>743177.81</v>
      </c>
      <c r="D3476" s="438" t="s">
        <v>126</v>
      </c>
      <c r="E3476" s="440">
        <v>275184.31</v>
      </c>
      <c r="F3476" s="440">
        <v>0</v>
      </c>
      <c r="G3476" s="440">
        <v>1018362.12</v>
      </c>
      <c r="H3476" s="438" t="s">
        <v>126</v>
      </c>
    </row>
    <row r="3477" spans="1:8">
      <c r="A3477" s="448" t="s">
        <v>5075</v>
      </c>
      <c r="B3477" s="448" t="s">
        <v>4860</v>
      </c>
      <c r="C3477" s="440">
        <v>39217.120000000003</v>
      </c>
      <c r="D3477" s="438" t="s">
        <v>126</v>
      </c>
      <c r="E3477" s="440">
        <v>0</v>
      </c>
      <c r="F3477" s="440">
        <v>0</v>
      </c>
      <c r="G3477" s="440">
        <v>39217.120000000003</v>
      </c>
      <c r="H3477" s="438" t="s">
        <v>126</v>
      </c>
    </row>
    <row r="3478" spans="1:8">
      <c r="A3478" s="448" t="s">
        <v>5076</v>
      </c>
      <c r="B3478" s="448" t="s">
        <v>4862</v>
      </c>
      <c r="C3478" s="440">
        <v>64626.35</v>
      </c>
      <c r="D3478" s="438" t="s">
        <v>126</v>
      </c>
      <c r="E3478" s="440">
        <v>5978.4</v>
      </c>
      <c r="F3478" s="440">
        <v>0</v>
      </c>
      <c r="G3478" s="440">
        <v>70604.75</v>
      </c>
      <c r="H3478" s="438" t="s">
        <v>126</v>
      </c>
    </row>
    <row r="3479" spans="1:8">
      <c r="A3479" s="448" t="s">
        <v>5077</v>
      </c>
      <c r="B3479" s="448" t="s">
        <v>4864</v>
      </c>
      <c r="C3479" s="440">
        <v>47158.3</v>
      </c>
      <c r="D3479" s="438" t="s">
        <v>126</v>
      </c>
      <c r="E3479" s="440">
        <v>0</v>
      </c>
      <c r="F3479" s="440">
        <v>0</v>
      </c>
      <c r="G3479" s="440">
        <v>47158.3</v>
      </c>
      <c r="H3479" s="438" t="s">
        <v>126</v>
      </c>
    </row>
    <row r="3480" spans="1:8">
      <c r="A3480" s="448" t="s">
        <v>5078</v>
      </c>
      <c r="B3480" s="448" t="s">
        <v>4866</v>
      </c>
      <c r="C3480" s="440">
        <v>294.2</v>
      </c>
      <c r="D3480" s="438" t="s">
        <v>126</v>
      </c>
      <c r="E3480" s="440">
        <v>28682.7</v>
      </c>
      <c r="F3480" s="440">
        <v>0</v>
      </c>
      <c r="G3480" s="440">
        <v>28976.9</v>
      </c>
      <c r="H3480" s="438" t="s">
        <v>126</v>
      </c>
    </row>
    <row r="3481" spans="1:8">
      <c r="A3481" s="448" t="s">
        <v>5079</v>
      </c>
      <c r="B3481" s="448" t="s">
        <v>4868</v>
      </c>
      <c r="C3481" s="440">
        <v>0</v>
      </c>
      <c r="D3481" s="438" t="s">
        <v>126</v>
      </c>
      <c r="E3481" s="440">
        <v>15143.07</v>
      </c>
      <c r="F3481" s="440">
        <v>0</v>
      </c>
      <c r="G3481" s="440">
        <v>15143.07</v>
      </c>
      <c r="H3481" s="438" t="s">
        <v>126</v>
      </c>
    </row>
    <row r="3482" spans="1:8">
      <c r="A3482" s="448" t="s">
        <v>5080</v>
      </c>
      <c r="B3482" s="448" t="s">
        <v>4870</v>
      </c>
      <c r="C3482" s="440">
        <v>217789.46</v>
      </c>
      <c r="D3482" s="438" t="s">
        <v>126</v>
      </c>
      <c r="E3482" s="440">
        <v>42414.5</v>
      </c>
      <c r="F3482" s="440">
        <v>0</v>
      </c>
      <c r="G3482" s="440">
        <v>260203.96</v>
      </c>
      <c r="H3482" s="438" t="s">
        <v>126</v>
      </c>
    </row>
    <row r="3483" spans="1:8">
      <c r="A3483" s="448" t="s">
        <v>5081</v>
      </c>
      <c r="B3483" s="448" t="s">
        <v>4872</v>
      </c>
      <c r="C3483" s="440">
        <v>963.1</v>
      </c>
      <c r="D3483" s="438" t="s">
        <v>126</v>
      </c>
      <c r="E3483" s="440">
        <v>0</v>
      </c>
      <c r="F3483" s="440">
        <v>0</v>
      </c>
      <c r="G3483" s="440">
        <v>963.1</v>
      </c>
      <c r="H3483" s="438" t="s">
        <v>126</v>
      </c>
    </row>
    <row r="3484" spans="1:8">
      <c r="A3484" s="448" t="s">
        <v>5082</v>
      </c>
      <c r="B3484" s="448" t="s">
        <v>4874</v>
      </c>
      <c r="C3484" s="440">
        <v>5000</v>
      </c>
      <c r="D3484" s="438" t="s">
        <v>126</v>
      </c>
      <c r="E3484" s="440">
        <v>2500</v>
      </c>
      <c r="F3484" s="440">
        <v>0</v>
      </c>
      <c r="G3484" s="440">
        <v>7500</v>
      </c>
      <c r="H3484" s="438" t="s">
        <v>126</v>
      </c>
    </row>
    <row r="3485" spans="1:8">
      <c r="A3485" s="448" t="s">
        <v>5083</v>
      </c>
      <c r="B3485" s="448" t="s">
        <v>4878</v>
      </c>
      <c r="C3485" s="440">
        <v>42559.8</v>
      </c>
      <c r="D3485" s="438" t="s">
        <v>126</v>
      </c>
      <c r="E3485" s="440">
        <v>0</v>
      </c>
      <c r="F3485" s="440">
        <v>0</v>
      </c>
      <c r="G3485" s="440">
        <v>42559.8</v>
      </c>
      <c r="H3485" s="438" t="s">
        <v>126</v>
      </c>
    </row>
    <row r="3486" spans="1:8">
      <c r="A3486" s="448" t="s">
        <v>5084</v>
      </c>
      <c r="B3486" s="448" t="s">
        <v>4880</v>
      </c>
      <c r="C3486" s="440">
        <v>8554.1</v>
      </c>
      <c r="D3486" s="438" t="s">
        <v>126</v>
      </c>
      <c r="E3486" s="440">
        <v>901</v>
      </c>
      <c r="F3486" s="440">
        <v>0</v>
      </c>
      <c r="G3486" s="440">
        <v>9455.1</v>
      </c>
      <c r="H3486" s="438" t="s">
        <v>126</v>
      </c>
    </row>
    <row r="3487" spans="1:8">
      <c r="A3487" s="448" t="s">
        <v>5085</v>
      </c>
      <c r="B3487" s="448" t="s">
        <v>4882</v>
      </c>
      <c r="C3487" s="440">
        <v>36624.400000000001</v>
      </c>
      <c r="D3487" s="438" t="s">
        <v>126</v>
      </c>
      <c r="E3487" s="440">
        <v>0</v>
      </c>
      <c r="F3487" s="440">
        <v>0</v>
      </c>
      <c r="G3487" s="440">
        <v>36624.400000000001</v>
      </c>
      <c r="H3487" s="438" t="s">
        <v>126</v>
      </c>
    </row>
    <row r="3488" spans="1:8">
      <c r="A3488" s="448" t="s">
        <v>5086</v>
      </c>
      <c r="B3488" s="448" t="s">
        <v>4884</v>
      </c>
      <c r="C3488" s="440">
        <v>316.2</v>
      </c>
      <c r="D3488" s="438" t="s">
        <v>126</v>
      </c>
      <c r="E3488" s="440">
        <v>30932.46</v>
      </c>
      <c r="F3488" s="440">
        <v>0</v>
      </c>
      <c r="G3488" s="440">
        <v>31248.66</v>
      </c>
      <c r="H3488" s="438" t="s">
        <v>126</v>
      </c>
    </row>
    <row r="3489" spans="1:8">
      <c r="A3489" s="448" t="s">
        <v>5087</v>
      </c>
      <c r="B3489" s="448" t="s">
        <v>4886</v>
      </c>
      <c r="C3489" s="440">
        <v>0</v>
      </c>
      <c r="D3489" s="438" t="s">
        <v>126</v>
      </c>
      <c r="E3489" s="440">
        <v>18559.47</v>
      </c>
      <c r="F3489" s="440">
        <v>0</v>
      </c>
      <c r="G3489" s="440">
        <v>18559.47</v>
      </c>
      <c r="H3489" s="438" t="s">
        <v>126</v>
      </c>
    </row>
    <row r="3490" spans="1:8">
      <c r="A3490" s="448" t="s">
        <v>5088</v>
      </c>
      <c r="B3490" s="448" t="s">
        <v>4888</v>
      </c>
      <c r="C3490" s="440">
        <v>48863.72</v>
      </c>
      <c r="D3490" s="438" t="s">
        <v>126</v>
      </c>
      <c r="E3490" s="440">
        <v>3641.65</v>
      </c>
      <c r="F3490" s="440">
        <v>0</v>
      </c>
      <c r="G3490" s="440">
        <v>52505.37</v>
      </c>
      <c r="H3490" s="438" t="s">
        <v>126</v>
      </c>
    </row>
    <row r="3491" spans="1:8">
      <c r="A3491" s="448" t="s">
        <v>8872</v>
      </c>
      <c r="B3491" s="448" t="s">
        <v>8869</v>
      </c>
      <c r="C3491" s="440">
        <v>0</v>
      </c>
      <c r="D3491" s="438" t="s">
        <v>126</v>
      </c>
      <c r="E3491" s="440">
        <v>76393.460000000006</v>
      </c>
      <c r="F3491" s="440">
        <v>0</v>
      </c>
      <c r="G3491" s="440">
        <v>76393.460000000006</v>
      </c>
      <c r="H3491" s="438" t="s">
        <v>126</v>
      </c>
    </row>
    <row r="3492" spans="1:8">
      <c r="A3492" s="448" t="s">
        <v>5089</v>
      </c>
      <c r="B3492" s="448" t="s">
        <v>4890</v>
      </c>
      <c r="C3492" s="440">
        <v>13935.4</v>
      </c>
      <c r="D3492" s="438" t="s">
        <v>126</v>
      </c>
      <c r="E3492" s="440">
        <v>0</v>
      </c>
      <c r="F3492" s="440">
        <v>0</v>
      </c>
      <c r="G3492" s="440">
        <v>13935.4</v>
      </c>
      <c r="H3492" s="438" t="s">
        <v>126</v>
      </c>
    </row>
    <row r="3493" spans="1:8">
      <c r="A3493" s="448" t="s">
        <v>5090</v>
      </c>
      <c r="B3493" s="448" t="s">
        <v>4892</v>
      </c>
      <c r="C3493" s="440">
        <v>189380</v>
      </c>
      <c r="D3493" s="438" t="s">
        <v>126</v>
      </c>
      <c r="E3493" s="440">
        <v>0</v>
      </c>
      <c r="F3493" s="440">
        <v>0</v>
      </c>
      <c r="G3493" s="440">
        <v>189380</v>
      </c>
      <c r="H3493" s="438" t="s">
        <v>126</v>
      </c>
    </row>
    <row r="3494" spans="1:8">
      <c r="A3494" s="448" t="s">
        <v>5091</v>
      </c>
      <c r="B3494" s="448" t="s">
        <v>4894</v>
      </c>
      <c r="C3494" s="440">
        <v>27895.66</v>
      </c>
      <c r="D3494" s="438" t="s">
        <v>126</v>
      </c>
      <c r="E3494" s="440">
        <v>50037.599999999999</v>
      </c>
      <c r="F3494" s="440">
        <v>0</v>
      </c>
      <c r="G3494" s="440">
        <v>77933.259999999995</v>
      </c>
      <c r="H3494" s="438" t="s">
        <v>126</v>
      </c>
    </row>
    <row r="3495" spans="1:8">
      <c r="A3495" s="448" t="s">
        <v>5093</v>
      </c>
      <c r="B3495" s="448" t="s">
        <v>2103</v>
      </c>
      <c r="C3495" s="440">
        <v>1268515.8899999999</v>
      </c>
      <c r="D3495" s="438" t="s">
        <v>126</v>
      </c>
      <c r="E3495" s="440">
        <v>451903.99</v>
      </c>
      <c r="F3495" s="440">
        <v>0</v>
      </c>
      <c r="G3495" s="440">
        <v>1720419.88</v>
      </c>
      <c r="H3495" s="438" t="s">
        <v>126</v>
      </c>
    </row>
    <row r="3496" spans="1:8">
      <c r="A3496" s="448" t="s">
        <v>5094</v>
      </c>
      <c r="B3496" s="448" t="s">
        <v>4854</v>
      </c>
      <c r="C3496" s="440">
        <v>11882.6</v>
      </c>
      <c r="D3496" s="438" t="s">
        <v>126</v>
      </c>
      <c r="E3496" s="440">
        <v>0</v>
      </c>
      <c r="F3496" s="440">
        <v>0</v>
      </c>
      <c r="G3496" s="440">
        <v>11882.6</v>
      </c>
      <c r="H3496" s="438" t="s">
        <v>126</v>
      </c>
    </row>
    <row r="3497" spans="1:8">
      <c r="A3497" s="448" t="s">
        <v>5095</v>
      </c>
      <c r="B3497" s="448" t="s">
        <v>4856</v>
      </c>
      <c r="C3497" s="440">
        <v>19878</v>
      </c>
      <c r="D3497" s="438" t="s">
        <v>126</v>
      </c>
      <c r="E3497" s="440">
        <v>5066</v>
      </c>
      <c r="F3497" s="440">
        <v>0</v>
      </c>
      <c r="G3497" s="440">
        <v>24944</v>
      </c>
      <c r="H3497" s="438" t="s">
        <v>126</v>
      </c>
    </row>
    <row r="3498" spans="1:8">
      <c r="A3498" s="448" t="s">
        <v>5097</v>
      </c>
      <c r="B3498" s="448" t="s">
        <v>4860</v>
      </c>
      <c r="C3498" s="440">
        <v>56095.01</v>
      </c>
      <c r="D3498" s="438" t="s">
        <v>126</v>
      </c>
      <c r="E3498" s="440">
        <v>0</v>
      </c>
      <c r="F3498" s="440">
        <v>0</v>
      </c>
      <c r="G3498" s="440">
        <v>56095.01</v>
      </c>
      <c r="H3498" s="438" t="s">
        <v>126</v>
      </c>
    </row>
    <row r="3499" spans="1:8">
      <c r="A3499" s="448" t="s">
        <v>5098</v>
      </c>
      <c r="B3499" s="448" t="s">
        <v>4862</v>
      </c>
      <c r="C3499" s="440">
        <v>79866.34</v>
      </c>
      <c r="D3499" s="438" t="s">
        <v>126</v>
      </c>
      <c r="E3499" s="440">
        <v>7099.35</v>
      </c>
      <c r="F3499" s="440">
        <v>0</v>
      </c>
      <c r="G3499" s="440">
        <v>86965.69</v>
      </c>
      <c r="H3499" s="438" t="s">
        <v>126</v>
      </c>
    </row>
    <row r="3500" spans="1:8">
      <c r="A3500" s="448" t="s">
        <v>5099</v>
      </c>
      <c r="B3500" s="448" t="s">
        <v>4864</v>
      </c>
      <c r="C3500" s="440">
        <v>73126.89</v>
      </c>
      <c r="D3500" s="438" t="s">
        <v>126</v>
      </c>
      <c r="E3500" s="440">
        <v>0</v>
      </c>
      <c r="F3500" s="440">
        <v>0</v>
      </c>
      <c r="G3500" s="440">
        <v>73126.89</v>
      </c>
      <c r="H3500" s="438" t="s">
        <v>126</v>
      </c>
    </row>
    <row r="3501" spans="1:8">
      <c r="A3501" s="448" t="s">
        <v>5100</v>
      </c>
      <c r="B3501" s="448" t="s">
        <v>4866</v>
      </c>
      <c r="C3501" s="440">
        <v>478.7</v>
      </c>
      <c r="D3501" s="438" t="s">
        <v>126</v>
      </c>
      <c r="E3501" s="440">
        <v>32551.74</v>
      </c>
      <c r="F3501" s="440">
        <v>0</v>
      </c>
      <c r="G3501" s="440">
        <v>33030.44</v>
      </c>
      <c r="H3501" s="438" t="s">
        <v>126</v>
      </c>
    </row>
    <row r="3502" spans="1:8">
      <c r="A3502" s="448" t="s">
        <v>5101</v>
      </c>
      <c r="B3502" s="448" t="s">
        <v>4868</v>
      </c>
      <c r="C3502" s="440">
        <v>0</v>
      </c>
      <c r="D3502" s="438" t="s">
        <v>126</v>
      </c>
      <c r="E3502" s="440">
        <v>17464.509999999998</v>
      </c>
      <c r="F3502" s="440">
        <v>0</v>
      </c>
      <c r="G3502" s="440">
        <v>17464.509999999998</v>
      </c>
      <c r="H3502" s="438" t="s">
        <v>126</v>
      </c>
    </row>
    <row r="3503" spans="1:8">
      <c r="A3503" s="448" t="s">
        <v>5103</v>
      </c>
      <c r="B3503" s="448" t="s">
        <v>5104</v>
      </c>
      <c r="C3503" s="440">
        <v>224806.6</v>
      </c>
      <c r="D3503" s="438" t="s">
        <v>126</v>
      </c>
      <c r="E3503" s="440">
        <v>58018.04</v>
      </c>
      <c r="F3503" s="440">
        <v>0</v>
      </c>
      <c r="G3503" s="440">
        <v>282824.64</v>
      </c>
      <c r="H3503" s="438" t="s">
        <v>126</v>
      </c>
    </row>
    <row r="3504" spans="1:8">
      <c r="A3504" s="448" t="s">
        <v>5105</v>
      </c>
      <c r="B3504" s="448" t="s">
        <v>4872</v>
      </c>
      <c r="C3504" s="440">
        <v>2391</v>
      </c>
      <c r="D3504" s="438" t="s">
        <v>126</v>
      </c>
      <c r="E3504" s="440">
        <v>0</v>
      </c>
      <c r="F3504" s="440">
        <v>0</v>
      </c>
      <c r="G3504" s="440">
        <v>2391</v>
      </c>
      <c r="H3504" s="438" t="s">
        <v>126</v>
      </c>
    </row>
    <row r="3505" spans="1:8">
      <c r="A3505" s="448" t="s">
        <v>8873</v>
      </c>
      <c r="B3505" s="448" t="s">
        <v>4874</v>
      </c>
      <c r="C3505" s="440">
        <v>10000</v>
      </c>
      <c r="D3505" s="438" t="s">
        <v>126</v>
      </c>
      <c r="E3505" s="440">
        <v>0</v>
      </c>
      <c r="F3505" s="440">
        <v>0</v>
      </c>
      <c r="G3505" s="440">
        <v>10000</v>
      </c>
      <c r="H3505" s="438" t="s">
        <v>126</v>
      </c>
    </row>
    <row r="3506" spans="1:8">
      <c r="A3506" s="448" t="s">
        <v>5107</v>
      </c>
      <c r="B3506" s="448" t="s">
        <v>4878</v>
      </c>
      <c r="C3506" s="440">
        <v>104763.9</v>
      </c>
      <c r="D3506" s="438" t="s">
        <v>126</v>
      </c>
      <c r="E3506" s="440">
        <v>0</v>
      </c>
      <c r="F3506" s="440">
        <v>0</v>
      </c>
      <c r="G3506" s="440">
        <v>104763.9</v>
      </c>
      <c r="H3506" s="438" t="s">
        <v>126</v>
      </c>
    </row>
    <row r="3507" spans="1:8">
      <c r="A3507" s="448" t="s">
        <v>5108</v>
      </c>
      <c r="B3507" s="448" t="s">
        <v>4880</v>
      </c>
      <c r="C3507" s="440">
        <v>21112.55</v>
      </c>
      <c r="D3507" s="438" t="s">
        <v>126</v>
      </c>
      <c r="E3507" s="440">
        <v>2096.0500000000002</v>
      </c>
      <c r="F3507" s="440">
        <v>0</v>
      </c>
      <c r="G3507" s="440">
        <v>23208.6</v>
      </c>
      <c r="H3507" s="438" t="s">
        <v>126</v>
      </c>
    </row>
    <row r="3508" spans="1:8">
      <c r="A3508" s="448" t="s">
        <v>5109</v>
      </c>
      <c r="B3508" s="448" t="s">
        <v>4882</v>
      </c>
      <c r="C3508" s="440">
        <v>114939.16</v>
      </c>
      <c r="D3508" s="438" t="s">
        <v>126</v>
      </c>
      <c r="E3508" s="440">
        <v>0</v>
      </c>
      <c r="F3508" s="440">
        <v>0</v>
      </c>
      <c r="G3508" s="440">
        <v>114939.16</v>
      </c>
      <c r="H3508" s="438" t="s">
        <v>126</v>
      </c>
    </row>
    <row r="3509" spans="1:8">
      <c r="A3509" s="448" t="s">
        <v>5110</v>
      </c>
      <c r="B3509" s="448" t="s">
        <v>4884</v>
      </c>
      <c r="C3509" s="440">
        <v>747.2</v>
      </c>
      <c r="D3509" s="438" t="s">
        <v>126</v>
      </c>
      <c r="E3509" s="440">
        <v>69625.55</v>
      </c>
      <c r="F3509" s="440">
        <v>0</v>
      </c>
      <c r="G3509" s="440">
        <v>70372.75</v>
      </c>
      <c r="H3509" s="438" t="s">
        <v>126</v>
      </c>
    </row>
    <row r="3510" spans="1:8">
      <c r="A3510" s="448" t="s">
        <v>5111</v>
      </c>
      <c r="B3510" s="448" t="s">
        <v>4886</v>
      </c>
      <c r="C3510" s="440">
        <v>0</v>
      </c>
      <c r="D3510" s="438" t="s">
        <v>126</v>
      </c>
      <c r="E3510" s="440">
        <v>42154.61</v>
      </c>
      <c r="F3510" s="440">
        <v>0</v>
      </c>
      <c r="G3510" s="440">
        <v>42154.61</v>
      </c>
      <c r="H3510" s="438" t="s">
        <v>126</v>
      </c>
    </row>
    <row r="3511" spans="1:8">
      <c r="A3511" s="448" t="s">
        <v>5112</v>
      </c>
      <c r="B3511" s="448" t="s">
        <v>4888</v>
      </c>
      <c r="C3511" s="440">
        <v>114508.64</v>
      </c>
      <c r="D3511" s="438" t="s">
        <v>126</v>
      </c>
      <c r="E3511" s="440">
        <v>8096.4</v>
      </c>
      <c r="F3511" s="440">
        <v>0</v>
      </c>
      <c r="G3511" s="440">
        <v>122605.04</v>
      </c>
      <c r="H3511" s="438" t="s">
        <v>126</v>
      </c>
    </row>
    <row r="3512" spans="1:8">
      <c r="A3512" s="448" t="s">
        <v>8874</v>
      </c>
      <c r="B3512" s="448" t="s">
        <v>8869</v>
      </c>
      <c r="C3512" s="440">
        <v>0</v>
      </c>
      <c r="D3512" s="438" t="s">
        <v>126</v>
      </c>
      <c r="E3512" s="440">
        <v>89740.54</v>
      </c>
      <c r="F3512" s="440">
        <v>0</v>
      </c>
      <c r="G3512" s="440">
        <v>89740.54</v>
      </c>
      <c r="H3512" s="438" t="s">
        <v>126</v>
      </c>
    </row>
    <row r="3513" spans="1:8">
      <c r="A3513" s="448" t="s">
        <v>5113</v>
      </c>
      <c r="B3513" s="448" t="s">
        <v>4890</v>
      </c>
      <c r="C3513" s="440">
        <v>28500</v>
      </c>
      <c r="D3513" s="438" t="s">
        <v>126</v>
      </c>
      <c r="E3513" s="440">
        <v>0</v>
      </c>
      <c r="F3513" s="440">
        <v>0</v>
      </c>
      <c r="G3513" s="440">
        <v>28500</v>
      </c>
      <c r="H3513" s="438" t="s">
        <v>126</v>
      </c>
    </row>
    <row r="3514" spans="1:8">
      <c r="A3514" s="448" t="s">
        <v>5114</v>
      </c>
      <c r="B3514" s="448" t="s">
        <v>5115</v>
      </c>
      <c r="C3514" s="440">
        <v>347492.1</v>
      </c>
      <c r="D3514" s="438" t="s">
        <v>126</v>
      </c>
      <c r="E3514" s="440">
        <v>0</v>
      </c>
      <c r="F3514" s="440">
        <v>0</v>
      </c>
      <c r="G3514" s="440">
        <v>347492.1</v>
      </c>
      <c r="H3514" s="438" t="s">
        <v>126</v>
      </c>
    </row>
    <row r="3515" spans="1:8">
      <c r="A3515" s="448" t="s">
        <v>5116</v>
      </c>
      <c r="B3515" s="448" t="s">
        <v>4894</v>
      </c>
      <c r="C3515" s="440">
        <v>57927.199999999997</v>
      </c>
      <c r="D3515" s="438" t="s">
        <v>126</v>
      </c>
      <c r="E3515" s="440">
        <v>119991.2</v>
      </c>
      <c r="F3515" s="440">
        <v>0</v>
      </c>
      <c r="G3515" s="440">
        <v>177918.4</v>
      </c>
      <c r="H3515" s="438" t="s">
        <v>126</v>
      </c>
    </row>
    <row r="3516" spans="1:8">
      <c r="A3516" s="448" t="s">
        <v>5120</v>
      </c>
      <c r="B3516" s="448" t="s">
        <v>2108</v>
      </c>
      <c r="C3516" s="440">
        <v>1698090.99</v>
      </c>
      <c r="D3516" s="438" t="s">
        <v>126</v>
      </c>
      <c r="E3516" s="440">
        <v>531130.69999999995</v>
      </c>
      <c r="F3516" s="440">
        <v>0</v>
      </c>
      <c r="G3516" s="440">
        <v>2229221.69</v>
      </c>
      <c r="H3516" s="438" t="s">
        <v>126</v>
      </c>
    </row>
    <row r="3517" spans="1:8">
      <c r="A3517" s="448" t="s">
        <v>5121</v>
      </c>
      <c r="B3517" s="448" t="s">
        <v>4854</v>
      </c>
      <c r="C3517" s="440">
        <v>13797.2</v>
      </c>
      <c r="D3517" s="438" t="s">
        <v>126</v>
      </c>
      <c r="E3517" s="440">
        <v>2500</v>
      </c>
      <c r="F3517" s="440">
        <v>0</v>
      </c>
      <c r="G3517" s="440">
        <v>16297.2</v>
      </c>
      <c r="H3517" s="438" t="s">
        <v>126</v>
      </c>
    </row>
    <row r="3518" spans="1:8">
      <c r="A3518" s="448" t="s">
        <v>5123</v>
      </c>
      <c r="B3518" s="448" t="s">
        <v>4860</v>
      </c>
      <c r="C3518" s="440">
        <v>80566.600000000006</v>
      </c>
      <c r="D3518" s="438" t="s">
        <v>126</v>
      </c>
      <c r="E3518" s="440">
        <v>0</v>
      </c>
      <c r="F3518" s="440">
        <v>0</v>
      </c>
      <c r="G3518" s="440">
        <v>80566.600000000006</v>
      </c>
      <c r="H3518" s="438" t="s">
        <v>126</v>
      </c>
    </row>
    <row r="3519" spans="1:8">
      <c r="A3519" s="448" t="s">
        <v>5124</v>
      </c>
      <c r="B3519" s="448" t="s">
        <v>4862</v>
      </c>
      <c r="C3519" s="440">
        <v>102954.5</v>
      </c>
      <c r="D3519" s="438" t="s">
        <v>126</v>
      </c>
      <c r="E3519" s="440">
        <v>9341.25</v>
      </c>
      <c r="F3519" s="440">
        <v>0</v>
      </c>
      <c r="G3519" s="440">
        <v>112295.75</v>
      </c>
      <c r="H3519" s="438" t="s">
        <v>126</v>
      </c>
    </row>
    <row r="3520" spans="1:8">
      <c r="A3520" s="448" t="s">
        <v>5125</v>
      </c>
      <c r="B3520" s="448" t="s">
        <v>4864</v>
      </c>
      <c r="C3520" s="440">
        <v>110418</v>
      </c>
      <c r="D3520" s="438" t="s">
        <v>126</v>
      </c>
      <c r="E3520" s="440">
        <v>0</v>
      </c>
      <c r="F3520" s="440">
        <v>0</v>
      </c>
      <c r="G3520" s="440">
        <v>110418</v>
      </c>
      <c r="H3520" s="438" t="s">
        <v>126</v>
      </c>
    </row>
    <row r="3521" spans="1:8">
      <c r="A3521" s="448" t="s">
        <v>5126</v>
      </c>
      <c r="B3521" s="448" t="s">
        <v>4866</v>
      </c>
      <c r="C3521" s="440">
        <v>573.1</v>
      </c>
      <c r="D3521" s="438" t="s">
        <v>126</v>
      </c>
      <c r="E3521" s="440">
        <v>41266.120000000003</v>
      </c>
      <c r="F3521" s="440">
        <v>0</v>
      </c>
      <c r="G3521" s="440">
        <v>41839.22</v>
      </c>
      <c r="H3521" s="438" t="s">
        <v>126</v>
      </c>
    </row>
    <row r="3522" spans="1:8">
      <c r="A3522" s="448" t="s">
        <v>5127</v>
      </c>
      <c r="B3522" s="448" t="s">
        <v>4868</v>
      </c>
      <c r="C3522" s="440">
        <v>0</v>
      </c>
      <c r="D3522" s="438" t="s">
        <v>126</v>
      </c>
      <c r="E3522" s="440">
        <v>22693.14</v>
      </c>
      <c r="F3522" s="440">
        <v>0</v>
      </c>
      <c r="G3522" s="440">
        <v>22693.14</v>
      </c>
      <c r="H3522" s="438" t="s">
        <v>126</v>
      </c>
    </row>
    <row r="3523" spans="1:8">
      <c r="A3523" s="448" t="s">
        <v>5129</v>
      </c>
      <c r="B3523" s="448" t="s">
        <v>4870</v>
      </c>
      <c r="C3523" s="440">
        <v>398373.24</v>
      </c>
      <c r="D3523" s="438" t="s">
        <v>126</v>
      </c>
      <c r="E3523" s="440">
        <v>78706.95</v>
      </c>
      <c r="F3523" s="440">
        <v>0</v>
      </c>
      <c r="G3523" s="440">
        <v>477080.19</v>
      </c>
      <c r="H3523" s="438" t="s">
        <v>126</v>
      </c>
    </row>
    <row r="3524" spans="1:8">
      <c r="A3524" s="448" t="s">
        <v>5130</v>
      </c>
      <c r="B3524" s="448" t="s">
        <v>4872</v>
      </c>
      <c r="C3524" s="440">
        <v>9336.2999999999993</v>
      </c>
      <c r="D3524" s="438" t="s">
        <v>126</v>
      </c>
      <c r="E3524" s="440">
        <v>0</v>
      </c>
      <c r="F3524" s="440">
        <v>0</v>
      </c>
      <c r="G3524" s="440">
        <v>9336.2999999999993</v>
      </c>
      <c r="H3524" s="438" t="s">
        <v>126</v>
      </c>
    </row>
    <row r="3525" spans="1:8">
      <c r="A3525" s="448" t="s">
        <v>5131</v>
      </c>
      <c r="B3525" s="448" t="s">
        <v>4874</v>
      </c>
      <c r="C3525" s="440">
        <v>7044.2</v>
      </c>
      <c r="D3525" s="438" t="s">
        <v>126</v>
      </c>
      <c r="E3525" s="440">
        <v>2500</v>
      </c>
      <c r="F3525" s="440">
        <v>0</v>
      </c>
      <c r="G3525" s="440">
        <v>9544.2000000000007</v>
      </c>
      <c r="H3525" s="438" t="s">
        <v>126</v>
      </c>
    </row>
    <row r="3526" spans="1:8">
      <c r="A3526" s="448" t="s">
        <v>5132</v>
      </c>
      <c r="B3526" s="448" t="s">
        <v>4876</v>
      </c>
      <c r="C3526" s="440">
        <v>4116</v>
      </c>
      <c r="D3526" s="438" t="s">
        <v>126</v>
      </c>
      <c r="E3526" s="440">
        <v>2951.2</v>
      </c>
      <c r="F3526" s="440">
        <v>0</v>
      </c>
      <c r="G3526" s="440">
        <v>7067.2</v>
      </c>
      <c r="H3526" s="438" t="s">
        <v>126</v>
      </c>
    </row>
    <row r="3527" spans="1:8">
      <c r="A3527" s="448" t="s">
        <v>5133</v>
      </c>
      <c r="B3527" s="448" t="s">
        <v>4878</v>
      </c>
      <c r="C3527" s="440">
        <v>119732.4</v>
      </c>
      <c r="D3527" s="438" t="s">
        <v>126</v>
      </c>
      <c r="E3527" s="440">
        <v>0</v>
      </c>
      <c r="F3527" s="440">
        <v>0</v>
      </c>
      <c r="G3527" s="440">
        <v>119732.4</v>
      </c>
      <c r="H3527" s="438" t="s">
        <v>126</v>
      </c>
    </row>
    <row r="3528" spans="1:8">
      <c r="A3528" s="448" t="s">
        <v>5134</v>
      </c>
      <c r="B3528" s="448" t="s">
        <v>4880</v>
      </c>
      <c r="C3528" s="440">
        <v>23154.52</v>
      </c>
      <c r="D3528" s="438" t="s">
        <v>126</v>
      </c>
      <c r="E3528" s="440">
        <v>2295.17</v>
      </c>
      <c r="F3528" s="440">
        <v>0</v>
      </c>
      <c r="G3528" s="440">
        <v>25449.69</v>
      </c>
      <c r="H3528" s="438" t="s">
        <v>126</v>
      </c>
    </row>
    <row r="3529" spans="1:8">
      <c r="A3529" s="448" t="s">
        <v>5135</v>
      </c>
      <c r="B3529" s="448" t="s">
        <v>4882</v>
      </c>
      <c r="C3529" s="440">
        <v>173208.3</v>
      </c>
      <c r="D3529" s="438" t="s">
        <v>126</v>
      </c>
      <c r="E3529" s="440">
        <v>0</v>
      </c>
      <c r="F3529" s="440">
        <v>0</v>
      </c>
      <c r="G3529" s="440">
        <v>173208.3</v>
      </c>
      <c r="H3529" s="438" t="s">
        <v>126</v>
      </c>
    </row>
    <row r="3530" spans="1:8">
      <c r="A3530" s="448" t="s">
        <v>5136</v>
      </c>
      <c r="B3530" s="448" t="s">
        <v>4884</v>
      </c>
      <c r="C3530" s="440">
        <v>825.2</v>
      </c>
      <c r="D3530" s="438" t="s">
        <v>126</v>
      </c>
      <c r="E3530" s="440">
        <v>76921.23</v>
      </c>
      <c r="F3530" s="440">
        <v>0</v>
      </c>
      <c r="G3530" s="440">
        <v>77746.429999999993</v>
      </c>
      <c r="H3530" s="438" t="s">
        <v>126</v>
      </c>
    </row>
    <row r="3531" spans="1:8">
      <c r="A3531" s="448" t="s">
        <v>5137</v>
      </c>
      <c r="B3531" s="448" t="s">
        <v>4886</v>
      </c>
      <c r="C3531" s="440">
        <v>0</v>
      </c>
      <c r="D3531" s="438" t="s">
        <v>126</v>
      </c>
      <c r="E3531" s="440">
        <v>46979.66</v>
      </c>
      <c r="F3531" s="440">
        <v>0</v>
      </c>
      <c r="G3531" s="440">
        <v>46979.66</v>
      </c>
      <c r="H3531" s="438" t="s">
        <v>126</v>
      </c>
    </row>
    <row r="3532" spans="1:8">
      <c r="A3532" s="448" t="s">
        <v>5138</v>
      </c>
      <c r="B3532" s="448" t="s">
        <v>4888</v>
      </c>
      <c r="C3532" s="440">
        <v>121485.37</v>
      </c>
      <c r="D3532" s="438" t="s">
        <v>126</v>
      </c>
      <c r="E3532" s="440">
        <v>9108.4500000000007</v>
      </c>
      <c r="F3532" s="440">
        <v>0</v>
      </c>
      <c r="G3532" s="440">
        <v>130593.82</v>
      </c>
      <c r="H3532" s="438" t="s">
        <v>126</v>
      </c>
    </row>
    <row r="3533" spans="1:8">
      <c r="A3533" s="448" t="s">
        <v>8875</v>
      </c>
      <c r="B3533" s="448" t="s">
        <v>8869</v>
      </c>
      <c r="C3533" s="440">
        <v>0</v>
      </c>
      <c r="D3533" s="438" t="s">
        <v>126</v>
      </c>
      <c r="E3533" s="440">
        <v>110654.42</v>
      </c>
      <c r="F3533" s="440">
        <v>0</v>
      </c>
      <c r="G3533" s="440">
        <v>110654.42</v>
      </c>
      <c r="H3533" s="438" t="s">
        <v>126</v>
      </c>
    </row>
    <row r="3534" spans="1:8">
      <c r="A3534" s="448" t="s">
        <v>5139</v>
      </c>
      <c r="B3534" s="448" t="s">
        <v>4890</v>
      </c>
      <c r="C3534" s="440">
        <v>32404.2</v>
      </c>
      <c r="D3534" s="438" t="s">
        <v>126</v>
      </c>
      <c r="E3534" s="440">
        <v>0</v>
      </c>
      <c r="F3534" s="440">
        <v>0</v>
      </c>
      <c r="G3534" s="440">
        <v>32404.2</v>
      </c>
      <c r="H3534" s="438" t="s">
        <v>126</v>
      </c>
    </row>
    <row r="3535" spans="1:8">
      <c r="A3535" s="448" t="s">
        <v>5140</v>
      </c>
      <c r="B3535" s="448" t="s">
        <v>5141</v>
      </c>
      <c r="C3535" s="440">
        <v>433589.1</v>
      </c>
      <c r="D3535" s="438" t="s">
        <v>126</v>
      </c>
      <c r="E3535" s="440">
        <v>0</v>
      </c>
      <c r="F3535" s="440">
        <v>0</v>
      </c>
      <c r="G3535" s="440">
        <v>433589.1</v>
      </c>
      <c r="H3535" s="438" t="s">
        <v>126</v>
      </c>
    </row>
    <row r="3536" spans="1:8">
      <c r="A3536" s="448" t="s">
        <v>5142</v>
      </c>
      <c r="B3536" s="448" t="s">
        <v>4894</v>
      </c>
      <c r="C3536" s="440">
        <v>66512.759999999995</v>
      </c>
      <c r="D3536" s="438" t="s">
        <v>126</v>
      </c>
      <c r="E3536" s="440">
        <v>125213.11</v>
      </c>
      <c r="F3536" s="440">
        <v>0</v>
      </c>
      <c r="G3536" s="440">
        <v>191725.87</v>
      </c>
      <c r="H3536" s="438" t="s">
        <v>126</v>
      </c>
    </row>
    <row r="3537" spans="1:8">
      <c r="A3537" s="448" t="s">
        <v>5144</v>
      </c>
      <c r="B3537" s="448" t="s">
        <v>2113</v>
      </c>
      <c r="C3537" s="440">
        <v>1276450.9099999999</v>
      </c>
      <c r="D3537" s="438" t="s">
        <v>126</v>
      </c>
      <c r="E3537" s="440">
        <v>393993.37</v>
      </c>
      <c r="F3537" s="440">
        <v>0</v>
      </c>
      <c r="G3537" s="440">
        <v>1670444.28</v>
      </c>
      <c r="H3537" s="438" t="s">
        <v>126</v>
      </c>
    </row>
    <row r="3538" spans="1:8">
      <c r="A3538" s="448" t="s">
        <v>5145</v>
      </c>
      <c r="B3538" s="448" t="s">
        <v>4854</v>
      </c>
      <c r="C3538" s="440">
        <v>38938.980000000003</v>
      </c>
      <c r="D3538" s="438" t="s">
        <v>126</v>
      </c>
      <c r="E3538" s="440">
        <v>2500</v>
      </c>
      <c r="F3538" s="440">
        <v>0</v>
      </c>
      <c r="G3538" s="440">
        <v>41438.980000000003</v>
      </c>
      <c r="H3538" s="438" t="s">
        <v>126</v>
      </c>
    </row>
    <row r="3539" spans="1:8">
      <c r="A3539" s="448" t="s">
        <v>5146</v>
      </c>
      <c r="B3539" s="448" t="s">
        <v>4856</v>
      </c>
      <c r="C3539" s="440">
        <v>21466.7</v>
      </c>
      <c r="D3539" s="438" t="s">
        <v>126</v>
      </c>
      <c r="E3539" s="440">
        <v>9327</v>
      </c>
      <c r="F3539" s="440">
        <v>0</v>
      </c>
      <c r="G3539" s="440">
        <v>30793.7</v>
      </c>
      <c r="H3539" s="438" t="s">
        <v>126</v>
      </c>
    </row>
    <row r="3540" spans="1:8">
      <c r="A3540" s="448" t="s">
        <v>5147</v>
      </c>
      <c r="B3540" s="448" t="s">
        <v>4858</v>
      </c>
      <c r="C3540" s="440">
        <v>1600</v>
      </c>
      <c r="D3540" s="438" t="s">
        <v>126</v>
      </c>
      <c r="E3540" s="440">
        <v>0</v>
      </c>
      <c r="F3540" s="440">
        <v>0</v>
      </c>
      <c r="G3540" s="440">
        <v>1600</v>
      </c>
      <c r="H3540" s="438" t="s">
        <v>126</v>
      </c>
    </row>
    <row r="3541" spans="1:8">
      <c r="A3541" s="448" t="s">
        <v>5148</v>
      </c>
      <c r="B3541" s="448" t="s">
        <v>4860</v>
      </c>
      <c r="C3541" s="440">
        <v>64144.54</v>
      </c>
      <c r="D3541" s="438" t="s">
        <v>126</v>
      </c>
      <c r="E3541" s="440">
        <v>0</v>
      </c>
      <c r="F3541" s="440">
        <v>0</v>
      </c>
      <c r="G3541" s="440">
        <v>64144.54</v>
      </c>
      <c r="H3541" s="438" t="s">
        <v>126</v>
      </c>
    </row>
    <row r="3542" spans="1:8">
      <c r="A3542" s="448" t="s">
        <v>5149</v>
      </c>
      <c r="B3542" s="448" t="s">
        <v>4862</v>
      </c>
      <c r="C3542" s="440">
        <v>80847</v>
      </c>
      <c r="D3542" s="438" t="s">
        <v>126</v>
      </c>
      <c r="E3542" s="440">
        <v>7473</v>
      </c>
      <c r="F3542" s="440">
        <v>0</v>
      </c>
      <c r="G3542" s="440">
        <v>88320</v>
      </c>
      <c r="H3542" s="438" t="s">
        <v>126</v>
      </c>
    </row>
    <row r="3543" spans="1:8">
      <c r="A3543" s="448" t="s">
        <v>5150</v>
      </c>
      <c r="B3543" s="448" t="s">
        <v>4864</v>
      </c>
      <c r="C3543" s="440">
        <v>82491.72</v>
      </c>
      <c r="D3543" s="438" t="s">
        <v>126</v>
      </c>
      <c r="E3543" s="440">
        <v>0</v>
      </c>
      <c r="F3543" s="440">
        <v>0</v>
      </c>
      <c r="G3543" s="440">
        <v>82491.72</v>
      </c>
      <c r="H3543" s="438" t="s">
        <v>126</v>
      </c>
    </row>
    <row r="3544" spans="1:8">
      <c r="A3544" s="448" t="s">
        <v>5151</v>
      </c>
      <c r="B3544" s="448" t="s">
        <v>4866</v>
      </c>
      <c r="C3544" s="440">
        <v>408.7</v>
      </c>
      <c r="D3544" s="438" t="s">
        <v>126</v>
      </c>
      <c r="E3544" s="440">
        <v>33575.040000000001</v>
      </c>
      <c r="F3544" s="440">
        <v>0</v>
      </c>
      <c r="G3544" s="440">
        <v>33983.74</v>
      </c>
      <c r="H3544" s="438" t="s">
        <v>126</v>
      </c>
    </row>
    <row r="3545" spans="1:8">
      <c r="A3545" s="448" t="s">
        <v>5152</v>
      </c>
      <c r="B3545" s="448" t="s">
        <v>4868</v>
      </c>
      <c r="C3545" s="440">
        <v>0</v>
      </c>
      <c r="D3545" s="438" t="s">
        <v>126</v>
      </c>
      <c r="E3545" s="440">
        <v>18036.77</v>
      </c>
      <c r="F3545" s="440">
        <v>0</v>
      </c>
      <c r="G3545" s="440">
        <v>18036.77</v>
      </c>
      <c r="H3545" s="438" t="s">
        <v>126</v>
      </c>
    </row>
    <row r="3546" spans="1:8">
      <c r="A3546" s="448" t="s">
        <v>5153</v>
      </c>
      <c r="B3546" s="448" t="s">
        <v>4870</v>
      </c>
      <c r="C3546" s="440">
        <v>283928.59000000003</v>
      </c>
      <c r="D3546" s="438" t="s">
        <v>126</v>
      </c>
      <c r="E3546" s="440">
        <v>54054.68</v>
      </c>
      <c r="F3546" s="440">
        <v>0</v>
      </c>
      <c r="G3546" s="440">
        <v>337983.27</v>
      </c>
      <c r="H3546" s="438" t="s">
        <v>126</v>
      </c>
    </row>
    <row r="3547" spans="1:8">
      <c r="A3547" s="448" t="s">
        <v>5154</v>
      </c>
      <c r="B3547" s="448" t="s">
        <v>5058</v>
      </c>
      <c r="C3547" s="440">
        <v>1958</v>
      </c>
      <c r="D3547" s="438" t="s">
        <v>126</v>
      </c>
      <c r="E3547" s="440">
        <v>0</v>
      </c>
      <c r="F3547" s="440">
        <v>0</v>
      </c>
      <c r="G3547" s="440">
        <v>1958</v>
      </c>
      <c r="H3547" s="438" t="s">
        <v>126</v>
      </c>
    </row>
    <row r="3548" spans="1:8">
      <c r="A3548" s="448" t="s">
        <v>5155</v>
      </c>
      <c r="B3548" s="448" t="s">
        <v>4874</v>
      </c>
      <c r="C3548" s="440">
        <v>17500</v>
      </c>
      <c r="D3548" s="438" t="s">
        <v>126</v>
      </c>
      <c r="E3548" s="440">
        <v>2500</v>
      </c>
      <c r="F3548" s="440">
        <v>0</v>
      </c>
      <c r="G3548" s="440">
        <v>20000</v>
      </c>
      <c r="H3548" s="438" t="s">
        <v>126</v>
      </c>
    </row>
    <row r="3549" spans="1:8">
      <c r="A3549" s="448" t="s">
        <v>5156</v>
      </c>
      <c r="B3549" s="448" t="s">
        <v>4878</v>
      </c>
      <c r="C3549" s="440">
        <v>86182.5</v>
      </c>
      <c r="D3549" s="438" t="s">
        <v>126</v>
      </c>
      <c r="E3549" s="440">
        <v>0</v>
      </c>
      <c r="F3549" s="440">
        <v>0</v>
      </c>
      <c r="G3549" s="440">
        <v>86182.5</v>
      </c>
      <c r="H3549" s="438" t="s">
        <v>126</v>
      </c>
    </row>
    <row r="3550" spans="1:8">
      <c r="A3550" s="448" t="s">
        <v>5157</v>
      </c>
      <c r="B3550" s="448" t="s">
        <v>4880</v>
      </c>
      <c r="C3550" s="440">
        <v>17762.7</v>
      </c>
      <c r="D3550" s="438" t="s">
        <v>126</v>
      </c>
      <c r="E3550" s="440">
        <v>1690.6</v>
      </c>
      <c r="F3550" s="440">
        <v>0</v>
      </c>
      <c r="G3550" s="440">
        <v>19453.3</v>
      </c>
      <c r="H3550" s="438" t="s">
        <v>126</v>
      </c>
    </row>
    <row r="3551" spans="1:8">
      <c r="A3551" s="448" t="s">
        <v>5158</v>
      </c>
      <c r="B3551" s="448" t="s">
        <v>4882</v>
      </c>
      <c r="C3551" s="440">
        <v>115483.7</v>
      </c>
      <c r="D3551" s="438" t="s">
        <v>126</v>
      </c>
      <c r="E3551" s="440">
        <v>0</v>
      </c>
      <c r="F3551" s="440">
        <v>0</v>
      </c>
      <c r="G3551" s="440">
        <v>115483.7</v>
      </c>
      <c r="H3551" s="438" t="s">
        <v>126</v>
      </c>
    </row>
    <row r="3552" spans="1:8">
      <c r="A3552" s="448" t="s">
        <v>5159</v>
      </c>
      <c r="B3552" s="448" t="s">
        <v>4884</v>
      </c>
      <c r="C3552" s="440">
        <v>623.6</v>
      </c>
      <c r="D3552" s="438" t="s">
        <v>126</v>
      </c>
      <c r="E3552" s="440">
        <v>55019.040000000001</v>
      </c>
      <c r="F3552" s="440">
        <v>0</v>
      </c>
      <c r="G3552" s="440">
        <v>55642.64</v>
      </c>
      <c r="H3552" s="438" t="s">
        <v>126</v>
      </c>
    </row>
    <row r="3553" spans="1:8">
      <c r="A3553" s="448" t="s">
        <v>5160</v>
      </c>
      <c r="B3553" s="448" t="s">
        <v>4886</v>
      </c>
      <c r="C3553" s="440">
        <v>0</v>
      </c>
      <c r="D3553" s="438" t="s">
        <v>126</v>
      </c>
      <c r="E3553" s="440">
        <v>33694.160000000003</v>
      </c>
      <c r="F3553" s="440">
        <v>0</v>
      </c>
      <c r="G3553" s="440">
        <v>33694.160000000003</v>
      </c>
      <c r="H3553" s="438" t="s">
        <v>126</v>
      </c>
    </row>
    <row r="3554" spans="1:8">
      <c r="A3554" s="448" t="s">
        <v>5161</v>
      </c>
      <c r="B3554" s="448" t="s">
        <v>4888</v>
      </c>
      <c r="C3554" s="440">
        <v>98540.38</v>
      </c>
      <c r="D3554" s="438" t="s">
        <v>126</v>
      </c>
      <c r="E3554" s="440">
        <v>6712.4</v>
      </c>
      <c r="F3554" s="440">
        <v>0</v>
      </c>
      <c r="G3554" s="440">
        <v>105252.78</v>
      </c>
      <c r="H3554" s="438" t="s">
        <v>126</v>
      </c>
    </row>
    <row r="3555" spans="1:8">
      <c r="A3555" s="448" t="s">
        <v>8876</v>
      </c>
      <c r="B3555" s="448" t="s">
        <v>8869</v>
      </c>
      <c r="C3555" s="440">
        <v>0</v>
      </c>
      <c r="D3555" s="438" t="s">
        <v>126</v>
      </c>
      <c r="E3555" s="440">
        <v>82157.08</v>
      </c>
      <c r="F3555" s="440">
        <v>0</v>
      </c>
      <c r="G3555" s="440">
        <v>82157.08</v>
      </c>
      <c r="H3555" s="438" t="s">
        <v>126</v>
      </c>
    </row>
    <row r="3556" spans="1:8">
      <c r="A3556" s="448" t="s">
        <v>5162</v>
      </c>
      <c r="B3556" s="448" t="s">
        <v>4890</v>
      </c>
      <c r="C3556" s="440">
        <v>22500</v>
      </c>
      <c r="D3556" s="438" t="s">
        <v>126</v>
      </c>
      <c r="E3556" s="440">
        <v>0</v>
      </c>
      <c r="F3556" s="440">
        <v>0</v>
      </c>
      <c r="G3556" s="440">
        <v>22500</v>
      </c>
      <c r="H3556" s="438" t="s">
        <v>126</v>
      </c>
    </row>
    <row r="3557" spans="1:8">
      <c r="A3557" s="448" t="s">
        <v>5163</v>
      </c>
      <c r="B3557" s="448" t="s">
        <v>4870</v>
      </c>
      <c r="C3557" s="440">
        <v>297099.40000000002</v>
      </c>
      <c r="D3557" s="438" t="s">
        <v>126</v>
      </c>
      <c r="E3557" s="440">
        <v>0</v>
      </c>
      <c r="F3557" s="440">
        <v>0</v>
      </c>
      <c r="G3557" s="440">
        <v>297099.40000000002</v>
      </c>
      <c r="H3557" s="438" t="s">
        <v>126</v>
      </c>
    </row>
    <row r="3558" spans="1:8">
      <c r="A3558" s="448" t="s">
        <v>5164</v>
      </c>
      <c r="B3558" s="448" t="s">
        <v>4894</v>
      </c>
      <c r="C3558" s="440">
        <v>44974.400000000001</v>
      </c>
      <c r="D3558" s="438" t="s">
        <v>126</v>
      </c>
      <c r="E3558" s="440">
        <v>87253.6</v>
      </c>
      <c r="F3558" s="440">
        <v>0</v>
      </c>
      <c r="G3558" s="440">
        <v>132228</v>
      </c>
      <c r="H3558" s="438" t="s">
        <v>126</v>
      </c>
    </row>
    <row r="3559" spans="1:8">
      <c r="A3559" s="448" t="s">
        <v>5166</v>
      </c>
      <c r="B3559" s="448" t="s">
        <v>2118</v>
      </c>
      <c r="C3559" s="440">
        <v>948508.55</v>
      </c>
      <c r="D3559" s="438" t="s">
        <v>126</v>
      </c>
      <c r="E3559" s="440">
        <v>311538.21000000002</v>
      </c>
      <c r="F3559" s="440">
        <v>0</v>
      </c>
      <c r="G3559" s="440">
        <v>1260046.76</v>
      </c>
      <c r="H3559" s="438" t="s">
        <v>126</v>
      </c>
    </row>
    <row r="3560" spans="1:8">
      <c r="A3560" s="448" t="s">
        <v>5167</v>
      </c>
      <c r="B3560" s="448" t="s">
        <v>4854</v>
      </c>
      <c r="C3560" s="440">
        <v>12119.9</v>
      </c>
      <c r="D3560" s="438" t="s">
        <v>126</v>
      </c>
      <c r="E3560" s="440">
        <v>0</v>
      </c>
      <c r="F3560" s="440">
        <v>0</v>
      </c>
      <c r="G3560" s="440">
        <v>12119.9</v>
      </c>
      <c r="H3560" s="438" t="s">
        <v>126</v>
      </c>
    </row>
    <row r="3561" spans="1:8">
      <c r="A3561" s="448" t="s">
        <v>5168</v>
      </c>
      <c r="B3561" s="448" t="s">
        <v>4856</v>
      </c>
      <c r="C3561" s="440">
        <v>588</v>
      </c>
      <c r="D3561" s="438" t="s">
        <v>126</v>
      </c>
      <c r="E3561" s="440">
        <v>1212</v>
      </c>
      <c r="F3561" s="440">
        <v>0</v>
      </c>
      <c r="G3561" s="440">
        <v>1800</v>
      </c>
      <c r="H3561" s="438" t="s">
        <v>126</v>
      </c>
    </row>
    <row r="3562" spans="1:8">
      <c r="A3562" s="448" t="s">
        <v>5169</v>
      </c>
      <c r="B3562" s="448" t="s">
        <v>4858</v>
      </c>
      <c r="C3562" s="440">
        <v>4800</v>
      </c>
      <c r="D3562" s="438" t="s">
        <v>126</v>
      </c>
      <c r="E3562" s="440">
        <v>0</v>
      </c>
      <c r="F3562" s="440">
        <v>0</v>
      </c>
      <c r="G3562" s="440">
        <v>4800</v>
      </c>
      <c r="H3562" s="438" t="s">
        <v>126</v>
      </c>
    </row>
    <row r="3563" spans="1:8">
      <c r="A3563" s="448" t="s">
        <v>5170</v>
      </c>
      <c r="B3563" s="448" t="s">
        <v>4860</v>
      </c>
      <c r="C3563" s="440">
        <v>68161.2</v>
      </c>
      <c r="D3563" s="438" t="s">
        <v>126</v>
      </c>
      <c r="E3563" s="440">
        <v>0</v>
      </c>
      <c r="F3563" s="440">
        <v>0</v>
      </c>
      <c r="G3563" s="440">
        <v>68161.2</v>
      </c>
      <c r="H3563" s="438" t="s">
        <v>126</v>
      </c>
    </row>
    <row r="3564" spans="1:8">
      <c r="A3564" s="448" t="s">
        <v>5171</v>
      </c>
      <c r="B3564" s="448" t="s">
        <v>4862</v>
      </c>
      <c r="C3564" s="440">
        <v>84493.5</v>
      </c>
      <c r="D3564" s="438" t="s">
        <v>126</v>
      </c>
      <c r="E3564" s="440">
        <v>7846.65</v>
      </c>
      <c r="F3564" s="440">
        <v>0</v>
      </c>
      <c r="G3564" s="440">
        <v>92340.15</v>
      </c>
      <c r="H3564" s="438" t="s">
        <v>126</v>
      </c>
    </row>
    <row r="3565" spans="1:8">
      <c r="A3565" s="448" t="s">
        <v>5172</v>
      </c>
      <c r="B3565" s="448" t="s">
        <v>4864</v>
      </c>
      <c r="C3565" s="440">
        <v>87211.6</v>
      </c>
      <c r="D3565" s="438" t="s">
        <v>126</v>
      </c>
      <c r="E3565" s="440">
        <v>0</v>
      </c>
      <c r="F3565" s="440">
        <v>0</v>
      </c>
      <c r="G3565" s="440">
        <v>87211.6</v>
      </c>
      <c r="H3565" s="438" t="s">
        <v>126</v>
      </c>
    </row>
    <row r="3566" spans="1:8">
      <c r="A3566" s="448" t="s">
        <v>5173</v>
      </c>
      <c r="B3566" s="448" t="s">
        <v>4866</v>
      </c>
      <c r="C3566" s="440">
        <v>468.8</v>
      </c>
      <c r="D3566" s="438" t="s">
        <v>126</v>
      </c>
      <c r="E3566" s="440">
        <v>39430.53</v>
      </c>
      <c r="F3566" s="440">
        <v>0</v>
      </c>
      <c r="G3566" s="440">
        <v>39899.33</v>
      </c>
      <c r="H3566" s="438" t="s">
        <v>126</v>
      </c>
    </row>
    <row r="3567" spans="1:8">
      <c r="A3567" s="448" t="s">
        <v>5174</v>
      </c>
      <c r="B3567" s="448" t="s">
        <v>4868</v>
      </c>
      <c r="C3567" s="440">
        <v>0</v>
      </c>
      <c r="D3567" s="438" t="s">
        <v>126</v>
      </c>
      <c r="E3567" s="440">
        <v>19566.349999999999</v>
      </c>
      <c r="F3567" s="440">
        <v>0</v>
      </c>
      <c r="G3567" s="440">
        <v>19566.349999999999</v>
      </c>
      <c r="H3567" s="438" t="s">
        <v>126</v>
      </c>
    </row>
    <row r="3568" spans="1:8">
      <c r="A3568" s="448" t="s">
        <v>5175</v>
      </c>
      <c r="B3568" s="448" t="s">
        <v>4870</v>
      </c>
      <c r="C3568" s="440">
        <v>257150.07999999999</v>
      </c>
      <c r="D3568" s="438" t="s">
        <v>126</v>
      </c>
      <c r="E3568" s="440">
        <v>38109.699999999997</v>
      </c>
      <c r="F3568" s="440">
        <v>0</v>
      </c>
      <c r="G3568" s="440">
        <v>295259.78000000003</v>
      </c>
      <c r="H3568" s="438" t="s">
        <v>126</v>
      </c>
    </row>
    <row r="3569" spans="1:8">
      <c r="A3569" s="448" t="s">
        <v>5176</v>
      </c>
      <c r="B3569" s="448" t="s">
        <v>5177</v>
      </c>
      <c r="C3569" s="440">
        <v>1179.0999999999999</v>
      </c>
      <c r="D3569" s="438" t="s">
        <v>126</v>
      </c>
      <c r="E3569" s="440">
        <v>0</v>
      </c>
      <c r="F3569" s="440">
        <v>0</v>
      </c>
      <c r="G3569" s="440">
        <v>1179.0999999999999</v>
      </c>
      <c r="H3569" s="438" t="s">
        <v>126</v>
      </c>
    </row>
    <row r="3570" spans="1:8">
      <c r="A3570" s="448" t="s">
        <v>5178</v>
      </c>
      <c r="B3570" s="448" t="s">
        <v>4874</v>
      </c>
      <c r="C3570" s="440">
        <v>9400</v>
      </c>
      <c r="D3570" s="438" t="s">
        <v>126</v>
      </c>
      <c r="E3570" s="440">
        <v>0</v>
      </c>
      <c r="F3570" s="440">
        <v>0</v>
      </c>
      <c r="G3570" s="440">
        <v>9400</v>
      </c>
      <c r="H3570" s="438" t="s">
        <v>126</v>
      </c>
    </row>
    <row r="3571" spans="1:8">
      <c r="A3571" s="448" t="s">
        <v>5179</v>
      </c>
      <c r="B3571" s="448" t="s">
        <v>4878</v>
      </c>
      <c r="C3571" s="440">
        <v>55788.800000000003</v>
      </c>
      <c r="D3571" s="438" t="s">
        <v>126</v>
      </c>
      <c r="E3571" s="440">
        <v>0</v>
      </c>
      <c r="F3571" s="440">
        <v>0</v>
      </c>
      <c r="G3571" s="440">
        <v>55788.800000000003</v>
      </c>
      <c r="H3571" s="438" t="s">
        <v>126</v>
      </c>
    </row>
    <row r="3572" spans="1:8">
      <c r="A3572" s="448" t="s">
        <v>5180</v>
      </c>
      <c r="B3572" s="448" t="s">
        <v>4880</v>
      </c>
      <c r="C3572" s="440">
        <v>10374.5</v>
      </c>
      <c r="D3572" s="438" t="s">
        <v>126</v>
      </c>
      <c r="E3572" s="440">
        <v>1002.95</v>
      </c>
      <c r="F3572" s="440">
        <v>0</v>
      </c>
      <c r="G3572" s="440">
        <v>11377.45</v>
      </c>
      <c r="H3572" s="438" t="s">
        <v>126</v>
      </c>
    </row>
    <row r="3573" spans="1:8">
      <c r="A3573" s="448" t="s">
        <v>5181</v>
      </c>
      <c r="B3573" s="448" t="s">
        <v>4882</v>
      </c>
      <c r="C3573" s="440">
        <v>77723.399999999994</v>
      </c>
      <c r="D3573" s="438" t="s">
        <v>126</v>
      </c>
      <c r="E3573" s="440">
        <v>0</v>
      </c>
      <c r="F3573" s="440">
        <v>0</v>
      </c>
      <c r="G3573" s="440">
        <v>77723.399999999994</v>
      </c>
      <c r="H3573" s="438" t="s">
        <v>126</v>
      </c>
    </row>
    <row r="3574" spans="1:8">
      <c r="A3574" s="448" t="s">
        <v>5182</v>
      </c>
      <c r="B3574" s="448" t="s">
        <v>4884</v>
      </c>
      <c r="C3574" s="440">
        <v>376.2</v>
      </c>
      <c r="D3574" s="438" t="s">
        <v>126</v>
      </c>
      <c r="E3574" s="440">
        <v>32873.01</v>
      </c>
      <c r="F3574" s="440">
        <v>0</v>
      </c>
      <c r="G3574" s="440">
        <v>33249.21</v>
      </c>
      <c r="H3574" s="438" t="s">
        <v>126</v>
      </c>
    </row>
    <row r="3575" spans="1:8">
      <c r="A3575" s="448" t="s">
        <v>5183</v>
      </c>
      <c r="B3575" s="448" t="s">
        <v>4886</v>
      </c>
      <c r="C3575" s="440">
        <v>0</v>
      </c>
      <c r="D3575" s="438" t="s">
        <v>126</v>
      </c>
      <c r="E3575" s="440">
        <v>19723.78</v>
      </c>
      <c r="F3575" s="440">
        <v>0</v>
      </c>
      <c r="G3575" s="440">
        <v>19723.78</v>
      </c>
      <c r="H3575" s="438" t="s">
        <v>126</v>
      </c>
    </row>
    <row r="3576" spans="1:8">
      <c r="A3576" s="448" t="s">
        <v>5184</v>
      </c>
      <c r="B3576" s="448" t="s">
        <v>4888</v>
      </c>
      <c r="C3576" s="440">
        <v>59222.07</v>
      </c>
      <c r="D3576" s="438" t="s">
        <v>126</v>
      </c>
      <c r="E3576" s="440">
        <v>4100.1000000000004</v>
      </c>
      <c r="F3576" s="440">
        <v>0</v>
      </c>
      <c r="G3576" s="440">
        <v>63322.17</v>
      </c>
      <c r="H3576" s="438" t="s">
        <v>126</v>
      </c>
    </row>
    <row r="3577" spans="1:8">
      <c r="A3577" s="448" t="s">
        <v>8877</v>
      </c>
      <c r="B3577" s="448" t="s">
        <v>8869</v>
      </c>
      <c r="C3577" s="440">
        <v>0</v>
      </c>
      <c r="D3577" s="438" t="s">
        <v>126</v>
      </c>
      <c r="E3577" s="440">
        <v>98011.54</v>
      </c>
      <c r="F3577" s="440">
        <v>0</v>
      </c>
      <c r="G3577" s="440">
        <v>98011.54</v>
      </c>
      <c r="H3577" s="438" t="s">
        <v>126</v>
      </c>
    </row>
    <row r="3578" spans="1:8">
      <c r="A3578" s="448" t="s">
        <v>5185</v>
      </c>
      <c r="B3578" s="448" t="s">
        <v>4890</v>
      </c>
      <c r="C3578" s="440">
        <v>17250</v>
      </c>
      <c r="D3578" s="438" t="s">
        <v>126</v>
      </c>
      <c r="E3578" s="440">
        <v>0</v>
      </c>
      <c r="F3578" s="440">
        <v>0</v>
      </c>
      <c r="G3578" s="440">
        <v>17250</v>
      </c>
      <c r="H3578" s="438" t="s">
        <v>126</v>
      </c>
    </row>
    <row r="3579" spans="1:8">
      <c r="A3579" s="448" t="s">
        <v>5186</v>
      </c>
      <c r="B3579" s="448" t="s">
        <v>5187</v>
      </c>
      <c r="C3579" s="440">
        <v>170239.8</v>
      </c>
      <c r="D3579" s="438" t="s">
        <v>126</v>
      </c>
      <c r="E3579" s="440">
        <v>0</v>
      </c>
      <c r="F3579" s="440">
        <v>0</v>
      </c>
      <c r="G3579" s="440">
        <v>170239.8</v>
      </c>
      <c r="H3579" s="438" t="s">
        <v>126</v>
      </c>
    </row>
    <row r="3580" spans="1:8">
      <c r="A3580" s="448" t="s">
        <v>5188</v>
      </c>
      <c r="B3580" s="448" t="s">
        <v>4894</v>
      </c>
      <c r="C3580" s="440">
        <v>31961.599999999999</v>
      </c>
      <c r="D3580" s="438" t="s">
        <v>126</v>
      </c>
      <c r="E3580" s="440">
        <v>49661.599999999999</v>
      </c>
      <c r="F3580" s="440">
        <v>0</v>
      </c>
      <c r="G3580" s="440">
        <v>81623.199999999997</v>
      </c>
      <c r="H3580" s="438" t="s">
        <v>126</v>
      </c>
    </row>
    <row r="3581" spans="1:8">
      <c r="A3581" s="448" t="s">
        <v>5190</v>
      </c>
      <c r="B3581" s="448" t="s">
        <v>2123</v>
      </c>
      <c r="C3581" s="440">
        <v>483606.58</v>
      </c>
      <c r="D3581" s="438" t="s">
        <v>126</v>
      </c>
      <c r="E3581" s="440">
        <v>196047.54</v>
      </c>
      <c r="F3581" s="440">
        <v>0</v>
      </c>
      <c r="G3581" s="440">
        <v>679654.12</v>
      </c>
      <c r="H3581" s="438" t="s">
        <v>126</v>
      </c>
    </row>
    <row r="3582" spans="1:8">
      <c r="A3582" s="448" t="s">
        <v>5191</v>
      </c>
      <c r="B3582" s="448" t="s">
        <v>4854</v>
      </c>
      <c r="C3582" s="440">
        <v>10000</v>
      </c>
      <c r="D3582" s="438" t="s">
        <v>126</v>
      </c>
      <c r="E3582" s="440">
        <v>0</v>
      </c>
      <c r="F3582" s="440">
        <v>0</v>
      </c>
      <c r="G3582" s="440">
        <v>10000</v>
      </c>
      <c r="H3582" s="438" t="s">
        <v>126</v>
      </c>
    </row>
    <row r="3583" spans="1:8">
      <c r="A3583" s="448" t="s">
        <v>8878</v>
      </c>
      <c r="B3583" s="448" t="s">
        <v>4858</v>
      </c>
      <c r="C3583" s="440">
        <v>1600</v>
      </c>
      <c r="D3583" s="438" t="s">
        <v>126</v>
      </c>
      <c r="E3583" s="440">
        <v>0</v>
      </c>
      <c r="F3583" s="440">
        <v>0</v>
      </c>
      <c r="G3583" s="440">
        <v>1600</v>
      </c>
      <c r="H3583" s="438" t="s">
        <v>126</v>
      </c>
    </row>
    <row r="3584" spans="1:8">
      <c r="A3584" s="448" t="s">
        <v>5193</v>
      </c>
      <c r="B3584" s="448" t="s">
        <v>4860</v>
      </c>
      <c r="C3584" s="440">
        <v>39622.400000000001</v>
      </c>
      <c r="D3584" s="438" t="s">
        <v>126</v>
      </c>
      <c r="E3584" s="440">
        <v>0</v>
      </c>
      <c r="F3584" s="440">
        <v>0</v>
      </c>
      <c r="G3584" s="440">
        <v>39622.400000000001</v>
      </c>
      <c r="H3584" s="438" t="s">
        <v>126</v>
      </c>
    </row>
    <row r="3585" spans="1:8">
      <c r="A3585" s="448" t="s">
        <v>5194</v>
      </c>
      <c r="B3585" s="448" t="s">
        <v>4862</v>
      </c>
      <c r="C3585" s="440">
        <v>56954.1</v>
      </c>
      <c r="D3585" s="438" t="s">
        <v>126</v>
      </c>
      <c r="E3585" s="440">
        <v>5231.1000000000004</v>
      </c>
      <c r="F3585" s="440">
        <v>0</v>
      </c>
      <c r="G3585" s="440">
        <v>62185.2</v>
      </c>
      <c r="H3585" s="438" t="s">
        <v>126</v>
      </c>
    </row>
    <row r="3586" spans="1:8">
      <c r="A3586" s="448" t="s">
        <v>5195</v>
      </c>
      <c r="B3586" s="448" t="s">
        <v>4864</v>
      </c>
      <c r="C3586" s="440">
        <v>45713.3</v>
      </c>
      <c r="D3586" s="438" t="s">
        <v>126</v>
      </c>
      <c r="E3586" s="440">
        <v>0</v>
      </c>
      <c r="F3586" s="440">
        <v>0</v>
      </c>
      <c r="G3586" s="440">
        <v>45713.3</v>
      </c>
      <c r="H3586" s="438" t="s">
        <v>126</v>
      </c>
    </row>
    <row r="3587" spans="1:8">
      <c r="A3587" s="448" t="s">
        <v>5196</v>
      </c>
      <c r="B3587" s="448" t="s">
        <v>4866</v>
      </c>
      <c r="C3587" s="440">
        <v>252.5</v>
      </c>
      <c r="D3587" s="438" t="s">
        <v>126</v>
      </c>
      <c r="E3587" s="440">
        <v>20624.080000000002</v>
      </c>
      <c r="F3587" s="440">
        <v>0</v>
      </c>
      <c r="G3587" s="440">
        <v>20876.580000000002</v>
      </c>
      <c r="H3587" s="438" t="s">
        <v>126</v>
      </c>
    </row>
    <row r="3588" spans="1:8">
      <c r="A3588" s="448" t="s">
        <v>5197</v>
      </c>
      <c r="B3588" s="448" t="s">
        <v>4868</v>
      </c>
      <c r="C3588" s="440">
        <v>0</v>
      </c>
      <c r="D3588" s="438" t="s">
        <v>126</v>
      </c>
      <c r="E3588" s="440">
        <v>12180.52</v>
      </c>
      <c r="F3588" s="440">
        <v>0</v>
      </c>
      <c r="G3588" s="440">
        <v>12180.52</v>
      </c>
      <c r="H3588" s="438" t="s">
        <v>126</v>
      </c>
    </row>
    <row r="3589" spans="1:8">
      <c r="A3589" s="448" t="s">
        <v>5198</v>
      </c>
      <c r="B3589" s="448" t="s">
        <v>4870</v>
      </c>
      <c r="C3589" s="440">
        <v>88639.92</v>
      </c>
      <c r="D3589" s="438" t="s">
        <v>126</v>
      </c>
      <c r="E3589" s="440">
        <v>20146.18</v>
      </c>
      <c r="F3589" s="440">
        <v>0</v>
      </c>
      <c r="G3589" s="440">
        <v>108786.1</v>
      </c>
      <c r="H3589" s="438" t="s">
        <v>126</v>
      </c>
    </row>
    <row r="3590" spans="1:8">
      <c r="A3590" s="448" t="s">
        <v>5199</v>
      </c>
      <c r="B3590" s="448" t="s">
        <v>2123</v>
      </c>
      <c r="C3590" s="440">
        <v>840.5</v>
      </c>
      <c r="D3590" s="438" t="s">
        <v>126</v>
      </c>
      <c r="E3590" s="440">
        <v>0</v>
      </c>
      <c r="F3590" s="440">
        <v>0</v>
      </c>
      <c r="G3590" s="440">
        <v>840.5</v>
      </c>
      <c r="H3590" s="438" t="s">
        <v>126</v>
      </c>
    </row>
    <row r="3591" spans="1:8">
      <c r="A3591" s="448" t="s">
        <v>8879</v>
      </c>
      <c r="B3591" s="448" t="s">
        <v>4874</v>
      </c>
      <c r="C3591" s="440">
        <v>3300</v>
      </c>
      <c r="D3591" s="438" t="s">
        <v>126</v>
      </c>
      <c r="E3591" s="440">
        <v>0</v>
      </c>
      <c r="F3591" s="440">
        <v>0</v>
      </c>
      <c r="G3591" s="440">
        <v>3300</v>
      </c>
      <c r="H3591" s="438" t="s">
        <v>126</v>
      </c>
    </row>
    <row r="3592" spans="1:8">
      <c r="A3592" s="448" t="s">
        <v>5201</v>
      </c>
      <c r="B3592" s="448" t="s">
        <v>4878</v>
      </c>
      <c r="C3592" s="440">
        <v>37068</v>
      </c>
      <c r="D3592" s="438" t="s">
        <v>126</v>
      </c>
      <c r="E3592" s="440">
        <v>0</v>
      </c>
      <c r="F3592" s="440">
        <v>0</v>
      </c>
      <c r="G3592" s="440">
        <v>37068</v>
      </c>
      <c r="H3592" s="438" t="s">
        <v>126</v>
      </c>
    </row>
    <row r="3593" spans="1:8">
      <c r="A3593" s="448" t="s">
        <v>5202</v>
      </c>
      <c r="B3593" s="448" t="s">
        <v>4880</v>
      </c>
      <c r="C3593" s="440">
        <v>7056.7</v>
      </c>
      <c r="D3593" s="438" t="s">
        <v>126</v>
      </c>
      <c r="E3593" s="440">
        <v>695.9</v>
      </c>
      <c r="F3593" s="440">
        <v>0</v>
      </c>
      <c r="G3593" s="440">
        <v>7752.6</v>
      </c>
      <c r="H3593" s="438" t="s">
        <v>126</v>
      </c>
    </row>
    <row r="3594" spans="1:8">
      <c r="A3594" s="448" t="s">
        <v>5203</v>
      </c>
      <c r="B3594" s="448" t="s">
        <v>4882</v>
      </c>
      <c r="C3594" s="440">
        <v>61744.04</v>
      </c>
      <c r="D3594" s="438" t="s">
        <v>126</v>
      </c>
      <c r="E3594" s="440">
        <v>0</v>
      </c>
      <c r="F3594" s="440">
        <v>0</v>
      </c>
      <c r="G3594" s="440">
        <v>61744.04</v>
      </c>
      <c r="H3594" s="438" t="s">
        <v>126</v>
      </c>
    </row>
    <row r="3595" spans="1:8">
      <c r="A3595" s="448" t="s">
        <v>5204</v>
      </c>
      <c r="B3595" s="448" t="s">
        <v>4884</v>
      </c>
      <c r="C3595" s="440">
        <v>247.3</v>
      </c>
      <c r="D3595" s="438" t="s">
        <v>126</v>
      </c>
      <c r="E3595" s="440">
        <v>22387.43</v>
      </c>
      <c r="F3595" s="440">
        <v>0</v>
      </c>
      <c r="G3595" s="440">
        <v>22634.73</v>
      </c>
      <c r="H3595" s="438" t="s">
        <v>126</v>
      </c>
    </row>
    <row r="3596" spans="1:8">
      <c r="A3596" s="448" t="s">
        <v>5205</v>
      </c>
      <c r="B3596" s="448" t="s">
        <v>4886</v>
      </c>
      <c r="C3596" s="440">
        <v>0</v>
      </c>
      <c r="D3596" s="438" t="s">
        <v>126</v>
      </c>
      <c r="E3596" s="440">
        <v>13432.45</v>
      </c>
      <c r="F3596" s="440">
        <v>0</v>
      </c>
      <c r="G3596" s="440">
        <v>13432.45</v>
      </c>
      <c r="H3596" s="438" t="s">
        <v>126</v>
      </c>
    </row>
    <row r="3597" spans="1:8">
      <c r="A3597" s="448" t="s">
        <v>5206</v>
      </c>
      <c r="B3597" s="448" t="s">
        <v>4888</v>
      </c>
      <c r="C3597" s="440">
        <v>39713.620000000003</v>
      </c>
      <c r="D3597" s="438" t="s">
        <v>126</v>
      </c>
      <c r="E3597" s="440">
        <v>2785.3</v>
      </c>
      <c r="F3597" s="440">
        <v>0</v>
      </c>
      <c r="G3597" s="440">
        <v>42498.92</v>
      </c>
      <c r="H3597" s="438" t="s">
        <v>126</v>
      </c>
    </row>
    <row r="3598" spans="1:8">
      <c r="A3598" s="448" t="s">
        <v>8880</v>
      </c>
      <c r="B3598" s="448" t="s">
        <v>8869</v>
      </c>
      <c r="C3598" s="440">
        <v>0</v>
      </c>
      <c r="D3598" s="438" t="s">
        <v>126</v>
      </c>
      <c r="E3598" s="440">
        <v>56681.38</v>
      </c>
      <c r="F3598" s="440">
        <v>0</v>
      </c>
      <c r="G3598" s="440">
        <v>56681.38</v>
      </c>
      <c r="H3598" s="438" t="s">
        <v>126</v>
      </c>
    </row>
    <row r="3599" spans="1:8">
      <c r="A3599" s="448" t="s">
        <v>5207</v>
      </c>
      <c r="B3599" s="448" t="s">
        <v>4890</v>
      </c>
      <c r="C3599" s="440">
        <v>12000</v>
      </c>
      <c r="D3599" s="438" t="s">
        <v>126</v>
      </c>
      <c r="E3599" s="440">
        <v>0</v>
      </c>
      <c r="F3599" s="440">
        <v>0</v>
      </c>
      <c r="G3599" s="440">
        <v>12000</v>
      </c>
      <c r="H3599" s="438" t="s">
        <v>126</v>
      </c>
    </row>
    <row r="3600" spans="1:8">
      <c r="A3600" s="448" t="s">
        <v>5208</v>
      </c>
      <c r="B3600" s="448" t="s">
        <v>5187</v>
      </c>
      <c r="C3600" s="440">
        <v>55371</v>
      </c>
      <c r="D3600" s="438" t="s">
        <v>126</v>
      </c>
      <c r="E3600" s="440">
        <v>0</v>
      </c>
      <c r="F3600" s="440">
        <v>0</v>
      </c>
      <c r="G3600" s="440">
        <v>55371</v>
      </c>
      <c r="H3600" s="438" t="s">
        <v>126</v>
      </c>
    </row>
    <row r="3601" spans="1:8">
      <c r="A3601" s="448" t="s">
        <v>5209</v>
      </c>
      <c r="B3601" s="448" t="s">
        <v>4894</v>
      </c>
      <c r="C3601" s="440">
        <v>23483.200000000001</v>
      </c>
      <c r="D3601" s="438" t="s">
        <v>126</v>
      </c>
      <c r="E3601" s="440">
        <v>41883.199999999997</v>
      </c>
      <c r="F3601" s="440">
        <v>0</v>
      </c>
      <c r="G3601" s="440">
        <v>65366.400000000001</v>
      </c>
      <c r="H3601" s="438" t="s">
        <v>126</v>
      </c>
    </row>
    <row r="3602" spans="1:8">
      <c r="A3602" s="448" t="s">
        <v>5210</v>
      </c>
      <c r="B3602" s="448" t="s">
        <v>2128</v>
      </c>
      <c r="C3602" s="440">
        <v>475629.2</v>
      </c>
      <c r="D3602" s="438" t="s">
        <v>126</v>
      </c>
      <c r="E3602" s="440">
        <v>187396.31</v>
      </c>
      <c r="F3602" s="440">
        <v>0</v>
      </c>
      <c r="G3602" s="440">
        <v>663025.51</v>
      </c>
      <c r="H3602" s="438" t="s">
        <v>126</v>
      </c>
    </row>
    <row r="3603" spans="1:8">
      <c r="A3603" s="448" t="s">
        <v>5211</v>
      </c>
      <c r="B3603" s="448" t="s">
        <v>4854</v>
      </c>
      <c r="C3603" s="440">
        <v>2000</v>
      </c>
      <c r="D3603" s="438" t="s">
        <v>126</v>
      </c>
      <c r="E3603" s="440">
        <v>0</v>
      </c>
      <c r="F3603" s="440">
        <v>0</v>
      </c>
      <c r="G3603" s="440">
        <v>2000</v>
      </c>
      <c r="H3603" s="438" t="s">
        <v>126</v>
      </c>
    </row>
    <row r="3604" spans="1:8">
      <c r="A3604" s="448" t="s">
        <v>5212</v>
      </c>
      <c r="B3604" s="448" t="s">
        <v>4856</v>
      </c>
      <c r="C3604" s="440">
        <v>2250</v>
      </c>
      <c r="D3604" s="438" t="s">
        <v>126</v>
      </c>
      <c r="E3604" s="440">
        <v>0</v>
      </c>
      <c r="F3604" s="440">
        <v>0</v>
      </c>
      <c r="G3604" s="440">
        <v>2250</v>
      </c>
      <c r="H3604" s="438" t="s">
        <v>126</v>
      </c>
    </row>
    <row r="3605" spans="1:8">
      <c r="A3605" s="448" t="s">
        <v>5214</v>
      </c>
      <c r="B3605" s="448" t="s">
        <v>4860</v>
      </c>
      <c r="C3605" s="440">
        <v>46707.6</v>
      </c>
      <c r="D3605" s="438" t="s">
        <v>126</v>
      </c>
      <c r="E3605" s="440">
        <v>0</v>
      </c>
      <c r="F3605" s="440">
        <v>0</v>
      </c>
      <c r="G3605" s="440">
        <v>46707.6</v>
      </c>
      <c r="H3605" s="438" t="s">
        <v>126</v>
      </c>
    </row>
    <row r="3606" spans="1:8">
      <c r="A3606" s="448" t="s">
        <v>5215</v>
      </c>
      <c r="B3606" s="448" t="s">
        <v>4862</v>
      </c>
      <c r="C3606" s="440">
        <v>57603.199999999997</v>
      </c>
      <c r="D3606" s="438" t="s">
        <v>126</v>
      </c>
      <c r="E3606" s="440">
        <v>5231.1000000000004</v>
      </c>
      <c r="F3606" s="440">
        <v>0</v>
      </c>
      <c r="G3606" s="440">
        <v>62834.3</v>
      </c>
      <c r="H3606" s="438" t="s">
        <v>126</v>
      </c>
    </row>
    <row r="3607" spans="1:8">
      <c r="A3607" s="448" t="s">
        <v>5216</v>
      </c>
      <c r="B3607" s="448" t="s">
        <v>4864</v>
      </c>
      <c r="C3607" s="440">
        <v>57462.3</v>
      </c>
      <c r="D3607" s="438" t="s">
        <v>126</v>
      </c>
      <c r="E3607" s="440">
        <v>0</v>
      </c>
      <c r="F3607" s="440">
        <v>0</v>
      </c>
      <c r="G3607" s="440">
        <v>57462.3</v>
      </c>
      <c r="H3607" s="438" t="s">
        <v>126</v>
      </c>
    </row>
    <row r="3608" spans="1:8">
      <c r="A3608" s="448" t="s">
        <v>5217</v>
      </c>
      <c r="B3608" s="448" t="s">
        <v>4866</v>
      </c>
      <c r="C3608" s="440">
        <v>268.8</v>
      </c>
      <c r="D3608" s="438" t="s">
        <v>126</v>
      </c>
      <c r="E3608" s="440">
        <v>23774.81</v>
      </c>
      <c r="F3608" s="440">
        <v>0</v>
      </c>
      <c r="G3608" s="440">
        <v>24043.61</v>
      </c>
      <c r="H3608" s="438" t="s">
        <v>126</v>
      </c>
    </row>
    <row r="3609" spans="1:8">
      <c r="A3609" s="448" t="s">
        <v>5218</v>
      </c>
      <c r="B3609" s="448" t="s">
        <v>4868</v>
      </c>
      <c r="C3609" s="440">
        <v>0</v>
      </c>
      <c r="D3609" s="438" t="s">
        <v>126</v>
      </c>
      <c r="E3609" s="440">
        <v>12467.89</v>
      </c>
      <c r="F3609" s="440">
        <v>0</v>
      </c>
      <c r="G3609" s="440">
        <v>12467.89</v>
      </c>
      <c r="H3609" s="438" t="s">
        <v>126</v>
      </c>
    </row>
    <row r="3610" spans="1:8">
      <c r="A3610" s="448" t="s">
        <v>5219</v>
      </c>
      <c r="B3610" s="448" t="s">
        <v>4870</v>
      </c>
      <c r="C3610" s="440">
        <v>92984.44</v>
      </c>
      <c r="D3610" s="438" t="s">
        <v>126</v>
      </c>
      <c r="E3610" s="440">
        <v>13854.7</v>
      </c>
      <c r="F3610" s="440">
        <v>0</v>
      </c>
      <c r="G3610" s="440">
        <v>106839.14</v>
      </c>
      <c r="H3610" s="438" t="s">
        <v>126</v>
      </c>
    </row>
    <row r="3611" spans="1:8">
      <c r="A3611" s="448" t="s">
        <v>5220</v>
      </c>
      <c r="B3611" s="448" t="s">
        <v>4872</v>
      </c>
      <c r="C3611" s="440">
        <v>689.9</v>
      </c>
      <c r="D3611" s="438" t="s">
        <v>126</v>
      </c>
      <c r="E3611" s="440">
        <v>0</v>
      </c>
      <c r="F3611" s="440">
        <v>0</v>
      </c>
      <c r="G3611" s="440">
        <v>689.9</v>
      </c>
      <c r="H3611" s="438" t="s">
        <v>126</v>
      </c>
    </row>
    <row r="3612" spans="1:8">
      <c r="A3612" s="448" t="s">
        <v>5221</v>
      </c>
      <c r="B3612" s="448" t="s">
        <v>4874</v>
      </c>
      <c r="C3612" s="440">
        <v>6358</v>
      </c>
      <c r="D3612" s="438" t="s">
        <v>126</v>
      </c>
      <c r="E3612" s="440">
        <v>0</v>
      </c>
      <c r="F3612" s="440">
        <v>0</v>
      </c>
      <c r="G3612" s="440">
        <v>6358</v>
      </c>
      <c r="H3612" s="438" t="s">
        <v>126</v>
      </c>
    </row>
    <row r="3613" spans="1:8">
      <c r="A3613" s="448" t="s">
        <v>5222</v>
      </c>
      <c r="B3613" s="448" t="s">
        <v>4878</v>
      </c>
      <c r="C3613" s="440">
        <v>36893.31</v>
      </c>
      <c r="D3613" s="438" t="s">
        <v>126</v>
      </c>
      <c r="E3613" s="440">
        <v>0</v>
      </c>
      <c r="F3613" s="440">
        <v>0</v>
      </c>
      <c r="G3613" s="440">
        <v>36893.31</v>
      </c>
      <c r="H3613" s="438" t="s">
        <v>126</v>
      </c>
    </row>
    <row r="3614" spans="1:8">
      <c r="A3614" s="448" t="s">
        <v>5223</v>
      </c>
      <c r="B3614" s="448" t="s">
        <v>4880</v>
      </c>
      <c r="C3614" s="440">
        <v>6429.3</v>
      </c>
      <c r="D3614" s="438" t="s">
        <v>126</v>
      </c>
      <c r="E3614" s="440">
        <v>633.1</v>
      </c>
      <c r="F3614" s="440">
        <v>0</v>
      </c>
      <c r="G3614" s="440">
        <v>7062.4</v>
      </c>
      <c r="H3614" s="438" t="s">
        <v>126</v>
      </c>
    </row>
    <row r="3615" spans="1:8">
      <c r="A3615" s="448" t="s">
        <v>5224</v>
      </c>
      <c r="B3615" s="448" t="s">
        <v>4882</v>
      </c>
      <c r="C3615" s="440">
        <v>46171.83</v>
      </c>
      <c r="D3615" s="438" t="s">
        <v>126</v>
      </c>
      <c r="E3615" s="440">
        <v>0</v>
      </c>
      <c r="F3615" s="440">
        <v>0</v>
      </c>
      <c r="G3615" s="440">
        <v>46171.83</v>
      </c>
      <c r="H3615" s="438" t="s">
        <v>126</v>
      </c>
    </row>
    <row r="3616" spans="1:8">
      <c r="A3616" s="448" t="s">
        <v>5225</v>
      </c>
      <c r="B3616" s="448" t="s">
        <v>4884</v>
      </c>
      <c r="C3616" s="440">
        <v>211</v>
      </c>
      <c r="D3616" s="438" t="s">
        <v>126</v>
      </c>
      <c r="E3616" s="440">
        <v>19151.89</v>
      </c>
      <c r="F3616" s="440">
        <v>0</v>
      </c>
      <c r="G3616" s="440">
        <v>19362.89</v>
      </c>
      <c r="H3616" s="438" t="s">
        <v>126</v>
      </c>
    </row>
    <row r="3617" spans="1:8">
      <c r="A3617" s="448" t="s">
        <v>5226</v>
      </c>
      <c r="B3617" s="448" t="s">
        <v>4886</v>
      </c>
      <c r="C3617" s="440">
        <v>0</v>
      </c>
      <c r="D3617" s="438" t="s">
        <v>126</v>
      </c>
      <c r="E3617" s="440">
        <v>11588.86</v>
      </c>
      <c r="F3617" s="440">
        <v>0</v>
      </c>
      <c r="G3617" s="440">
        <v>11588.86</v>
      </c>
      <c r="H3617" s="438" t="s">
        <v>126</v>
      </c>
    </row>
    <row r="3618" spans="1:8">
      <c r="A3618" s="448" t="s">
        <v>5227</v>
      </c>
      <c r="B3618" s="448" t="s">
        <v>4888</v>
      </c>
      <c r="C3618" s="440">
        <v>38837.32</v>
      </c>
      <c r="D3618" s="438" t="s">
        <v>126</v>
      </c>
      <c r="E3618" s="440">
        <v>2768</v>
      </c>
      <c r="F3618" s="440">
        <v>0</v>
      </c>
      <c r="G3618" s="440">
        <v>41605.32</v>
      </c>
      <c r="H3618" s="438" t="s">
        <v>126</v>
      </c>
    </row>
    <row r="3619" spans="1:8">
      <c r="A3619" s="448" t="s">
        <v>8881</v>
      </c>
      <c r="B3619" s="448" t="s">
        <v>8869</v>
      </c>
      <c r="C3619" s="440">
        <v>0</v>
      </c>
      <c r="D3619" s="438" t="s">
        <v>126</v>
      </c>
      <c r="E3619" s="440">
        <v>65996.399999999994</v>
      </c>
      <c r="F3619" s="440">
        <v>0</v>
      </c>
      <c r="G3619" s="440">
        <v>65996.399999999994</v>
      </c>
      <c r="H3619" s="438" t="s">
        <v>126</v>
      </c>
    </row>
    <row r="3620" spans="1:8">
      <c r="A3620" s="448" t="s">
        <v>5228</v>
      </c>
      <c r="B3620" s="448" t="s">
        <v>4890</v>
      </c>
      <c r="C3620" s="440">
        <v>11250</v>
      </c>
      <c r="D3620" s="438" t="s">
        <v>126</v>
      </c>
      <c r="E3620" s="440">
        <v>0</v>
      </c>
      <c r="F3620" s="440">
        <v>0</v>
      </c>
      <c r="G3620" s="440">
        <v>11250</v>
      </c>
      <c r="H3620" s="438" t="s">
        <v>126</v>
      </c>
    </row>
    <row r="3621" spans="1:8">
      <c r="A3621" s="448" t="s">
        <v>5229</v>
      </c>
      <c r="B3621" s="448" t="s">
        <v>5187</v>
      </c>
      <c r="C3621" s="440">
        <v>34271.4</v>
      </c>
      <c r="D3621" s="438" t="s">
        <v>126</v>
      </c>
      <c r="E3621" s="440">
        <v>0</v>
      </c>
      <c r="F3621" s="440">
        <v>0</v>
      </c>
      <c r="G3621" s="440">
        <v>34271.4</v>
      </c>
      <c r="H3621" s="438" t="s">
        <v>126</v>
      </c>
    </row>
    <row r="3622" spans="1:8">
      <c r="A3622" s="448" t="s">
        <v>5230</v>
      </c>
      <c r="B3622" s="448" t="s">
        <v>4894</v>
      </c>
      <c r="C3622" s="440">
        <v>20940.8</v>
      </c>
      <c r="D3622" s="438" t="s">
        <v>126</v>
      </c>
      <c r="E3622" s="440">
        <v>31929.56</v>
      </c>
      <c r="F3622" s="440">
        <v>0</v>
      </c>
      <c r="G3622" s="440">
        <v>52870.36</v>
      </c>
      <c r="H3622" s="438" t="s">
        <v>126</v>
      </c>
    </row>
    <row r="3623" spans="1:8">
      <c r="A3623" s="448" t="s">
        <v>8882</v>
      </c>
      <c r="B3623" s="448" t="s">
        <v>8883</v>
      </c>
      <c r="C3623" s="440">
        <v>14300</v>
      </c>
      <c r="D3623" s="438" t="s">
        <v>126</v>
      </c>
      <c r="E3623" s="440">
        <v>0</v>
      </c>
      <c r="F3623" s="440">
        <v>0</v>
      </c>
      <c r="G3623" s="440">
        <v>14300</v>
      </c>
      <c r="H3623" s="438" t="s">
        <v>126</v>
      </c>
    </row>
    <row r="3624" spans="1:8">
      <c r="A3624" s="448" t="s">
        <v>5231</v>
      </c>
      <c r="B3624" s="448" t="s">
        <v>2133</v>
      </c>
      <c r="C3624" s="440">
        <v>477365.38</v>
      </c>
      <c r="D3624" s="438" t="s">
        <v>126</v>
      </c>
      <c r="E3624" s="440">
        <v>194229.04</v>
      </c>
      <c r="F3624" s="440">
        <v>0</v>
      </c>
      <c r="G3624" s="440">
        <v>671594.42</v>
      </c>
      <c r="H3624" s="438" t="s">
        <v>126</v>
      </c>
    </row>
    <row r="3625" spans="1:8">
      <c r="A3625" s="448" t="s">
        <v>8884</v>
      </c>
      <c r="B3625" s="448" t="s">
        <v>4856</v>
      </c>
      <c r="C3625" s="440">
        <v>121.3</v>
      </c>
      <c r="D3625" s="438" t="s">
        <v>126</v>
      </c>
      <c r="E3625" s="440">
        <v>0</v>
      </c>
      <c r="F3625" s="440">
        <v>0</v>
      </c>
      <c r="G3625" s="440">
        <v>121.3</v>
      </c>
      <c r="H3625" s="438" t="s">
        <v>126</v>
      </c>
    </row>
    <row r="3626" spans="1:8">
      <c r="A3626" s="448" t="s">
        <v>5233</v>
      </c>
      <c r="B3626" s="448" t="s">
        <v>4860</v>
      </c>
      <c r="C3626" s="440">
        <v>36300.5</v>
      </c>
      <c r="D3626" s="438" t="s">
        <v>126</v>
      </c>
      <c r="E3626" s="440">
        <v>0</v>
      </c>
      <c r="F3626" s="440">
        <v>0</v>
      </c>
      <c r="G3626" s="440">
        <v>36300.5</v>
      </c>
      <c r="H3626" s="438" t="s">
        <v>126</v>
      </c>
    </row>
    <row r="3627" spans="1:8">
      <c r="A3627" s="448" t="s">
        <v>5234</v>
      </c>
      <c r="B3627" s="448" t="s">
        <v>4862</v>
      </c>
      <c r="C3627" s="440">
        <v>44258.5</v>
      </c>
      <c r="D3627" s="438" t="s">
        <v>126</v>
      </c>
      <c r="E3627" s="440">
        <v>4110.1499999999996</v>
      </c>
      <c r="F3627" s="440">
        <v>0</v>
      </c>
      <c r="G3627" s="440">
        <v>48368.65</v>
      </c>
      <c r="H3627" s="438" t="s">
        <v>126</v>
      </c>
    </row>
    <row r="3628" spans="1:8">
      <c r="A3628" s="448" t="s">
        <v>5235</v>
      </c>
      <c r="B3628" s="448" t="s">
        <v>4864</v>
      </c>
      <c r="C3628" s="440">
        <v>47454.9</v>
      </c>
      <c r="D3628" s="438" t="s">
        <v>126</v>
      </c>
      <c r="E3628" s="440">
        <v>0</v>
      </c>
      <c r="F3628" s="440">
        <v>0</v>
      </c>
      <c r="G3628" s="440">
        <v>47454.9</v>
      </c>
      <c r="H3628" s="438" t="s">
        <v>126</v>
      </c>
    </row>
    <row r="3629" spans="1:8">
      <c r="A3629" s="448" t="s">
        <v>5236</v>
      </c>
      <c r="B3629" s="448" t="s">
        <v>4866</v>
      </c>
      <c r="C3629" s="440">
        <v>236.2</v>
      </c>
      <c r="D3629" s="438" t="s">
        <v>126</v>
      </c>
      <c r="E3629" s="440">
        <v>19547.080000000002</v>
      </c>
      <c r="F3629" s="440">
        <v>0</v>
      </c>
      <c r="G3629" s="440">
        <v>19783.28</v>
      </c>
      <c r="H3629" s="438" t="s">
        <v>126</v>
      </c>
    </row>
    <row r="3630" spans="1:8">
      <c r="A3630" s="448" t="s">
        <v>5237</v>
      </c>
      <c r="B3630" s="448" t="s">
        <v>4868</v>
      </c>
      <c r="C3630" s="440">
        <v>0</v>
      </c>
      <c r="D3630" s="438" t="s">
        <v>126</v>
      </c>
      <c r="E3630" s="440">
        <v>9931.26</v>
      </c>
      <c r="F3630" s="440">
        <v>0</v>
      </c>
      <c r="G3630" s="440">
        <v>9931.26</v>
      </c>
      <c r="H3630" s="438" t="s">
        <v>126</v>
      </c>
    </row>
    <row r="3631" spans="1:8">
      <c r="A3631" s="448" t="s">
        <v>5238</v>
      </c>
      <c r="B3631" s="448" t="s">
        <v>4870</v>
      </c>
      <c r="C3631" s="440">
        <v>101470.47</v>
      </c>
      <c r="D3631" s="438" t="s">
        <v>126</v>
      </c>
      <c r="E3631" s="440">
        <v>9993.6200000000008</v>
      </c>
      <c r="F3631" s="440">
        <v>0</v>
      </c>
      <c r="G3631" s="440">
        <v>111464.09</v>
      </c>
      <c r="H3631" s="438" t="s">
        <v>126</v>
      </c>
    </row>
    <row r="3632" spans="1:8">
      <c r="A3632" s="448" t="s">
        <v>5239</v>
      </c>
      <c r="B3632" s="448" t="s">
        <v>4872</v>
      </c>
      <c r="C3632" s="440">
        <v>933.8</v>
      </c>
      <c r="D3632" s="438" t="s">
        <v>126</v>
      </c>
      <c r="E3632" s="440">
        <v>0</v>
      </c>
      <c r="F3632" s="440">
        <v>0</v>
      </c>
      <c r="G3632" s="440">
        <v>933.8</v>
      </c>
      <c r="H3632" s="438" t="s">
        <v>126</v>
      </c>
    </row>
    <row r="3633" spans="1:8">
      <c r="A3633" s="448" t="s">
        <v>8885</v>
      </c>
      <c r="B3633" s="448" t="s">
        <v>4874</v>
      </c>
      <c r="C3633" s="440">
        <v>2500</v>
      </c>
      <c r="D3633" s="438" t="s">
        <v>126</v>
      </c>
      <c r="E3633" s="440">
        <v>0</v>
      </c>
      <c r="F3633" s="440">
        <v>0</v>
      </c>
      <c r="G3633" s="440">
        <v>2500</v>
      </c>
      <c r="H3633" s="438" t="s">
        <v>126</v>
      </c>
    </row>
    <row r="3634" spans="1:8">
      <c r="A3634" s="448" t="s">
        <v>8886</v>
      </c>
      <c r="B3634" s="448" t="s">
        <v>4876</v>
      </c>
      <c r="C3634" s="440">
        <v>3292.8</v>
      </c>
      <c r="D3634" s="438" t="s">
        <v>126</v>
      </c>
      <c r="E3634" s="440">
        <v>0</v>
      </c>
      <c r="F3634" s="440">
        <v>0</v>
      </c>
      <c r="G3634" s="440">
        <v>3292.8</v>
      </c>
      <c r="H3634" s="438" t="s">
        <v>126</v>
      </c>
    </row>
    <row r="3635" spans="1:8">
      <c r="A3635" s="448" t="s">
        <v>5240</v>
      </c>
      <c r="B3635" s="448" t="s">
        <v>4878</v>
      </c>
      <c r="C3635" s="440">
        <v>48967.55</v>
      </c>
      <c r="D3635" s="438" t="s">
        <v>126</v>
      </c>
      <c r="E3635" s="440">
        <v>0</v>
      </c>
      <c r="F3635" s="440">
        <v>0</v>
      </c>
      <c r="G3635" s="440">
        <v>48967.55</v>
      </c>
      <c r="H3635" s="438" t="s">
        <v>126</v>
      </c>
    </row>
    <row r="3636" spans="1:8">
      <c r="A3636" s="448" t="s">
        <v>5241</v>
      </c>
      <c r="B3636" s="448" t="s">
        <v>4880</v>
      </c>
      <c r="C3636" s="440">
        <v>9198.5</v>
      </c>
      <c r="D3636" s="438" t="s">
        <v>126</v>
      </c>
      <c r="E3636" s="440">
        <v>922.8</v>
      </c>
      <c r="F3636" s="440">
        <v>0</v>
      </c>
      <c r="G3636" s="440">
        <v>10121.299999999999</v>
      </c>
      <c r="H3636" s="438" t="s">
        <v>126</v>
      </c>
    </row>
    <row r="3637" spans="1:8">
      <c r="A3637" s="448" t="s">
        <v>5242</v>
      </c>
      <c r="B3637" s="448" t="s">
        <v>4882</v>
      </c>
      <c r="C3637" s="440">
        <v>71691.100000000006</v>
      </c>
      <c r="D3637" s="438" t="s">
        <v>126</v>
      </c>
      <c r="E3637" s="440">
        <v>0</v>
      </c>
      <c r="F3637" s="440">
        <v>0</v>
      </c>
      <c r="G3637" s="440">
        <v>71691.100000000006</v>
      </c>
      <c r="H3637" s="438" t="s">
        <v>126</v>
      </c>
    </row>
    <row r="3638" spans="1:8">
      <c r="A3638" s="448" t="s">
        <v>5243</v>
      </c>
      <c r="B3638" s="448" t="s">
        <v>4884</v>
      </c>
      <c r="C3638" s="440">
        <v>308.60000000000002</v>
      </c>
      <c r="D3638" s="438" t="s">
        <v>126</v>
      </c>
      <c r="E3638" s="440">
        <v>27530.37</v>
      </c>
      <c r="F3638" s="440">
        <v>0</v>
      </c>
      <c r="G3638" s="440">
        <v>27838.97</v>
      </c>
      <c r="H3638" s="438" t="s">
        <v>126</v>
      </c>
    </row>
    <row r="3639" spans="1:8">
      <c r="A3639" s="448" t="s">
        <v>5244</v>
      </c>
      <c r="B3639" s="448" t="s">
        <v>4886</v>
      </c>
      <c r="C3639" s="440">
        <v>0</v>
      </c>
      <c r="D3639" s="438" t="s">
        <v>126</v>
      </c>
      <c r="E3639" s="440">
        <v>16572.509999999998</v>
      </c>
      <c r="F3639" s="440">
        <v>0</v>
      </c>
      <c r="G3639" s="440">
        <v>16572.509999999998</v>
      </c>
      <c r="H3639" s="438" t="s">
        <v>126</v>
      </c>
    </row>
    <row r="3640" spans="1:8">
      <c r="A3640" s="448" t="s">
        <v>5245</v>
      </c>
      <c r="B3640" s="448" t="s">
        <v>4888</v>
      </c>
      <c r="C3640" s="440">
        <v>55887.360000000001</v>
      </c>
      <c r="D3640" s="438" t="s">
        <v>126</v>
      </c>
      <c r="E3640" s="440">
        <v>4048.2</v>
      </c>
      <c r="F3640" s="440">
        <v>0</v>
      </c>
      <c r="G3640" s="440">
        <v>59935.56</v>
      </c>
      <c r="H3640" s="438" t="s">
        <v>126</v>
      </c>
    </row>
    <row r="3641" spans="1:8">
      <c r="A3641" s="448" t="s">
        <v>8887</v>
      </c>
      <c r="B3641" s="448" t="s">
        <v>8869</v>
      </c>
      <c r="C3641" s="440">
        <v>0</v>
      </c>
      <c r="D3641" s="438" t="s">
        <v>126</v>
      </c>
      <c r="E3641" s="440">
        <v>53423.85</v>
      </c>
      <c r="F3641" s="440">
        <v>0</v>
      </c>
      <c r="G3641" s="440">
        <v>53423.85</v>
      </c>
      <c r="H3641" s="438" t="s">
        <v>126</v>
      </c>
    </row>
    <row r="3642" spans="1:8">
      <c r="A3642" s="448" t="s">
        <v>5246</v>
      </c>
      <c r="B3642" s="448" t="s">
        <v>4890</v>
      </c>
      <c r="C3642" s="440">
        <v>12750</v>
      </c>
      <c r="D3642" s="438" t="s">
        <v>126</v>
      </c>
      <c r="E3642" s="440">
        <v>0</v>
      </c>
      <c r="F3642" s="440">
        <v>0</v>
      </c>
      <c r="G3642" s="440">
        <v>12750</v>
      </c>
      <c r="H3642" s="438" t="s">
        <v>126</v>
      </c>
    </row>
    <row r="3643" spans="1:8">
      <c r="A3643" s="448" t="s">
        <v>5247</v>
      </c>
      <c r="B3643" s="448" t="s">
        <v>4892</v>
      </c>
      <c r="C3643" s="440">
        <v>13993.4</v>
      </c>
      <c r="D3643" s="438" t="s">
        <v>126</v>
      </c>
      <c r="E3643" s="440">
        <v>0</v>
      </c>
      <c r="F3643" s="440">
        <v>0</v>
      </c>
      <c r="G3643" s="440">
        <v>13993.4</v>
      </c>
      <c r="H3643" s="438" t="s">
        <v>126</v>
      </c>
    </row>
    <row r="3644" spans="1:8">
      <c r="A3644" s="448" t="s">
        <v>5248</v>
      </c>
      <c r="B3644" s="448" t="s">
        <v>4894</v>
      </c>
      <c r="C3644" s="440">
        <v>28000.400000000001</v>
      </c>
      <c r="D3644" s="438" t="s">
        <v>126</v>
      </c>
      <c r="E3644" s="440">
        <v>48149.2</v>
      </c>
      <c r="F3644" s="440">
        <v>0</v>
      </c>
      <c r="G3644" s="440">
        <v>76149.600000000006</v>
      </c>
      <c r="H3644" s="438" t="s">
        <v>126</v>
      </c>
    </row>
    <row r="3645" spans="1:8">
      <c r="A3645" s="448" t="s">
        <v>5249</v>
      </c>
      <c r="B3645" s="448" t="s">
        <v>2946</v>
      </c>
      <c r="C3645" s="440">
        <v>791294.4</v>
      </c>
      <c r="D3645" s="438" t="s">
        <v>126</v>
      </c>
      <c r="E3645" s="440">
        <v>236743.47</v>
      </c>
      <c r="F3645" s="440">
        <v>0</v>
      </c>
      <c r="G3645" s="440">
        <v>1028037.87</v>
      </c>
      <c r="H3645" s="438" t="s">
        <v>126</v>
      </c>
    </row>
    <row r="3646" spans="1:8">
      <c r="A3646" s="448" t="s">
        <v>5250</v>
      </c>
      <c r="B3646" s="448" t="s">
        <v>4854</v>
      </c>
      <c r="C3646" s="440">
        <v>1496</v>
      </c>
      <c r="D3646" s="438" t="s">
        <v>126</v>
      </c>
      <c r="E3646" s="440">
        <v>0</v>
      </c>
      <c r="F3646" s="440">
        <v>0</v>
      </c>
      <c r="G3646" s="440">
        <v>1496</v>
      </c>
      <c r="H3646" s="438" t="s">
        <v>126</v>
      </c>
    </row>
    <row r="3647" spans="1:8">
      <c r="A3647" s="448" t="s">
        <v>8888</v>
      </c>
      <c r="B3647" s="448" t="s">
        <v>4858</v>
      </c>
      <c r="C3647" s="440">
        <v>0</v>
      </c>
      <c r="D3647" s="438" t="s">
        <v>126</v>
      </c>
      <c r="E3647" s="440">
        <v>1600</v>
      </c>
      <c r="F3647" s="440">
        <v>0</v>
      </c>
      <c r="G3647" s="440">
        <v>1600</v>
      </c>
      <c r="H3647" s="438" t="s">
        <v>126</v>
      </c>
    </row>
    <row r="3648" spans="1:8">
      <c r="A3648" s="448" t="s">
        <v>5251</v>
      </c>
      <c r="B3648" s="448" t="s">
        <v>4860</v>
      </c>
      <c r="C3648" s="440">
        <v>43822.86</v>
      </c>
      <c r="D3648" s="438" t="s">
        <v>126</v>
      </c>
      <c r="E3648" s="440">
        <v>0</v>
      </c>
      <c r="F3648" s="440">
        <v>0</v>
      </c>
      <c r="G3648" s="440">
        <v>43822.86</v>
      </c>
      <c r="H3648" s="438" t="s">
        <v>126</v>
      </c>
    </row>
    <row r="3649" spans="1:8">
      <c r="A3649" s="448" t="s">
        <v>5252</v>
      </c>
      <c r="B3649" s="448" t="s">
        <v>4862</v>
      </c>
      <c r="C3649" s="440">
        <v>44127</v>
      </c>
      <c r="D3649" s="438" t="s">
        <v>126</v>
      </c>
      <c r="E3649" s="440">
        <v>4110.1499999999996</v>
      </c>
      <c r="F3649" s="440">
        <v>0</v>
      </c>
      <c r="G3649" s="440">
        <v>48237.15</v>
      </c>
      <c r="H3649" s="438" t="s">
        <v>126</v>
      </c>
    </row>
    <row r="3650" spans="1:8">
      <c r="A3650" s="448" t="s">
        <v>5253</v>
      </c>
      <c r="B3650" s="448" t="s">
        <v>4864</v>
      </c>
      <c r="C3650" s="440">
        <v>41279.53</v>
      </c>
      <c r="D3650" s="438" t="s">
        <v>126</v>
      </c>
      <c r="E3650" s="440">
        <v>0</v>
      </c>
      <c r="F3650" s="440">
        <v>0</v>
      </c>
      <c r="G3650" s="440">
        <v>41279.53</v>
      </c>
      <c r="H3650" s="438" t="s">
        <v>126</v>
      </c>
    </row>
    <row r="3651" spans="1:8">
      <c r="A3651" s="448" t="s">
        <v>5254</v>
      </c>
      <c r="B3651" s="448" t="s">
        <v>4866</v>
      </c>
      <c r="C3651" s="440">
        <v>205.3</v>
      </c>
      <c r="D3651" s="438" t="s">
        <v>126</v>
      </c>
      <c r="E3651" s="440">
        <v>21678.48</v>
      </c>
      <c r="F3651" s="440">
        <v>0</v>
      </c>
      <c r="G3651" s="440">
        <v>21883.78</v>
      </c>
      <c r="H3651" s="438" t="s">
        <v>126</v>
      </c>
    </row>
    <row r="3652" spans="1:8">
      <c r="A3652" s="448" t="s">
        <v>5255</v>
      </c>
      <c r="B3652" s="448" t="s">
        <v>4868</v>
      </c>
      <c r="C3652" s="440">
        <v>0</v>
      </c>
      <c r="D3652" s="438" t="s">
        <v>126</v>
      </c>
      <c r="E3652" s="440">
        <v>10012.1</v>
      </c>
      <c r="F3652" s="440">
        <v>0</v>
      </c>
      <c r="G3652" s="440">
        <v>10012.1</v>
      </c>
      <c r="H3652" s="438" t="s">
        <v>126</v>
      </c>
    </row>
    <row r="3653" spans="1:8">
      <c r="A3653" s="448" t="s">
        <v>5256</v>
      </c>
      <c r="B3653" s="448" t="s">
        <v>5024</v>
      </c>
      <c r="C3653" s="440">
        <v>700</v>
      </c>
      <c r="D3653" s="438" t="s">
        <v>126</v>
      </c>
      <c r="E3653" s="440">
        <v>500</v>
      </c>
      <c r="F3653" s="440">
        <v>0</v>
      </c>
      <c r="G3653" s="440">
        <v>1200</v>
      </c>
      <c r="H3653" s="438" t="s">
        <v>126</v>
      </c>
    </row>
    <row r="3654" spans="1:8">
      <c r="A3654" s="448" t="s">
        <v>5257</v>
      </c>
      <c r="B3654" s="448" t="s">
        <v>4870</v>
      </c>
      <c r="C3654" s="440">
        <v>174487.88</v>
      </c>
      <c r="D3654" s="438" t="s">
        <v>126</v>
      </c>
      <c r="E3654" s="440">
        <v>39371.58</v>
      </c>
      <c r="F3654" s="440">
        <v>0</v>
      </c>
      <c r="G3654" s="440">
        <v>213859.46</v>
      </c>
      <c r="H3654" s="438" t="s">
        <v>126</v>
      </c>
    </row>
    <row r="3655" spans="1:8">
      <c r="A3655" s="448" t="s">
        <v>5258</v>
      </c>
      <c r="B3655" s="448" t="s">
        <v>4872</v>
      </c>
      <c r="C3655" s="440">
        <v>1120.0999999999999</v>
      </c>
      <c r="D3655" s="438" t="s">
        <v>126</v>
      </c>
      <c r="E3655" s="440">
        <v>0</v>
      </c>
      <c r="F3655" s="440">
        <v>0</v>
      </c>
      <c r="G3655" s="440">
        <v>1120.0999999999999</v>
      </c>
      <c r="H3655" s="438" t="s">
        <v>126</v>
      </c>
    </row>
    <row r="3656" spans="1:8">
      <c r="A3656" s="448" t="s">
        <v>5260</v>
      </c>
      <c r="B3656" s="448" t="s">
        <v>4878</v>
      </c>
      <c r="C3656" s="440">
        <v>50522.5</v>
      </c>
      <c r="D3656" s="438" t="s">
        <v>126</v>
      </c>
      <c r="E3656" s="440">
        <v>0</v>
      </c>
      <c r="F3656" s="440">
        <v>0</v>
      </c>
      <c r="G3656" s="440">
        <v>50522.5</v>
      </c>
      <c r="H3656" s="438" t="s">
        <v>126</v>
      </c>
    </row>
    <row r="3657" spans="1:8">
      <c r="A3657" s="448" t="s">
        <v>5261</v>
      </c>
      <c r="B3657" s="448" t="s">
        <v>4880</v>
      </c>
      <c r="C3657" s="440">
        <v>9181.1</v>
      </c>
      <c r="D3657" s="438" t="s">
        <v>126</v>
      </c>
      <c r="E3657" s="440">
        <v>915.1</v>
      </c>
      <c r="F3657" s="440">
        <v>0</v>
      </c>
      <c r="G3657" s="440">
        <v>10096.200000000001</v>
      </c>
      <c r="H3657" s="438" t="s">
        <v>126</v>
      </c>
    </row>
    <row r="3658" spans="1:8">
      <c r="A3658" s="448" t="s">
        <v>5262</v>
      </c>
      <c r="B3658" s="448" t="s">
        <v>4882</v>
      </c>
      <c r="C3658" s="440">
        <v>83182.5</v>
      </c>
      <c r="D3658" s="438" t="s">
        <v>126</v>
      </c>
      <c r="E3658" s="440">
        <v>0</v>
      </c>
      <c r="F3658" s="440">
        <v>0</v>
      </c>
      <c r="G3658" s="440">
        <v>83182.5</v>
      </c>
      <c r="H3658" s="438" t="s">
        <v>126</v>
      </c>
    </row>
    <row r="3659" spans="1:8">
      <c r="A3659" s="448" t="s">
        <v>5263</v>
      </c>
      <c r="B3659" s="448" t="s">
        <v>4884</v>
      </c>
      <c r="C3659" s="440">
        <v>349.1</v>
      </c>
      <c r="D3659" s="438" t="s">
        <v>126</v>
      </c>
      <c r="E3659" s="440">
        <v>31575.97</v>
      </c>
      <c r="F3659" s="440">
        <v>0</v>
      </c>
      <c r="G3659" s="440">
        <v>31925.07</v>
      </c>
      <c r="H3659" s="438" t="s">
        <v>126</v>
      </c>
    </row>
    <row r="3660" spans="1:8">
      <c r="A3660" s="448" t="s">
        <v>5264</v>
      </c>
      <c r="B3660" s="448" t="s">
        <v>4886</v>
      </c>
      <c r="C3660" s="440">
        <v>0</v>
      </c>
      <c r="D3660" s="438" t="s">
        <v>126</v>
      </c>
      <c r="E3660" s="440">
        <v>19033.439999999999</v>
      </c>
      <c r="F3660" s="440">
        <v>0</v>
      </c>
      <c r="G3660" s="440">
        <v>19033.439999999999</v>
      </c>
      <c r="H3660" s="438" t="s">
        <v>126</v>
      </c>
    </row>
    <row r="3661" spans="1:8">
      <c r="A3661" s="448" t="s">
        <v>5265</v>
      </c>
      <c r="B3661" s="448" t="s">
        <v>4888</v>
      </c>
      <c r="C3661" s="440">
        <v>47089.47</v>
      </c>
      <c r="D3661" s="438" t="s">
        <v>126</v>
      </c>
      <c r="E3661" s="440">
        <v>3338.9</v>
      </c>
      <c r="F3661" s="440">
        <v>0</v>
      </c>
      <c r="G3661" s="440">
        <v>50428.37</v>
      </c>
      <c r="H3661" s="438" t="s">
        <v>126</v>
      </c>
    </row>
    <row r="3662" spans="1:8">
      <c r="A3662" s="448" t="s">
        <v>8889</v>
      </c>
      <c r="B3662" s="448" t="s">
        <v>8869</v>
      </c>
      <c r="C3662" s="440">
        <v>0</v>
      </c>
      <c r="D3662" s="438" t="s">
        <v>126</v>
      </c>
      <c r="E3662" s="440">
        <v>60578.55</v>
      </c>
      <c r="F3662" s="440">
        <v>0</v>
      </c>
      <c r="G3662" s="440">
        <v>60578.55</v>
      </c>
      <c r="H3662" s="438" t="s">
        <v>126</v>
      </c>
    </row>
    <row r="3663" spans="1:8">
      <c r="A3663" s="448" t="s">
        <v>5266</v>
      </c>
      <c r="B3663" s="448" t="s">
        <v>4890</v>
      </c>
      <c r="C3663" s="440">
        <v>12716.7</v>
      </c>
      <c r="D3663" s="438" t="s">
        <v>126</v>
      </c>
      <c r="E3663" s="440">
        <v>0</v>
      </c>
      <c r="F3663" s="440">
        <v>0</v>
      </c>
      <c r="G3663" s="440">
        <v>12716.7</v>
      </c>
      <c r="H3663" s="438" t="s">
        <v>126</v>
      </c>
    </row>
    <row r="3664" spans="1:8">
      <c r="A3664" s="448" t="s">
        <v>5267</v>
      </c>
      <c r="B3664" s="448" t="s">
        <v>5187</v>
      </c>
      <c r="C3664" s="440">
        <v>253715.4</v>
      </c>
      <c r="D3664" s="438" t="s">
        <v>126</v>
      </c>
      <c r="E3664" s="440">
        <v>0</v>
      </c>
      <c r="F3664" s="440">
        <v>0</v>
      </c>
      <c r="G3664" s="440">
        <v>253715.4</v>
      </c>
      <c r="H3664" s="438" t="s">
        <v>126</v>
      </c>
    </row>
    <row r="3665" spans="1:8">
      <c r="A3665" s="448" t="s">
        <v>5268</v>
      </c>
      <c r="B3665" s="448" t="s">
        <v>4894</v>
      </c>
      <c r="C3665" s="440">
        <v>27298.959999999999</v>
      </c>
      <c r="D3665" s="438" t="s">
        <v>126</v>
      </c>
      <c r="E3665" s="440">
        <v>44029.2</v>
      </c>
      <c r="F3665" s="440">
        <v>0</v>
      </c>
      <c r="G3665" s="440">
        <v>71328.160000000003</v>
      </c>
      <c r="H3665" s="438" t="s">
        <v>126</v>
      </c>
    </row>
    <row r="3666" spans="1:8">
      <c r="A3666" s="448" t="s">
        <v>5271</v>
      </c>
      <c r="B3666" s="448" t="s">
        <v>2143</v>
      </c>
      <c r="C3666" s="440">
        <v>473722.91</v>
      </c>
      <c r="D3666" s="438" t="s">
        <v>126</v>
      </c>
      <c r="E3666" s="440">
        <v>167230.04</v>
      </c>
      <c r="F3666" s="440">
        <v>0</v>
      </c>
      <c r="G3666" s="440">
        <v>640952.94999999995</v>
      </c>
      <c r="H3666" s="438" t="s">
        <v>126</v>
      </c>
    </row>
    <row r="3667" spans="1:8">
      <c r="A3667" s="448" t="s">
        <v>5272</v>
      </c>
      <c r="B3667" s="448" t="s">
        <v>4854</v>
      </c>
      <c r="C3667" s="440">
        <v>2200</v>
      </c>
      <c r="D3667" s="438" t="s">
        <v>126</v>
      </c>
      <c r="E3667" s="440">
        <v>0</v>
      </c>
      <c r="F3667" s="440">
        <v>0</v>
      </c>
      <c r="G3667" s="440">
        <v>2200</v>
      </c>
      <c r="H3667" s="438" t="s">
        <v>126</v>
      </c>
    </row>
    <row r="3668" spans="1:8">
      <c r="A3668" s="448" t="s">
        <v>5273</v>
      </c>
      <c r="B3668" s="448" t="s">
        <v>4860</v>
      </c>
      <c r="C3668" s="440">
        <v>38040.730000000003</v>
      </c>
      <c r="D3668" s="438" t="s">
        <v>126</v>
      </c>
      <c r="E3668" s="440">
        <v>0</v>
      </c>
      <c r="F3668" s="440">
        <v>0</v>
      </c>
      <c r="G3668" s="440">
        <v>38040.730000000003</v>
      </c>
      <c r="H3668" s="438" t="s">
        <v>126</v>
      </c>
    </row>
    <row r="3669" spans="1:8">
      <c r="A3669" s="448" t="s">
        <v>5274</v>
      </c>
      <c r="B3669" s="448" t="s">
        <v>4862</v>
      </c>
      <c r="C3669" s="440">
        <v>39822.1</v>
      </c>
      <c r="D3669" s="438" t="s">
        <v>126</v>
      </c>
      <c r="E3669" s="440">
        <v>3362.85</v>
      </c>
      <c r="F3669" s="440">
        <v>0</v>
      </c>
      <c r="G3669" s="440">
        <v>43184.95</v>
      </c>
      <c r="H3669" s="438" t="s">
        <v>126</v>
      </c>
    </row>
    <row r="3670" spans="1:8">
      <c r="A3670" s="448" t="s">
        <v>5275</v>
      </c>
      <c r="B3670" s="448" t="s">
        <v>4864</v>
      </c>
      <c r="C3670" s="440">
        <v>45755.98</v>
      </c>
      <c r="D3670" s="438" t="s">
        <v>126</v>
      </c>
      <c r="E3670" s="440">
        <v>0</v>
      </c>
      <c r="F3670" s="440">
        <v>0</v>
      </c>
      <c r="G3670" s="440">
        <v>45755.98</v>
      </c>
      <c r="H3670" s="438" t="s">
        <v>126</v>
      </c>
    </row>
    <row r="3671" spans="1:8">
      <c r="A3671" s="448" t="s">
        <v>5276</v>
      </c>
      <c r="B3671" s="448" t="s">
        <v>4866</v>
      </c>
      <c r="C3671" s="440">
        <v>230.8</v>
      </c>
      <c r="D3671" s="438" t="s">
        <v>126</v>
      </c>
      <c r="E3671" s="440">
        <v>17889.62</v>
      </c>
      <c r="F3671" s="440">
        <v>0</v>
      </c>
      <c r="G3671" s="440">
        <v>18120.419999999998</v>
      </c>
      <c r="H3671" s="438" t="s">
        <v>126</v>
      </c>
    </row>
    <row r="3672" spans="1:8">
      <c r="A3672" s="448" t="s">
        <v>5277</v>
      </c>
      <c r="B3672" s="448" t="s">
        <v>4868</v>
      </c>
      <c r="C3672" s="440">
        <v>0</v>
      </c>
      <c r="D3672" s="438" t="s">
        <v>126</v>
      </c>
      <c r="E3672" s="440">
        <v>7738.78</v>
      </c>
      <c r="F3672" s="440">
        <v>0</v>
      </c>
      <c r="G3672" s="440">
        <v>7738.78</v>
      </c>
      <c r="H3672" s="438" t="s">
        <v>126</v>
      </c>
    </row>
    <row r="3673" spans="1:8">
      <c r="A3673" s="448" t="s">
        <v>5278</v>
      </c>
      <c r="B3673" s="448" t="s">
        <v>4870</v>
      </c>
      <c r="C3673" s="440">
        <v>92459.73</v>
      </c>
      <c r="D3673" s="438" t="s">
        <v>126</v>
      </c>
      <c r="E3673" s="440">
        <v>19188.64</v>
      </c>
      <c r="F3673" s="440">
        <v>0</v>
      </c>
      <c r="G3673" s="440">
        <v>111648.37</v>
      </c>
      <c r="H3673" s="438" t="s">
        <v>126</v>
      </c>
    </row>
    <row r="3674" spans="1:8">
      <c r="A3674" s="448" t="s">
        <v>5279</v>
      </c>
      <c r="B3674" s="448" t="s">
        <v>5280</v>
      </c>
      <c r="C3674" s="440">
        <v>610.1</v>
      </c>
      <c r="D3674" s="438" t="s">
        <v>126</v>
      </c>
      <c r="E3674" s="440">
        <v>0</v>
      </c>
      <c r="F3674" s="440">
        <v>0</v>
      </c>
      <c r="G3674" s="440">
        <v>610.1</v>
      </c>
      <c r="H3674" s="438" t="s">
        <v>126</v>
      </c>
    </row>
    <row r="3675" spans="1:8">
      <c r="A3675" s="448" t="s">
        <v>8890</v>
      </c>
      <c r="B3675" s="448" t="s">
        <v>4874</v>
      </c>
      <c r="C3675" s="440">
        <v>0</v>
      </c>
      <c r="D3675" s="438" t="s">
        <v>126</v>
      </c>
      <c r="E3675" s="440">
        <v>1809.6</v>
      </c>
      <c r="F3675" s="440">
        <v>0</v>
      </c>
      <c r="G3675" s="440">
        <v>1809.6</v>
      </c>
      <c r="H3675" s="438" t="s">
        <v>126</v>
      </c>
    </row>
    <row r="3676" spans="1:8">
      <c r="A3676" s="448" t="s">
        <v>5281</v>
      </c>
      <c r="B3676" s="448" t="s">
        <v>4878</v>
      </c>
      <c r="C3676" s="440">
        <v>28447.599999999999</v>
      </c>
      <c r="D3676" s="438" t="s">
        <v>126</v>
      </c>
      <c r="E3676" s="440">
        <v>0</v>
      </c>
      <c r="F3676" s="440">
        <v>0</v>
      </c>
      <c r="G3676" s="440">
        <v>28447.599999999999</v>
      </c>
      <c r="H3676" s="438" t="s">
        <v>126</v>
      </c>
    </row>
    <row r="3677" spans="1:8">
      <c r="A3677" s="448" t="s">
        <v>5282</v>
      </c>
      <c r="B3677" s="448" t="s">
        <v>4880</v>
      </c>
      <c r="C3677" s="440">
        <v>5469.9</v>
      </c>
      <c r="D3677" s="438" t="s">
        <v>126</v>
      </c>
      <c r="E3677" s="440">
        <v>573.54999999999995</v>
      </c>
      <c r="F3677" s="440">
        <v>0</v>
      </c>
      <c r="G3677" s="440">
        <v>6043.45</v>
      </c>
      <c r="H3677" s="438" t="s">
        <v>126</v>
      </c>
    </row>
    <row r="3678" spans="1:8">
      <c r="A3678" s="448" t="s">
        <v>5283</v>
      </c>
      <c r="B3678" s="448" t="s">
        <v>4882</v>
      </c>
      <c r="C3678" s="440">
        <v>46076.83</v>
      </c>
      <c r="D3678" s="438" t="s">
        <v>126</v>
      </c>
      <c r="E3678" s="440">
        <v>0</v>
      </c>
      <c r="F3678" s="440">
        <v>0</v>
      </c>
      <c r="G3678" s="440">
        <v>46076.83</v>
      </c>
      <c r="H3678" s="438" t="s">
        <v>126</v>
      </c>
    </row>
    <row r="3679" spans="1:8">
      <c r="A3679" s="448" t="s">
        <v>5284</v>
      </c>
      <c r="B3679" s="448" t="s">
        <v>4884</v>
      </c>
      <c r="C3679" s="440">
        <v>190.6</v>
      </c>
      <c r="D3679" s="438" t="s">
        <v>126</v>
      </c>
      <c r="E3679" s="440">
        <v>18931.25</v>
      </c>
      <c r="F3679" s="440">
        <v>0</v>
      </c>
      <c r="G3679" s="440">
        <v>19121.849999999999</v>
      </c>
      <c r="H3679" s="438" t="s">
        <v>126</v>
      </c>
    </row>
    <row r="3680" spans="1:8">
      <c r="A3680" s="448" t="s">
        <v>5285</v>
      </c>
      <c r="B3680" s="448" t="s">
        <v>4886</v>
      </c>
      <c r="C3680" s="440">
        <v>0</v>
      </c>
      <c r="D3680" s="438" t="s">
        <v>126</v>
      </c>
      <c r="E3680" s="440">
        <v>11358.75</v>
      </c>
      <c r="F3680" s="440">
        <v>0</v>
      </c>
      <c r="G3680" s="440">
        <v>11358.75</v>
      </c>
      <c r="H3680" s="438" t="s">
        <v>126</v>
      </c>
    </row>
    <row r="3681" spans="1:8">
      <c r="A3681" s="448" t="s">
        <v>5286</v>
      </c>
      <c r="B3681" s="448" t="s">
        <v>4888</v>
      </c>
      <c r="C3681" s="440">
        <v>30233.439999999999</v>
      </c>
      <c r="D3681" s="438" t="s">
        <v>126</v>
      </c>
      <c r="E3681" s="440">
        <v>2266.3000000000002</v>
      </c>
      <c r="F3681" s="440">
        <v>0</v>
      </c>
      <c r="G3681" s="440">
        <v>32499.74</v>
      </c>
      <c r="H3681" s="438" t="s">
        <v>126</v>
      </c>
    </row>
    <row r="3682" spans="1:8">
      <c r="A3682" s="448" t="s">
        <v>8891</v>
      </c>
      <c r="B3682" s="448" t="s">
        <v>8869</v>
      </c>
      <c r="C3682" s="440">
        <v>0</v>
      </c>
      <c r="D3682" s="438" t="s">
        <v>126</v>
      </c>
      <c r="E3682" s="440">
        <v>50757.9</v>
      </c>
      <c r="F3682" s="440">
        <v>0</v>
      </c>
      <c r="G3682" s="440">
        <v>50757.9</v>
      </c>
      <c r="H3682" s="438" t="s">
        <v>126</v>
      </c>
    </row>
    <row r="3683" spans="1:8">
      <c r="A3683" s="448" t="s">
        <v>5287</v>
      </c>
      <c r="B3683" s="448" t="s">
        <v>4890</v>
      </c>
      <c r="C3683" s="440">
        <v>12750</v>
      </c>
      <c r="D3683" s="438" t="s">
        <v>126</v>
      </c>
      <c r="E3683" s="440">
        <v>0</v>
      </c>
      <c r="F3683" s="440">
        <v>0</v>
      </c>
      <c r="G3683" s="440">
        <v>12750</v>
      </c>
      <c r="H3683" s="438" t="s">
        <v>126</v>
      </c>
    </row>
    <row r="3684" spans="1:8">
      <c r="A3684" s="448" t="s">
        <v>5288</v>
      </c>
      <c r="B3684" s="448" t="s">
        <v>5187</v>
      </c>
      <c r="C3684" s="440">
        <v>108382.3</v>
      </c>
      <c r="D3684" s="438" t="s">
        <v>126</v>
      </c>
      <c r="E3684" s="440">
        <v>0</v>
      </c>
      <c r="F3684" s="440">
        <v>0</v>
      </c>
      <c r="G3684" s="440">
        <v>108382.3</v>
      </c>
      <c r="H3684" s="438" t="s">
        <v>126</v>
      </c>
    </row>
    <row r="3685" spans="1:8">
      <c r="A3685" s="448" t="s">
        <v>5289</v>
      </c>
      <c r="B3685" s="448" t="s">
        <v>4894</v>
      </c>
      <c r="C3685" s="440">
        <v>23052.799999999999</v>
      </c>
      <c r="D3685" s="438" t="s">
        <v>126</v>
      </c>
      <c r="E3685" s="440">
        <v>33352.800000000003</v>
      </c>
      <c r="F3685" s="440">
        <v>0</v>
      </c>
      <c r="G3685" s="440">
        <v>56405.599999999999</v>
      </c>
      <c r="H3685" s="438" t="s">
        <v>126</v>
      </c>
    </row>
    <row r="3686" spans="1:8">
      <c r="A3686" s="448" t="s">
        <v>5290</v>
      </c>
      <c r="B3686" s="448" t="s">
        <v>2148</v>
      </c>
      <c r="C3686" s="440">
        <v>476859.29</v>
      </c>
      <c r="D3686" s="438" t="s">
        <v>126</v>
      </c>
      <c r="E3686" s="440">
        <v>174501.82</v>
      </c>
      <c r="F3686" s="440">
        <v>0</v>
      </c>
      <c r="G3686" s="440">
        <v>651361.11</v>
      </c>
      <c r="H3686" s="438" t="s">
        <v>126</v>
      </c>
    </row>
    <row r="3687" spans="1:8">
      <c r="A3687" s="448" t="s">
        <v>5293</v>
      </c>
      <c r="B3687" s="448" t="s">
        <v>4860</v>
      </c>
      <c r="C3687" s="440">
        <v>34679.199999999997</v>
      </c>
      <c r="D3687" s="438" t="s">
        <v>126</v>
      </c>
      <c r="E3687" s="440">
        <v>2250</v>
      </c>
      <c r="F3687" s="440">
        <v>0</v>
      </c>
      <c r="G3687" s="440">
        <v>36929.199999999997</v>
      </c>
      <c r="H3687" s="438" t="s">
        <v>126</v>
      </c>
    </row>
    <row r="3688" spans="1:8">
      <c r="A3688" s="448" t="s">
        <v>5294</v>
      </c>
      <c r="B3688" s="448" t="s">
        <v>4862</v>
      </c>
      <c r="C3688" s="440">
        <v>51460.4</v>
      </c>
      <c r="D3688" s="438" t="s">
        <v>126</v>
      </c>
      <c r="E3688" s="440">
        <v>3736.5</v>
      </c>
      <c r="F3688" s="440">
        <v>0</v>
      </c>
      <c r="G3688" s="440">
        <v>55196.9</v>
      </c>
      <c r="H3688" s="438" t="s">
        <v>126</v>
      </c>
    </row>
    <row r="3689" spans="1:8">
      <c r="A3689" s="448" t="s">
        <v>5295</v>
      </c>
      <c r="B3689" s="448" t="s">
        <v>4864</v>
      </c>
      <c r="C3689" s="440">
        <v>41137.599999999999</v>
      </c>
      <c r="D3689" s="438" t="s">
        <v>126</v>
      </c>
      <c r="E3689" s="440">
        <v>937.5</v>
      </c>
      <c r="F3689" s="440">
        <v>0</v>
      </c>
      <c r="G3689" s="440">
        <v>42075.1</v>
      </c>
      <c r="H3689" s="438" t="s">
        <v>126</v>
      </c>
    </row>
    <row r="3690" spans="1:8">
      <c r="A3690" s="448" t="s">
        <v>5296</v>
      </c>
      <c r="B3690" s="448" t="s">
        <v>4866</v>
      </c>
      <c r="C3690" s="440">
        <v>220.7</v>
      </c>
      <c r="D3690" s="438" t="s">
        <v>126</v>
      </c>
      <c r="E3690" s="440">
        <v>19532.59</v>
      </c>
      <c r="F3690" s="440">
        <v>0</v>
      </c>
      <c r="G3690" s="440">
        <v>19753.29</v>
      </c>
      <c r="H3690" s="438" t="s">
        <v>126</v>
      </c>
    </row>
    <row r="3691" spans="1:8">
      <c r="A3691" s="448" t="s">
        <v>5297</v>
      </c>
      <c r="B3691" s="448" t="s">
        <v>4868</v>
      </c>
      <c r="C3691" s="440">
        <v>0</v>
      </c>
      <c r="D3691" s="438" t="s">
        <v>126</v>
      </c>
      <c r="E3691" s="440">
        <v>8724.56</v>
      </c>
      <c r="F3691" s="440">
        <v>0</v>
      </c>
      <c r="G3691" s="440">
        <v>8724.56</v>
      </c>
      <c r="H3691" s="438" t="s">
        <v>126</v>
      </c>
    </row>
    <row r="3692" spans="1:8">
      <c r="A3692" s="448" t="s">
        <v>5298</v>
      </c>
      <c r="B3692" s="448" t="s">
        <v>4870</v>
      </c>
      <c r="C3692" s="440">
        <v>63686.3</v>
      </c>
      <c r="D3692" s="438" t="s">
        <v>126</v>
      </c>
      <c r="E3692" s="440">
        <v>17067.34</v>
      </c>
      <c r="F3692" s="440">
        <v>0</v>
      </c>
      <c r="G3692" s="440">
        <v>80753.64</v>
      </c>
      <c r="H3692" s="438" t="s">
        <v>126</v>
      </c>
    </row>
    <row r="3693" spans="1:8">
      <c r="A3693" s="448" t="s">
        <v>5299</v>
      </c>
      <c r="B3693" s="448" t="s">
        <v>4872</v>
      </c>
      <c r="C3693" s="440">
        <v>694.7</v>
      </c>
      <c r="D3693" s="438" t="s">
        <v>126</v>
      </c>
      <c r="E3693" s="440">
        <v>0</v>
      </c>
      <c r="F3693" s="440">
        <v>0</v>
      </c>
      <c r="G3693" s="440">
        <v>694.7</v>
      </c>
      <c r="H3693" s="438" t="s">
        <v>126</v>
      </c>
    </row>
    <row r="3694" spans="1:8">
      <c r="A3694" s="448" t="s">
        <v>5300</v>
      </c>
      <c r="B3694" s="448" t="s">
        <v>4878</v>
      </c>
      <c r="C3694" s="440">
        <v>34571.46</v>
      </c>
      <c r="D3694" s="438" t="s">
        <v>126</v>
      </c>
      <c r="E3694" s="440">
        <v>0</v>
      </c>
      <c r="F3694" s="440">
        <v>0</v>
      </c>
      <c r="G3694" s="440">
        <v>34571.46</v>
      </c>
      <c r="H3694" s="438" t="s">
        <v>126</v>
      </c>
    </row>
    <row r="3695" spans="1:8">
      <c r="A3695" s="448" t="s">
        <v>5301</v>
      </c>
      <c r="B3695" s="448" t="s">
        <v>4880</v>
      </c>
      <c r="C3695" s="440">
        <v>6128.3</v>
      </c>
      <c r="D3695" s="438" t="s">
        <v>126</v>
      </c>
      <c r="E3695" s="440">
        <v>603.79999999999995</v>
      </c>
      <c r="F3695" s="440">
        <v>0</v>
      </c>
      <c r="G3695" s="440">
        <v>6732.1</v>
      </c>
      <c r="H3695" s="438" t="s">
        <v>126</v>
      </c>
    </row>
    <row r="3696" spans="1:8">
      <c r="A3696" s="448" t="s">
        <v>5302</v>
      </c>
      <c r="B3696" s="448" t="s">
        <v>4882</v>
      </c>
      <c r="C3696" s="440">
        <v>59989.18</v>
      </c>
      <c r="D3696" s="438" t="s">
        <v>126</v>
      </c>
      <c r="E3696" s="440">
        <v>0</v>
      </c>
      <c r="F3696" s="440">
        <v>0</v>
      </c>
      <c r="G3696" s="440">
        <v>59989.18</v>
      </c>
      <c r="H3696" s="438" t="s">
        <v>126</v>
      </c>
    </row>
    <row r="3697" spans="1:8">
      <c r="A3697" s="448" t="s">
        <v>5303</v>
      </c>
      <c r="B3697" s="448" t="s">
        <v>4884</v>
      </c>
      <c r="C3697" s="440">
        <v>216.2</v>
      </c>
      <c r="D3697" s="438" t="s">
        <v>126</v>
      </c>
      <c r="E3697" s="440">
        <v>19396.47</v>
      </c>
      <c r="F3697" s="440">
        <v>0</v>
      </c>
      <c r="G3697" s="440">
        <v>19612.669999999998</v>
      </c>
      <c r="H3697" s="438" t="s">
        <v>126</v>
      </c>
    </row>
    <row r="3698" spans="1:8">
      <c r="A3698" s="448" t="s">
        <v>5304</v>
      </c>
      <c r="B3698" s="448" t="s">
        <v>4886</v>
      </c>
      <c r="C3698" s="440">
        <v>0</v>
      </c>
      <c r="D3698" s="438" t="s">
        <v>126</v>
      </c>
      <c r="E3698" s="440">
        <v>11779.04</v>
      </c>
      <c r="F3698" s="440">
        <v>0</v>
      </c>
      <c r="G3698" s="440">
        <v>11779.04</v>
      </c>
      <c r="H3698" s="438" t="s">
        <v>126</v>
      </c>
    </row>
    <row r="3699" spans="1:8">
      <c r="A3699" s="448" t="s">
        <v>5305</v>
      </c>
      <c r="B3699" s="448" t="s">
        <v>4888</v>
      </c>
      <c r="C3699" s="440">
        <v>36380.629999999997</v>
      </c>
      <c r="D3699" s="438" t="s">
        <v>126</v>
      </c>
      <c r="E3699" s="440">
        <v>2586.35</v>
      </c>
      <c r="F3699" s="440">
        <v>0</v>
      </c>
      <c r="G3699" s="440">
        <v>38966.980000000003</v>
      </c>
      <c r="H3699" s="438" t="s">
        <v>126</v>
      </c>
    </row>
    <row r="3700" spans="1:8">
      <c r="A3700" s="448" t="s">
        <v>8892</v>
      </c>
      <c r="B3700" s="448" t="s">
        <v>8869</v>
      </c>
      <c r="C3700" s="440">
        <v>0</v>
      </c>
      <c r="D3700" s="438" t="s">
        <v>126</v>
      </c>
      <c r="E3700" s="440">
        <v>56828.55</v>
      </c>
      <c r="F3700" s="440">
        <v>0</v>
      </c>
      <c r="G3700" s="440">
        <v>56828.55</v>
      </c>
      <c r="H3700" s="438" t="s">
        <v>126</v>
      </c>
    </row>
    <row r="3701" spans="1:8">
      <c r="A3701" s="448" t="s">
        <v>5306</v>
      </c>
      <c r="B3701" s="448" t="s">
        <v>4890</v>
      </c>
      <c r="C3701" s="440">
        <v>10439.6</v>
      </c>
      <c r="D3701" s="438" t="s">
        <v>126</v>
      </c>
      <c r="E3701" s="440">
        <v>0</v>
      </c>
      <c r="F3701" s="440">
        <v>0</v>
      </c>
      <c r="G3701" s="440">
        <v>10439.6</v>
      </c>
      <c r="H3701" s="438" t="s">
        <v>126</v>
      </c>
    </row>
    <row r="3702" spans="1:8">
      <c r="A3702" s="448" t="s">
        <v>5307</v>
      </c>
      <c r="B3702" s="448" t="s">
        <v>5187</v>
      </c>
      <c r="C3702" s="440">
        <v>115230.8</v>
      </c>
      <c r="D3702" s="438" t="s">
        <v>126</v>
      </c>
      <c r="E3702" s="440">
        <v>0</v>
      </c>
      <c r="F3702" s="440">
        <v>0</v>
      </c>
      <c r="G3702" s="440">
        <v>115230.8</v>
      </c>
      <c r="H3702" s="438" t="s">
        <v>126</v>
      </c>
    </row>
    <row r="3703" spans="1:8">
      <c r="A3703" s="448" t="s">
        <v>5308</v>
      </c>
      <c r="B3703" s="448" t="s">
        <v>4894</v>
      </c>
      <c r="C3703" s="440">
        <v>22024.22</v>
      </c>
      <c r="D3703" s="438" t="s">
        <v>126</v>
      </c>
      <c r="E3703" s="440">
        <v>31059.119999999999</v>
      </c>
      <c r="F3703" s="440">
        <v>0</v>
      </c>
      <c r="G3703" s="440">
        <v>53083.34</v>
      </c>
      <c r="H3703" s="438" t="s">
        <v>126</v>
      </c>
    </row>
    <row r="3704" spans="1:8">
      <c r="A3704" s="448" t="s">
        <v>5309</v>
      </c>
      <c r="B3704" s="448" t="s">
        <v>2153</v>
      </c>
      <c r="C3704" s="440">
        <v>365359.44</v>
      </c>
      <c r="D3704" s="438" t="s">
        <v>126</v>
      </c>
      <c r="E3704" s="440">
        <v>165267.6</v>
      </c>
      <c r="F3704" s="440">
        <v>0</v>
      </c>
      <c r="G3704" s="440">
        <v>530627.04</v>
      </c>
      <c r="H3704" s="438" t="s">
        <v>126</v>
      </c>
    </row>
    <row r="3705" spans="1:8">
      <c r="A3705" s="448" t="s">
        <v>8893</v>
      </c>
      <c r="B3705" s="448" t="s">
        <v>4854</v>
      </c>
      <c r="C3705" s="440">
        <v>2500</v>
      </c>
      <c r="D3705" s="438" t="s">
        <v>126</v>
      </c>
      <c r="E3705" s="440">
        <v>0</v>
      </c>
      <c r="F3705" s="440">
        <v>0</v>
      </c>
      <c r="G3705" s="440">
        <v>2500</v>
      </c>
      <c r="H3705" s="438" t="s">
        <v>126</v>
      </c>
    </row>
    <row r="3706" spans="1:8">
      <c r="A3706" s="448" t="s">
        <v>8894</v>
      </c>
      <c r="B3706" s="448" t="s">
        <v>4858</v>
      </c>
      <c r="C3706" s="440">
        <v>1600</v>
      </c>
      <c r="D3706" s="438" t="s">
        <v>126</v>
      </c>
      <c r="E3706" s="440">
        <v>0</v>
      </c>
      <c r="F3706" s="440">
        <v>0</v>
      </c>
      <c r="G3706" s="440">
        <v>1600</v>
      </c>
      <c r="H3706" s="438" t="s">
        <v>126</v>
      </c>
    </row>
    <row r="3707" spans="1:8">
      <c r="A3707" s="448" t="s">
        <v>5310</v>
      </c>
      <c r="B3707" s="448" t="s">
        <v>4860</v>
      </c>
      <c r="C3707" s="440">
        <v>26376</v>
      </c>
      <c r="D3707" s="438" t="s">
        <v>126</v>
      </c>
      <c r="E3707" s="440">
        <v>0</v>
      </c>
      <c r="F3707" s="440">
        <v>0</v>
      </c>
      <c r="G3707" s="440">
        <v>26376</v>
      </c>
      <c r="H3707" s="438" t="s">
        <v>126</v>
      </c>
    </row>
    <row r="3708" spans="1:8">
      <c r="A3708" s="448" t="s">
        <v>5311</v>
      </c>
      <c r="B3708" s="448" t="s">
        <v>4862</v>
      </c>
      <c r="C3708" s="440">
        <v>43693.53</v>
      </c>
      <c r="D3708" s="438" t="s">
        <v>126</v>
      </c>
      <c r="E3708" s="440">
        <v>4110.1499999999996</v>
      </c>
      <c r="F3708" s="440">
        <v>0</v>
      </c>
      <c r="G3708" s="440">
        <v>47803.68</v>
      </c>
      <c r="H3708" s="438" t="s">
        <v>126</v>
      </c>
    </row>
    <row r="3709" spans="1:8">
      <c r="A3709" s="448" t="s">
        <v>5312</v>
      </c>
      <c r="B3709" s="448" t="s">
        <v>4864</v>
      </c>
      <c r="C3709" s="440">
        <v>27030.5</v>
      </c>
      <c r="D3709" s="438" t="s">
        <v>126</v>
      </c>
      <c r="E3709" s="440">
        <v>0</v>
      </c>
      <c r="F3709" s="440">
        <v>0</v>
      </c>
      <c r="G3709" s="440">
        <v>27030.5</v>
      </c>
      <c r="H3709" s="438" t="s">
        <v>126</v>
      </c>
    </row>
    <row r="3710" spans="1:8">
      <c r="A3710" s="448" t="s">
        <v>5313</v>
      </c>
      <c r="B3710" s="448" t="s">
        <v>4866</v>
      </c>
      <c r="C3710" s="440">
        <v>175.2</v>
      </c>
      <c r="D3710" s="438" t="s">
        <v>126</v>
      </c>
      <c r="E3710" s="440">
        <v>18103.89</v>
      </c>
      <c r="F3710" s="440">
        <v>0</v>
      </c>
      <c r="G3710" s="440">
        <v>18279.09</v>
      </c>
      <c r="H3710" s="438" t="s">
        <v>126</v>
      </c>
    </row>
    <row r="3711" spans="1:8">
      <c r="A3711" s="448" t="s">
        <v>5314</v>
      </c>
      <c r="B3711" s="448" t="s">
        <v>4868</v>
      </c>
      <c r="C3711" s="440">
        <v>0</v>
      </c>
      <c r="D3711" s="438" t="s">
        <v>126</v>
      </c>
      <c r="E3711" s="440">
        <v>9139.06</v>
      </c>
      <c r="F3711" s="440">
        <v>0</v>
      </c>
      <c r="G3711" s="440">
        <v>9139.06</v>
      </c>
      <c r="H3711" s="438" t="s">
        <v>126</v>
      </c>
    </row>
    <row r="3712" spans="1:8">
      <c r="A3712" s="448" t="s">
        <v>5315</v>
      </c>
      <c r="B3712" s="448" t="s">
        <v>4870</v>
      </c>
      <c r="C3712" s="440">
        <v>57389.59</v>
      </c>
      <c r="D3712" s="438" t="s">
        <v>126</v>
      </c>
      <c r="E3712" s="440">
        <v>10768.02</v>
      </c>
      <c r="F3712" s="440">
        <v>0</v>
      </c>
      <c r="G3712" s="440">
        <v>68157.61</v>
      </c>
      <c r="H3712" s="438" t="s">
        <v>126</v>
      </c>
    </row>
    <row r="3713" spans="1:8">
      <c r="A3713" s="448" t="s">
        <v>5316</v>
      </c>
      <c r="B3713" s="448" t="s">
        <v>4872</v>
      </c>
      <c r="C3713" s="440">
        <v>618</v>
      </c>
      <c r="D3713" s="438" t="s">
        <v>126</v>
      </c>
      <c r="E3713" s="440">
        <v>0</v>
      </c>
      <c r="F3713" s="440">
        <v>0</v>
      </c>
      <c r="G3713" s="440">
        <v>618</v>
      </c>
      <c r="H3713" s="438" t="s">
        <v>126</v>
      </c>
    </row>
    <row r="3714" spans="1:8">
      <c r="A3714" s="448" t="s">
        <v>8895</v>
      </c>
      <c r="B3714" s="448" t="s">
        <v>4874</v>
      </c>
      <c r="C3714" s="440">
        <v>2400</v>
      </c>
      <c r="D3714" s="438" t="s">
        <v>126</v>
      </c>
      <c r="E3714" s="440">
        <v>0</v>
      </c>
      <c r="F3714" s="440">
        <v>0</v>
      </c>
      <c r="G3714" s="440">
        <v>2400</v>
      </c>
      <c r="H3714" s="438" t="s">
        <v>126</v>
      </c>
    </row>
    <row r="3715" spans="1:8">
      <c r="A3715" s="448" t="s">
        <v>5317</v>
      </c>
      <c r="B3715" s="448" t="s">
        <v>4878</v>
      </c>
      <c r="C3715" s="440">
        <v>25610.13</v>
      </c>
      <c r="D3715" s="438" t="s">
        <v>126</v>
      </c>
      <c r="E3715" s="440">
        <v>0</v>
      </c>
      <c r="F3715" s="440">
        <v>0</v>
      </c>
      <c r="G3715" s="440">
        <v>25610.13</v>
      </c>
      <c r="H3715" s="438" t="s">
        <v>126</v>
      </c>
    </row>
    <row r="3716" spans="1:8">
      <c r="A3716" s="448" t="s">
        <v>5318</v>
      </c>
      <c r="B3716" s="448" t="s">
        <v>4880</v>
      </c>
      <c r="C3716" s="440">
        <v>5881.54</v>
      </c>
      <c r="D3716" s="438" t="s">
        <v>126</v>
      </c>
      <c r="E3716" s="440">
        <v>632.20000000000005</v>
      </c>
      <c r="F3716" s="440">
        <v>0</v>
      </c>
      <c r="G3716" s="440">
        <v>6513.74</v>
      </c>
      <c r="H3716" s="438" t="s">
        <v>126</v>
      </c>
    </row>
    <row r="3717" spans="1:8">
      <c r="A3717" s="448" t="s">
        <v>5319</v>
      </c>
      <c r="B3717" s="448" t="s">
        <v>4882</v>
      </c>
      <c r="C3717" s="440">
        <v>41336.339999999997</v>
      </c>
      <c r="D3717" s="438" t="s">
        <v>126</v>
      </c>
      <c r="E3717" s="440">
        <v>0</v>
      </c>
      <c r="F3717" s="440">
        <v>0</v>
      </c>
      <c r="G3717" s="440">
        <v>41336.339999999997</v>
      </c>
      <c r="H3717" s="438" t="s">
        <v>126</v>
      </c>
    </row>
    <row r="3718" spans="1:8">
      <c r="A3718" s="448" t="s">
        <v>5320</v>
      </c>
      <c r="B3718" s="448" t="s">
        <v>4884</v>
      </c>
      <c r="C3718" s="440">
        <v>204.8</v>
      </c>
      <c r="D3718" s="438" t="s">
        <v>126</v>
      </c>
      <c r="E3718" s="440">
        <v>18931.330000000002</v>
      </c>
      <c r="F3718" s="440">
        <v>0</v>
      </c>
      <c r="G3718" s="440">
        <v>19136.13</v>
      </c>
      <c r="H3718" s="438" t="s">
        <v>126</v>
      </c>
    </row>
    <row r="3719" spans="1:8">
      <c r="A3719" s="448" t="s">
        <v>5321</v>
      </c>
      <c r="B3719" s="448" t="s">
        <v>4886</v>
      </c>
      <c r="C3719" s="440">
        <v>0</v>
      </c>
      <c r="D3719" s="438" t="s">
        <v>126</v>
      </c>
      <c r="E3719" s="440">
        <v>11404.15</v>
      </c>
      <c r="F3719" s="440">
        <v>0</v>
      </c>
      <c r="G3719" s="440">
        <v>11404.15</v>
      </c>
      <c r="H3719" s="438" t="s">
        <v>126</v>
      </c>
    </row>
    <row r="3720" spans="1:8">
      <c r="A3720" s="448" t="s">
        <v>5322</v>
      </c>
      <c r="B3720" s="448" t="s">
        <v>4888</v>
      </c>
      <c r="C3720" s="440">
        <v>34627.06</v>
      </c>
      <c r="D3720" s="438" t="s">
        <v>126</v>
      </c>
      <c r="E3720" s="440">
        <v>2733.4</v>
      </c>
      <c r="F3720" s="440">
        <v>0</v>
      </c>
      <c r="G3720" s="440">
        <v>37360.46</v>
      </c>
      <c r="H3720" s="438" t="s">
        <v>126</v>
      </c>
    </row>
    <row r="3721" spans="1:8">
      <c r="A3721" s="448" t="s">
        <v>8896</v>
      </c>
      <c r="B3721" s="448" t="s">
        <v>8869</v>
      </c>
      <c r="C3721" s="440">
        <v>0</v>
      </c>
      <c r="D3721" s="438" t="s">
        <v>126</v>
      </c>
      <c r="E3721" s="440">
        <v>51385.72</v>
      </c>
      <c r="F3721" s="440">
        <v>0</v>
      </c>
      <c r="G3721" s="440">
        <v>51385.72</v>
      </c>
      <c r="H3721" s="438" t="s">
        <v>126</v>
      </c>
    </row>
    <row r="3722" spans="1:8">
      <c r="A3722" s="448" t="s">
        <v>5323</v>
      </c>
      <c r="B3722" s="448" t="s">
        <v>4890</v>
      </c>
      <c r="C3722" s="440">
        <v>14725</v>
      </c>
      <c r="D3722" s="438" t="s">
        <v>126</v>
      </c>
      <c r="E3722" s="440">
        <v>0</v>
      </c>
      <c r="F3722" s="440">
        <v>0</v>
      </c>
      <c r="G3722" s="440">
        <v>14725</v>
      </c>
      <c r="H3722" s="438" t="s">
        <v>126</v>
      </c>
    </row>
    <row r="3723" spans="1:8">
      <c r="A3723" s="448" t="s">
        <v>5324</v>
      </c>
      <c r="B3723" s="448" t="s">
        <v>5187</v>
      </c>
      <c r="C3723" s="440">
        <v>54331.62</v>
      </c>
      <c r="D3723" s="438" t="s">
        <v>126</v>
      </c>
      <c r="E3723" s="440">
        <v>0</v>
      </c>
      <c r="F3723" s="440">
        <v>0</v>
      </c>
      <c r="G3723" s="440">
        <v>54331.62</v>
      </c>
      <c r="H3723" s="438" t="s">
        <v>126</v>
      </c>
    </row>
    <row r="3724" spans="1:8">
      <c r="A3724" s="448" t="s">
        <v>5325</v>
      </c>
      <c r="B3724" s="448" t="s">
        <v>4894</v>
      </c>
      <c r="C3724" s="440">
        <v>26860.13</v>
      </c>
      <c r="D3724" s="438" t="s">
        <v>126</v>
      </c>
      <c r="E3724" s="440">
        <v>38059.68</v>
      </c>
      <c r="F3724" s="440">
        <v>0</v>
      </c>
      <c r="G3724" s="440">
        <v>64919.81</v>
      </c>
      <c r="H3724" s="438" t="s">
        <v>126</v>
      </c>
    </row>
    <row r="3725" spans="1:8">
      <c r="A3725" s="448" t="s">
        <v>5326</v>
      </c>
      <c r="B3725" s="448" t="s">
        <v>2158</v>
      </c>
      <c r="C3725" s="440">
        <v>442687.04</v>
      </c>
      <c r="D3725" s="438" t="s">
        <v>126</v>
      </c>
      <c r="E3725" s="440">
        <v>117563.45</v>
      </c>
      <c r="F3725" s="440">
        <v>0</v>
      </c>
      <c r="G3725" s="440">
        <v>560250.49</v>
      </c>
      <c r="H3725" s="438" t="s">
        <v>126</v>
      </c>
    </row>
    <row r="3726" spans="1:8">
      <c r="A3726" s="448" t="s">
        <v>5328</v>
      </c>
      <c r="B3726" s="448" t="s">
        <v>4860</v>
      </c>
      <c r="C3726" s="440">
        <v>32357.9</v>
      </c>
      <c r="D3726" s="438" t="s">
        <v>126</v>
      </c>
      <c r="E3726" s="440">
        <v>0</v>
      </c>
      <c r="F3726" s="440">
        <v>0</v>
      </c>
      <c r="G3726" s="440">
        <v>32357.9</v>
      </c>
      <c r="H3726" s="438" t="s">
        <v>126</v>
      </c>
    </row>
    <row r="3727" spans="1:8">
      <c r="A3727" s="448" t="s">
        <v>5329</v>
      </c>
      <c r="B3727" s="448" t="s">
        <v>4862</v>
      </c>
      <c r="C3727" s="440">
        <v>41839.300000000003</v>
      </c>
      <c r="D3727" s="438" t="s">
        <v>126</v>
      </c>
      <c r="E3727" s="440">
        <v>3736.5</v>
      </c>
      <c r="F3727" s="440">
        <v>0</v>
      </c>
      <c r="G3727" s="440">
        <v>45575.8</v>
      </c>
      <c r="H3727" s="438" t="s">
        <v>126</v>
      </c>
    </row>
    <row r="3728" spans="1:8">
      <c r="A3728" s="448" t="s">
        <v>5330</v>
      </c>
      <c r="B3728" s="448" t="s">
        <v>4864</v>
      </c>
      <c r="C3728" s="440">
        <v>37707.599999999999</v>
      </c>
      <c r="D3728" s="438" t="s">
        <v>126</v>
      </c>
      <c r="E3728" s="440">
        <v>0</v>
      </c>
      <c r="F3728" s="440">
        <v>0</v>
      </c>
      <c r="G3728" s="440">
        <v>37707.599999999999</v>
      </c>
      <c r="H3728" s="438" t="s">
        <v>126</v>
      </c>
    </row>
    <row r="3729" spans="1:8">
      <c r="A3729" s="448" t="s">
        <v>5331</v>
      </c>
      <c r="B3729" s="448" t="s">
        <v>4866</v>
      </c>
      <c r="C3729" s="440">
        <v>193</v>
      </c>
      <c r="D3729" s="438" t="s">
        <v>126</v>
      </c>
      <c r="E3729" s="440">
        <v>14057.06</v>
      </c>
      <c r="F3729" s="440">
        <v>0</v>
      </c>
      <c r="G3729" s="440">
        <v>14250.06</v>
      </c>
      <c r="H3729" s="438" t="s">
        <v>126</v>
      </c>
    </row>
    <row r="3730" spans="1:8">
      <c r="A3730" s="448" t="s">
        <v>5332</v>
      </c>
      <c r="B3730" s="448" t="s">
        <v>5333</v>
      </c>
      <c r="C3730" s="440">
        <v>0</v>
      </c>
      <c r="D3730" s="438" t="s">
        <v>126</v>
      </c>
      <c r="E3730" s="440">
        <v>8351.3799999999992</v>
      </c>
      <c r="F3730" s="440">
        <v>0</v>
      </c>
      <c r="G3730" s="440">
        <v>8351.3799999999992</v>
      </c>
      <c r="H3730" s="438" t="s">
        <v>126</v>
      </c>
    </row>
    <row r="3731" spans="1:8">
      <c r="A3731" s="448" t="s">
        <v>5334</v>
      </c>
      <c r="B3731" s="448" t="s">
        <v>4870</v>
      </c>
      <c r="C3731" s="440">
        <v>76537.240000000005</v>
      </c>
      <c r="D3731" s="438" t="s">
        <v>126</v>
      </c>
      <c r="E3731" s="440">
        <v>10311.48</v>
      </c>
      <c r="F3731" s="440">
        <v>0</v>
      </c>
      <c r="G3731" s="440">
        <v>86848.72</v>
      </c>
      <c r="H3731" s="438" t="s">
        <v>126</v>
      </c>
    </row>
    <row r="3732" spans="1:8">
      <c r="A3732" s="448" t="s">
        <v>5335</v>
      </c>
      <c r="B3732" s="448" t="s">
        <v>4872</v>
      </c>
      <c r="C3732" s="440">
        <v>821.8</v>
      </c>
      <c r="D3732" s="438" t="s">
        <v>126</v>
      </c>
      <c r="E3732" s="440">
        <v>0</v>
      </c>
      <c r="F3732" s="440">
        <v>0</v>
      </c>
      <c r="G3732" s="440">
        <v>821.8</v>
      </c>
      <c r="H3732" s="438" t="s">
        <v>126</v>
      </c>
    </row>
    <row r="3733" spans="1:8">
      <c r="A3733" s="448" t="s">
        <v>8897</v>
      </c>
      <c r="B3733" s="448" t="s">
        <v>4874</v>
      </c>
      <c r="C3733" s="440">
        <v>2500</v>
      </c>
      <c r="D3733" s="438" t="s">
        <v>126</v>
      </c>
      <c r="E3733" s="440">
        <v>0</v>
      </c>
      <c r="F3733" s="440">
        <v>0</v>
      </c>
      <c r="G3733" s="440">
        <v>2500</v>
      </c>
      <c r="H3733" s="438" t="s">
        <v>126</v>
      </c>
    </row>
    <row r="3734" spans="1:8">
      <c r="A3734" s="448" t="s">
        <v>5336</v>
      </c>
      <c r="B3734" s="448" t="s">
        <v>4878</v>
      </c>
      <c r="C3734" s="440">
        <v>44309.26</v>
      </c>
      <c r="D3734" s="438" t="s">
        <v>126</v>
      </c>
      <c r="E3734" s="440">
        <v>0</v>
      </c>
      <c r="F3734" s="440">
        <v>0</v>
      </c>
      <c r="G3734" s="440">
        <v>44309.26</v>
      </c>
      <c r="H3734" s="438" t="s">
        <v>126</v>
      </c>
    </row>
    <row r="3735" spans="1:8">
      <c r="A3735" s="448" t="s">
        <v>5337</v>
      </c>
      <c r="B3735" s="448" t="s">
        <v>4880</v>
      </c>
      <c r="C3735" s="440">
        <v>7999.4</v>
      </c>
      <c r="D3735" s="438" t="s">
        <v>126</v>
      </c>
      <c r="E3735" s="440">
        <v>682.75</v>
      </c>
      <c r="F3735" s="440">
        <v>0</v>
      </c>
      <c r="G3735" s="440">
        <v>8682.15</v>
      </c>
      <c r="H3735" s="438" t="s">
        <v>126</v>
      </c>
    </row>
    <row r="3736" spans="1:8">
      <c r="A3736" s="448" t="s">
        <v>5338</v>
      </c>
      <c r="B3736" s="448" t="s">
        <v>4882</v>
      </c>
      <c r="C3736" s="440">
        <v>54118.03</v>
      </c>
      <c r="D3736" s="438" t="s">
        <v>126</v>
      </c>
      <c r="E3736" s="440">
        <v>0</v>
      </c>
      <c r="F3736" s="440">
        <v>0</v>
      </c>
      <c r="G3736" s="440">
        <v>54118.03</v>
      </c>
      <c r="H3736" s="438" t="s">
        <v>126</v>
      </c>
    </row>
    <row r="3737" spans="1:8">
      <c r="A3737" s="448" t="s">
        <v>5339</v>
      </c>
      <c r="B3737" s="448" t="s">
        <v>4884</v>
      </c>
      <c r="C3737" s="440">
        <v>278.10000000000002</v>
      </c>
      <c r="D3737" s="438" t="s">
        <v>126</v>
      </c>
      <c r="E3737" s="440">
        <v>21447.040000000001</v>
      </c>
      <c r="F3737" s="440">
        <v>0</v>
      </c>
      <c r="G3737" s="440">
        <v>21725.14</v>
      </c>
      <c r="H3737" s="438" t="s">
        <v>126</v>
      </c>
    </row>
    <row r="3738" spans="1:8">
      <c r="A3738" s="448" t="s">
        <v>5340</v>
      </c>
      <c r="B3738" s="448" t="s">
        <v>5341</v>
      </c>
      <c r="C3738" s="440">
        <v>0</v>
      </c>
      <c r="D3738" s="438" t="s">
        <v>126</v>
      </c>
      <c r="E3738" s="440">
        <v>13401.12</v>
      </c>
      <c r="F3738" s="440">
        <v>0</v>
      </c>
      <c r="G3738" s="440">
        <v>13401.12</v>
      </c>
      <c r="H3738" s="438" t="s">
        <v>126</v>
      </c>
    </row>
    <row r="3739" spans="1:8">
      <c r="A3739" s="448" t="s">
        <v>5342</v>
      </c>
      <c r="B3739" s="448" t="s">
        <v>4888</v>
      </c>
      <c r="C3739" s="440">
        <v>50450.26</v>
      </c>
      <c r="D3739" s="438" t="s">
        <v>126</v>
      </c>
      <c r="E3739" s="440">
        <v>3399.45</v>
      </c>
      <c r="F3739" s="440">
        <v>0</v>
      </c>
      <c r="G3739" s="440">
        <v>53849.71</v>
      </c>
      <c r="H3739" s="438" t="s">
        <v>126</v>
      </c>
    </row>
    <row r="3740" spans="1:8">
      <c r="A3740" s="448" t="s">
        <v>5343</v>
      </c>
      <c r="B3740" s="448" t="s">
        <v>4890</v>
      </c>
      <c r="C3740" s="440">
        <v>12520.8</v>
      </c>
      <c r="D3740" s="438" t="s">
        <v>126</v>
      </c>
      <c r="E3740" s="440">
        <v>0</v>
      </c>
      <c r="F3740" s="440">
        <v>0</v>
      </c>
      <c r="G3740" s="440">
        <v>12520.8</v>
      </c>
      <c r="H3740" s="438" t="s">
        <v>126</v>
      </c>
    </row>
    <row r="3741" spans="1:8">
      <c r="A3741" s="448" t="s">
        <v>5344</v>
      </c>
      <c r="B3741" s="448" t="s">
        <v>4892</v>
      </c>
      <c r="C3741" s="440">
        <v>33784.1</v>
      </c>
      <c r="D3741" s="438" t="s">
        <v>126</v>
      </c>
      <c r="E3741" s="440">
        <v>0</v>
      </c>
      <c r="F3741" s="440">
        <v>0</v>
      </c>
      <c r="G3741" s="440">
        <v>33784.1</v>
      </c>
      <c r="H3741" s="438" t="s">
        <v>126</v>
      </c>
    </row>
    <row r="3742" spans="1:8">
      <c r="A3742" s="448" t="s">
        <v>5345</v>
      </c>
      <c r="B3742" s="448" t="s">
        <v>4894</v>
      </c>
      <c r="C3742" s="440">
        <v>24011.3</v>
      </c>
      <c r="D3742" s="438" t="s">
        <v>126</v>
      </c>
      <c r="E3742" s="440">
        <v>42176.67</v>
      </c>
      <c r="F3742" s="440">
        <v>0</v>
      </c>
      <c r="G3742" s="440">
        <v>66187.97</v>
      </c>
      <c r="H3742" s="438" t="s">
        <v>126</v>
      </c>
    </row>
    <row r="3743" spans="1:8">
      <c r="A3743" s="448" t="s">
        <v>5346</v>
      </c>
      <c r="B3743" s="448" t="s">
        <v>2158</v>
      </c>
      <c r="C3743" s="440">
        <v>23258.95</v>
      </c>
      <c r="D3743" s="438" t="s">
        <v>126</v>
      </c>
      <c r="E3743" s="440">
        <v>0</v>
      </c>
      <c r="F3743" s="440">
        <v>0</v>
      </c>
      <c r="G3743" s="440">
        <v>23258.95</v>
      </c>
      <c r="H3743" s="438" t="s">
        <v>126</v>
      </c>
    </row>
    <row r="3744" spans="1:8">
      <c r="A3744" s="448" t="s">
        <v>5347</v>
      </c>
      <c r="B3744" s="448" t="s">
        <v>2973</v>
      </c>
      <c r="C3744" s="440">
        <v>61894.69</v>
      </c>
      <c r="D3744" s="438" t="s">
        <v>126</v>
      </c>
      <c r="E3744" s="440">
        <v>26406.12</v>
      </c>
      <c r="F3744" s="440">
        <v>0</v>
      </c>
      <c r="G3744" s="440">
        <v>88300.81</v>
      </c>
      <c r="H3744" s="438" t="s">
        <v>126</v>
      </c>
    </row>
    <row r="3745" spans="1:8">
      <c r="A3745" s="448" t="s">
        <v>5351</v>
      </c>
      <c r="B3745" s="448" t="s">
        <v>4864</v>
      </c>
      <c r="C3745" s="440">
        <v>0.7</v>
      </c>
      <c r="D3745" s="438" t="s">
        <v>126</v>
      </c>
      <c r="E3745" s="440">
        <v>0</v>
      </c>
      <c r="F3745" s="440">
        <v>0</v>
      </c>
      <c r="G3745" s="440">
        <v>0.7</v>
      </c>
      <c r="H3745" s="438" t="s">
        <v>126</v>
      </c>
    </row>
    <row r="3746" spans="1:8">
      <c r="A3746" s="448" t="s">
        <v>5352</v>
      </c>
      <c r="B3746" s="448" t="s">
        <v>4866</v>
      </c>
      <c r="C3746" s="440">
        <v>42.9</v>
      </c>
      <c r="D3746" s="438" t="s">
        <v>126</v>
      </c>
      <c r="E3746" s="440">
        <v>4675.6000000000004</v>
      </c>
      <c r="F3746" s="440">
        <v>0</v>
      </c>
      <c r="G3746" s="440">
        <v>4718.5</v>
      </c>
      <c r="H3746" s="438" t="s">
        <v>126</v>
      </c>
    </row>
    <row r="3747" spans="1:8">
      <c r="A3747" s="448" t="s">
        <v>5353</v>
      </c>
      <c r="B3747" s="448" t="s">
        <v>4870</v>
      </c>
      <c r="C3747" s="440">
        <v>3588.48</v>
      </c>
      <c r="D3747" s="438" t="s">
        <v>126</v>
      </c>
      <c r="E3747" s="440">
        <v>1794.24</v>
      </c>
      <c r="F3747" s="440">
        <v>0</v>
      </c>
      <c r="G3747" s="440">
        <v>5382.72</v>
      </c>
      <c r="H3747" s="438" t="s">
        <v>126</v>
      </c>
    </row>
    <row r="3748" spans="1:8">
      <c r="A3748" s="448" t="s">
        <v>5354</v>
      </c>
      <c r="B3748" s="448" t="s">
        <v>5280</v>
      </c>
      <c r="C3748" s="440">
        <v>93.1</v>
      </c>
      <c r="D3748" s="438" t="s">
        <v>126</v>
      </c>
      <c r="E3748" s="440">
        <v>0</v>
      </c>
      <c r="F3748" s="440">
        <v>0</v>
      </c>
      <c r="G3748" s="440">
        <v>93.1</v>
      </c>
      <c r="H3748" s="438" t="s">
        <v>126</v>
      </c>
    </row>
    <row r="3749" spans="1:8">
      <c r="A3749" s="448" t="s">
        <v>5355</v>
      </c>
      <c r="B3749" s="448" t="s">
        <v>5356</v>
      </c>
      <c r="C3749" s="440">
        <v>6782.3</v>
      </c>
      <c r="D3749" s="438" t="s">
        <v>126</v>
      </c>
      <c r="E3749" s="440">
        <v>0</v>
      </c>
      <c r="F3749" s="440">
        <v>0</v>
      </c>
      <c r="G3749" s="440">
        <v>6782.3</v>
      </c>
      <c r="H3749" s="438" t="s">
        <v>126</v>
      </c>
    </row>
    <row r="3750" spans="1:8">
      <c r="A3750" s="448" t="s">
        <v>5357</v>
      </c>
      <c r="B3750" s="448" t="s">
        <v>4880</v>
      </c>
      <c r="C3750" s="440">
        <v>1581.5</v>
      </c>
      <c r="D3750" s="438" t="s">
        <v>126</v>
      </c>
      <c r="E3750" s="440">
        <v>166.85</v>
      </c>
      <c r="F3750" s="440">
        <v>0</v>
      </c>
      <c r="G3750" s="440">
        <v>1748.35</v>
      </c>
      <c r="H3750" s="438" t="s">
        <v>126</v>
      </c>
    </row>
    <row r="3751" spans="1:8">
      <c r="A3751" s="448" t="s">
        <v>5358</v>
      </c>
      <c r="B3751" s="448" t="s">
        <v>5359</v>
      </c>
      <c r="C3751" s="440">
        <v>15466.46</v>
      </c>
      <c r="D3751" s="438" t="s">
        <v>126</v>
      </c>
      <c r="E3751" s="440">
        <v>0</v>
      </c>
      <c r="F3751" s="440">
        <v>0</v>
      </c>
      <c r="G3751" s="440">
        <v>15466.46</v>
      </c>
      <c r="H3751" s="438" t="s">
        <v>126</v>
      </c>
    </row>
    <row r="3752" spans="1:8">
      <c r="A3752" s="448" t="s">
        <v>5360</v>
      </c>
      <c r="B3752" s="448" t="s">
        <v>4884</v>
      </c>
      <c r="C3752" s="440">
        <v>43.2</v>
      </c>
      <c r="D3752" s="438" t="s">
        <v>126</v>
      </c>
      <c r="E3752" s="440">
        <v>5241.18</v>
      </c>
      <c r="F3752" s="440">
        <v>0</v>
      </c>
      <c r="G3752" s="440">
        <v>5284.38</v>
      </c>
      <c r="H3752" s="438" t="s">
        <v>126</v>
      </c>
    </row>
    <row r="3753" spans="1:8">
      <c r="A3753" s="448" t="s">
        <v>5361</v>
      </c>
      <c r="B3753" s="448" t="s">
        <v>5341</v>
      </c>
      <c r="C3753" s="440">
        <v>0</v>
      </c>
      <c r="D3753" s="438" t="s">
        <v>126</v>
      </c>
      <c r="E3753" s="440">
        <v>3144.71</v>
      </c>
      <c r="F3753" s="440">
        <v>0</v>
      </c>
      <c r="G3753" s="440">
        <v>3144.71</v>
      </c>
      <c r="H3753" s="438" t="s">
        <v>126</v>
      </c>
    </row>
    <row r="3754" spans="1:8">
      <c r="A3754" s="448" t="s">
        <v>5362</v>
      </c>
      <c r="B3754" s="448" t="s">
        <v>4888</v>
      </c>
      <c r="C3754" s="440">
        <v>10234.25</v>
      </c>
      <c r="D3754" s="438" t="s">
        <v>126</v>
      </c>
      <c r="E3754" s="440">
        <v>1006.74</v>
      </c>
      <c r="F3754" s="440">
        <v>0</v>
      </c>
      <c r="G3754" s="440">
        <v>11240.99</v>
      </c>
      <c r="H3754" s="438" t="s">
        <v>126</v>
      </c>
    </row>
    <row r="3755" spans="1:8">
      <c r="A3755" s="448" t="s">
        <v>5363</v>
      </c>
      <c r="B3755" s="448" t="s">
        <v>4890</v>
      </c>
      <c r="C3755" s="440">
        <v>4250</v>
      </c>
      <c r="D3755" s="438" t="s">
        <v>126</v>
      </c>
      <c r="E3755" s="440">
        <v>0</v>
      </c>
      <c r="F3755" s="440">
        <v>0</v>
      </c>
      <c r="G3755" s="440">
        <v>4250</v>
      </c>
      <c r="H3755" s="438" t="s">
        <v>126</v>
      </c>
    </row>
    <row r="3756" spans="1:8">
      <c r="A3756" s="448" t="s">
        <v>5364</v>
      </c>
      <c r="B3756" s="448" t="s">
        <v>4892</v>
      </c>
      <c r="C3756" s="440">
        <v>13435</v>
      </c>
      <c r="D3756" s="438" t="s">
        <v>126</v>
      </c>
      <c r="E3756" s="440">
        <v>0</v>
      </c>
      <c r="F3756" s="440">
        <v>0</v>
      </c>
      <c r="G3756" s="440">
        <v>13435</v>
      </c>
      <c r="H3756" s="438" t="s">
        <v>126</v>
      </c>
    </row>
    <row r="3757" spans="1:8">
      <c r="A3757" s="448" t="s">
        <v>5365</v>
      </c>
      <c r="B3757" s="448" t="s">
        <v>4894</v>
      </c>
      <c r="C3757" s="440">
        <v>6376.8</v>
      </c>
      <c r="D3757" s="438" t="s">
        <v>126</v>
      </c>
      <c r="E3757" s="440">
        <v>10376.799999999999</v>
      </c>
      <c r="F3757" s="440">
        <v>0</v>
      </c>
      <c r="G3757" s="440">
        <v>16753.599999999999</v>
      </c>
      <c r="H3757" s="438" t="s">
        <v>126</v>
      </c>
    </row>
    <row r="3758" spans="1:8">
      <c r="A3758" s="448" t="s">
        <v>5366</v>
      </c>
      <c r="B3758" s="448" t="s">
        <v>2980</v>
      </c>
      <c r="C3758" s="440">
        <v>88542.25</v>
      </c>
      <c r="D3758" s="438" t="s">
        <v>126</v>
      </c>
      <c r="E3758" s="440">
        <v>27871.9</v>
      </c>
      <c r="F3758" s="440">
        <v>0</v>
      </c>
      <c r="G3758" s="440">
        <v>116414.15</v>
      </c>
      <c r="H3758" s="438" t="s">
        <v>126</v>
      </c>
    </row>
    <row r="3759" spans="1:8">
      <c r="A3759" s="448" t="s">
        <v>5367</v>
      </c>
      <c r="B3759" s="448" t="s">
        <v>4866</v>
      </c>
      <c r="C3759" s="440">
        <v>62.4</v>
      </c>
      <c r="D3759" s="438" t="s">
        <v>126</v>
      </c>
      <c r="E3759" s="440">
        <v>5656.8</v>
      </c>
      <c r="F3759" s="440">
        <v>0</v>
      </c>
      <c r="G3759" s="440">
        <v>5719.2</v>
      </c>
      <c r="H3759" s="438" t="s">
        <v>126</v>
      </c>
    </row>
    <row r="3760" spans="1:8">
      <c r="A3760" s="448" t="s">
        <v>5368</v>
      </c>
      <c r="B3760" s="448" t="s">
        <v>4870</v>
      </c>
      <c r="C3760" s="440">
        <v>6048.68</v>
      </c>
      <c r="D3760" s="438" t="s">
        <v>126</v>
      </c>
      <c r="E3760" s="440">
        <v>3024.34</v>
      </c>
      <c r="F3760" s="440">
        <v>0</v>
      </c>
      <c r="G3760" s="440">
        <v>9073.02</v>
      </c>
      <c r="H3760" s="438" t="s">
        <v>126</v>
      </c>
    </row>
    <row r="3761" spans="1:8">
      <c r="A3761" s="448" t="s">
        <v>5369</v>
      </c>
      <c r="B3761" s="448" t="s">
        <v>4872</v>
      </c>
      <c r="C3761" s="440">
        <v>136.30000000000001</v>
      </c>
      <c r="D3761" s="438" t="s">
        <v>126</v>
      </c>
      <c r="E3761" s="440">
        <v>0</v>
      </c>
      <c r="F3761" s="440">
        <v>0</v>
      </c>
      <c r="G3761" s="440">
        <v>136.30000000000001</v>
      </c>
      <c r="H3761" s="438" t="s">
        <v>126</v>
      </c>
    </row>
    <row r="3762" spans="1:8">
      <c r="A3762" s="448" t="s">
        <v>5370</v>
      </c>
      <c r="B3762" s="448" t="s">
        <v>5371</v>
      </c>
      <c r="C3762" s="440">
        <v>10256.1</v>
      </c>
      <c r="D3762" s="438" t="s">
        <v>126</v>
      </c>
      <c r="E3762" s="440">
        <v>0</v>
      </c>
      <c r="F3762" s="440">
        <v>0</v>
      </c>
      <c r="G3762" s="440">
        <v>10256.1</v>
      </c>
      <c r="H3762" s="438" t="s">
        <v>126</v>
      </c>
    </row>
    <row r="3763" spans="1:8">
      <c r="A3763" s="448" t="s">
        <v>5372</v>
      </c>
      <c r="B3763" s="448" t="s">
        <v>4880</v>
      </c>
      <c r="C3763" s="440">
        <v>2128.77</v>
      </c>
      <c r="D3763" s="438" t="s">
        <v>126</v>
      </c>
      <c r="E3763" s="440">
        <v>206.15</v>
      </c>
      <c r="F3763" s="440">
        <v>0</v>
      </c>
      <c r="G3763" s="440">
        <v>2334.92</v>
      </c>
      <c r="H3763" s="438" t="s">
        <v>126</v>
      </c>
    </row>
    <row r="3764" spans="1:8">
      <c r="A3764" s="448" t="s">
        <v>5373</v>
      </c>
      <c r="B3764" s="448" t="s">
        <v>4882</v>
      </c>
      <c r="C3764" s="440">
        <v>27987.67</v>
      </c>
      <c r="D3764" s="438" t="s">
        <v>126</v>
      </c>
      <c r="E3764" s="440">
        <v>0</v>
      </c>
      <c r="F3764" s="440">
        <v>0</v>
      </c>
      <c r="G3764" s="440">
        <v>27987.67</v>
      </c>
      <c r="H3764" s="438" t="s">
        <v>126</v>
      </c>
    </row>
    <row r="3765" spans="1:8">
      <c r="A3765" s="448" t="s">
        <v>5374</v>
      </c>
      <c r="B3765" s="448" t="s">
        <v>4884</v>
      </c>
      <c r="C3765" s="440">
        <v>62.6</v>
      </c>
      <c r="D3765" s="438" t="s">
        <v>126</v>
      </c>
      <c r="E3765" s="440">
        <v>5660.06</v>
      </c>
      <c r="F3765" s="440">
        <v>0</v>
      </c>
      <c r="G3765" s="440">
        <v>5722.66</v>
      </c>
      <c r="H3765" s="438" t="s">
        <v>126</v>
      </c>
    </row>
    <row r="3766" spans="1:8">
      <c r="A3766" s="448" t="s">
        <v>5375</v>
      </c>
      <c r="B3766" s="448" t="s">
        <v>5341</v>
      </c>
      <c r="C3766" s="440">
        <v>0</v>
      </c>
      <c r="D3766" s="438" t="s">
        <v>126</v>
      </c>
      <c r="E3766" s="440">
        <v>3566.48</v>
      </c>
      <c r="F3766" s="440">
        <v>0</v>
      </c>
      <c r="G3766" s="440">
        <v>3566.48</v>
      </c>
      <c r="H3766" s="438" t="s">
        <v>126</v>
      </c>
    </row>
    <row r="3767" spans="1:8">
      <c r="A3767" s="448" t="s">
        <v>5376</v>
      </c>
      <c r="B3767" s="448" t="s">
        <v>4888</v>
      </c>
      <c r="C3767" s="440">
        <v>2832.74</v>
      </c>
      <c r="D3767" s="438" t="s">
        <v>126</v>
      </c>
      <c r="E3767" s="440">
        <v>257.88</v>
      </c>
      <c r="F3767" s="440">
        <v>0</v>
      </c>
      <c r="G3767" s="440">
        <v>3090.62</v>
      </c>
      <c r="H3767" s="438" t="s">
        <v>126</v>
      </c>
    </row>
    <row r="3768" spans="1:8">
      <c r="A3768" s="448" t="s">
        <v>5377</v>
      </c>
      <c r="B3768" s="448" t="s">
        <v>4890</v>
      </c>
      <c r="C3768" s="440">
        <v>3843.09</v>
      </c>
      <c r="D3768" s="438" t="s">
        <v>126</v>
      </c>
      <c r="E3768" s="440">
        <v>0</v>
      </c>
      <c r="F3768" s="440">
        <v>0</v>
      </c>
      <c r="G3768" s="440">
        <v>3843.09</v>
      </c>
      <c r="H3768" s="438" t="s">
        <v>126</v>
      </c>
    </row>
    <row r="3769" spans="1:8">
      <c r="A3769" s="448" t="s">
        <v>5378</v>
      </c>
      <c r="B3769" s="448" t="s">
        <v>4892</v>
      </c>
      <c r="C3769" s="440">
        <v>29918.3</v>
      </c>
      <c r="D3769" s="438" t="s">
        <v>126</v>
      </c>
      <c r="E3769" s="440">
        <v>0</v>
      </c>
      <c r="F3769" s="440">
        <v>0</v>
      </c>
      <c r="G3769" s="440">
        <v>29918.3</v>
      </c>
      <c r="H3769" s="438" t="s">
        <v>126</v>
      </c>
    </row>
    <row r="3770" spans="1:8">
      <c r="A3770" s="448" t="s">
        <v>5379</v>
      </c>
      <c r="B3770" s="448" t="s">
        <v>4894</v>
      </c>
      <c r="C3770" s="440">
        <v>5265.6</v>
      </c>
      <c r="D3770" s="438" t="s">
        <v>126</v>
      </c>
      <c r="E3770" s="440">
        <v>9500.19</v>
      </c>
      <c r="F3770" s="440">
        <v>0</v>
      </c>
      <c r="G3770" s="440">
        <v>14765.79</v>
      </c>
      <c r="H3770" s="438" t="s">
        <v>126</v>
      </c>
    </row>
    <row r="3771" spans="1:8">
      <c r="A3771" s="448" t="s">
        <v>5380</v>
      </c>
      <c r="B3771" s="448" t="s">
        <v>2174</v>
      </c>
      <c r="C3771" s="440">
        <v>31310.75</v>
      </c>
      <c r="D3771" s="438" t="s">
        <v>126</v>
      </c>
      <c r="E3771" s="440">
        <v>34891.040000000001</v>
      </c>
      <c r="F3771" s="440">
        <v>0</v>
      </c>
      <c r="G3771" s="440">
        <v>66201.789999999994</v>
      </c>
      <c r="H3771" s="438" t="s">
        <v>126</v>
      </c>
    </row>
    <row r="3772" spans="1:8">
      <c r="A3772" s="448" t="s">
        <v>5383</v>
      </c>
      <c r="B3772" s="448" t="s">
        <v>5350</v>
      </c>
      <c r="C3772" s="440">
        <v>4039.5</v>
      </c>
      <c r="D3772" s="438" t="s">
        <v>126</v>
      </c>
      <c r="E3772" s="440">
        <v>376.65</v>
      </c>
      <c r="F3772" s="440">
        <v>0</v>
      </c>
      <c r="G3772" s="440">
        <v>4416.1499999999996</v>
      </c>
      <c r="H3772" s="438" t="s">
        <v>126</v>
      </c>
    </row>
    <row r="3773" spans="1:8">
      <c r="A3773" s="448" t="s">
        <v>5384</v>
      </c>
      <c r="B3773" s="448" t="s">
        <v>4864</v>
      </c>
      <c r="C3773" s="440">
        <v>19.7</v>
      </c>
      <c r="D3773" s="438" t="s">
        <v>126</v>
      </c>
      <c r="E3773" s="440">
        <v>0</v>
      </c>
      <c r="F3773" s="440">
        <v>0</v>
      </c>
      <c r="G3773" s="440">
        <v>19.7</v>
      </c>
      <c r="H3773" s="438" t="s">
        <v>126</v>
      </c>
    </row>
    <row r="3774" spans="1:8">
      <c r="A3774" s="448" t="s">
        <v>5385</v>
      </c>
      <c r="B3774" s="448" t="s">
        <v>4866</v>
      </c>
      <c r="C3774" s="440">
        <v>75</v>
      </c>
      <c r="D3774" s="438" t="s">
        <v>126</v>
      </c>
      <c r="E3774" s="440">
        <v>6807.45</v>
      </c>
      <c r="F3774" s="440">
        <v>0</v>
      </c>
      <c r="G3774" s="440">
        <v>6882.45</v>
      </c>
      <c r="H3774" s="438" t="s">
        <v>126</v>
      </c>
    </row>
    <row r="3775" spans="1:8">
      <c r="A3775" s="448" t="s">
        <v>5386</v>
      </c>
      <c r="B3775" s="448" t="s">
        <v>5387</v>
      </c>
      <c r="C3775" s="440">
        <v>0</v>
      </c>
      <c r="D3775" s="438" t="s">
        <v>126</v>
      </c>
      <c r="E3775" s="440">
        <v>858.36</v>
      </c>
      <c r="F3775" s="440">
        <v>0</v>
      </c>
      <c r="G3775" s="440">
        <v>858.36</v>
      </c>
      <c r="H3775" s="438" t="s">
        <v>126</v>
      </c>
    </row>
    <row r="3776" spans="1:8">
      <c r="A3776" s="448" t="s">
        <v>5388</v>
      </c>
      <c r="B3776" s="448" t="s">
        <v>5058</v>
      </c>
      <c r="C3776" s="440">
        <v>85.5</v>
      </c>
      <c r="D3776" s="438" t="s">
        <v>126</v>
      </c>
      <c r="E3776" s="440">
        <v>0</v>
      </c>
      <c r="F3776" s="440">
        <v>0</v>
      </c>
      <c r="G3776" s="440">
        <v>85.5</v>
      </c>
      <c r="H3776" s="438" t="s">
        <v>126</v>
      </c>
    </row>
    <row r="3777" spans="1:8">
      <c r="A3777" s="448" t="s">
        <v>5391</v>
      </c>
      <c r="B3777" s="448" t="s">
        <v>4880</v>
      </c>
      <c r="C3777" s="440">
        <v>2046.3</v>
      </c>
      <c r="D3777" s="438" t="s">
        <v>126</v>
      </c>
      <c r="E3777" s="440">
        <v>209</v>
      </c>
      <c r="F3777" s="440">
        <v>0</v>
      </c>
      <c r="G3777" s="440">
        <v>2255.3000000000002</v>
      </c>
      <c r="H3777" s="438" t="s">
        <v>126</v>
      </c>
    </row>
    <row r="3778" spans="1:8">
      <c r="A3778" s="448" t="s">
        <v>5392</v>
      </c>
      <c r="B3778" s="448" t="s">
        <v>4882</v>
      </c>
      <c r="C3778" s="440">
        <v>57.1</v>
      </c>
      <c r="D3778" s="438" t="s">
        <v>126</v>
      </c>
      <c r="E3778" s="440">
        <v>0</v>
      </c>
      <c r="F3778" s="440">
        <v>0</v>
      </c>
      <c r="G3778" s="440">
        <v>57.1</v>
      </c>
      <c r="H3778" s="438" t="s">
        <v>126</v>
      </c>
    </row>
    <row r="3779" spans="1:8">
      <c r="A3779" s="448" t="s">
        <v>5393</v>
      </c>
      <c r="B3779" s="448" t="s">
        <v>4884</v>
      </c>
      <c r="C3779" s="440">
        <v>49.7</v>
      </c>
      <c r="D3779" s="438" t="s">
        <v>126</v>
      </c>
      <c r="E3779" s="440">
        <v>6327.27</v>
      </c>
      <c r="F3779" s="440">
        <v>0</v>
      </c>
      <c r="G3779" s="440">
        <v>6376.97</v>
      </c>
      <c r="H3779" s="438" t="s">
        <v>126</v>
      </c>
    </row>
    <row r="3780" spans="1:8">
      <c r="A3780" s="448" t="s">
        <v>5394</v>
      </c>
      <c r="B3780" s="448" t="s">
        <v>5341</v>
      </c>
      <c r="C3780" s="440">
        <v>0</v>
      </c>
      <c r="D3780" s="438" t="s">
        <v>126</v>
      </c>
      <c r="E3780" s="440">
        <v>3796.36</v>
      </c>
      <c r="F3780" s="440">
        <v>0</v>
      </c>
      <c r="G3780" s="440">
        <v>3796.36</v>
      </c>
      <c r="H3780" s="438" t="s">
        <v>126</v>
      </c>
    </row>
    <row r="3781" spans="1:8">
      <c r="A3781" s="448" t="s">
        <v>5395</v>
      </c>
      <c r="B3781" s="448" t="s">
        <v>4888</v>
      </c>
      <c r="C3781" s="440">
        <v>13820.94</v>
      </c>
      <c r="D3781" s="438" t="s">
        <v>126</v>
      </c>
      <c r="E3781" s="440">
        <v>1318.35</v>
      </c>
      <c r="F3781" s="440">
        <v>0</v>
      </c>
      <c r="G3781" s="440">
        <v>15139.29</v>
      </c>
      <c r="H3781" s="438" t="s">
        <v>126</v>
      </c>
    </row>
    <row r="3782" spans="1:8">
      <c r="A3782" s="448" t="s">
        <v>5396</v>
      </c>
      <c r="B3782" s="448" t="s">
        <v>4890</v>
      </c>
      <c r="C3782" s="440">
        <v>3919.41</v>
      </c>
      <c r="D3782" s="438" t="s">
        <v>126</v>
      </c>
      <c r="E3782" s="440">
        <v>0</v>
      </c>
      <c r="F3782" s="440">
        <v>0</v>
      </c>
      <c r="G3782" s="440">
        <v>3919.41</v>
      </c>
      <c r="H3782" s="438" t="s">
        <v>126</v>
      </c>
    </row>
    <row r="3783" spans="1:8">
      <c r="A3783" s="448" t="s">
        <v>5397</v>
      </c>
      <c r="B3783" s="448" t="s">
        <v>4894</v>
      </c>
      <c r="C3783" s="440">
        <v>7197.6</v>
      </c>
      <c r="D3783" s="438" t="s">
        <v>126</v>
      </c>
      <c r="E3783" s="440">
        <v>15197.6</v>
      </c>
      <c r="F3783" s="440">
        <v>0</v>
      </c>
      <c r="G3783" s="440">
        <v>22395.200000000001</v>
      </c>
      <c r="H3783" s="438" t="s">
        <v>126</v>
      </c>
    </row>
    <row r="3784" spans="1:8">
      <c r="A3784" s="448" t="s">
        <v>5398</v>
      </c>
      <c r="B3784" s="448" t="s">
        <v>2992</v>
      </c>
      <c r="C3784" s="440">
        <v>82915.960000000006</v>
      </c>
      <c r="D3784" s="438" t="s">
        <v>126</v>
      </c>
      <c r="E3784" s="440">
        <v>114760.23</v>
      </c>
      <c r="F3784" s="440">
        <v>0</v>
      </c>
      <c r="G3784" s="440">
        <v>197676.19</v>
      </c>
      <c r="H3784" s="438" t="s">
        <v>126</v>
      </c>
    </row>
    <row r="3785" spans="1:8">
      <c r="A3785" s="448" t="s">
        <v>5399</v>
      </c>
      <c r="B3785" s="448" t="s">
        <v>4860</v>
      </c>
      <c r="C3785" s="440">
        <v>3285.3</v>
      </c>
      <c r="D3785" s="438" t="s">
        <v>126</v>
      </c>
      <c r="E3785" s="440">
        <v>0</v>
      </c>
      <c r="F3785" s="440">
        <v>0</v>
      </c>
      <c r="G3785" s="440">
        <v>3285.3</v>
      </c>
      <c r="H3785" s="438" t="s">
        <v>126</v>
      </c>
    </row>
    <row r="3786" spans="1:8">
      <c r="A3786" s="448" t="s">
        <v>5400</v>
      </c>
      <c r="B3786" s="448" t="s">
        <v>4862</v>
      </c>
      <c r="C3786" s="440">
        <v>4039.5</v>
      </c>
      <c r="D3786" s="438" t="s">
        <v>126</v>
      </c>
      <c r="E3786" s="440">
        <v>376.65</v>
      </c>
      <c r="F3786" s="440">
        <v>0</v>
      </c>
      <c r="G3786" s="440">
        <v>4416.1499999999996</v>
      </c>
      <c r="H3786" s="438" t="s">
        <v>126</v>
      </c>
    </row>
    <row r="3787" spans="1:8">
      <c r="A3787" s="448" t="s">
        <v>5401</v>
      </c>
      <c r="B3787" s="448" t="s">
        <v>4864</v>
      </c>
      <c r="C3787" s="440">
        <v>4211.3</v>
      </c>
      <c r="D3787" s="438" t="s">
        <v>126</v>
      </c>
      <c r="E3787" s="440">
        <v>0</v>
      </c>
      <c r="F3787" s="440">
        <v>0</v>
      </c>
      <c r="G3787" s="440">
        <v>4211.3</v>
      </c>
      <c r="H3787" s="438" t="s">
        <v>126</v>
      </c>
    </row>
    <row r="3788" spans="1:8">
      <c r="A3788" s="448" t="s">
        <v>5402</v>
      </c>
      <c r="B3788" s="448" t="s">
        <v>4866</v>
      </c>
      <c r="C3788" s="440">
        <v>72.400000000000006</v>
      </c>
      <c r="D3788" s="438" t="s">
        <v>126</v>
      </c>
      <c r="E3788" s="440">
        <v>6807.45</v>
      </c>
      <c r="F3788" s="440">
        <v>0</v>
      </c>
      <c r="G3788" s="440">
        <v>6879.85</v>
      </c>
      <c r="H3788" s="438" t="s">
        <v>126</v>
      </c>
    </row>
    <row r="3789" spans="1:8">
      <c r="A3789" s="448" t="s">
        <v>5403</v>
      </c>
      <c r="B3789" s="448" t="s">
        <v>4868</v>
      </c>
      <c r="C3789" s="440">
        <v>0</v>
      </c>
      <c r="D3789" s="438" t="s">
        <v>126</v>
      </c>
      <c r="E3789" s="440">
        <v>858.36</v>
      </c>
      <c r="F3789" s="440">
        <v>0</v>
      </c>
      <c r="G3789" s="440">
        <v>858.36</v>
      </c>
      <c r="H3789" s="438" t="s">
        <v>126</v>
      </c>
    </row>
    <row r="3790" spans="1:8">
      <c r="A3790" s="448" t="s">
        <v>8898</v>
      </c>
      <c r="B3790" s="448" t="s">
        <v>8899</v>
      </c>
      <c r="C3790" s="440">
        <v>0</v>
      </c>
      <c r="D3790" s="438" t="s">
        <v>126</v>
      </c>
      <c r="E3790" s="440">
        <v>69504.600000000006</v>
      </c>
      <c r="F3790" s="440">
        <v>0</v>
      </c>
      <c r="G3790" s="440">
        <v>69504.600000000006</v>
      </c>
      <c r="H3790" s="438" t="s">
        <v>126</v>
      </c>
    </row>
    <row r="3791" spans="1:8">
      <c r="A3791" s="448" t="s">
        <v>5404</v>
      </c>
      <c r="B3791" s="448" t="s">
        <v>4872</v>
      </c>
      <c r="C3791" s="440">
        <v>51.2</v>
      </c>
      <c r="D3791" s="438" t="s">
        <v>126</v>
      </c>
      <c r="E3791" s="440">
        <v>0</v>
      </c>
      <c r="F3791" s="440">
        <v>0</v>
      </c>
      <c r="G3791" s="440">
        <v>51.2</v>
      </c>
      <c r="H3791" s="438" t="s">
        <v>126</v>
      </c>
    </row>
    <row r="3792" spans="1:8">
      <c r="A3792" s="448" t="s">
        <v>8900</v>
      </c>
      <c r="B3792" s="448" t="s">
        <v>4876</v>
      </c>
      <c r="C3792" s="441">
        <v>-214.7</v>
      </c>
      <c r="D3792" s="438" t="s">
        <v>126</v>
      </c>
      <c r="E3792" s="440">
        <v>0</v>
      </c>
      <c r="F3792" s="440">
        <v>0</v>
      </c>
      <c r="G3792" s="441">
        <v>-214.7</v>
      </c>
      <c r="H3792" s="438" t="s">
        <v>126</v>
      </c>
    </row>
    <row r="3793" spans="1:8">
      <c r="A3793" s="448" t="s">
        <v>5405</v>
      </c>
      <c r="B3793" s="448" t="s">
        <v>4878</v>
      </c>
      <c r="C3793" s="440">
        <v>12018.7</v>
      </c>
      <c r="D3793" s="438" t="s">
        <v>126</v>
      </c>
      <c r="E3793" s="440">
        <v>1508.04</v>
      </c>
      <c r="F3793" s="440">
        <v>0</v>
      </c>
      <c r="G3793" s="440">
        <v>13526.74</v>
      </c>
      <c r="H3793" s="438" t="s">
        <v>126</v>
      </c>
    </row>
    <row r="3794" spans="1:8">
      <c r="A3794" s="448" t="s">
        <v>5406</v>
      </c>
      <c r="B3794" s="448" t="s">
        <v>4880</v>
      </c>
      <c r="C3794" s="440">
        <v>2568.75</v>
      </c>
      <c r="D3794" s="438" t="s">
        <v>126</v>
      </c>
      <c r="E3794" s="440">
        <v>313.45</v>
      </c>
      <c r="F3794" s="440">
        <v>0</v>
      </c>
      <c r="G3794" s="440">
        <v>2882.2</v>
      </c>
      <c r="H3794" s="438" t="s">
        <v>126</v>
      </c>
    </row>
    <row r="3795" spans="1:8">
      <c r="A3795" s="448" t="s">
        <v>5407</v>
      </c>
      <c r="B3795" s="448" t="s">
        <v>4882</v>
      </c>
      <c r="C3795" s="440">
        <v>17693.400000000001</v>
      </c>
      <c r="D3795" s="438" t="s">
        <v>126</v>
      </c>
      <c r="E3795" s="440">
        <v>1684.14</v>
      </c>
      <c r="F3795" s="440">
        <v>0</v>
      </c>
      <c r="G3795" s="440">
        <v>19377.54</v>
      </c>
      <c r="H3795" s="438" t="s">
        <v>126</v>
      </c>
    </row>
    <row r="3796" spans="1:8">
      <c r="A3796" s="448" t="s">
        <v>5408</v>
      </c>
      <c r="B3796" s="448" t="s">
        <v>4884</v>
      </c>
      <c r="C3796" s="440">
        <v>80.599999999999994</v>
      </c>
      <c r="D3796" s="438" t="s">
        <v>126</v>
      </c>
      <c r="E3796" s="440">
        <v>8782.93</v>
      </c>
      <c r="F3796" s="440">
        <v>0</v>
      </c>
      <c r="G3796" s="440">
        <v>8863.5300000000007</v>
      </c>
      <c r="H3796" s="438" t="s">
        <v>126</v>
      </c>
    </row>
    <row r="3797" spans="1:8">
      <c r="A3797" s="448" t="s">
        <v>5409</v>
      </c>
      <c r="B3797" s="448" t="s">
        <v>5341</v>
      </c>
      <c r="C3797" s="440">
        <v>0</v>
      </c>
      <c r="D3797" s="438" t="s">
        <v>126</v>
      </c>
      <c r="E3797" s="440">
        <v>5256.2</v>
      </c>
      <c r="F3797" s="440">
        <v>0</v>
      </c>
      <c r="G3797" s="440">
        <v>5256.2</v>
      </c>
      <c r="H3797" s="438" t="s">
        <v>126</v>
      </c>
    </row>
    <row r="3798" spans="1:8">
      <c r="A3798" s="448" t="s">
        <v>5410</v>
      </c>
      <c r="B3798" s="448" t="s">
        <v>4888</v>
      </c>
      <c r="C3798" s="440">
        <v>17596.93</v>
      </c>
      <c r="D3798" s="438" t="s">
        <v>126</v>
      </c>
      <c r="E3798" s="440">
        <v>2001.48</v>
      </c>
      <c r="F3798" s="440">
        <v>0</v>
      </c>
      <c r="G3798" s="440">
        <v>19598.41</v>
      </c>
      <c r="H3798" s="438" t="s">
        <v>126</v>
      </c>
    </row>
    <row r="3799" spans="1:8">
      <c r="A3799" s="448" t="s">
        <v>5411</v>
      </c>
      <c r="B3799" s="448" t="s">
        <v>4890</v>
      </c>
      <c r="C3799" s="440">
        <v>6851.08</v>
      </c>
      <c r="D3799" s="438" t="s">
        <v>126</v>
      </c>
      <c r="E3799" s="440">
        <v>0</v>
      </c>
      <c r="F3799" s="440">
        <v>0</v>
      </c>
      <c r="G3799" s="440">
        <v>6851.08</v>
      </c>
      <c r="H3799" s="438" t="s">
        <v>126</v>
      </c>
    </row>
    <row r="3800" spans="1:8">
      <c r="A3800" s="448" t="s">
        <v>5412</v>
      </c>
      <c r="B3800" s="448" t="s">
        <v>4892</v>
      </c>
      <c r="C3800" s="440">
        <v>3071</v>
      </c>
      <c r="D3800" s="438" t="s">
        <v>126</v>
      </c>
      <c r="E3800" s="440">
        <v>0</v>
      </c>
      <c r="F3800" s="440">
        <v>0</v>
      </c>
      <c r="G3800" s="440">
        <v>3071</v>
      </c>
      <c r="H3800" s="438" t="s">
        <v>126</v>
      </c>
    </row>
    <row r="3801" spans="1:8">
      <c r="A3801" s="448" t="s">
        <v>5413</v>
      </c>
      <c r="B3801" s="448" t="s">
        <v>4894</v>
      </c>
      <c r="C3801" s="440">
        <v>11590.5</v>
      </c>
      <c r="D3801" s="438" t="s">
        <v>126</v>
      </c>
      <c r="E3801" s="440">
        <v>17666.93</v>
      </c>
      <c r="F3801" s="440">
        <v>0</v>
      </c>
      <c r="G3801" s="440">
        <v>29257.43</v>
      </c>
      <c r="H3801" s="438" t="s">
        <v>126</v>
      </c>
    </row>
    <row r="3802" spans="1:8">
      <c r="A3802" s="448" t="s">
        <v>5414</v>
      </c>
      <c r="B3802" s="448" t="s">
        <v>1581</v>
      </c>
      <c r="C3802" s="440">
        <v>91033.48</v>
      </c>
      <c r="D3802" s="438" t="s">
        <v>126</v>
      </c>
      <c r="E3802" s="440">
        <v>45306.559999999998</v>
      </c>
      <c r="F3802" s="440">
        <v>0</v>
      </c>
      <c r="G3802" s="440">
        <v>136340.04</v>
      </c>
      <c r="H3802" s="438" t="s">
        <v>126</v>
      </c>
    </row>
    <row r="3803" spans="1:8">
      <c r="A3803" s="448" t="s">
        <v>5415</v>
      </c>
      <c r="B3803" s="448" t="s">
        <v>4860</v>
      </c>
      <c r="C3803" s="440">
        <v>6599.9</v>
      </c>
      <c r="D3803" s="438" t="s">
        <v>126</v>
      </c>
      <c r="E3803" s="440">
        <v>0</v>
      </c>
      <c r="F3803" s="440">
        <v>0</v>
      </c>
      <c r="G3803" s="440">
        <v>6599.9</v>
      </c>
      <c r="H3803" s="438" t="s">
        <v>126</v>
      </c>
    </row>
    <row r="3804" spans="1:8">
      <c r="A3804" s="448" t="s">
        <v>5416</v>
      </c>
      <c r="B3804" s="448" t="s">
        <v>4862</v>
      </c>
      <c r="C3804" s="440">
        <v>8079</v>
      </c>
      <c r="D3804" s="438" t="s">
        <v>126</v>
      </c>
      <c r="E3804" s="440">
        <v>753.3</v>
      </c>
      <c r="F3804" s="440">
        <v>0</v>
      </c>
      <c r="G3804" s="440">
        <v>8832.2999999999993</v>
      </c>
      <c r="H3804" s="438" t="s">
        <v>126</v>
      </c>
    </row>
    <row r="3805" spans="1:8">
      <c r="A3805" s="448" t="s">
        <v>5417</v>
      </c>
      <c r="B3805" s="448" t="s">
        <v>4864</v>
      </c>
      <c r="C3805" s="440">
        <v>8447.6</v>
      </c>
      <c r="D3805" s="438" t="s">
        <v>126</v>
      </c>
      <c r="E3805" s="440">
        <v>0</v>
      </c>
      <c r="F3805" s="440">
        <v>0</v>
      </c>
      <c r="G3805" s="440">
        <v>8447.6</v>
      </c>
      <c r="H3805" s="438" t="s">
        <v>126</v>
      </c>
    </row>
    <row r="3806" spans="1:8">
      <c r="A3806" s="448" t="s">
        <v>5418</v>
      </c>
      <c r="B3806" s="448" t="s">
        <v>4866</v>
      </c>
      <c r="C3806" s="440">
        <v>99.6</v>
      </c>
      <c r="D3806" s="438" t="s">
        <v>126</v>
      </c>
      <c r="E3806" s="440">
        <v>9040.6</v>
      </c>
      <c r="F3806" s="440">
        <v>0</v>
      </c>
      <c r="G3806" s="440">
        <v>9140.2000000000007</v>
      </c>
      <c r="H3806" s="438" t="s">
        <v>126</v>
      </c>
    </row>
    <row r="3807" spans="1:8">
      <c r="A3807" s="448" t="s">
        <v>5419</v>
      </c>
      <c r="B3807" s="448" t="s">
        <v>4868</v>
      </c>
      <c r="C3807" s="440">
        <v>0</v>
      </c>
      <c r="D3807" s="438" t="s">
        <v>126</v>
      </c>
      <c r="E3807" s="440">
        <v>1714.32</v>
      </c>
      <c r="F3807" s="440">
        <v>0</v>
      </c>
      <c r="G3807" s="440">
        <v>1714.32</v>
      </c>
      <c r="H3807" s="438" t="s">
        <v>126</v>
      </c>
    </row>
    <row r="3808" spans="1:8">
      <c r="A3808" s="448" t="s">
        <v>5420</v>
      </c>
      <c r="B3808" s="448" t="s">
        <v>4872</v>
      </c>
      <c r="C3808" s="440">
        <v>79.7</v>
      </c>
      <c r="D3808" s="438" t="s">
        <v>126</v>
      </c>
      <c r="E3808" s="440">
        <v>0</v>
      </c>
      <c r="F3808" s="440">
        <v>0</v>
      </c>
      <c r="G3808" s="440">
        <v>79.7</v>
      </c>
      <c r="H3808" s="438" t="s">
        <v>126</v>
      </c>
    </row>
    <row r="3809" spans="1:8">
      <c r="A3809" s="448" t="s">
        <v>5423</v>
      </c>
      <c r="B3809" s="448" t="s">
        <v>4878</v>
      </c>
      <c r="C3809" s="440">
        <v>12658.2</v>
      </c>
      <c r="D3809" s="438" t="s">
        <v>126</v>
      </c>
      <c r="E3809" s="440">
        <v>0</v>
      </c>
      <c r="F3809" s="440">
        <v>0</v>
      </c>
      <c r="G3809" s="440">
        <v>12658.2</v>
      </c>
      <c r="H3809" s="438" t="s">
        <v>126</v>
      </c>
    </row>
    <row r="3810" spans="1:8">
      <c r="A3810" s="448" t="s">
        <v>5424</v>
      </c>
      <c r="B3810" s="448" t="s">
        <v>4880</v>
      </c>
      <c r="C3810" s="440">
        <v>2584</v>
      </c>
      <c r="D3810" s="438" t="s">
        <v>126</v>
      </c>
      <c r="E3810" s="440">
        <v>294.5</v>
      </c>
      <c r="F3810" s="440">
        <v>0</v>
      </c>
      <c r="G3810" s="440">
        <v>2878.5</v>
      </c>
      <c r="H3810" s="438" t="s">
        <v>126</v>
      </c>
    </row>
    <row r="3811" spans="1:8">
      <c r="A3811" s="448" t="s">
        <v>5425</v>
      </c>
      <c r="B3811" s="448" t="s">
        <v>4882</v>
      </c>
      <c r="C3811" s="440">
        <v>22824.86</v>
      </c>
      <c r="D3811" s="438" t="s">
        <v>126</v>
      </c>
      <c r="E3811" s="440">
        <v>0</v>
      </c>
      <c r="F3811" s="440">
        <v>0</v>
      </c>
      <c r="G3811" s="440">
        <v>22824.86</v>
      </c>
      <c r="H3811" s="438" t="s">
        <v>126</v>
      </c>
    </row>
    <row r="3812" spans="1:8">
      <c r="A3812" s="448" t="s">
        <v>5426</v>
      </c>
      <c r="B3812" s="448" t="s">
        <v>4884</v>
      </c>
      <c r="C3812" s="440">
        <v>82.1</v>
      </c>
      <c r="D3812" s="438" t="s">
        <v>126</v>
      </c>
      <c r="E3812" s="440">
        <v>8773.86</v>
      </c>
      <c r="F3812" s="440">
        <v>0</v>
      </c>
      <c r="G3812" s="440">
        <v>8855.9599999999991</v>
      </c>
      <c r="H3812" s="438" t="s">
        <v>126</v>
      </c>
    </row>
    <row r="3813" spans="1:8">
      <c r="A3813" s="448" t="s">
        <v>5427</v>
      </c>
      <c r="B3813" s="448" t="s">
        <v>5341</v>
      </c>
      <c r="C3813" s="440">
        <v>0</v>
      </c>
      <c r="D3813" s="438" t="s">
        <v>126</v>
      </c>
      <c r="E3813" s="440">
        <v>5264.32</v>
      </c>
      <c r="F3813" s="440">
        <v>0</v>
      </c>
      <c r="G3813" s="440">
        <v>5264.32</v>
      </c>
      <c r="H3813" s="438" t="s">
        <v>126</v>
      </c>
    </row>
    <row r="3814" spans="1:8">
      <c r="A3814" s="448" t="s">
        <v>5428</v>
      </c>
      <c r="B3814" s="448" t="s">
        <v>4888</v>
      </c>
      <c r="C3814" s="440">
        <v>17720.52</v>
      </c>
      <c r="D3814" s="438" t="s">
        <v>126</v>
      </c>
      <c r="E3814" s="440">
        <v>1857.66</v>
      </c>
      <c r="F3814" s="440">
        <v>0</v>
      </c>
      <c r="G3814" s="440">
        <v>19578.18</v>
      </c>
      <c r="H3814" s="438" t="s">
        <v>126</v>
      </c>
    </row>
    <row r="3815" spans="1:8">
      <c r="A3815" s="448" t="s">
        <v>5429</v>
      </c>
      <c r="B3815" s="448" t="s">
        <v>4890</v>
      </c>
      <c r="C3815" s="440">
        <v>4250</v>
      </c>
      <c r="D3815" s="438" t="s">
        <v>126</v>
      </c>
      <c r="E3815" s="440">
        <v>0</v>
      </c>
      <c r="F3815" s="440">
        <v>0</v>
      </c>
      <c r="G3815" s="440">
        <v>4250</v>
      </c>
      <c r="H3815" s="438" t="s">
        <v>126</v>
      </c>
    </row>
    <row r="3816" spans="1:8">
      <c r="A3816" s="448" t="s">
        <v>5430</v>
      </c>
      <c r="B3816" s="448" t="s">
        <v>4894</v>
      </c>
      <c r="C3816" s="440">
        <v>7608</v>
      </c>
      <c r="D3816" s="438" t="s">
        <v>126</v>
      </c>
      <c r="E3816" s="440">
        <v>17608</v>
      </c>
      <c r="F3816" s="440">
        <v>0</v>
      </c>
      <c r="G3816" s="440">
        <v>25216</v>
      </c>
      <c r="H3816" s="438" t="s">
        <v>126</v>
      </c>
    </row>
    <row r="3817" spans="1:8">
      <c r="A3817" s="448" t="s">
        <v>5431</v>
      </c>
      <c r="B3817" s="448" t="s">
        <v>2189</v>
      </c>
      <c r="C3817" s="440">
        <v>115595.47</v>
      </c>
      <c r="D3817" s="438" t="s">
        <v>126</v>
      </c>
      <c r="E3817" s="440">
        <v>26829.35</v>
      </c>
      <c r="F3817" s="440">
        <v>0</v>
      </c>
      <c r="G3817" s="440">
        <v>142424.82</v>
      </c>
      <c r="H3817" s="438" t="s">
        <v>126</v>
      </c>
    </row>
    <row r="3818" spans="1:8">
      <c r="A3818" s="448" t="s">
        <v>5432</v>
      </c>
      <c r="B3818" s="448" t="s">
        <v>5433</v>
      </c>
      <c r="C3818" s="440">
        <v>10697</v>
      </c>
      <c r="D3818" s="438" t="s">
        <v>126</v>
      </c>
      <c r="E3818" s="440">
        <v>0</v>
      </c>
      <c r="F3818" s="440">
        <v>0</v>
      </c>
      <c r="G3818" s="440">
        <v>10697</v>
      </c>
      <c r="H3818" s="438" t="s">
        <v>126</v>
      </c>
    </row>
    <row r="3819" spans="1:8">
      <c r="A3819" s="448" t="s">
        <v>5435</v>
      </c>
      <c r="B3819" s="448" t="s">
        <v>4866</v>
      </c>
      <c r="C3819" s="440">
        <v>51.5</v>
      </c>
      <c r="D3819" s="438" t="s">
        <v>126</v>
      </c>
      <c r="E3819" s="440">
        <v>4675.6000000000004</v>
      </c>
      <c r="F3819" s="440">
        <v>0</v>
      </c>
      <c r="G3819" s="440">
        <v>4727.1000000000004</v>
      </c>
      <c r="H3819" s="438" t="s">
        <v>126</v>
      </c>
    </row>
    <row r="3820" spans="1:8">
      <c r="A3820" s="448" t="s">
        <v>5437</v>
      </c>
      <c r="B3820" s="448" t="s">
        <v>4870</v>
      </c>
      <c r="C3820" s="440">
        <v>6147</v>
      </c>
      <c r="D3820" s="438" t="s">
        <v>126</v>
      </c>
      <c r="E3820" s="440">
        <v>3073.5</v>
      </c>
      <c r="F3820" s="440">
        <v>0</v>
      </c>
      <c r="G3820" s="440">
        <v>9220.5</v>
      </c>
      <c r="H3820" s="438" t="s">
        <v>126</v>
      </c>
    </row>
    <row r="3821" spans="1:8">
      <c r="A3821" s="448" t="s">
        <v>5438</v>
      </c>
      <c r="B3821" s="448" t="s">
        <v>4872</v>
      </c>
      <c r="C3821" s="440">
        <v>150.1</v>
      </c>
      <c r="D3821" s="438" t="s">
        <v>126</v>
      </c>
      <c r="E3821" s="440">
        <v>0</v>
      </c>
      <c r="F3821" s="440">
        <v>0</v>
      </c>
      <c r="G3821" s="440">
        <v>150.1</v>
      </c>
      <c r="H3821" s="438" t="s">
        <v>126</v>
      </c>
    </row>
    <row r="3822" spans="1:8">
      <c r="A3822" s="448" t="s">
        <v>8901</v>
      </c>
      <c r="B3822" s="448" t="s">
        <v>4874</v>
      </c>
      <c r="C3822" s="440">
        <v>0</v>
      </c>
      <c r="D3822" s="438" t="s">
        <v>126</v>
      </c>
      <c r="E3822" s="440">
        <v>2500</v>
      </c>
      <c r="F3822" s="440">
        <v>0</v>
      </c>
      <c r="G3822" s="440">
        <v>2500</v>
      </c>
      <c r="H3822" s="438" t="s">
        <v>126</v>
      </c>
    </row>
    <row r="3823" spans="1:8">
      <c r="A3823" s="448" t="s">
        <v>5439</v>
      </c>
      <c r="B3823" s="448" t="s">
        <v>4878</v>
      </c>
      <c r="C3823" s="440">
        <v>9374.02</v>
      </c>
      <c r="D3823" s="438" t="s">
        <v>126</v>
      </c>
      <c r="E3823" s="440">
        <v>0</v>
      </c>
      <c r="F3823" s="440">
        <v>0</v>
      </c>
      <c r="G3823" s="440">
        <v>9374.02</v>
      </c>
      <c r="H3823" s="438" t="s">
        <v>126</v>
      </c>
    </row>
    <row r="3824" spans="1:8">
      <c r="A3824" s="448" t="s">
        <v>5440</v>
      </c>
      <c r="B3824" s="448" t="s">
        <v>4880</v>
      </c>
      <c r="C3824" s="440">
        <v>1854.5</v>
      </c>
      <c r="D3824" s="438" t="s">
        <v>126</v>
      </c>
      <c r="E3824" s="440">
        <v>177.2</v>
      </c>
      <c r="F3824" s="440">
        <v>0</v>
      </c>
      <c r="G3824" s="440">
        <v>2031.7</v>
      </c>
      <c r="H3824" s="438" t="s">
        <v>126</v>
      </c>
    </row>
    <row r="3825" spans="1:8">
      <c r="A3825" s="448" t="s">
        <v>5441</v>
      </c>
      <c r="B3825" s="448" t="s">
        <v>4882</v>
      </c>
      <c r="C3825" s="440">
        <v>14829.65</v>
      </c>
      <c r="D3825" s="438" t="s">
        <v>126</v>
      </c>
      <c r="E3825" s="440">
        <v>0</v>
      </c>
      <c r="F3825" s="440">
        <v>0</v>
      </c>
      <c r="G3825" s="440">
        <v>14829.65</v>
      </c>
      <c r="H3825" s="438" t="s">
        <v>126</v>
      </c>
    </row>
    <row r="3826" spans="1:8">
      <c r="A3826" s="448" t="s">
        <v>5442</v>
      </c>
      <c r="B3826" s="448" t="s">
        <v>4884</v>
      </c>
      <c r="C3826" s="440">
        <v>65.2</v>
      </c>
      <c r="D3826" s="438" t="s">
        <v>126</v>
      </c>
      <c r="E3826" s="440">
        <v>4913.83</v>
      </c>
      <c r="F3826" s="440">
        <v>0</v>
      </c>
      <c r="G3826" s="440">
        <v>4979.03</v>
      </c>
      <c r="H3826" s="438" t="s">
        <v>126</v>
      </c>
    </row>
    <row r="3827" spans="1:8">
      <c r="A3827" s="448" t="s">
        <v>5443</v>
      </c>
      <c r="B3827" s="448" t="s">
        <v>5341</v>
      </c>
      <c r="C3827" s="440">
        <v>0</v>
      </c>
      <c r="D3827" s="438" t="s">
        <v>126</v>
      </c>
      <c r="E3827" s="440">
        <v>3089.47</v>
      </c>
      <c r="F3827" s="440">
        <v>0</v>
      </c>
      <c r="G3827" s="440">
        <v>3089.47</v>
      </c>
      <c r="H3827" s="438" t="s">
        <v>126</v>
      </c>
    </row>
    <row r="3828" spans="1:8">
      <c r="A3828" s="448" t="s">
        <v>5444</v>
      </c>
      <c r="B3828" s="448" t="s">
        <v>4888</v>
      </c>
      <c r="C3828" s="440">
        <v>10025.06</v>
      </c>
      <c r="D3828" s="438" t="s">
        <v>126</v>
      </c>
      <c r="E3828" s="440">
        <v>982.78</v>
      </c>
      <c r="F3828" s="440">
        <v>0</v>
      </c>
      <c r="G3828" s="440">
        <v>11007.84</v>
      </c>
      <c r="H3828" s="438" t="s">
        <v>126</v>
      </c>
    </row>
    <row r="3829" spans="1:8">
      <c r="A3829" s="448" t="s">
        <v>5445</v>
      </c>
      <c r="B3829" s="448" t="s">
        <v>4890</v>
      </c>
      <c r="C3829" s="440">
        <v>5750</v>
      </c>
      <c r="D3829" s="438" t="s">
        <v>126</v>
      </c>
      <c r="E3829" s="440">
        <v>0</v>
      </c>
      <c r="F3829" s="440">
        <v>0</v>
      </c>
      <c r="G3829" s="440">
        <v>5750</v>
      </c>
      <c r="H3829" s="438" t="s">
        <v>126</v>
      </c>
    </row>
    <row r="3830" spans="1:8">
      <c r="A3830" s="448" t="s">
        <v>5448</v>
      </c>
      <c r="B3830" s="448" t="s">
        <v>4892</v>
      </c>
      <c r="C3830" s="440">
        <v>29738.2</v>
      </c>
      <c r="D3830" s="438" t="s">
        <v>126</v>
      </c>
      <c r="E3830" s="440">
        <v>0</v>
      </c>
      <c r="F3830" s="440">
        <v>0</v>
      </c>
      <c r="G3830" s="440">
        <v>29738.2</v>
      </c>
      <c r="H3830" s="438" t="s">
        <v>126</v>
      </c>
    </row>
    <row r="3831" spans="1:8">
      <c r="A3831" s="448" t="s">
        <v>5449</v>
      </c>
      <c r="B3831" s="448" t="s">
        <v>4894</v>
      </c>
      <c r="C3831" s="440">
        <v>7077.6</v>
      </c>
      <c r="D3831" s="438" t="s">
        <v>126</v>
      </c>
      <c r="E3831" s="440">
        <v>7416.97</v>
      </c>
      <c r="F3831" s="440">
        <v>0</v>
      </c>
      <c r="G3831" s="440">
        <v>14494.57</v>
      </c>
      <c r="H3831" s="438" t="s">
        <v>126</v>
      </c>
    </row>
    <row r="3832" spans="1:8">
      <c r="A3832" s="448" t="s">
        <v>8902</v>
      </c>
      <c r="B3832" s="448" t="s">
        <v>6912</v>
      </c>
      <c r="C3832" s="440">
        <v>19835.64</v>
      </c>
      <c r="D3832" s="438" t="s">
        <v>126</v>
      </c>
      <c r="E3832" s="440">
        <v>0</v>
      </c>
      <c r="F3832" s="440">
        <v>0</v>
      </c>
      <c r="G3832" s="440">
        <v>19835.64</v>
      </c>
      <c r="H3832" s="438" t="s">
        <v>126</v>
      </c>
    </row>
    <row r="3833" spans="1:8">
      <c r="A3833" s="448" t="s">
        <v>5452</v>
      </c>
      <c r="B3833" s="448" t="s">
        <v>2195</v>
      </c>
      <c r="C3833" s="440">
        <v>78518.83</v>
      </c>
      <c r="D3833" s="438" t="s">
        <v>126</v>
      </c>
      <c r="E3833" s="440">
        <v>26715.35</v>
      </c>
      <c r="F3833" s="440">
        <v>0</v>
      </c>
      <c r="G3833" s="440">
        <v>105234.18</v>
      </c>
      <c r="H3833" s="438" t="s">
        <v>126</v>
      </c>
    </row>
    <row r="3834" spans="1:8">
      <c r="A3834" s="448" t="s">
        <v>5455</v>
      </c>
      <c r="B3834" s="448" t="s">
        <v>4866</v>
      </c>
      <c r="C3834" s="440">
        <v>71.7</v>
      </c>
      <c r="D3834" s="438" t="s">
        <v>126</v>
      </c>
      <c r="E3834" s="440">
        <v>6505.3</v>
      </c>
      <c r="F3834" s="440">
        <v>0</v>
      </c>
      <c r="G3834" s="440">
        <v>6577</v>
      </c>
      <c r="H3834" s="438" t="s">
        <v>126</v>
      </c>
    </row>
    <row r="3835" spans="1:8">
      <c r="A3835" s="448" t="s">
        <v>5458</v>
      </c>
      <c r="B3835" s="448" t="s">
        <v>4870</v>
      </c>
      <c r="C3835" s="440">
        <v>7652.84</v>
      </c>
      <c r="D3835" s="438" t="s">
        <v>126</v>
      </c>
      <c r="E3835" s="440">
        <v>3826.42</v>
      </c>
      <c r="F3835" s="440">
        <v>0</v>
      </c>
      <c r="G3835" s="440">
        <v>11479.26</v>
      </c>
      <c r="H3835" s="438" t="s">
        <v>126</v>
      </c>
    </row>
    <row r="3836" spans="1:8">
      <c r="A3836" s="448" t="s">
        <v>5459</v>
      </c>
      <c r="B3836" s="448" t="s">
        <v>4872</v>
      </c>
      <c r="C3836" s="440">
        <v>145.80000000000001</v>
      </c>
      <c r="D3836" s="438" t="s">
        <v>126</v>
      </c>
      <c r="E3836" s="440">
        <v>0</v>
      </c>
      <c r="F3836" s="440">
        <v>0</v>
      </c>
      <c r="G3836" s="440">
        <v>145.80000000000001</v>
      </c>
      <c r="H3836" s="438" t="s">
        <v>126</v>
      </c>
    </row>
    <row r="3837" spans="1:8">
      <c r="A3837" s="448" t="s">
        <v>5460</v>
      </c>
      <c r="B3837" s="448" t="s">
        <v>4878</v>
      </c>
      <c r="C3837" s="440">
        <v>7847.4</v>
      </c>
      <c r="D3837" s="438" t="s">
        <v>126</v>
      </c>
      <c r="E3837" s="440">
        <v>0</v>
      </c>
      <c r="F3837" s="440">
        <v>0</v>
      </c>
      <c r="G3837" s="440">
        <v>7847.4</v>
      </c>
      <c r="H3837" s="438" t="s">
        <v>126</v>
      </c>
    </row>
    <row r="3838" spans="1:8">
      <c r="A3838" s="448" t="s">
        <v>5461</v>
      </c>
      <c r="B3838" s="448" t="s">
        <v>4880</v>
      </c>
      <c r="C3838" s="440">
        <v>1934.4</v>
      </c>
      <c r="D3838" s="438" t="s">
        <v>126</v>
      </c>
      <c r="E3838" s="440">
        <v>185.65</v>
      </c>
      <c r="F3838" s="440">
        <v>0</v>
      </c>
      <c r="G3838" s="440">
        <v>2120.0500000000002</v>
      </c>
      <c r="H3838" s="438" t="s">
        <v>126</v>
      </c>
    </row>
    <row r="3839" spans="1:8">
      <c r="A3839" s="448" t="s">
        <v>5462</v>
      </c>
      <c r="B3839" s="448" t="s">
        <v>5463</v>
      </c>
      <c r="C3839" s="440">
        <v>14816.6</v>
      </c>
      <c r="D3839" s="438" t="s">
        <v>126</v>
      </c>
      <c r="E3839" s="440">
        <v>0</v>
      </c>
      <c r="F3839" s="440">
        <v>0</v>
      </c>
      <c r="G3839" s="440">
        <v>14816.6</v>
      </c>
      <c r="H3839" s="438" t="s">
        <v>126</v>
      </c>
    </row>
    <row r="3840" spans="1:8">
      <c r="A3840" s="448" t="s">
        <v>5464</v>
      </c>
      <c r="B3840" s="448" t="s">
        <v>4884</v>
      </c>
      <c r="C3840" s="440">
        <v>62.5</v>
      </c>
      <c r="D3840" s="438" t="s">
        <v>126</v>
      </c>
      <c r="E3840" s="440">
        <v>5814.74</v>
      </c>
      <c r="F3840" s="440">
        <v>0</v>
      </c>
      <c r="G3840" s="440">
        <v>5877.24</v>
      </c>
      <c r="H3840" s="438" t="s">
        <v>126</v>
      </c>
    </row>
    <row r="3841" spans="1:8">
      <c r="A3841" s="448" t="s">
        <v>5465</v>
      </c>
      <c r="B3841" s="448" t="s">
        <v>5341</v>
      </c>
      <c r="C3841" s="440">
        <v>0</v>
      </c>
      <c r="D3841" s="438" t="s">
        <v>126</v>
      </c>
      <c r="E3841" s="440">
        <v>3488.86</v>
      </c>
      <c r="F3841" s="440">
        <v>0</v>
      </c>
      <c r="G3841" s="440">
        <v>3488.86</v>
      </c>
      <c r="H3841" s="438" t="s">
        <v>126</v>
      </c>
    </row>
    <row r="3842" spans="1:8">
      <c r="A3842" s="448" t="s">
        <v>5466</v>
      </c>
      <c r="B3842" s="448" t="s">
        <v>4888</v>
      </c>
      <c r="C3842" s="440">
        <v>2582.69</v>
      </c>
      <c r="D3842" s="438" t="s">
        <v>126</v>
      </c>
      <c r="E3842" s="440">
        <v>227.18</v>
      </c>
      <c r="F3842" s="440">
        <v>0</v>
      </c>
      <c r="G3842" s="440">
        <v>2809.87</v>
      </c>
      <c r="H3842" s="438" t="s">
        <v>126</v>
      </c>
    </row>
    <row r="3843" spans="1:8">
      <c r="A3843" s="448" t="s">
        <v>5467</v>
      </c>
      <c r="B3843" s="448" t="s">
        <v>4890</v>
      </c>
      <c r="C3843" s="440">
        <v>5950</v>
      </c>
      <c r="D3843" s="438" t="s">
        <v>126</v>
      </c>
      <c r="E3843" s="440">
        <v>0</v>
      </c>
      <c r="F3843" s="440">
        <v>0</v>
      </c>
      <c r="G3843" s="440">
        <v>5950</v>
      </c>
      <c r="H3843" s="438" t="s">
        <v>126</v>
      </c>
    </row>
    <row r="3844" spans="1:8">
      <c r="A3844" s="448" t="s">
        <v>5468</v>
      </c>
      <c r="B3844" s="448" t="s">
        <v>4892</v>
      </c>
      <c r="C3844" s="440">
        <v>29676.5</v>
      </c>
      <c r="D3844" s="438" t="s">
        <v>126</v>
      </c>
      <c r="E3844" s="440">
        <v>0</v>
      </c>
      <c r="F3844" s="440">
        <v>0</v>
      </c>
      <c r="G3844" s="440">
        <v>29676.5</v>
      </c>
      <c r="H3844" s="438" t="s">
        <v>126</v>
      </c>
    </row>
    <row r="3845" spans="1:8">
      <c r="A3845" s="448" t="s">
        <v>5469</v>
      </c>
      <c r="B3845" s="448" t="s">
        <v>4894</v>
      </c>
      <c r="C3845" s="440">
        <v>7778.4</v>
      </c>
      <c r="D3845" s="438" t="s">
        <v>126</v>
      </c>
      <c r="E3845" s="440">
        <v>6667.2</v>
      </c>
      <c r="F3845" s="440">
        <v>0</v>
      </c>
      <c r="G3845" s="440">
        <v>14445.6</v>
      </c>
      <c r="H3845" s="438" t="s">
        <v>126</v>
      </c>
    </row>
    <row r="3846" spans="1:8">
      <c r="A3846" s="448" t="s">
        <v>5471</v>
      </c>
      <c r="B3846" s="448" t="s">
        <v>2200</v>
      </c>
      <c r="C3846" s="440">
        <v>32005.77</v>
      </c>
      <c r="D3846" s="438" t="s">
        <v>126</v>
      </c>
      <c r="E3846" s="440">
        <v>17690.68</v>
      </c>
      <c r="F3846" s="440">
        <v>0</v>
      </c>
      <c r="G3846" s="440">
        <v>49696.45</v>
      </c>
      <c r="H3846" s="438" t="s">
        <v>126</v>
      </c>
    </row>
    <row r="3847" spans="1:8">
      <c r="A3847" s="448" t="s">
        <v>5472</v>
      </c>
      <c r="B3847" s="448" t="s">
        <v>4860</v>
      </c>
      <c r="C3847" s="440">
        <v>3712.4</v>
      </c>
      <c r="D3847" s="438" t="s">
        <v>126</v>
      </c>
      <c r="E3847" s="440">
        <v>0</v>
      </c>
      <c r="F3847" s="440">
        <v>0</v>
      </c>
      <c r="G3847" s="440">
        <v>3712.4</v>
      </c>
      <c r="H3847" s="438" t="s">
        <v>126</v>
      </c>
    </row>
    <row r="3848" spans="1:8">
      <c r="A3848" s="448" t="s">
        <v>5473</v>
      </c>
      <c r="B3848" s="448" t="s">
        <v>4862</v>
      </c>
      <c r="C3848" s="440">
        <v>8079</v>
      </c>
      <c r="D3848" s="438" t="s">
        <v>126</v>
      </c>
      <c r="E3848" s="440">
        <v>753.3</v>
      </c>
      <c r="F3848" s="440">
        <v>0</v>
      </c>
      <c r="G3848" s="440">
        <v>8832.2999999999993</v>
      </c>
      <c r="H3848" s="438" t="s">
        <v>126</v>
      </c>
    </row>
    <row r="3849" spans="1:8">
      <c r="A3849" s="448" t="s">
        <v>5474</v>
      </c>
      <c r="B3849" s="448" t="s">
        <v>4864</v>
      </c>
      <c r="C3849" s="440">
        <v>8425.6</v>
      </c>
      <c r="D3849" s="438" t="s">
        <v>126</v>
      </c>
      <c r="E3849" s="440">
        <v>0</v>
      </c>
      <c r="F3849" s="440">
        <v>0</v>
      </c>
      <c r="G3849" s="440">
        <v>8425.6</v>
      </c>
      <c r="H3849" s="438" t="s">
        <v>126</v>
      </c>
    </row>
    <row r="3850" spans="1:8">
      <c r="A3850" s="448" t="s">
        <v>5475</v>
      </c>
      <c r="B3850" s="448" t="s">
        <v>4866</v>
      </c>
      <c r="C3850" s="440">
        <v>97.3</v>
      </c>
      <c r="D3850" s="438" t="s">
        <v>126</v>
      </c>
      <c r="E3850" s="440">
        <v>9040.6</v>
      </c>
      <c r="F3850" s="440">
        <v>0</v>
      </c>
      <c r="G3850" s="440">
        <v>9137.9</v>
      </c>
      <c r="H3850" s="438" t="s">
        <v>126</v>
      </c>
    </row>
    <row r="3851" spans="1:8">
      <c r="A3851" s="448" t="s">
        <v>5476</v>
      </c>
      <c r="B3851" s="448" t="s">
        <v>4868</v>
      </c>
      <c r="C3851" s="440">
        <v>0</v>
      </c>
      <c r="D3851" s="438" t="s">
        <v>126</v>
      </c>
      <c r="E3851" s="440">
        <v>1714.32</v>
      </c>
      <c r="F3851" s="440">
        <v>0</v>
      </c>
      <c r="G3851" s="440">
        <v>1714.32</v>
      </c>
      <c r="H3851" s="438" t="s">
        <v>126</v>
      </c>
    </row>
    <row r="3852" spans="1:8">
      <c r="A3852" s="448" t="s">
        <v>5478</v>
      </c>
      <c r="B3852" s="448" t="s">
        <v>4872</v>
      </c>
      <c r="C3852" s="440">
        <v>31.3</v>
      </c>
      <c r="D3852" s="438" t="s">
        <v>126</v>
      </c>
      <c r="E3852" s="440">
        <v>0</v>
      </c>
      <c r="F3852" s="440">
        <v>0</v>
      </c>
      <c r="G3852" s="440">
        <v>31.3</v>
      </c>
      <c r="H3852" s="438" t="s">
        <v>126</v>
      </c>
    </row>
    <row r="3853" spans="1:8">
      <c r="A3853" s="448" t="s">
        <v>5479</v>
      </c>
      <c r="B3853" s="448" t="s">
        <v>4878</v>
      </c>
      <c r="C3853" s="440">
        <v>2029.8</v>
      </c>
      <c r="D3853" s="438" t="s">
        <v>126</v>
      </c>
      <c r="E3853" s="440">
        <v>0</v>
      </c>
      <c r="F3853" s="440">
        <v>0</v>
      </c>
      <c r="G3853" s="440">
        <v>2029.8</v>
      </c>
      <c r="H3853" s="438" t="s">
        <v>126</v>
      </c>
    </row>
    <row r="3854" spans="1:8">
      <c r="A3854" s="448" t="s">
        <v>5480</v>
      </c>
      <c r="B3854" s="448" t="s">
        <v>4880</v>
      </c>
      <c r="C3854" s="440">
        <v>482.6</v>
      </c>
      <c r="D3854" s="438" t="s">
        <v>126</v>
      </c>
      <c r="E3854" s="440">
        <v>47.5</v>
      </c>
      <c r="F3854" s="440">
        <v>0</v>
      </c>
      <c r="G3854" s="440">
        <v>530.1</v>
      </c>
      <c r="H3854" s="438" t="s">
        <v>126</v>
      </c>
    </row>
    <row r="3855" spans="1:8">
      <c r="A3855" s="448" t="s">
        <v>5481</v>
      </c>
      <c r="B3855" s="448" t="s">
        <v>4882</v>
      </c>
      <c r="C3855" s="440">
        <v>3450</v>
      </c>
      <c r="D3855" s="438" t="s">
        <v>126</v>
      </c>
      <c r="E3855" s="440">
        <v>0</v>
      </c>
      <c r="F3855" s="440">
        <v>0</v>
      </c>
      <c r="G3855" s="440">
        <v>3450</v>
      </c>
      <c r="H3855" s="438" t="s">
        <v>126</v>
      </c>
    </row>
    <row r="3856" spans="1:8">
      <c r="A3856" s="448" t="s">
        <v>5482</v>
      </c>
      <c r="B3856" s="448" t="s">
        <v>4884</v>
      </c>
      <c r="C3856" s="440">
        <v>12.9</v>
      </c>
      <c r="D3856" s="438" t="s">
        <v>126</v>
      </c>
      <c r="E3856" s="440">
        <v>1446.08</v>
      </c>
      <c r="F3856" s="440">
        <v>0</v>
      </c>
      <c r="G3856" s="440">
        <v>1458.98</v>
      </c>
      <c r="H3856" s="438" t="s">
        <v>126</v>
      </c>
    </row>
    <row r="3857" spans="1:8">
      <c r="A3857" s="448" t="s">
        <v>5483</v>
      </c>
      <c r="B3857" s="448" t="s">
        <v>4886</v>
      </c>
      <c r="C3857" s="440">
        <v>0</v>
      </c>
      <c r="D3857" s="438" t="s">
        <v>126</v>
      </c>
      <c r="E3857" s="440">
        <v>867.65</v>
      </c>
      <c r="F3857" s="440">
        <v>0</v>
      </c>
      <c r="G3857" s="440">
        <v>867.65</v>
      </c>
      <c r="H3857" s="438" t="s">
        <v>126</v>
      </c>
    </row>
    <row r="3858" spans="1:8">
      <c r="A3858" s="448" t="s">
        <v>5484</v>
      </c>
      <c r="B3858" s="448" t="s">
        <v>4888</v>
      </c>
      <c r="C3858" s="440">
        <v>3313.27</v>
      </c>
      <c r="D3858" s="438" t="s">
        <v>126</v>
      </c>
      <c r="E3858" s="440">
        <v>299.63</v>
      </c>
      <c r="F3858" s="440">
        <v>0</v>
      </c>
      <c r="G3858" s="440">
        <v>3612.9</v>
      </c>
      <c r="H3858" s="438" t="s">
        <v>126</v>
      </c>
    </row>
    <row r="3859" spans="1:8">
      <c r="A3859" s="448" t="s">
        <v>5485</v>
      </c>
      <c r="B3859" s="448" t="s">
        <v>4890</v>
      </c>
      <c r="C3859" s="440">
        <v>850</v>
      </c>
      <c r="D3859" s="438" t="s">
        <v>126</v>
      </c>
      <c r="E3859" s="440">
        <v>0</v>
      </c>
      <c r="F3859" s="440">
        <v>0</v>
      </c>
      <c r="G3859" s="440">
        <v>850</v>
      </c>
      <c r="H3859" s="438" t="s">
        <v>126</v>
      </c>
    </row>
    <row r="3860" spans="1:8">
      <c r="A3860" s="448" t="s">
        <v>5486</v>
      </c>
      <c r="B3860" s="448" t="s">
        <v>4894</v>
      </c>
      <c r="C3860" s="440">
        <v>1521.6</v>
      </c>
      <c r="D3860" s="438" t="s">
        <v>126</v>
      </c>
      <c r="E3860" s="440">
        <v>3521.6</v>
      </c>
      <c r="F3860" s="440">
        <v>0</v>
      </c>
      <c r="G3860" s="440">
        <v>5043.2</v>
      </c>
      <c r="H3860" s="438" t="s">
        <v>126</v>
      </c>
    </row>
    <row r="3861" spans="1:8">
      <c r="A3861" s="448" t="s">
        <v>5487</v>
      </c>
      <c r="B3861" s="448" t="s">
        <v>2205</v>
      </c>
      <c r="C3861" s="440">
        <v>91565.99</v>
      </c>
      <c r="D3861" s="438" t="s">
        <v>126</v>
      </c>
      <c r="E3861" s="440">
        <v>53462.59</v>
      </c>
      <c r="F3861" s="440">
        <v>0</v>
      </c>
      <c r="G3861" s="440">
        <v>145028.57999999999</v>
      </c>
      <c r="H3861" s="438" t="s">
        <v>126</v>
      </c>
    </row>
    <row r="3862" spans="1:8">
      <c r="A3862" s="448" t="s">
        <v>5488</v>
      </c>
      <c r="B3862" s="448" t="s">
        <v>4860</v>
      </c>
      <c r="C3862" s="440">
        <v>5260.8</v>
      </c>
      <c r="D3862" s="438" t="s">
        <v>126</v>
      </c>
      <c r="E3862" s="440">
        <v>0</v>
      </c>
      <c r="F3862" s="440">
        <v>0</v>
      </c>
      <c r="G3862" s="440">
        <v>5260.8</v>
      </c>
      <c r="H3862" s="438" t="s">
        <v>126</v>
      </c>
    </row>
    <row r="3863" spans="1:8">
      <c r="A3863" s="448" t="s">
        <v>5489</v>
      </c>
      <c r="B3863" s="448" t="s">
        <v>4862</v>
      </c>
      <c r="C3863" s="440">
        <v>8079</v>
      </c>
      <c r="D3863" s="438" t="s">
        <v>126</v>
      </c>
      <c r="E3863" s="440">
        <v>753.3</v>
      </c>
      <c r="F3863" s="440">
        <v>0</v>
      </c>
      <c r="G3863" s="440">
        <v>8832.2999999999993</v>
      </c>
      <c r="H3863" s="438" t="s">
        <v>126</v>
      </c>
    </row>
    <row r="3864" spans="1:8">
      <c r="A3864" s="448" t="s">
        <v>5490</v>
      </c>
      <c r="B3864" s="448" t="s">
        <v>4864</v>
      </c>
      <c r="C3864" s="440">
        <v>6512</v>
      </c>
      <c r="D3864" s="438" t="s">
        <v>126</v>
      </c>
      <c r="E3864" s="440">
        <v>0</v>
      </c>
      <c r="F3864" s="440">
        <v>0</v>
      </c>
      <c r="G3864" s="440">
        <v>6512</v>
      </c>
      <c r="H3864" s="438" t="s">
        <v>126</v>
      </c>
    </row>
    <row r="3865" spans="1:8">
      <c r="A3865" s="448" t="s">
        <v>5491</v>
      </c>
      <c r="B3865" s="448" t="s">
        <v>4866</v>
      </c>
      <c r="C3865" s="440">
        <v>92.7</v>
      </c>
      <c r="D3865" s="438" t="s">
        <v>126</v>
      </c>
      <c r="E3865" s="440">
        <v>9201.32</v>
      </c>
      <c r="F3865" s="440">
        <v>0</v>
      </c>
      <c r="G3865" s="440">
        <v>9294.02</v>
      </c>
      <c r="H3865" s="438" t="s">
        <v>126</v>
      </c>
    </row>
    <row r="3866" spans="1:8">
      <c r="A3866" s="448" t="s">
        <v>5492</v>
      </c>
      <c r="B3866" s="448" t="s">
        <v>4868</v>
      </c>
      <c r="C3866" s="440">
        <v>0</v>
      </c>
      <c r="D3866" s="438" t="s">
        <v>126</v>
      </c>
      <c r="E3866" s="440">
        <v>1810.75</v>
      </c>
      <c r="F3866" s="440">
        <v>0</v>
      </c>
      <c r="G3866" s="440">
        <v>1810.75</v>
      </c>
      <c r="H3866" s="438" t="s">
        <v>126</v>
      </c>
    </row>
    <row r="3867" spans="1:8">
      <c r="A3867" s="448" t="s">
        <v>5493</v>
      </c>
      <c r="B3867" s="448" t="s">
        <v>4870</v>
      </c>
      <c r="C3867" s="440">
        <v>4821.76</v>
      </c>
      <c r="D3867" s="438" t="s">
        <v>126</v>
      </c>
      <c r="E3867" s="440">
        <v>964.32</v>
      </c>
      <c r="F3867" s="440">
        <v>0</v>
      </c>
      <c r="G3867" s="440">
        <v>5786.08</v>
      </c>
      <c r="H3867" s="438" t="s">
        <v>126</v>
      </c>
    </row>
    <row r="3868" spans="1:8">
      <c r="A3868" s="448" t="s">
        <v>5494</v>
      </c>
      <c r="B3868" s="448" t="s">
        <v>4872</v>
      </c>
      <c r="C3868" s="440">
        <v>229.3</v>
      </c>
      <c r="D3868" s="438" t="s">
        <v>126</v>
      </c>
      <c r="E3868" s="440">
        <v>0</v>
      </c>
      <c r="F3868" s="440">
        <v>0</v>
      </c>
      <c r="G3868" s="440">
        <v>229.3</v>
      </c>
      <c r="H3868" s="438" t="s">
        <v>126</v>
      </c>
    </row>
    <row r="3869" spans="1:8">
      <c r="A3869" s="448" t="s">
        <v>5495</v>
      </c>
      <c r="B3869" s="448" t="s">
        <v>4878</v>
      </c>
      <c r="C3869" s="440">
        <v>11662.5</v>
      </c>
      <c r="D3869" s="438" t="s">
        <v>126</v>
      </c>
      <c r="E3869" s="440">
        <v>0</v>
      </c>
      <c r="F3869" s="440">
        <v>0</v>
      </c>
      <c r="G3869" s="440">
        <v>11662.5</v>
      </c>
      <c r="H3869" s="438" t="s">
        <v>126</v>
      </c>
    </row>
    <row r="3870" spans="1:8">
      <c r="A3870" s="448" t="s">
        <v>5496</v>
      </c>
      <c r="B3870" s="448" t="s">
        <v>4880</v>
      </c>
      <c r="C3870" s="440">
        <v>3629</v>
      </c>
      <c r="D3870" s="438" t="s">
        <v>126</v>
      </c>
      <c r="E3870" s="440">
        <v>369.05</v>
      </c>
      <c r="F3870" s="440">
        <v>0</v>
      </c>
      <c r="G3870" s="440">
        <v>3998.05</v>
      </c>
      <c r="H3870" s="438" t="s">
        <v>126</v>
      </c>
    </row>
    <row r="3871" spans="1:8">
      <c r="A3871" s="448" t="s">
        <v>5497</v>
      </c>
      <c r="B3871" s="448" t="s">
        <v>4882</v>
      </c>
      <c r="C3871" s="440">
        <v>12895.82</v>
      </c>
      <c r="D3871" s="438" t="s">
        <v>126</v>
      </c>
      <c r="E3871" s="440">
        <v>0</v>
      </c>
      <c r="F3871" s="440">
        <v>0</v>
      </c>
      <c r="G3871" s="440">
        <v>12895.82</v>
      </c>
      <c r="H3871" s="438" t="s">
        <v>126</v>
      </c>
    </row>
    <row r="3872" spans="1:8">
      <c r="A3872" s="448" t="s">
        <v>5498</v>
      </c>
      <c r="B3872" s="448" t="s">
        <v>4884</v>
      </c>
      <c r="C3872" s="440">
        <v>93</v>
      </c>
      <c r="D3872" s="438" t="s">
        <v>126</v>
      </c>
      <c r="E3872" s="440">
        <v>10520.06</v>
      </c>
      <c r="F3872" s="440">
        <v>0</v>
      </c>
      <c r="G3872" s="440">
        <v>10613.06</v>
      </c>
      <c r="H3872" s="438" t="s">
        <v>126</v>
      </c>
    </row>
    <row r="3873" spans="1:8">
      <c r="A3873" s="448" t="s">
        <v>5499</v>
      </c>
      <c r="B3873" s="448" t="s">
        <v>4886</v>
      </c>
      <c r="C3873" s="440">
        <v>0</v>
      </c>
      <c r="D3873" s="438" t="s">
        <v>126</v>
      </c>
      <c r="E3873" s="440">
        <v>6098.04</v>
      </c>
      <c r="F3873" s="440">
        <v>0</v>
      </c>
      <c r="G3873" s="440">
        <v>6098.04</v>
      </c>
      <c r="H3873" s="438" t="s">
        <v>126</v>
      </c>
    </row>
    <row r="3874" spans="1:8">
      <c r="A3874" s="448" t="s">
        <v>5500</v>
      </c>
      <c r="B3874" s="448" t="s">
        <v>4888</v>
      </c>
      <c r="C3874" s="440">
        <v>22100.73</v>
      </c>
      <c r="D3874" s="438" t="s">
        <v>126</v>
      </c>
      <c r="E3874" s="440">
        <v>2121.34</v>
      </c>
      <c r="F3874" s="440">
        <v>0</v>
      </c>
      <c r="G3874" s="440">
        <v>24222.07</v>
      </c>
      <c r="H3874" s="438" t="s">
        <v>126</v>
      </c>
    </row>
    <row r="3875" spans="1:8">
      <c r="A3875" s="448" t="s">
        <v>5501</v>
      </c>
      <c r="B3875" s="448" t="s">
        <v>4890</v>
      </c>
      <c r="C3875" s="440">
        <v>5948.58</v>
      </c>
      <c r="D3875" s="438" t="s">
        <v>126</v>
      </c>
      <c r="E3875" s="440">
        <v>0</v>
      </c>
      <c r="F3875" s="440">
        <v>0</v>
      </c>
      <c r="G3875" s="440">
        <v>5948.58</v>
      </c>
      <c r="H3875" s="438" t="s">
        <v>126</v>
      </c>
    </row>
    <row r="3876" spans="1:8">
      <c r="A3876" s="448" t="s">
        <v>5503</v>
      </c>
      <c r="B3876" s="448" t="s">
        <v>4894</v>
      </c>
      <c r="C3876" s="440">
        <v>10240.799999999999</v>
      </c>
      <c r="D3876" s="438" t="s">
        <v>126</v>
      </c>
      <c r="E3876" s="440">
        <v>21624.41</v>
      </c>
      <c r="F3876" s="440">
        <v>0</v>
      </c>
      <c r="G3876" s="440">
        <v>31865.21</v>
      </c>
      <c r="H3876" s="438" t="s">
        <v>126</v>
      </c>
    </row>
    <row r="3877" spans="1:8">
      <c r="A3877" s="448" t="s">
        <v>5504</v>
      </c>
      <c r="B3877" s="448" t="s">
        <v>2210</v>
      </c>
      <c r="C3877" s="440">
        <v>38857.08</v>
      </c>
      <c r="D3877" s="438" t="s">
        <v>126</v>
      </c>
      <c r="E3877" s="440">
        <v>12242.04</v>
      </c>
      <c r="F3877" s="440">
        <v>0</v>
      </c>
      <c r="G3877" s="440">
        <v>51099.12</v>
      </c>
      <c r="H3877" s="438" t="s">
        <v>126</v>
      </c>
    </row>
    <row r="3878" spans="1:8">
      <c r="A3878" s="448" t="s">
        <v>5509</v>
      </c>
      <c r="B3878" s="448" t="s">
        <v>4866</v>
      </c>
      <c r="C3878" s="440">
        <v>59.3</v>
      </c>
      <c r="D3878" s="438" t="s">
        <v>126</v>
      </c>
      <c r="E3878" s="440">
        <v>2295.5500000000002</v>
      </c>
      <c r="F3878" s="440">
        <v>0</v>
      </c>
      <c r="G3878" s="440">
        <v>2354.85</v>
      </c>
      <c r="H3878" s="438" t="s">
        <v>126</v>
      </c>
    </row>
    <row r="3879" spans="1:8">
      <c r="A3879" s="448" t="s">
        <v>5511</v>
      </c>
      <c r="B3879" s="448" t="s">
        <v>4870</v>
      </c>
      <c r="C3879" s="440">
        <v>12455.7</v>
      </c>
      <c r="D3879" s="438" t="s">
        <v>126</v>
      </c>
      <c r="E3879" s="440">
        <v>0</v>
      </c>
      <c r="F3879" s="440">
        <v>0</v>
      </c>
      <c r="G3879" s="440">
        <v>12455.7</v>
      </c>
      <c r="H3879" s="438" t="s">
        <v>126</v>
      </c>
    </row>
    <row r="3880" spans="1:8">
      <c r="A3880" s="448" t="s">
        <v>5512</v>
      </c>
      <c r="B3880" s="448" t="s">
        <v>4872</v>
      </c>
      <c r="C3880" s="440">
        <v>42.9</v>
      </c>
      <c r="D3880" s="438" t="s">
        <v>126</v>
      </c>
      <c r="E3880" s="440">
        <v>0</v>
      </c>
      <c r="F3880" s="440">
        <v>0</v>
      </c>
      <c r="G3880" s="440">
        <v>42.9</v>
      </c>
      <c r="H3880" s="438" t="s">
        <v>126</v>
      </c>
    </row>
    <row r="3881" spans="1:8">
      <c r="A3881" s="448" t="s">
        <v>5513</v>
      </c>
      <c r="B3881" s="448" t="s">
        <v>4878</v>
      </c>
      <c r="C3881" s="440">
        <v>5252.14</v>
      </c>
      <c r="D3881" s="438" t="s">
        <v>126</v>
      </c>
      <c r="E3881" s="440">
        <v>0</v>
      </c>
      <c r="F3881" s="440">
        <v>0</v>
      </c>
      <c r="G3881" s="440">
        <v>5252.14</v>
      </c>
      <c r="H3881" s="438" t="s">
        <v>126</v>
      </c>
    </row>
    <row r="3882" spans="1:8">
      <c r="A3882" s="448" t="s">
        <v>5514</v>
      </c>
      <c r="B3882" s="448" t="s">
        <v>4880</v>
      </c>
      <c r="C3882" s="440">
        <v>750.1</v>
      </c>
      <c r="D3882" s="438" t="s">
        <v>126</v>
      </c>
      <c r="E3882" s="440">
        <v>95</v>
      </c>
      <c r="F3882" s="440">
        <v>0</v>
      </c>
      <c r="G3882" s="440">
        <v>845.1</v>
      </c>
      <c r="H3882" s="438" t="s">
        <v>126</v>
      </c>
    </row>
    <row r="3883" spans="1:8">
      <c r="A3883" s="448" t="s">
        <v>5515</v>
      </c>
      <c r="B3883" s="448" t="s">
        <v>4882</v>
      </c>
      <c r="C3883" s="440">
        <v>7046.15</v>
      </c>
      <c r="D3883" s="438" t="s">
        <v>126</v>
      </c>
      <c r="E3883" s="440">
        <v>0</v>
      </c>
      <c r="F3883" s="440">
        <v>0</v>
      </c>
      <c r="G3883" s="440">
        <v>7046.15</v>
      </c>
      <c r="H3883" s="438" t="s">
        <v>126</v>
      </c>
    </row>
    <row r="3884" spans="1:8">
      <c r="A3884" s="448" t="s">
        <v>5516</v>
      </c>
      <c r="B3884" s="448" t="s">
        <v>4884</v>
      </c>
      <c r="C3884" s="440">
        <v>14.4</v>
      </c>
      <c r="D3884" s="438" t="s">
        <v>126</v>
      </c>
      <c r="E3884" s="440">
        <v>1989.04</v>
      </c>
      <c r="F3884" s="440">
        <v>0</v>
      </c>
      <c r="G3884" s="440">
        <v>2003.44</v>
      </c>
      <c r="H3884" s="438" t="s">
        <v>126</v>
      </c>
    </row>
    <row r="3885" spans="1:8">
      <c r="A3885" s="448" t="s">
        <v>5517</v>
      </c>
      <c r="B3885" s="448" t="s">
        <v>4886</v>
      </c>
      <c r="C3885" s="440">
        <v>0</v>
      </c>
      <c r="D3885" s="438" t="s">
        <v>126</v>
      </c>
      <c r="E3885" s="440">
        <v>1519.2</v>
      </c>
      <c r="F3885" s="440">
        <v>0</v>
      </c>
      <c r="G3885" s="440">
        <v>1519.2</v>
      </c>
      <c r="H3885" s="438" t="s">
        <v>126</v>
      </c>
    </row>
    <row r="3886" spans="1:8">
      <c r="A3886" s="448" t="s">
        <v>5518</v>
      </c>
      <c r="B3886" s="448" t="s">
        <v>4888</v>
      </c>
      <c r="C3886" s="440">
        <v>5120.1899999999996</v>
      </c>
      <c r="D3886" s="438" t="s">
        <v>126</v>
      </c>
      <c r="E3886" s="440">
        <v>599.25</v>
      </c>
      <c r="F3886" s="440">
        <v>0</v>
      </c>
      <c r="G3886" s="440">
        <v>5719.44</v>
      </c>
      <c r="H3886" s="438" t="s">
        <v>126</v>
      </c>
    </row>
    <row r="3887" spans="1:8">
      <c r="A3887" s="448" t="s">
        <v>5519</v>
      </c>
      <c r="B3887" s="448" t="s">
        <v>4890</v>
      </c>
      <c r="C3887" s="440">
        <v>2433.3000000000002</v>
      </c>
      <c r="D3887" s="438" t="s">
        <v>126</v>
      </c>
      <c r="E3887" s="440">
        <v>0</v>
      </c>
      <c r="F3887" s="440">
        <v>0</v>
      </c>
      <c r="G3887" s="440">
        <v>2433.3000000000002</v>
      </c>
      <c r="H3887" s="438" t="s">
        <v>126</v>
      </c>
    </row>
    <row r="3888" spans="1:8">
      <c r="A3888" s="448" t="s">
        <v>5520</v>
      </c>
      <c r="B3888" s="448" t="s">
        <v>4892</v>
      </c>
      <c r="C3888" s="440">
        <v>1938.9</v>
      </c>
      <c r="D3888" s="438" t="s">
        <v>126</v>
      </c>
      <c r="E3888" s="440">
        <v>0</v>
      </c>
      <c r="F3888" s="440">
        <v>0</v>
      </c>
      <c r="G3888" s="440">
        <v>1938.9</v>
      </c>
      <c r="H3888" s="438" t="s">
        <v>126</v>
      </c>
    </row>
    <row r="3889" spans="1:8">
      <c r="A3889" s="448" t="s">
        <v>5521</v>
      </c>
      <c r="B3889" s="448" t="s">
        <v>4894</v>
      </c>
      <c r="C3889" s="440">
        <v>3744</v>
      </c>
      <c r="D3889" s="438" t="s">
        <v>126</v>
      </c>
      <c r="E3889" s="440">
        <v>5744</v>
      </c>
      <c r="F3889" s="440">
        <v>0</v>
      </c>
      <c r="G3889" s="440">
        <v>9488</v>
      </c>
      <c r="H3889" s="438" t="s">
        <v>126</v>
      </c>
    </row>
    <row r="3890" spans="1:8">
      <c r="A3890" s="448" t="s">
        <v>5522</v>
      </c>
      <c r="B3890" s="448" t="s">
        <v>2215</v>
      </c>
      <c r="C3890" s="440">
        <v>297891.87</v>
      </c>
      <c r="D3890" s="438" t="s">
        <v>126</v>
      </c>
      <c r="E3890" s="440">
        <v>82394.070000000007</v>
      </c>
      <c r="F3890" s="440">
        <v>0</v>
      </c>
      <c r="G3890" s="440">
        <v>380285.94</v>
      </c>
      <c r="H3890" s="438" t="s">
        <v>126</v>
      </c>
    </row>
    <row r="3891" spans="1:8">
      <c r="A3891" s="448" t="s">
        <v>5524</v>
      </c>
      <c r="B3891" s="448" t="s">
        <v>4860</v>
      </c>
      <c r="C3891" s="440">
        <v>948.1</v>
      </c>
      <c r="D3891" s="438" t="s">
        <v>126</v>
      </c>
      <c r="E3891" s="440">
        <v>0</v>
      </c>
      <c r="F3891" s="440">
        <v>0</v>
      </c>
      <c r="G3891" s="440">
        <v>948.1</v>
      </c>
      <c r="H3891" s="438" t="s">
        <v>126</v>
      </c>
    </row>
    <row r="3892" spans="1:8">
      <c r="A3892" s="448" t="s">
        <v>5525</v>
      </c>
      <c r="B3892" s="448" t="s">
        <v>4862</v>
      </c>
      <c r="C3892" s="440">
        <v>8079</v>
      </c>
      <c r="D3892" s="438" t="s">
        <v>126</v>
      </c>
      <c r="E3892" s="440">
        <v>753.3</v>
      </c>
      <c r="F3892" s="440">
        <v>0</v>
      </c>
      <c r="G3892" s="440">
        <v>8832.2999999999993</v>
      </c>
      <c r="H3892" s="438" t="s">
        <v>126</v>
      </c>
    </row>
    <row r="3893" spans="1:8">
      <c r="A3893" s="448" t="s">
        <v>5526</v>
      </c>
      <c r="B3893" s="448" t="s">
        <v>4864</v>
      </c>
      <c r="C3893" s="440">
        <v>3058.3</v>
      </c>
      <c r="D3893" s="438" t="s">
        <v>126</v>
      </c>
      <c r="E3893" s="440">
        <v>0</v>
      </c>
      <c r="F3893" s="440">
        <v>0</v>
      </c>
      <c r="G3893" s="440">
        <v>3058.3</v>
      </c>
      <c r="H3893" s="438" t="s">
        <v>126</v>
      </c>
    </row>
    <row r="3894" spans="1:8">
      <c r="A3894" s="448" t="s">
        <v>5527</v>
      </c>
      <c r="B3894" s="448" t="s">
        <v>4866</v>
      </c>
      <c r="C3894" s="440">
        <v>82.9</v>
      </c>
      <c r="D3894" s="438" t="s">
        <v>126</v>
      </c>
      <c r="E3894" s="440">
        <v>9040.6</v>
      </c>
      <c r="F3894" s="440">
        <v>0</v>
      </c>
      <c r="G3894" s="440">
        <v>9123.5</v>
      </c>
      <c r="H3894" s="438" t="s">
        <v>126</v>
      </c>
    </row>
    <row r="3895" spans="1:8">
      <c r="A3895" s="448" t="s">
        <v>5528</v>
      </c>
      <c r="B3895" s="448" t="s">
        <v>4868</v>
      </c>
      <c r="C3895" s="440">
        <v>0</v>
      </c>
      <c r="D3895" s="438" t="s">
        <v>126</v>
      </c>
      <c r="E3895" s="440">
        <v>1714.32</v>
      </c>
      <c r="F3895" s="440">
        <v>0</v>
      </c>
      <c r="G3895" s="440">
        <v>1714.32</v>
      </c>
      <c r="H3895" s="438" t="s">
        <v>126</v>
      </c>
    </row>
    <row r="3896" spans="1:8">
      <c r="A3896" s="448" t="s">
        <v>5529</v>
      </c>
      <c r="B3896" s="448" t="s">
        <v>4870</v>
      </c>
      <c r="C3896" s="440">
        <v>30572.06</v>
      </c>
      <c r="D3896" s="438" t="s">
        <v>126</v>
      </c>
      <c r="E3896" s="440">
        <v>15253.93</v>
      </c>
      <c r="F3896" s="440">
        <v>0</v>
      </c>
      <c r="G3896" s="440">
        <v>45825.99</v>
      </c>
      <c r="H3896" s="438" t="s">
        <v>126</v>
      </c>
    </row>
    <row r="3897" spans="1:8">
      <c r="A3897" s="448" t="s">
        <v>5530</v>
      </c>
      <c r="B3897" s="448" t="s">
        <v>5058</v>
      </c>
      <c r="C3897" s="440">
        <v>461.8</v>
      </c>
      <c r="D3897" s="438" t="s">
        <v>126</v>
      </c>
      <c r="E3897" s="440">
        <v>0</v>
      </c>
      <c r="F3897" s="440">
        <v>0</v>
      </c>
      <c r="G3897" s="440">
        <v>461.8</v>
      </c>
      <c r="H3897" s="438" t="s">
        <v>126</v>
      </c>
    </row>
    <row r="3898" spans="1:8">
      <c r="A3898" s="448" t="s">
        <v>5531</v>
      </c>
      <c r="B3898" s="448" t="s">
        <v>4878</v>
      </c>
      <c r="C3898" s="440">
        <v>29267.3</v>
      </c>
      <c r="D3898" s="438" t="s">
        <v>126</v>
      </c>
      <c r="E3898" s="440">
        <v>0</v>
      </c>
      <c r="F3898" s="440">
        <v>0</v>
      </c>
      <c r="G3898" s="440">
        <v>29267.3</v>
      </c>
      <c r="H3898" s="438" t="s">
        <v>126</v>
      </c>
    </row>
    <row r="3899" spans="1:8">
      <c r="A3899" s="448" t="s">
        <v>5532</v>
      </c>
      <c r="B3899" s="448" t="s">
        <v>4880</v>
      </c>
      <c r="C3899" s="440">
        <v>5953.4</v>
      </c>
      <c r="D3899" s="438" t="s">
        <v>126</v>
      </c>
      <c r="E3899" s="440">
        <v>536.33000000000004</v>
      </c>
      <c r="F3899" s="440">
        <v>0</v>
      </c>
      <c r="G3899" s="440">
        <v>6489.73</v>
      </c>
      <c r="H3899" s="438" t="s">
        <v>126</v>
      </c>
    </row>
    <row r="3900" spans="1:8">
      <c r="A3900" s="448" t="s">
        <v>5533</v>
      </c>
      <c r="B3900" s="448" t="s">
        <v>4882</v>
      </c>
      <c r="C3900" s="440">
        <v>36005.599999999999</v>
      </c>
      <c r="D3900" s="438" t="s">
        <v>126</v>
      </c>
      <c r="E3900" s="440">
        <v>0</v>
      </c>
      <c r="F3900" s="440">
        <v>0</v>
      </c>
      <c r="G3900" s="440">
        <v>36005.599999999999</v>
      </c>
      <c r="H3900" s="438" t="s">
        <v>126</v>
      </c>
    </row>
    <row r="3901" spans="1:8">
      <c r="A3901" s="448" t="s">
        <v>5534</v>
      </c>
      <c r="B3901" s="448" t="s">
        <v>4884</v>
      </c>
      <c r="C3901" s="440">
        <v>210.3</v>
      </c>
      <c r="D3901" s="438" t="s">
        <v>126</v>
      </c>
      <c r="E3901" s="440">
        <v>18470.939999999999</v>
      </c>
      <c r="F3901" s="440">
        <v>0</v>
      </c>
      <c r="G3901" s="440">
        <v>18681.240000000002</v>
      </c>
      <c r="H3901" s="438" t="s">
        <v>126</v>
      </c>
    </row>
    <row r="3902" spans="1:8">
      <c r="A3902" s="448" t="s">
        <v>5535</v>
      </c>
      <c r="B3902" s="448" t="s">
        <v>4886</v>
      </c>
      <c r="C3902" s="440">
        <v>0</v>
      </c>
      <c r="D3902" s="438" t="s">
        <v>126</v>
      </c>
      <c r="E3902" s="440">
        <v>11082.55</v>
      </c>
      <c r="F3902" s="440">
        <v>0</v>
      </c>
      <c r="G3902" s="440">
        <v>11082.55</v>
      </c>
      <c r="H3902" s="438" t="s">
        <v>126</v>
      </c>
    </row>
    <row r="3903" spans="1:8">
      <c r="A3903" s="448" t="s">
        <v>5536</v>
      </c>
      <c r="B3903" s="448" t="s">
        <v>4888</v>
      </c>
      <c r="C3903" s="440">
        <v>32634.71</v>
      </c>
      <c r="D3903" s="438" t="s">
        <v>126</v>
      </c>
      <c r="E3903" s="440">
        <v>2788.5</v>
      </c>
      <c r="F3903" s="440">
        <v>0</v>
      </c>
      <c r="G3903" s="440">
        <v>35423.21</v>
      </c>
      <c r="H3903" s="438" t="s">
        <v>126</v>
      </c>
    </row>
    <row r="3904" spans="1:8">
      <c r="A3904" s="448" t="s">
        <v>5537</v>
      </c>
      <c r="B3904" s="448" t="s">
        <v>4890</v>
      </c>
      <c r="C3904" s="440">
        <v>8500</v>
      </c>
      <c r="D3904" s="438" t="s">
        <v>126</v>
      </c>
      <c r="E3904" s="440">
        <v>0</v>
      </c>
      <c r="F3904" s="440">
        <v>0</v>
      </c>
      <c r="G3904" s="440">
        <v>8500</v>
      </c>
      <c r="H3904" s="438" t="s">
        <v>126</v>
      </c>
    </row>
    <row r="3905" spans="1:8">
      <c r="A3905" s="448" t="s">
        <v>5538</v>
      </c>
      <c r="B3905" s="448" t="s">
        <v>4892</v>
      </c>
      <c r="C3905" s="440">
        <v>128544</v>
      </c>
      <c r="D3905" s="438" t="s">
        <v>126</v>
      </c>
      <c r="E3905" s="440">
        <v>0</v>
      </c>
      <c r="F3905" s="440">
        <v>0</v>
      </c>
      <c r="G3905" s="440">
        <v>128544</v>
      </c>
      <c r="H3905" s="438" t="s">
        <v>126</v>
      </c>
    </row>
    <row r="3906" spans="1:8">
      <c r="A3906" s="448" t="s">
        <v>5539</v>
      </c>
      <c r="B3906" s="448" t="s">
        <v>4894</v>
      </c>
      <c r="C3906" s="440">
        <v>13574.4</v>
      </c>
      <c r="D3906" s="438" t="s">
        <v>126</v>
      </c>
      <c r="E3906" s="440">
        <v>22753.599999999999</v>
      </c>
      <c r="F3906" s="440">
        <v>0</v>
      </c>
      <c r="G3906" s="440">
        <v>36328</v>
      </c>
      <c r="H3906" s="438" t="s">
        <v>126</v>
      </c>
    </row>
    <row r="3907" spans="1:8">
      <c r="A3907" s="448" t="s">
        <v>5541</v>
      </c>
      <c r="B3907" s="448" t="s">
        <v>2220</v>
      </c>
      <c r="C3907" s="440">
        <v>228809.93</v>
      </c>
      <c r="D3907" s="438" t="s">
        <v>126</v>
      </c>
      <c r="E3907" s="440">
        <v>73607.41</v>
      </c>
      <c r="F3907" s="440">
        <v>0</v>
      </c>
      <c r="G3907" s="440">
        <v>302417.34000000003</v>
      </c>
      <c r="H3907" s="438" t="s">
        <v>126</v>
      </c>
    </row>
    <row r="3908" spans="1:8">
      <c r="A3908" s="448" t="s">
        <v>8903</v>
      </c>
      <c r="B3908" s="448" t="s">
        <v>4858</v>
      </c>
      <c r="C3908" s="440">
        <v>0</v>
      </c>
      <c r="D3908" s="438" t="s">
        <v>126</v>
      </c>
      <c r="E3908" s="440">
        <v>1600</v>
      </c>
      <c r="F3908" s="440">
        <v>0</v>
      </c>
      <c r="G3908" s="440">
        <v>1600</v>
      </c>
      <c r="H3908" s="438" t="s">
        <v>126</v>
      </c>
    </row>
    <row r="3909" spans="1:8">
      <c r="A3909" s="448" t="s">
        <v>5543</v>
      </c>
      <c r="B3909" s="448" t="s">
        <v>4860</v>
      </c>
      <c r="C3909" s="440">
        <v>13191.8</v>
      </c>
      <c r="D3909" s="438" t="s">
        <v>126</v>
      </c>
      <c r="E3909" s="440">
        <v>0</v>
      </c>
      <c r="F3909" s="440">
        <v>0</v>
      </c>
      <c r="G3909" s="440">
        <v>13191.8</v>
      </c>
      <c r="H3909" s="438" t="s">
        <v>126</v>
      </c>
    </row>
    <row r="3910" spans="1:8">
      <c r="A3910" s="448" t="s">
        <v>5544</v>
      </c>
      <c r="B3910" s="448" t="s">
        <v>4862</v>
      </c>
      <c r="C3910" s="440">
        <v>8079</v>
      </c>
      <c r="D3910" s="438" t="s">
        <v>126</v>
      </c>
      <c r="E3910" s="440">
        <v>753.3</v>
      </c>
      <c r="F3910" s="440">
        <v>0</v>
      </c>
      <c r="G3910" s="440">
        <v>8832.2999999999993</v>
      </c>
      <c r="H3910" s="438" t="s">
        <v>126</v>
      </c>
    </row>
    <row r="3911" spans="1:8">
      <c r="A3911" s="448" t="s">
        <v>5545</v>
      </c>
      <c r="B3911" s="448" t="s">
        <v>4864</v>
      </c>
      <c r="C3911" s="440">
        <v>8553</v>
      </c>
      <c r="D3911" s="438" t="s">
        <v>126</v>
      </c>
      <c r="E3911" s="440">
        <v>0</v>
      </c>
      <c r="F3911" s="440">
        <v>0</v>
      </c>
      <c r="G3911" s="440">
        <v>8553</v>
      </c>
      <c r="H3911" s="438" t="s">
        <v>126</v>
      </c>
    </row>
    <row r="3912" spans="1:8">
      <c r="A3912" s="448" t="s">
        <v>5546</v>
      </c>
      <c r="B3912" s="448" t="s">
        <v>4866</v>
      </c>
      <c r="C3912" s="440">
        <v>90.1</v>
      </c>
      <c r="D3912" s="438" t="s">
        <v>126</v>
      </c>
      <c r="E3912" s="440">
        <v>9458.4699999999993</v>
      </c>
      <c r="F3912" s="440">
        <v>0</v>
      </c>
      <c r="G3912" s="440">
        <v>9548.57</v>
      </c>
      <c r="H3912" s="438" t="s">
        <v>126</v>
      </c>
    </row>
    <row r="3913" spans="1:8">
      <c r="A3913" s="448" t="s">
        <v>5547</v>
      </c>
      <c r="B3913" s="448" t="s">
        <v>4868</v>
      </c>
      <c r="C3913" s="440">
        <v>0</v>
      </c>
      <c r="D3913" s="438" t="s">
        <v>126</v>
      </c>
      <c r="E3913" s="440">
        <v>1965.04</v>
      </c>
      <c r="F3913" s="440">
        <v>0</v>
      </c>
      <c r="G3913" s="440">
        <v>1965.04</v>
      </c>
      <c r="H3913" s="438" t="s">
        <v>126</v>
      </c>
    </row>
    <row r="3914" spans="1:8">
      <c r="A3914" s="448" t="s">
        <v>5548</v>
      </c>
      <c r="B3914" s="448" t="s">
        <v>4870</v>
      </c>
      <c r="C3914" s="440">
        <v>38925.980000000003</v>
      </c>
      <c r="D3914" s="438" t="s">
        <v>126</v>
      </c>
      <c r="E3914" s="440">
        <v>8395.2999999999993</v>
      </c>
      <c r="F3914" s="440">
        <v>0</v>
      </c>
      <c r="G3914" s="440">
        <v>47321.279999999999</v>
      </c>
      <c r="H3914" s="438" t="s">
        <v>126</v>
      </c>
    </row>
    <row r="3915" spans="1:8">
      <c r="A3915" s="448" t="s">
        <v>5549</v>
      </c>
      <c r="B3915" s="448" t="s">
        <v>4872</v>
      </c>
      <c r="C3915" s="440">
        <v>297.2</v>
      </c>
      <c r="D3915" s="438" t="s">
        <v>126</v>
      </c>
      <c r="E3915" s="440">
        <v>0</v>
      </c>
      <c r="F3915" s="440">
        <v>0</v>
      </c>
      <c r="G3915" s="440">
        <v>297.2</v>
      </c>
      <c r="H3915" s="438" t="s">
        <v>126</v>
      </c>
    </row>
    <row r="3916" spans="1:8">
      <c r="A3916" s="448" t="s">
        <v>8904</v>
      </c>
      <c r="B3916" s="448" t="s">
        <v>4874</v>
      </c>
      <c r="C3916" s="440">
        <v>0</v>
      </c>
      <c r="D3916" s="438" t="s">
        <v>126</v>
      </c>
      <c r="E3916" s="440">
        <v>1530</v>
      </c>
      <c r="F3916" s="440">
        <v>0</v>
      </c>
      <c r="G3916" s="440">
        <v>1530</v>
      </c>
      <c r="H3916" s="438" t="s">
        <v>126</v>
      </c>
    </row>
    <row r="3917" spans="1:8">
      <c r="A3917" s="448" t="s">
        <v>5550</v>
      </c>
      <c r="B3917" s="448" t="s">
        <v>4878</v>
      </c>
      <c r="C3917" s="440">
        <v>21604.5</v>
      </c>
      <c r="D3917" s="438" t="s">
        <v>126</v>
      </c>
      <c r="E3917" s="440">
        <v>0</v>
      </c>
      <c r="F3917" s="440">
        <v>0</v>
      </c>
      <c r="G3917" s="440">
        <v>21604.5</v>
      </c>
      <c r="H3917" s="438" t="s">
        <v>126</v>
      </c>
    </row>
    <row r="3918" spans="1:8">
      <c r="A3918" s="448" t="s">
        <v>5551</v>
      </c>
      <c r="B3918" s="448" t="s">
        <v>4880</v>
      </c>
      <c r="C3918" s="440">
        <v>4493.3999999999996</v>
      </c>
      <c r="D3918" s="438" t="s">
        <v>126</v>
      </c>
      <c r="E3918" s="440">
        <v>463.05</v>
      </c>
      <c r="F3918" s="440">
        <v>0</v>
      </c>
      <c r="G3918" s="440">
        <v>4956.45</v>
      </c>
      <c r="H3918" s="438" t="s">
        <v>126</v>
      </c>
    </row>
    <row r="3919" spans="1:8">
      <c r="A3919" s="448" t="s">
        <v>5552</v>
      </c>
      <c r="B3919" s="448" t="s">
        <v>4882</v>
      </c>
      <c r="C3919" s="440">
        <v>39337.5</v>
      </c>
      <c r="D3919" s="438" t="s">
        <v>126</v>
      </c>
      <c r="E3919" s="440">
        <v>0</v>
      </c>
      <c r="F3919" s="440">
        <v>0</v>
      </c>
      <c r="G3919" s="440">
        <v>39337.5</v>
      </c>
      <c r="H3919" s="438" t="s">
        <v>126</v>
      </c>
    </row>
    <row r="3920" spans="1:8">
      <c r="A3920" s="448" t="s">
        <v>5553</v>
      </c>
      <c r="B3920" s="448" t="s">
        <v>4884</v>
      </c>
      <c r="C3920" s="440">
        <v>140.69999999999999</v>
      </c>
      <c r="D3920" s="438" t="s">
        <v>126</v>
      </c>
      <c r="E3920" s="440">
        <v>14238.81</v>
      </c>
      <c r="F3920" s="440">
        <v>0</v>
      </c>
      <c r="G3920" s="440">
        <v>14379.51</v>
      </c>
      <c r="H3920" s="438" t="s">
        <v>126</v>
      </c>
    </row>
    <row r="3921" spans="1:8">
      <c r="A3921" s="448" t="s">
        <v>5554</v>
      </c>
      <c r="B3921" s="448" t="s">
        <v>4886</v>
      </c>
      <c r="C3921" s="440">
        <v>0</v>
      </c>
      <c r="D3921" s="438" t="s">
        <v>126</v>
      </c>
      <c r="E3921" s="440">
        <v>8641.01</v>
      </c>
      <c r="F3921" s="440">
        <v>0</v>
      </c>
      <c r="G3921" s="440">
        <v>8641.01</v>
      </c>
      <c r="H3921" s="438" t="s">
        <v>126</v>
      </c>
    </row>
    <row r="3922" spans="1:8">
      <c r="A3922" s="448" t="s">
        <v>5555</v>
      </c>
      <c r="B3922" s="448" t="s">
        <v>4888</v>
      </c>
      <c r="C3922" s="440">
        <v>27373.040000000001</v>
      </c>
      <c r="D3922" s="438" t="s">
        <v>126</v>
      </c>
      <c r="E3922" s="440">
        <v>2648.66</v>
      </c>
      <c r="F3922" s="440">
        <v>0</v>
      </c>
      <c r="G3922" s="440">
        <v>30021.7</v>
      </c>
      <c r="H3922" s="438" t="s">
        <v>126</v>
      </c>
    </row>
    <row r="3923" spans="1:8">
      <c r="A3923" s="448" t="s">
        <v>5556</v>
      </c>
      <c r="B3923" s="448" t="s">
        <v>4890</v>
      </c>
      <c r="C3923" s="440">
        <v>7106.91</v>
      </c>
      <c r="D3923" s="438" t="s">
        <v>126</v>
      </c>
      <c r="E3923" s="440">
        <v>0</v>
      </c>
      <c r="F3923" s="440">
        <v>0</v>
      </c>
      <c r="G3923" s="440">
        <v>7106.91</v>
      </c>
      <c r="H3923" s="438" t="s">
        <v>126</v>
      </c>
    </row>
    <row r="3924" spans="1:8">
      <c r="A3924" s="448" t="s">
        <v>5557</v>
      </c>
      <c r="B3924" s="448" t="s">
        <v>4892</v>
      </c>
      <c r="C3924" s="440">
        <v>46042.400000000001</v>
      </c>
      <c r="D3924" s="438" t="s">
        <v>126</v>
      </c>
      <c r="E3924" s="440">
        <v>0</v>
      </c>
      <c r="F3924" s="440">
        <v>0</v>
      </c>
      <c r="G3924" s="440">
        <v>46042.400000000001</v>
      </c>
      <c r="H3924" s="438" t="s">
        <v>126</v>
      </c>
    </row>
    <row r="3925" spans="1:8">
      <c r="A3925" s="448" t="s">
        <v>5558</v>
      </c>
      <c r="B3925" s="448" t="s">
        <v>4894</v>
      </c>
      <c r="C3925" s="440">
        <v>13574.4</v>
      </c>
      <c r="D3925" s="438" t="s">
        <v>126</v>
      </c>
      <c r="E3925" s="440">
        <v>23913.77</v>
      </c>
      <c r="F3925" s="440">
        <v>0</v>
      </c>
      <c r="G3925" s="440">
        <v>37488.17</v>
      </c>
      <c r="H3925" s="438" t="s">
        <v>126</v>
      </c>
    </row>
    <row r="3926" spans="1:8">
      <c r="A3926" s="448" t="s">
        <v>5560</v>
      </c>
      <c r="B3926" s="448" t="s">
        <v>2225</v>
      </c>
      <c r="C3926" s="440">
        <v>90763.05</v>
      </c>
      <c r="D3926" s="438" t="s">
        <v>126</v>
      </c>
      <c r="E3926" s="440">
        <v>42659.72</v>
      </c>
      <c r="F3926" s="440">
        <v>0</v>
      </c>
      <c r="G3926" s="440">
        <v>133422.76999999999</v>
      </c>
      <c r="H3926" s="438" t="s">
        <v>126</v>
      </c>
    </row>
    <row r="3927" spans="1:8">
      <c r="A3927" s="448" t="s">
        <v>5561</v>
      </c>
      <c r="B3927" s="448" t="s">
        <v>4860</v>
      </c>
      <c r="C3927" s="440">
        <v>3675.2</v>
      </c>
      <c r="D3927" s="438" t="s">
        <v>126</v>
      </c>
      <c r="E3927" s="440">
        <v>0</v>
      </c>
      <c r="F3927" s="440">
        <v>0</v>
      </c>
      <c r="G3927" s="440">
        <v>3675.2</v>
      </c>
      <c r="H3927" s="438" t="s">
        <v>126</v>
      </c>
    </row>
    <row r="3928" spans="1:8">
      <c r="A3928" s="448" t="s">
        <v>5562</v>
      </c>
      <c r="B3928" s="448" t="s">
        <v>4862</v>
      </c>
      <c r="C3928" s="440">
        <v>8079</v>
      </c>
      <c r="D3928" s="438" t="s">
        <v>126</v>
      </c>
      <c r="E3928" s="440">
        <v>753.3</v>
      </c>
      <c r="F3928" s="440">
        <v>0</v>
      </c>
      <c r="G3928" s="440">
        <v>8832.2999999999993</v>
      </c>
      <c r="H3928" s="438" t="s">
        <v>126</v>
      </c>
    </row>
    <row r="3929" spans="1:8">
      <c r="A3929" s="448" t="s">
        <v>5563</v>
      </c>
      <c r="B3929" s="448" t="s">
        <v>4864</v>
      </c>
      <c r="C3929" s="440">
        <v>8570.1</v>
      </c>
      <c r="D3929" s="438" t="s">
        <v>126</v>
      </c>
      <c r="E3929" s="440">
        <v>0</v>
      </c>
      <c r="F3929" s="440">
        <v>0</v>
      </c>
      <c r="G3929" s="440">
        <v>8570.1</v>
      </c>
      <c r="H3929" s="438" t="s">
        <v>126</v>
      </c>
    </row>
    <row r="3930" spans="1:8">
      <c r="A3930" s="448" t="s">
        <v>5564</v>
      </c>
      <c r="B3930" s="448" t="s">
        <v>4866</v>
      </c>
      <c r="C3930" s="440">
        <v>86.2</v>
      </c>
      <c r="D3930" s="438" t="s">
        <v>126</v>
      </c>
      <c r="E3930" s="440">
        <v>9040.6</v>
      </c>
      <c r="F3930" s="440">
        <v>0</v>
      </c>
      <c r="G3930" s="440">
        <v>9126.7999999999993</v>
      </c>
      <c r="H3930" s="438" t="s">
        <v>126</v>
      </c>
    </row>
    <row r="3931" spans="1:8">
      <c r="A3931" s="448" t="s">
        <v>5565</v>
      </c>
      <c r="B3931" s="448" t="s">
        <v>4868</v>
      </c>
      <c r="C3931" s="440">
        <v>0</v>
      </c>
      <c r="D3931" s="438" t="s">
        <v>126</v>
      </c>
      <c r="E3931" s="440">
        <v>1714.32</v>
      </c>
      <c r="F3931" s="440">
        <v>0</v>
      </c>
      <c r="G3931" s="440">
        <v>1714.32</v>
      </c>
      <c r="H3931" s="438" t="s">
        <v>126</v>
      </c>
    </row>
    <row r="3932" spans="1:8">
      <c r="A3932" s="448" t="s">
        <v>5567</v>
      </c>
      <c r="B3932" s="448" t="s">
        <v>4872</v>
      </c>
      <c r="C3932" s="440">
        <v>175.2</v>
      </c>
      <c r="D3932" s="438" t="s">
        <v>126</v>
      </c>
      <c r="E3932" s="440">
        <v>0</v>
      </c>
      <c r="F3932" s="440">
        <v>0</v>
      </c>
      <c r="G3932" s="440">
        <v>175.2</v>
      </c>
      <c r="H3932" s="438" t="s">
        <v>126</v>
      </c>
    </row>
    <row r="3933" spans="1:8">
      <c r="A3933" s="448" t="s">
        <v>5568</v>
      </c>
      <c r="B3933" s="448" t="s">
        <v>4878</v>
      </c>
      <c r="C3933" s="440">
        <v>11766.6</v>
      </c>
      <c r="D3933" s="438" t="s">
        <v>126</v>
      </c>
      <c r="E3933" s="440">
        <v>0</v>
      </c>
      <c r="F3933" s="440">
        <v>0</v>
      </c>
      <c r="G3933" s="440">
        <v>11766.6</v>
      </c>
      <c r="H3933" s="438" t="s">
        <v>126</v>
      </c>
    </row>
    <row r="3934" spans="1:8">
      <c r="A3934" s="448" t="s">
        <v>5569</v>
      </c>
      <c r="B3934" s="448" t="s">
        <v>4880</v>
      </c>
      <c r="C3934" s="440">
        <v>3024.8</v>
      </c>
      <c r="D3934" s="438" t="s">
        <v>126</v>
      </c>
      <c r="E3934" s="440">
        <v>304</v>
      </c>
      <c r="F3934" s="440">
        <v>0</v>
      </c>
      <c r="G3934" s="440">
        <v>3328.8</v>
      </c>
      <c r="H3934" s="438" t="s">
        <v>126</v>
      </c>
    </row>
    <row r="3935" spans="1:8">
      <c r="A3935" s="448" t="s">
        <v>5570</v>
      </c>
      <c r="B3935" s="448" t="s">
        <v>4882</v>
      </c>
      <c r="C3935" s="440">
        <v>19393.16</v>
      </c>
      <c r="D3935" s="438" t="s">
        <v>126</v>
      </c>
      <c r="E3935" s="440">
        <v>0</v>
      </c>
      <c r="F3935" s="440">
        <v>0</v>
      </c>
      <c r="G3935" s="440">
        <v>19393.16</v>
      </c>
      <c r="H3935" s="438" t="s">
        <v>126</v>
      </c>
    </row>
    <row r="3936" spans="1:8">
      <c r="A3936" s="448" t="s">
        <v>5571</v>
      </c>
      <c r="B3936" s="448" t="s">
        <v>4884</v>
      </c>
      <c r="C3936" s="440">
        <v>85.3</v>
      </c>
      <c r="D3936" s="438" t="s">
        <v>126</v>
      </c>
      <c r="E3936" s="440">
        <v>8956.68</v>
      </c>
      <c r="F3936" s="440">
        <v>0</v>
      </c>
      <c r="G3936" s="440">
        <v>9041.98</v>
      </c>
      <c r="H3936" s="438" t="s">
        <v>126</v>
      </c>
    </row>
    <row r="3937" spans="1:8">
      <c r="A3937" s="448" t="s">
        <v>5572</v>
      </c>
      <c r="B3937" s="448" t="s">
        <v>4886</v>
      </c>
      <c r="C3937" s="440">
        <v>0</v>
      </c>
      <c r="D3937" s="438" t="s">
        <v>126</v>
      </c>
      <c r="E3937" s="440">
        <v>5374.02</v>
      </c>
      <c r="F3937" s="440">
        <v>0</v>
      </c>
      <c r="G3937" s="440">
        <v>5374.02</v>
      </c>
      <c r="H3937" s="438" t="s">
        <v>126</v>
      </c>
    </row>
    <row r="3938" spans="1:8">
      <c r="A3938" s="448" t="s">
        <v>5573</v>
      </c>
      <c r="B3938" s="448" t="s">
        <v>4888</v>
      </c>
      <c r="C3938" s="440">
        <v>20537.490000000002</v>
      </c>
      <c r="D3938" s="438" t="s">
        <v>126</v>
      </c>
      <c r="E3938" s="440">
        <v>1917.6</v>
      </c>
      <c r="F3938" s="440">
        <v>0</v>
      </c>
      <c r="G3938" s="440">
        <v>22455.09</v>
      </c>
      <c r="H3938" s="438" t="s">
        <v>126</v>
      </c>
    </row>
    <row r="3939" spans="1:8">
      <c r="A3939" s="448" t="s">
        <v>5574</v>
      </c>
      <c r="B3939" s="448" t="s">
        <v>4890</v>
      </c>
      <c r="C3939" s="440">
        <v>5950</v>
      </c>
      <c r="D3939" s="438" t="s">
        <v>126</v>
      </c>
      <c r="E3939" s="440">
        <v>0</v>
      </c>
      <c r="F3939" s="440">
        <v>0</v>
      </c>
      <c r="G3939" s="440">
        <v>5950</v>
      </c>
      <c r="H3939" s="438" t="s">
        <v>126</v>
      </c>
    </row>
    <row r="3940" spans="1:8">
      <c r="A3940" s="448" t="s">
        <v>5576</v>
      </c>
      <c r="B3940" s="448" t="s">
        <v>4894</v>
      </c>
      <c r="C3940" s="440">
        <v>9420</v>
      </c>
      <c r="D3940" s="438" t="s">
        <v>126</v>
      </c>
      <c r="E3940" s="440">
        <v>14599.2</v>
      </c>
      <c r="F3940" s="440">
        <v>0</v>
      </c>
      <c r="G3940" s="440">
        <v>24019.200000000001</v>
      </c>
      <c r="H3940" s="438" t="s">
        <v>126</v>
      </c>
    </row>
    <row r="3941" spans="1:8">
      <c r="A3941" s="448" t="s">
        <v>5577</v>
      </c>
      <c r="B3941" s="448" t="s">
        <v>2230</v>
      </c>
      <c r="C3941" s="440">
        <v>100687.67999999999</v>
      </c>
      <c r="D3941" s="438" t="s">
        <v>126</v>
      </c>
      <c r="E3941" s="440">
        <v>35325.22</v>
      </c>
      <c r="F3941" s="440">
        <v>0</v>
      </c>
      <c r="G3941" s="440">
        <v>136012.9</v>
      </c>
      <c r="H3941" s="438" t="s">
        <v>126</v>
      </c>
    </row>
    <row r="3942" spans="1:8">
      <c r="A3942" s="448" t="s">
        <v>5578</v>
      </c>
      <c r="B3942" s="448" t="s">
        <v>4860</v>
      </c>
      <c r="C3942" s="440">
        <v>16962.599999999999</v>
      </c>
      <c r="D3942" s="438" t="s">
        <v>126</v>
      </c>
      <c r="E3942" s="440">
        <v>0</v>
      </c>
      <c r="F3942" s="440">
        <v>0</v>
      </c>
      <c r="G3942" s="440">
        <v>16962.599999999999</v>
      </c>
      <c r="H3942" s="438" t="s">
        <v>126</v>
      </c>
    </row>
    <row r="3943" spans="1:8">
      <c r="A3943" s="448" t="s">
        <v>5579</v>
      </c>
      <c r="B3943" s="448" t="s">
        <v>4862</v>
      </c>
      <c r="C3943" s="440">
        <v>1185.5999999999999</v>
      </c>
      <c r="D3943" s="438" t="s">
        <v>126</v>
      </c>
      <c r="E3943" s="440">
        <v>108.15</v>
      </c>
      <c r="F3943" s="440">
        <v>0</v>
      </c>
      <c r="G3943" s="440">
        <v>1293.75</v>
      </c>
      <c r="H3943" s="438" t="s">
        <v>126</v>
      </c>
    </row>
    <row r="3944" spans="1:8">
      <c r="A3944" s="448" t="s">
        <v>5580</v>
      </c>
      <c r="B3944" s="448" t="s">
        <v>4864</v>
      </c>
      <c r="C3944" s="440">
        <v>4943.3</v>
      </c>
      <c r="D3944" s="438" t="s">
        <v>126</v>
      </c>
      <c r="E3944" s="440">
        <v>0</v>
      </c>
      <c r="F3944" s="440">
        <v>0</v>
      </c>
      <c r="G3944" s="440">
        <v>4943.3</v>
      </c>
      <c r="H3944" s="438" t="s">
        <v>126</v>
      </c>
    </row>
    <row r="3945" spans="1:8">
      <c r="A3945" s="448" t="s">
        <v>5581</v>
      </c>
      <c r="B3945" s="448" t="s">
        <v>4866</v>
      </c>
      <c r="C3945" s="440">
        <v>80.900000000000006</v>
      </c>
      <c r="D3945" s="438" t="s">
        <v>126</v>
      </c>
      <c r="E3945" s="440">
        <v>8184.05</v>
      </c>
      <c r="F3945" s="440">
        <v>0</v>
      </c>
      <c r="G3945" s="440">
        <v>8264.9500000000007</v>
      </c>
      <c r="H3945" s="438" t="s">
        <v>126</v>
      </c>
    </row>
    <row r="3946" spans="1:8">
      <c r="A3946" s="448" t="s">
        <v>5582</v>
      </c>
      <c r="B3946" s="448" t="s">
        <v>4868</v>
      </c>
      <c r="C3946" s="440">
        <v>0</v>
      </c>
      <c r="D3946" s="438" t="s">
        <v>126</v>
      </c>
      <c r="E3946" s="440">
        <v>1007.25</v>
      </c>
      <c r="F3946" s="440">
        <v>0</v>
      </c>
      <c r="G3946" s="440">
        <v>1007.25</v>
      </c>
      <c r="H3946" s="438" t="s">
        <v>126</v>
      </c>
    </row>
    <row r="3947" spans="1:8">
      <c r="A3947" s="448" t="s">
        <v>5584</v>
      </c>
      <c r="B3947" s="448" t="s">
        <v>4870</v>
      </c>
      <c r="C3947" s="440">
        <v>8457.48</v>
      </c>
      <c r="D3947" s="438" t="s">
        <v>126</v>
      </c>
      <c r="E3947" s="440">
        <v>4228.74</v>
      </c>
      <c r="F3947" s="440">
        <v>0</v>
      </c>
      <c r="G3947" s="440">
        <v>12686.22</v>
      </c>
      <c r="H3947" s="438" t="s">
        <v>126</v>
      </c>
    </row>
    <row r="3948" spans="1:8">
      <c r="A3948" s="448" t="s">
        <v>5585</v>
      </c>
      <c r="B3948" s="448" t="s">
        <v>4872</v>
      </c>
      <c r="C3948" s="440">
        <v>170.5</v>
      </c>
      <c r="D3948" s="438" t="s">
        <v>126</v>
      </c>
      <c r="E3948" s="440">
        <v>0</v>
      </c>
      <c r="F3948" s="440">
        <v>0</v>
      </c>
      <c r="G3948" s="440">
        <v>170.5</v>
      </c>
      <c r="H3948" s="438" t="s">
        <v>126</v>
      </c>
    </row>
    <row r="3949" spans="1:8">
      <c r="A3949" s="448" t="s">
        <v>5586</v>
      </c>
      <c r="B3949" s="448" t="s">
        <v>4878</v>
      </c>
      <c r="C3949" s="440">
        <v>11399.4</v>
      </c>
      <c r="D3949" s="438" t="s">
        <v>126</v>
      </c>
      <c r="E3949" s="440">
        <v>0</v>
      </c>
      <c r="F3949" s="440">
        <v>0</v>
      </c>
      <c r="G3949" s="440">
        <v>11399.4</v>
      </c>
      <c r="H3949" s="438" t="s">
        <v>126</v>
      </c>
    </row>
    <row r="3950" spans="1:8">
      <c r="A3950" s="448" t="s">
        <v>5587</v>
      </c>
      <c r="B3950" s="448" t="s">
        <v>4880</v>
      </c>
      <c r="C3950" s="440">
        <v>2175.3000000000002</v>
      </c>
      <c r="D3950" s="438" t="s">
        <v>126</v>
      </c>
      <c r="E3950" s="440">
        <v>208.1</v>
      </c>
      <c r="F3950" s="440">
        <v>0</v>
      </c>
      <c r="G3950" s="440">
        <v>2383.4</v>
      </c>
      <c r="H3950" s="438" t="s">
        <v>126</v>
      </c>
    </row>
    <row r="3951" spans="1:8">
      <c r="A3951" s="448" t="s">
        <v>5588</v>
      </c>
      <c r="B3951" s="448" t="s">
        <v>4882</v>
      </c>
      <c r="C3951" s="440">
        <v>15947.7</v>
      </c>
      <c r="D3951" s="438" t="s">
        <v>126</v>
      </c>
      <c r="E3951" s="440">
        <v>0</v>
      </c>
      <c r="F3951" s="440">
        <v>0</v>
      </c>
      <c r="G3951" s="440">
        <v>15947.7</v>
      </c>
      <c r="H3951" s="438" t="s">
        <v>126</v>
      </c>
    </row>
    <row r="3952" spans="1:8">
      <c r="A3952" s="448" t="s">
        <v>5589</v>
      </c>
      <c r="B3952" s="448" t="s">
        <v>4884</v>
      </c>
      <c r="C3952" s="440">
        <v>72.599999999999994</v>
      </c>
      <c r="D3952" s="438" t="s">
        <v>126</v>
      </c>
      <c r="E3952" s="440">
        <v>6838.73</v>
      </c>
      <c r="F3952" s="440">
        <v>0</v>
      </c>
      <c r="G3952" s="440">
        <v>6911.33</v>
      </c>
      <c r="H3952" s="438" t="s">
        <v>126</v>
      </c>
    </row>
    <row r="3953" spans="1:8">
      <c r="A3953" s="448" t="s">
        <v>5590</v>
      </c>
      <c r="B3953" s="448" t="s">
        <v>4886</v>
      </c>
      <c r="C3953" s="440">
        <v>0</v>
      </c>
      <c r="D3953" s="438" t="s">
        <v>126</v>
      </c>
      <c r="E3953" s="440">
        <v>4103.24</v>
      </c>
      <c r="F3953" s="440">
        <v>0</v>
      </c>
      <c r="G3953" s="440">
        <v>4103.24</v>
      </c>
      <c r="H3953" s="438" t="s">
        <v>126</v>
      </c>
    </row>
    <row r="3954" spans="1:8">
      <c r="A3954" s="448" t="s">
        <v>5591</v>
      </c>
      <c r="B3954" s="448" t="s">
        <v>4888</v>
      </c>
      <c r="C3954" s="440">
        <v>3048</v>
      </c>
      <c r="D3954" s="438" t="s">
        <v>126</v>
      </c>
      <c r="E3954" s="440">
        <v>270.16000000000003</v>
      </c>
      <c r="F3954" s="440">
        <v>0</v>
      </c>
      <c r="G3954" s="440">
        <v>3318.16</v>
      </c>
      <c r="H3954" s="438" t="s">
        <v>126</v>
      </c>
    </row>
    <row r="3955" spans="1:8">
      <c r="A3955" s="448" t="s">
        <v>5592</v>
      </c>
      <c r="B3955" s="448" t="s">
        <v>4890</v>
      </c>
      <c r="C3955" s="440">
        <v>4250</v>
      </c>
      <c r="D3955" s="438" t="s">
        <v>126</v>
      </c>
      <c r="E3955" s="440">
        <v>0</v>
      </c>
      <c r="F3955" s="440">
        <v>0</v>
      </c>
      <c r="G3955" s="440">
        <v>4250</v>
      </c>
      <c r="H3955" s="438" t="s">
        <v>126</v>
      </c>
    </row>
    <row r="3956" spans="1:8">
      <c r="A3956" s="448" t="s">
        <v>5593</v>
      </c>
      <c r="B3956" s="448" t="s">
        <v>4892</v>
      </c>
      <c r="C3956" s="440">
        <v>25617.5</v>
      </c>
      <c r="D3956" s="438" t="s">
        <v>126</v>
      </c>
      <c r="E3956" s="440">
        <v>0</v>
      </c>
      <c r="F3956" s="440">
        <v>0</v>
      </c>
      <c r="G3956" s="440">
        <v>25617.5</v>
      </c>
      <c r="H3956" s="438" t="s">
        <v>126</v>
      </c>
    </row>
    <row r="3957" spans="1:8">
      <c r="A3957" s="448" t="s">
        <v>5594</v>
      </c>
      <c r="B3957" s="448" t="s">
        <v>4894</v>
      </c>
      <c r="C3957" s="440">
        <v>6376.8</v>
      </c>
      <c r="D3957" s="438" t="s">
        <v>126</v>
      </c>
      <c r="E3957" s="440">
        <v>10376.799999999999</v>
      </c>
      <c r="F3957" s="440">
        <v>0</v>
      </c>
      <c r="G3957" s="440">
        <v>16753.599999999999</v>
      </c>
      <c r="H3957" s="438" t="s">
        <v>126</v>
      </c>
    </row>
    <row r="3958" spans="1:8">
      <c r="A3958" s="448" t="s">
        <v>5596</v>
      </c>
      <c r="B3958" s="448" t="s">
        <v>2235</v>
      </c>
      <c r="C3958" s="440">
        <v>107279.46</v>
      </c>
      <c r="D3958" s="438" t="s">
        <v>126</v>
      </c>
      <c r="E3958" s="440">
        <v>37418.230000000003</v>
      </c>
      <c r="F3958" s="440">
        <v>0</v>
      </c>
      <c r="G3958" s="440">
        <v>144697.69</v>
      </c>
      <c r="H3958" s="438" t="s">
        <v>126</v>
      </c>
    </row>
    <row r="3959" spans="1:8">
      <c r="A3959" s="448" t="s">
        <v>5597</v>
      </c>
      <c r="B3959" s="448" t="s">
        <v>4860</v>
      </c>
      <c r="C3959" s="440">
        <v>18230.599999999999</v>
      </c>
      <c r="D3959" s="438" t="s">
        <v>126</v>
      </c>
      <c r="E3959" s="440">
        <v>0</v>
      </c>
      <c r="F3959" s="440">
        <v>0</v>
      </c>
      <c r="G3959" s="440">
        <v>18230.599999999999</v>
      </c>
      <c r="H3959" s="438" t="s">
        <v>126</v>
      </c>
    </row>
    <row r="3960" spans="1:8">
      <c r="A3960" s="448" t="s">
        <v>5598</v>
      </c>
      <c r="B3960" s="448" t="s">
        <v>4862</v>
      </c>
      <c r="C3960" s="440">
        <v>4039.5</v>
      </c>
      <c r="D3960" s="438" t="s">
        <v>126</v>
      </c>
      <c r="E3960" s="440">
        <v>376.65</v>
      </c>
      <c r="F3960" s="440">
        <v>0</v>
      </c>
      <c r="G3960" s="440">
        <v>4416.1499999999996</v>
      </c>
      <c r="H3960" s="438" t="s">
        <v>126</v>
      </c>
    </row>
    <row r="3961" spans="1:8">
      <c r="A3961" s="448" t="s">
        <v>5599</v>
      </c>
      <c r="B3961" s="448" t="s">
        <v>4864</v>
      </c>
      <c r="C3961" s="440">
        <v>4922.1000000000004</v>
      </c>
      <c r="D3961" s="438" t="s">
        <v>126</v>
      </c>
      <c r="E3961" s="440">
        <v>0</v>
      </c>
      <c r="F3961" s="440">
        <v>0</v>
      </c>
      <c r="G3961" s="440">
        <v>4922.1000000000004</v>
      </c>
      <c r="H3961" s="438" t="s">
        <v>126</v>
      </c>
    </row>
    <row r="3962" spans="1:8">
      <c r="A3962" s="448" t="s">
        <v>5600</v>
      </c>
      <c r="B3962" s="448" t="s">
        <v>4866</v>
      </c>
      <c r="C3962" s="440">
        <v>58.5</v>
      </c>
      <c r="D3962" s="438" t="s">
        <v>126</v>
      </c>
      <c r="E3962" s="440">
        <v>5343.56</v>
      </c>
      <c r="F3962" s="440">
        <v>0</v>
      </c>
      <c r="G3962" s="440">
        <v>5402.06</v>
      </c>
      <c r="H3962" s="438" t="s">
        <v>126</v>
      </c>
    </row>
    <row r="3963" spans="1:8">
      <c r="A3963" s="448" t="s">
        <v>5601</v>
      </c>
      <c r="B3963" s="448" t="s">
        <v>4868</v>
      </c>
      <c r="C3963" s="440">
        <v>0</v>
      </c>
      <c r="D3963" s="438" t="s">
        <v>126</v>
      </c>
      <c r="E3963" s="440">
        <v>1080.04</v>
      </c>
      <c r="F3963" s="440">
        <v>0</v>
      </c>
      <c r="G3963" s="440">
        <v>1080.04</v>
      </c>
      <c r="H3963" s="438" t="s">
        <v>126</v>
      </c>
    </row>
    <row r="3964" spans="1:8">
      <c r="A3964" s="448" t="s">
        <v>5602</v>
      </c>
      <c r="B3964" s="448" t="s">
        <v>4870</v>
      </c>
      <c r="C3964" s="440">
        <v>11992.1</v>
      </c>
      <c r="D3964" s="438" t="s">
        <v>126</v>
      </c>
      <c r="E3964" s="440">
        <v>1157.18</v>
      </c>
      <c r="F3964" s="440">
        <v>0</v>
      </c>
      <c r="G3964" s="440">
        <v>13149.28</v>
      </c>
      <c r="H3964" s="438" t="s">
        <v>126</v>
      </c>
    </row>
    <row r="3965" spans="1:8">
      <c r="A3965" s="448" t="s">
        <v>5603</v>
      </c>
      <c r="B3965" s="448" t="s">
        <v>4872</v>
      </c>
      <c r="C3965" s="440">
        <v>141.5</v>
      </c>
      <c r="D3965" s="438" t="s">
        <v>126</v>
      </c>
      <c r="E3965" s="440">
        <v>0</v>
      </c>
      <c r="F3965" s="440">
        <v>0</v>
      </c>
      <c r="G3965" s="440">
        <v>141.5</v>
      </c>
      <c r="H3965" s="438" t="s">
        <v>126</v>
      </c>
    </row>
    <row r="3966" spans="1:8">
      <c r="A3966" s="448" t="s">
        <v>5604</v>
      </c>
      <c r="B3966" s="448" t="s">
        <v>4878</v>
      </c>
      <c r="C3966" s="440">
        <v>11096.8</v>
      </c>
      <c r="D3966" s="438" t="s">
        <v>126</v>
      </c>
      <c r="E3966" s="440">
        <v>0</v>
      </c>
      <c r="F3966" s="440">
        <v>0</v>
      </c>
      <c r="G3966" s="440">
        <v>11096.8</v>
      </c>
      <c r="H3966" s="438" t="s">
        <v>126</v>
      </c>
    </row>
    <row r="3967" spans="1:8">
      <c r="A3967" s="448" t="s">
        <v>5605</v>
      </c>
      <c r="B3967" s="448" t="s">
        <v>4880</v>
      </c>
      <c r="C3967" s="440">
        <v>2333.1999999999998</v>
      </c>
      <c r="D3967" s="438" t="s">
        <v>126</v>
      </c>
      <c r="E3967" s="440">
        <v>292.60000000000002</v>
      </c>
      <c r="F3967" s="440">
        <v>0</v>
      </c>
      <c r="G3967" s="440">
        <v>2625.8</v>
      </c>
      <c r="H3967" s="438" t="s">
        <v>126</v>
      </c>
    </row>
    <row r="3968" spans="1:8">
      <c r="A3968" s="448" t="s">
        <v>5606</v>
      </c>
      <c r="B3968" s="448" t="s">
        <v>4882</v>
      </c>
      <c r="C3968" s="440">
        <v>19252.599999999999</v>
      </c>
      <c r="D3968" s="438" t="s">
        <v>126</v>
      </c>
      <c r="E3968" s="440">
        <v>0</v>
      </c>
      <c r="F3968" s="440">
        <v>0</v>
      </c>
      <c r="G3968" s="440">
        <v>19252.599999999999</v>
      </c>
      <c r="H3968" s="438" t="s">
        <v>126</v>
      </c>
    </row>
    <row r="3969" spans="1:8">
      <c r="A3969" s="448" t="s">
        <v>5607</v>
      </c>
      <c r="B3969" s="448" t="s">
        <v>4884</v>
      </c>
      <c r="C3969" s="440">
        <v>70.599999999999994</v>
      </c>
      <c r="D3969" s="438" t="s">
        <v>126</v>
      </c>
      <c r="E3969" s="440">
        <v>7561.66</v>
      </c>
      <c r="F3969" s="440">
        <v>0</v>
      </c>
      <c r="G3969" s="440">
        <v>7632.26</v>
      </c>
      <c r="H3969" s="438" t="s">
        <v>126</v>
      </c>
    </row>
    <row r="3970" spans="1:8">
      <c r="A3970" s="448" t="s">
        <v>5608</v>
      </c>
      <c r="B3970" s="448" t="s">
        <v>4886</v>
      </c>
      <c r="C3970" s="440">
        <v>0</v>
      </c>
      <c r="D3970" s="438" t="s">
        <v>126</v>
      </c>
      <c r="E3970" s="440">
        <v>4732.46</v>
      </c>
      <c r="F3970" s="440">
        <v>0</v>
      </c>
      <c r="G3970" s="440">
        <v>4732.46</v>
      </c>
      <c r="H3970" s="438" t="s">
        <v>126</v>
      </c>
    </row>
    <row r="3971" spans="1:8">
      <c r="A3971" s="448" t="s">
        <v>5609</v>
      </c>
      <c r="B3971" s="448" t="s">
        <v>4888</v>
      </c>
      <c r="C3971" s="440">
        <v>15920.36</v>
      </c>
      <c r="D3971" s="438" t="s">
        <v>126</v>
      </c>
      <c r="E3971" s="440">
        <v>1845.67</v>
      </c>
      <c r="F3971" s="440">
        <v>0</v>
      </c>
      <c r="G3971" s="440">
        <v>17766.03</v>
      </c>
      <c r="H3971" s="438" t="s">
        <v>126</v>
      </c>
    </row>
    <row r="3972" spans="1:8">
      <c r="A3972" s="448" t="s">
        <v>5610</v>
      </c>
      <c r="B3972" s="448" t="s">
        <v>4890</v>
      </c>
      <c r="C3972" s="440">
        <v>8400</v>
      </c>
      <c r="D3972" s="438" t="s">
        <v>126</v>
      </c>
      <c r="E3972" s="440">
        <v>0</v>
      </c>
      <c r="F3972" s="440">
        <v>0</v>
      </c>
      <c r="G3972" s="440">
        <v>8400</v>
      </c>
      <c r="H3972" s="438" t="s">
        <v>126</v>
      </c>
    </row>
    <row r="3973" spans="1:8">
      <c r="A3973" s="448" t="s">
        <v>5612</v>
      </c>
      <c r="B3973" s="448" t="s">
        <v>4894</v>
      </c>
      <c r="C3973" s="440">
        <v>10821.6</v>
      </c>
      <c r="D3973" s="438" t="s">
        <v>126</v>
      </c>
      <c r="E3973" s="440">
        <v>15028.41</v>
      </c>
      <c r="F3973" s="440">
        <v>0</v>
      </c>
      <c r="G3973" s="440">
        <v>25850.01</v>
      </c>
      <c r="H3973" s="438" t="s">
        <v>126</v>
      </c>
    </row>
    <row r="3974" spans="1:8">
      <c r="A3974" s="448" t="s">
        <v>5613</v>
      </c>
      <c r="B3974" s="448" t="s">
        <v>2240</v>
      </c>
      <c r="C3974" s="440">
        <v>100308.62</v>
      </c>
      <c r="D3974" s="438" t="s">
        <v>126</v>
      </c>
      <c r="E3974" s="440">
        <v>43163.66</v>
      </c>
      <c r="F3974" s="440">
        <v>0</v>
      </c>
      <c r="G3974" s="440">
        <v>143472.28</v>
      </c>
      <c r="H3974" s="438" t="s">
        <v>126</v>
      </c>
    </row>
    <row r="3975" spans="1:8">
      <c r="A3975" s="448" t="s">
        <v>8905</v>
      </c>
      <c r="B3975" s="448" t="s">
        <v>4858</v>
      </c>
      <c r="C3975" s="440">
        <v>1600</v>
      </c>
      <c r="D3975" s="438" t="s">
        <v>126</v>
      </c>
      <c r="E3975" s="440">
        <v>0</v>
      </c>
      <c r="F3975" s="440">
        <v>0</v>
      </c>
      <c r="G3975" s="440">
        <v>1600</v>
      </c>
      <c r="H3975" s="438" t="s">
        <v>126</v>
      </c>
    </row>
    <row r="3976" spans="1:8">
      <c r="A3976" s="448" t="s">
        <v>5615</v>
      </c>
      <c r="B3976" s="448" t="s">
        <v>4860</v>
      </c>
      <c r="C3976" s="440">
        <v>16200.9</v>
      </c>
      <c r="D3976" s="438" t="s">
        <v>126</v>
      </c>
      <c r="E3976" s="440">
        <v>0</v>
      </c>
      <c r="F3976" s="440">
        <v>0</v>
      </c>
      <c r="G3976" s="440">
        <v>16200.9</v>
      </c>
      <c r="H3976" s="438" t="s">
        <v>126</v>
      </c>
    </row>
    <row r="3977" spans="1:8">
      <c r="A3977" s="448" t="s">
        <v>5616</v>
      </c>
      <c r="B3977" s="448" t="s">
        <v>4862</v>
      </c>
      <c r="C3977" s="440">
        <v>8079</v>
      </c>
      <c r="D3977" s="438" t="s">
        <v>126</v>
      </c>
      <c r="E3977" s="440">
        <v>753.3</v>
      </c>
      <c r="F3977" s="440">
        <v>0</v>
      </c>
      <c r="G3977" s="440">
        <v>8832.2999999999993</v>
      </c>
      <c r="H3977" s="438" t="s">
        <v>126</v>
      </c>
    </row>
    <row r="3978" spans="1:8">
      <c r="A3978" s="448" t="s">
        <v>5617</v>
      </c>
      <c r="B3978" s="448" t="s">
        <v>4864</v>
      </c>
      <c r="C3978" s="440">
        <v>6853.7</v>
      </c>
      <c r="D3978" s="438" t="s">
        <v>126</v>
      </c>
      <c r="E3978" s="440">
        <v>0</v>
      </c>
      <c r="F3978" s="440">
        <v>0</v>
      </c>
      <c r="G3978" s="440">
        <v>6853.7</v>
      </c>
      <c r="H3978" s="438" t="s">
        <v>126</v>
      </c>
    </row>
    <row r="3979" spans="1:8">
      <c r="A3979" s="448" t="s">
        <v>5618</v>
      </c>
      <c r="B3979" s="448" t="s">
        <v>4866</v>
      </c>
      <c r="C3979" s="440">
        <v>68.099999999999994</v>
      </c>
      <c r="D3979" s="438" t="s">
        <v>126</v>
      </c>
      <c r="E3979" s="440">
        <v>9040.6</v>
      </c>
      <c r="F3979" s="440">
        <v>0</v>
      </c>
      <c r="G3979" s="440">
        <v>9108.7000000000007</v>
      </c>
      <c r="H3979" s="438" t="s">
        <v>126</v>
      </c>
    </row>
    <row r="3980" spans="1:8">
      <c r="A3980" s="448" t="s">
        <v>5619</v>
      </c>
      <c r="B3980" s="448" t="s">
        <v>4868</v>
      </c>
      <c r="C3980" s="440">
        <v>0</v>
      </c>
      <c r="D3980" s="438" t="s">
        <v>126</v>
      </c>
      <c r="E3980" s="440">
        <v>1714.32</v>
      </c>
      <c r="F3980" s="440">
        <v>0</v>
      </c>
      <c r="G3980" s="440">
        <v>1714.32</v>
      </c>
      <c r="H3980" s="438" t="s">
        <v>126</v>
      </c>
    </row>
    <row r="3981" spans="1:8">
      <c r="A3981" s="448" t="s">
        <v>5620</v>
      </c>
      <c r="B3981" s="448" t="s">
        <v>4870</v>
      </c>
      <c r="C3981" s="440">
        <v>1975</v>
      </c>
      <c r="D3981" s="438" t="s">
        <v>126</v>
      </c>
      <c r="E3981" s="440">
        <v>987.5</v>
      </c>
      <c r="F3981" s="440">
        <v>0</v>
      </c>
      <c r="G3981" s="440">
        <v>2962.5</v>
      </c>
      <c r="H3981" s="438" t="s">
        <v>126</v>
      </c>
    </row>
    <row r="3982" spans="1:8">
      <c r="A3982" s="448" t="s">
        <v>5621</v>
      </c>
      <c r="B3982" s="448" t="s">
        <v>5622</v>
      </c>
      <c r="C3982" s="440">
        <v>94.7</v>
      </c>
      <c r="D3982" s="438" t="s">
        <v>126</v>
      </c>
      <c r="E3982" s="440">
        <v>0</v>
      </c>
      <c r="F3982" s="440">
        <v>0</v>
      </c>
      <c r="G3982" s="440">
        <v>94.7</v>
      </c>
      <c r="H3982" s="438" t="s">
        <v>126</v>
      </c>
    </row>
    <row r="3983" spans="1:8">
      <c r="A3983" s="448" t="s">
        <v>5623</v>
      </c>
      <c r="B3983" s="448" t="s">
        <v>4878</v>
      </c>
      <c r="C3983" s="440">
        <v>10549.9</v>
      </c>
      <c r="D3983" s="438" t="s">
        <v>126</v>
      </c>
      <c r="E3983" s="440">
        <v>0</v>
      </c>
      <c r="F3983" s="440">
        <v>0</v>
      </c>
      <c r="G3983" s="440">
        <v>10549.9</v>
      </c>
      <c r="H3983" s="438" t="s">
        <v>126</v>
      </c>
    </row>
    <row r="3984" spans="1:8">
      <c r="A3984" s="448" t="s">
        <v>5624</v>
      </c>
      <c r="B3984" s="448" t="s">
        <v>4880</v>
      </c>
      <c r="C3984" s="440">
        <v>2276.3000000000002</v>
      </c>
      <c r="D3984" s="438" t="s">
        <v>126</v>
      </c>
      <c r="E3984" s="440">
        <v>273.05</v>
      </c>
      <c r="F3984" s="440">
        <v>0</v>
      </c>
      <c r="G3984" s="440">
        <v>2549.35</v>
      </c>
      <c r="H3984" s="438" t="s">
        <v>126</v>
      </c>
    </row>
    <row r="3985" spans="1:8">
      <c r="A3985" s="448" t="s">
        <v>5625</v>
      </c>
      <c r="B3985" s="448" t="s">
        <v>4882</v>
      </c>
      <c r="C3985" s="440">
        <v>17854.7</v>
      </c>
      <c r="D3985" s="438" t="s">
        <v>126</v>
      </c>
      <c r="E3985" s="440">
        <v>0</v>
      </c>
      <c r="F3985" s="440">
        <v>0</v>
      </c>
      <c r="G3985" s="440">
        <v>17854.7</v>
      </c>
      <c r="H3985" s="438" t="s">
        <v>126</v>
      </c>
    </row>
    <row r="3986" spans="1:8">
      <c r="A3986" s="448" t="s">
        <v>5626</v>
      </c>
      <c r="B3986" s="448" t="s">
        <v>4884</v>
      </c>
      <c r="C3986" s="440">
        <v>68.2</v>
      </c>
      <c r="D3986" s="438" t="s">
        <v>126</v>
      </c>
      <c r="E3986" s="440">
        <v>8056.21</v>
      </c>
      <c r="F3986" s="440">
        <v>0</v>
      </c>
      <c r="G3986" s="440">
        <v>8124.41</v>
      </c>
      <c r="H3986" s="438" t="s">
        <v>126</v>
      </c>
    </row>
    <row r="3987" spans="1:8">
      <c r="A3987" s="448" t="s">
        <v>5627</v>
      </c>
      <c r="B3987" s="448" t="s">
        <v>4886</v>
      </c>
      <c r="C3987" s="440">
        <v>0</v>
      </c>
      <c r="D3987" s="438" t="s">
        <v>126</v>
      </c>
      <c r="E3987" s="440">
        <v>4866.3100000000004</v>
      </c>
      <c r="F3987" s="440">
        <v>0</v>
      </c>
      <c r="G3987" s="440">
        <v>4866.3100000000004</v>
      </c>
      <c r="H3987" s="438" t="s">
        <v>126</v>
      </c>
    </row>
    <row r="3988" spans="1:8">
      <c r="A3988" s="448" t="s">
        <v>5628</v>
      </c>
      <c r="B3988" s="448" t="s">
        <v>4888</v>
      </c>
      <c r="C3988" s="440">
        <v>14516.99</v>
      </c>
      <c r="D3988" s="438" t="s">
        <v>126</v>
      </c>
      <c r="E3988" s="440">
        <v>1641.93</v>
      </c>
      <c r="F3988" s="440">
        <v>0</v>
      </c>
      <c r="G3988" s="440">
        <v>16158.92</v>
      </c>
      <c r="H3988" s="438" t="s">
        <v>126</v>
      </c>
    </row>
    <row r="3989" spans="1:8">
      <c r="A3989" s="448" t="s">
        <v>5629</v>
      </c>
      <c r="B3989" s="448" t="s">
        <v>4890</v>
      </c>
      <c r="C3989" s="440">
        <v>5100</v>
      </c>
      <c r="D3989" s="438" t="s">
        <v>126</v>
      </c>
      <c r="E3989" s="440">
        <v>0</v>
      </c>
      <c r="F3989" s="440">
        <v>0</v>
      </c>
      <c r="G3989" s="440">
        <v>5100</v>
      </c>
      <c r="H3989" s="438" t="s">
        <v>126</v>
      </c>
    </row>
    <row r="3990" spans="1:8">
      <c r="A3990" s="448" t="s">
        <v>5630</v>
      </c>
      <c r="B3990" s="448" t="s">
        <v>4892</v>
      </c>
      <c r="C3990" s="440">
        <v>5722.2</v>
      </c>
      <c r="D3990" s="438" t="s">
        <v>126</v>
      </c>
      <c r="E3990" s="440">
        <v>0</v>
      </c>
      <c r="F3990" s="440">
        <v>0</v>
      </c>
      <c r="G3990" s="440">
        <v>5722.2</v>
      </c>
      <c r="H3990" s="438" t="s">
        <v>126</v>
      </c>
    </row>
    <row r="3991" spans="1:8">
      <c r="A3991" s="448" t="s">
        <v>5631</v>
      </c>
      <c r="B3991" s="448" t="s">
        <v>4894</v>
      </c>
      <c r="C3991" s="440">
        <v>9348.93</v>
      </c>
      <c r="D3991" s="438" t="s">
        <v>126</v>
      </c>
      <c r="E3991" s="440">
        <v>15830.44</v>
      </c>
      <c r="F3991" s="440">
        <v>0</v>
      </c>
      <c r="G3991" s="440">
        <v>25179.37</v>
      </c>
      <c r="H3991" s="438" t="s">
        <v>126</v>
      </c>
    </row>
    <row r="3992" spans="1:8">
      <c r="A3992" s="448" t="s">
        <v>5633</v>
      </c>
      <c r="B3992" s="448" t="s">
        <v>2245</v>
      </c>
      <c r="C3992" s="440">
        <v>132946.67000000001</v>
      </c>
      <c r="D3992" s="438" t="s">
        <v>126</v>
      </c>
      <c r="E3992" s="440">
        <v>62044.18</v>
      </c>
      <c r="F3992" s="440">
        <v>0</v>
      </c>
      <c r="G3992" s="440">
        <v>194990.85</v>
      </c>
      <c r="H3992" s="438" t="s">
        <v>126</v>
      </c>
    </row>
    <row r="3993" spans="1:8">
      <c r="A3993" s="448" t="s">
        <v>5634</v>
      </c>
      <c r="B3993" s="448" t="s">
        <v>4860</v>
      </c>
      <c r="C3993" s="440">
        <v>4951.5</v>
      </c>
      <c r="D3993" s="438" t="s">
        <v>126</v>
      </c>
      <c r="E3993" s="440">
        <v>0</v>
      </c>
      <c r="F3993" s="440">
        <v>0</v>
      </c>
      <c r="G3993" s="440">
        <v>4951.5</v>
      </c>
      <c r="H3993" s="438" t="s">
        <v>126</v>
      </c>
    </row>
    <row r="3994" spans="1:8">
      <c r="A3994" s="448" t="s">
        <v>5635</v>
      </c>
      <c r="B3994" s="448" t="s">
        <v>4862</v>
      </c>
      <c r="C3994" s="440">
        <v>8079</v>
      </c>
      <c r="D3994" s="438" t="s">
        <v>126</v>
      </c>
      <c r="E3994" s="440">
        <v>753.3</v>
      </c>
      <c r="F3994" s="440">
        <v>0</v>
      </c>
      <c r="G3994" s="440">
        <v>8832.2999999999993</v>
      </c>
      <c r="H3994" s="438" t="s">
        <v>126</v>
      </c>
    </row>
    <row r="3995" spans="1:8">
      <c r="A3995" s="448" t="s">
        <v>5636</v>
      </c>
      <c r="B3995" s="448" t="s">
        <v>4864</v>
      </c>
      <c r="C3995" s="440">
        <v>8179</v>
      </c>
      <c r="D3995" s="438" t="s">
        <v>126</v>
      </c>
      <c r="E3995" s="440">
        <v>0</v>
      </c>
      <c r="F3995" s="440">
        <v>0</v>
      </c>
      <c r="G3995" s="440">
        <v>8179</v>
      </c>
      <c r="H3995" s="438" t="s">
        <v>126</v>
      </c>
    </row>
    <row r="3996" spans="1:8">
      <c r="A3996" s="448" t="s">
        <v>5637</v>
      </c>
      <c r="B3996" s="448" t="s">
        <v>4866</v>
      </c>
      <c r="C3996" s="440">
        <v>89.8</v>
      </c>
      <c r="D3996" s="438" t="s">
        <v>126</v>
      </c>
      <c r="E3996" s="440">
        <v>9040.6</v>
      </c>
      <c r="F3996" s="440">
        <v>0</v>
      </c>
      <c r="G3996" s="440">
        <v>9130.4</v>
      </c>
      <c r="H3996" s="438" t="s">
        <v>126</v>
      </c>
    </row>
    <row r="3997" spans="1:8">
      <c r="A3997" s="448" t="s">
        <v>5638</v>
      </c>
      <c r="B3997" s="448" t="s">
        <v>4868</v>
      </c>
      <c r="C3997" s="440">
        <v>0</v>
      </c>
      <c r="D3997" s="438" t="s">
        <v>126</v>
      </c>
      <c r="E3997" s="440">
        <v>1714.32</v>
      </c>
      <c r="F3997" s="440">
        <v>0</v>
      </c>
      <c r="G3997" s="440">
        <v>1714.32</v>
      </c>
      <c r="H3997" s="438" t="s">
        <v>126</v>
      </c>
    </row>
    <row r="3998" spans="1:8">
      <c r="A3998" s="448" t="s">
        <v>5641</v>
      </c>
      <c r="B3998" s="448" t="s">
        <v>4872</v>
      </c>
      <c r="C3998" s="440">
        <v>258.3</v>
      </c>
      <c r="D3998" s="438" t="s">
        <v>126</v>
      </c>
      <c r="E3998" s="440">
        <v>0</v>
      </c>
      <c r="F3998" s="440">
        <v>0</v>
      </c>
      <c r="G3998" s="440">
        <v>258.3</v>
      </c>
      <c r="H3998" s="438" t="s">
        <v>126</v>
      </c>
    </row>
    <row r="3999" spans="1:8">
      <c r="A3999" s="448" t="s">
        <v>5642</v>
      </c>
      <c r="B3999" s="448" t="s">
        <v>4874</v>
      </c>
      <c r="C3999" s="440">
        <v>5000</v>
      </c>
      <c r="D3999" s="438" t="s">
        <v>126</v>
      </c>
      <c r="E3999" s="440">
        <v>0</v>
      </c>
      <c r="F3999" s="440">
        <v>0</v>
      </c>
      <c r="G3999" s="440">
        <v>5000</v>
      </c>
      <c r="H3999" s="438" t="s">
        <v>126</v>
      </c>
    </row>
    <row r="4000" spans="1:8">
      <c r="A4000" s="448" t="s">
        <v>5643</v>
      </c>
      <c r="B4000" s="448" t="s">
        <v>4878</v>
      </c>
      <c r="C4000" s="440">
        <v>18193.900000000001</v>
      </c>
      <c r="D4000" s="438" t="s">
        <v>126</v>
      </c>
      <c r="E4000" s="440">
        <v>0</v>
      </c>
      <c r="F4000" s="440">
        <v>0</v>
      </c>
      <c r="G4000" s="440">
        <v>18193.900000000001</v>
      </c>
      <c r="H4000" s="438" t="s">
        <v>126</v>
      </c>
    </row>
    <row r="4001" spans="1:8">
      <c r="A4001" s="448" t="s">
        <v>5644</v>
      </c>
      <c r="B4001" s="448" t="s">
        <v>4880</v>
      </c>
      <c r="C4001" s="440">
        <v>3926.7</v>
      </c>
      <c r="D4001" s="438" t="s">
        <v>126</v>
      </c>
      <c r="E4001" s="440">
        <v>453.2</v>
      </c>
      <c r="F4001" s="440">
        <v>0</v>
      </c>
      <c r="G4001" s="440">
        <v>4379.8999999999996</v>
      </c>
      <c r="H4001" s="438" t="s">
        <v>126</v>
      </c>
    </row>
    <row r="4002" spans="1:8">
      <c r="A4002" s="448" t="s">
        <v>5645</v>
      </c>
      <c r="B4002" s="448" t="s">
        <v>4882</v>
      </c>
      <c r="C4002" s="440">
        <v>30961.3</v>
      </c>
      <c r="D4002" s="438" t="s">
        <v>126</v>
      </c>
      <c r="E4002" s="440">
        <v>0</v>
      </c>
      <c r="F4002" s="440">
        <v>0</v>
      </c>
      <c r="G4002" s="440">
        <v>30961.3</v>
      </c>
      <c r="H4002" s="438" t="s">
        <v>126</v>
      </c>
    </row>
    <row r="4003" spans="1:8">
      <c r="A4003" s="448" t="s">
        <v>5646</v>
      </c>
      <c r="B4003" s="448" t="s">
        <v>4884</v>
      </c>
      <c r="C4003" s="440">
        <v>122.1</v>
      </c>
      <c r="D4003" s="438" t="s">
        <v>126</v>
      </c>
      <c r="E4003" s="440">
        <v>12703.61</v>
      </c>
      <c r="F4003" s="440">
        <v>0</v>
      </c>
      <c r="G4003" s="440">
        <v>12825.71</v>
      </c>
      <c r="H4003" s="438" t="s">
        <v>126</v>
      </c>
    </row>
    <row r="4004" spans="1:8">
      <c r="A4004" s="448" t="s">
        <v>5647</v>
      </c>
      <c r="B4004" s="448" t="s">
        <v>4886</v>
      </c>
      <c r="C4004" s="440">
        <v>0</v>
      </c>
      <c r="D4004" s="438" t="s">
        <v>126</v>
      </c>
      <c r="E4004" s="440">
        <v>7709.03</v>
      </c>
      <c r="F4004" s="440">
        <v>0</v>
      </c>
      <c r="G4004" s="440">
        <v>7709.03</v>
      </c>
      <c r="H4004" s="438" t="s">
        <v>126</v>
      </c>
    </row>
    <row r="4005" spans="1:8">
      <c r="A4005" s="448" t="s">
        <v>5648</v>
      </c>
      <c r="B4005" s="448" t="s">
        <v>4888</v>
      </c>
      <c r="C4005" s="440">
        <v>25556.17</v>
      </c>
      <c r="D4005" s="438" t="s">
        <v>126</v>
      </c>
      <c r="E4005" s="440">
        <v>2780.51</v>
      </c>
      <c r="F4005" s="440">
        <v>0</v>
      </c>
      <c r="G4005" s="440">
        <v>28336.68</v>
      </c>
      <c r="H4005" s="438" t="s">
        <v>126</v>
      </c>
    </row>
    <row r="4006" spans="1:8">
      <c r="A4006" s="448" t="s">
        <v>5649</v>
      </c>
      <c r="B4006" s="448" t="s">
        <v>4890</v>
      </c>
      <c r="C4006" s="440">
        <v>11131.3</v>
      </c>
      <c r="D4006" s="438" t="s">
        <v>126</v>
      </c>
      <c r="E4006" s="440">
        <v>0</v>
      </c>
      <c r="F4006" s="440">
        <v>0</v>
      </c>
      <c r="G4006" s="440">
        <v>11131.3</v>
      </c>
      <c r="H4006" s="438" t="s">
        <v>126</v>
      </c>
    </row>
    <row r="4007" spans="1:8">
      <c r="A4007" s="448" t="s">
        <v>5651</v>
      </c>
      <c r="B4007" s="448" t="s">
        <v>4894</v>
      </c>
      <c r="C4007" s="440">
        <v>16497.599999999999</v>
      </c>
      <c r="D4007" s="438" t="s">
        <v>126</v>
      </c>
      <c r="E4007" s="440">
        <v>26889.61</v>
      </c>
      <c r="F4007" s="440">
        <v>0</v>
      </c>
      <c r="G4007" s="440">
        <v>43387.21</v>
      </c>
      <c r="H4007" s="438" t="s">
        <v>126</v>
      </c>
    </row>
    <row r="4008" spans="1:8">
      <c r="A4008" s="448" t="s">
        <v>5652</v>
      </c>
      <c r="B4008" s="448" t="s">
        <v>2250</v>
      </c>
      <c r="C4008" s="440">
        <v>70866.34</v>
      </c>
      <c r="D4008" s="438" t="s">
        <v>126</v>
      </c>
      <c r="E4008" s="440">
        <v>29404.02</v>
      </c>
      <c r="F4008" s="440">
        <v>0</v>
      </c>
      <c r="G4008" s="440">
        <v>100270.36</v>
      </c>
      <c r="H4008" s="438" t="s">
        <v>126</v>
      </c>
    </row>
    <row r="4009" spans="1:8">
      <c r="A4009" s="448" t="s">
        <v>5653</v>
      </c>
      <c r="B4009" s="448" t="s">
        <v>4860</v>
      </c>
      <c r="C4009" s="440">
        <v>14321</v>
      </c>
      <c r="D4009" s="438" t="s">
        <v>126</v>
      </c>
      <c r="E4009" s="440">
        <v>0</v>
      </c>
      <c r="F4009" s="440">
        <v>0</v>
      </c>
      <c r="G4009" s="440">
        <v>14321</v>
      </c>
      <c r="H4009" s="438" t="s">
        <v>126</v>
      </c>
    </row>
    <row r="4010" spans="1:8">
      <c r="A4010" s="448" t="s">
        <v>5654</v>
      </c>
      <c r="B4010" s="448" t="s">
        <v>4862</v>
      </c>
      <c r="C4010" s="440">
        <v>8079</v>
      </c>
      <c r="D4010" s="438" t="s">
        <v>126</v>
      </c>
      <c r="E4010" s="440">
        <v>753.3</v>
      </c>
      <c r="F4010" s="440">
        <v>0</v>
      </c>
      <c r="G4010" s="440">
        <v>8832.2999999999993</v>
      </c>
      <c r="H4010" s="438" t="s">
        <v>126</v>
      </c>
    </row>
    <row r="4011" spans="1:8">
      <c r="A4011" s="448" t="s">
        <v>5655</v>
      </c>
      <c r="B4011" s="448" t="s">
        <v>4864</v>
      </c>
      <c r="C4011" s="440">
        <v>6548.1</v>
      </c>
      <c r="D4011" s="438" t="s">
        <v>126</v>
      </c>
      <c r="E4011" s="440">
        <v>0</v>
      </c>
      <c r="F4011" s="440">
        <v>0</v>
      </c>
      <c r="G4011" s="440">
        <v>6548.1</v>
      </c>
      <c r="H4011" s="438" t="s">
        <v>126</v>
      </c>
    </row>
    <row r="4012" spans="1:8">
      <c r="A4012" s="448" t="s">
        <v>5656</v>
      </c>
      <c r="B4012" s="448" t="s">
        <v>4866</v>
      </c>
      <c r="C4012" s="440">
        <v>70.8</v>
      </c>
      <c r="D4012" s="438" t="s">
        <v>126</v>
      </c>
      <c r="E4012" s="440">
        <v>9040.6</v>
      </c>
      <c r="F4012" s="440">
        <v>0</v>
      </c>
      <c r="G4012" s="440">
        <v>9111.4</v>
      </c>
      <c r="H4012" s="438" t="s">
        <v>126</v>
      </c>
    </row>
    <row r="4013" spans="1:8">
      <c r="A4013" s="448" t="s">
        <v>5657</v>
      </c>
      <c r="B4013" s="448" t="s">
        <v>4868</v>
      </c>
      <c r="C4013" s="440">
        <v>0</v>
      </c>
      <c r="D4013" s="438" t="s">
        <v>126</v>
      </c>
      <c r="E4013" s="440">
        <v>1714.32</v>
      </c>
      <c r="F4013" s="440">
        <v>0</v>
      </c>
      <c r="G4013" s="440">
        <v>1714.32</v>
      </c>
      <c r="H4013" s="438" t="s">
        <v>126</v>
      </c>
    </row>
    <row r="4014" spans="1:8">
      <c r="A4014" s="448" t="s">
        <v>5658</v>
      </c>
      <c r="B4014" s="448" t="s">
        <v>4870</v>
      </c>
      <c r="C4014" s="440">
        <v>10630.5</v>
      </c>
      <c r="D4014" s="438" t="s">
        <v>126</v>
      </c>
      <c r="E4014" s="440">
        <v>0</v>
      </c>
      <c r="F4014" s="440">
        <v>0</v>
      </c>
      <c r="G4014" s="440">
        <v>10630.5</v>
      </c>
      <c r="H4014" s="438" t="s">
        <v>126</v>
      </c>
    </row>
    <row r="4015" spans="1:8">
      <c r="A4015" s="448" t="s">
        <v>5659</v>
      </c>
      <c r="B4015" s="448" t="s">
        <v>4872</v>
      </c>
      <c r="C4015" s="440">
        <v>105.3</v>
      </c>
      <c r="D4015" s="438" t="s">
        <v>126</v>
      </c>
      <c r="E4015" s="440">
        <v>0</v>
      </c>
      <c r="F4015" s="440">
        <v>0</v>
      </c>
      <c r="G4015" s="440">
        <v>105.3</v>
      </c>
      <c r="H4015" s="438" t="s">
        <v>126</v>
      </c>
    </row>
    <row r="4016" spans="1:8">
      <c r="A4016" s="448" t="s">
        <v>5660</v>
      </c>
      <c r="B4016" s="448" t="s">
        <v>4878</v>
      </c>
      <c r="C4016" s="440">
        <v>3892.3</v>
      </c>
      <c r="D4016" s="438" t="s">
        <v>126</v>
      </c>
      <c r="E4016" s="440">
        <v>0</v>
      </c>
      <c r="F4016" s="440">
        <v>0</v>
      </c>
      <c r="G4016" s="440">
        <v>3892.3</v>
      </c>
      <c r="H4016" s="438" t="s">
        <v>126</v>
      </c>
    </row>
    <row r="4017" spans="1:8">
      <c r="A4017" s="448" t="s">
        <v>5661</v>
      </c>
      <c r="B4017" s="448" t="s">
        <v>4880</v>
      </c>
      <c r="C4017" s="440">
        <v>1459.9</v>
      </c>
      <c r="D4017" s="438" t="s">
        <v>126</v>
      </c>
      <c r="E4017" s="440">
        <v>158.6</v>
      </c>
      <c r="F4017" s="440">
        <v>0</v>
      </c>
      <c r="G4017" s="440">
        <v>1618.5</v>
      </c>
      <c r="H4017" s="438" t="s">
        <v>126</v>
      </c>
    </row>
    <row r="4018" spans="1:8">
      <c r="A4018" s="448" t="s">
        <v>5662</v>
      </c>
      <c r="B4018" s="448" t="s">
        <v>4882</v>
      </c>
      <c r="C4018" s="440">
        <v>7704.73</v>
      </c>
      <c r="D4018" s="438" t="s">
        <v>126</v>
      </c>
      <c r="E4018" s="440">
        <v>0</v>
      </c>
      <c r="F4018" s="440">
        <v>0</v>
      </c>
      <c r="G4018" s="440">
        <v>7704.73</v>
      </c>
      <c r="H4018" s="438" t="s">
        <v>126</v>
      </c>
    </row>
    <row r="4019" spans="1:8">
      <c r="A4019" s="448" t="s">
        <v>5663</v>
      </c>
      <c r="B4019" s="448" t="s">
        <v>4884</v>
      </c>
      <c r="C4019" s="440">
        <v>44.9</v>
      </c>
      <c r="D4019" s="438" t="s">
        <v>126</v>
      </c>
      <c r="E4019" s="440">
        <v>4702.99</v>
      </c>
      <c r="F4019" s="440">
        <v>0</v>
      </c>
      <c r="G4019" s="440">
        <v>4747.8900000000003</v>
      </c>
      <c r="H4019" s="438" t="s">
        <v>126</v>
      </c>
    </row>
    <row r="4020" spans="1:8">
      <c r="A4020" s="448" t="s">
        <v>5664</v>
      </c>
      <c r="B4020" s="448" t="s">
        <v>4886</v>
      </c>
      <c r="C4020" s="440">
        <v>0</v>
      </c>
      <c r="D4020" s="438" t="s">
        <v>126</v>
      </c>
      <c r="E4020" s="440">
        <v>2821.8</v>
      </c>
      <c r="F4020" s="440">
        <v>0</v>
      </c>
      <c r="G4020" s="440">
        <v>2821.8</v>
      </c>
      <c r="H4020" s="438" t="s">
        <v>126</v>
      </c>
    </row>
    <row r="4021" spans="1:8">
      <c r="A4021" s="448" t="s">
        <v>5665</v>
      </c>
      <c r="B4021" s="448" t="s">
        <v>4888</v>
      </c>
      <c r="C4021" s="440">
        <v>9344.2099999999991</v>
      </c>
      <c r="D4021" s="438" t="s">
        <v>126</v>
      </c>
      <c r="E4021" s="440">
        <v>946.81</v>
      </c>
      <c r="F4021" s="440">
        <v>0</v>
      </c>
      <c r="G4021" s="440">
        <v>10291.02</v>
      </c>
      <c r="H4021" s="438" t="s">
        <v>126</v>
      </c>
    </row>
    <row r="4022" spans="1:8">
      <c r="A4022" s="448" t="s">
        <v>5666</v>
      </c>
      <c r="B4022" s="448" t="s">
        <v>4890</v>
      </c>
      <c r="C4022" s="440">
        <v>3400</v>
      </c>
      <c r="D4022" s="438" t="s">
        <v>126</v>
      </c>
      <c r="E4022" s="440">
        <v>0</v>
      </c>
      <c r="F4022" s="440">
        <v>0</v>
      </c>
      <c r="G4022" s="440">
        <v>3400</v>
      </c>
      <c r="H4022" s="438" t="s">
        <v>126</v>
      </c>
    </row>
    <row r="4023" spans="1:8">
      <c r="A4023" s="448" t="s">
        <v>5668</v>
      </c>
      <c r="B4023" s="448" t="s">
        <v>4894</v>
      </c>
      <c r="C4023" s="440">
        <v>5265.6</v>
      </c>
      <c r="D4023" s="438" t="s">
        <v>126</v>
      </c>
      <c r="E4023" s="440">
        <v>9265.6</v>
      </c>
      <c r="F4023" s="440">
        <v>0</v>
      </c>
      <c r="G4023" s="440">
        <v>14531.2</v>
      </c>
      <c r="H4023" s="438" t="s">
        <v>126</v>
      </c>
    </row>
    <row r="4024" spans="1:8">
      <c r="A4024" s="448" t="s">
        <v>5669</v>
      </c>
      <c r="B4024" s="448" t="s">
        <v>2255</v>
      </c>
      <c r="C4024" s="440">
        <v>85505.58</v>
      </c>
      <c r="D4024" s="438" t="s">
        <v>126</v>
      </c>
      <c r="E4024" s="440">
        <v>38662.86</v>
      </c>
      <c r="F4024" s="440">
        <v>0</v>
      </c>
      <c r="G4024" s="440">
        <v>124168.44</v>
      </c>
      <c r="H4024" s="438" t="s">
        <v>126</v>
      </c>
    </row>
    <row r="4025" spans="1:8">
      <c r="A4025" s="448" t="s">
        <v>5670</v>
      </c>
      <c r="B4025" s="448" t="s">
        <v>4860</v>
      </c>
      <c r="C4025" s="440">
        <v>6118.6</v>
      </c>
      <c r="D4025" s="438" t="s">
        <v>126</v>
      </c>
      <c r="E4025" s="440">
        <v>0</v>
      </c>
      <c r="F4025" s="440">
        <v>0</v>
      </c>
      <c r="G4025" s="440">
        <v>6118.6</v>
      </c>
      <c r="H4025" s="438" t="s">
        <v>126</v>
      </c>
    </row>
    <row r="4026" spans="1:8">
      <c r="A4026" s="448" t="s">
        <v>5671</v>
      </c>
      <c r="B4026" s="448" t="s">
        <v>4862</v>
      </c>
      <c r="C4026" s="440">
        <v>8079</v>
      </c>
      <c r="D4026" s="438" t="s">
        <v>126</v>
      </c>
      <c r="E4026" s="440">
        <v>753.3</v>
      </c>
      <c r="F4026" s="440">
        <v>0</v>
      </c>
      <c r="G4026" s="440">
        <v>8832.2999999999993</v>
      </c>
      <c r="H4026" s="438" t="s">
        <v>126</v>
      </c>
    </row>
    <row r="4027" spans="1:8">
      <c r="A4027" s="448" t="s">
        <v>5672</v>
      </c>
      <c r="B4027" s="448" t="s">
        <v>4864</v>
      </c>
      <c r="C4027" s="440">
        <v>7872.8</v>
      </c>
      <c r="D4027" s="438" t="s">
        <v>126</v>
      </c>
      <c r="E4027" s="440">
        <v>0</v>
      </c>
      <c r="F4027" s="440">
        <v>0</v>
      </c>
      <c r="G4027" s="440">
        <v>7872.8</v>
      </c>
      <c r="H4027" s="438" t="s">
        <v>126</v>
      </c>
    </row>
    <row r="4028" spans="1:8">
      <c r="A4028" s="448" t="s">
        <v>5673</v>
      </c>
      <c r="B4028" s="448" t="s">
        <v>4866</v>
      </c>
      <c r="C4028" s="440">
        <v>84.3</v>
      </c>
      <c r="D4028" s="438" t="s">
        <v>126</v>
      </c>
      <c r="E4028" s="440">
        <v>9040.6</v>
      </c>
      <c r="F4028" s="440">
        <v>0</v>
      </c>
      <c r="G4028" s="440">
        <v>9124.9</v>
      </c>
      <c r="H4028" s="438" t="s">
        <v>126</v>
      </c>
    </row>
    <row r="4029" spans="1:8">
      <c r="A4029" s="448" t="s">
        <v>5674</v>
      </c>
      <c r="B4029" s="448" t="s">
        <v>4868</v>
      </c>
      <c r="C4029" s="440">
        <v>0</v>
      </c>
      <c r="D4029" s="438" t="s">
        <v>126</v>
      </c>
      <c r="E4029" s="440">
        <v>1714.32</v>
      </c>
      <c r="F4029" s="440">
        <v>0</v>
      </c>
      <c r="G4029" s="440">
        <v>1714.32</v>
      </c>
      <c r="H4029" s="438" t="s">
        <v>126</v>
      </c>
    </row>
    <row r="4030" spans="1:8">
      <c r="A4030" s="448" t="s">
        <v>5675</v>
      </c>
      <c r="B4030" s="448" t="s">
        <v>4870</v>
      </c>
      <c r="C4030" s="440">
        <v>2487.56</v>
      </c>
      <c r="D4030" s="438" t="s">
        <v>126</v>
      </c>
      <c r="E4030" s="440">
        <v>2487.56</v>
      </c>
      <c r="F4030" s="440">
        <v>0</v>
      </c>
      <c r="G4030" s="440">
        <v>4975.12</v>
      </c>
      <c r="H4030" s="438" t="s">
        <v>126</v>
      </c>
    </row>
    <row r="4031" spans="1:8">
      <c r="A4031" s="448" t="s">
        <v>5676</v>
      </c>
      <c r="B4031" s="448" t="s">
        <v>5280</v>
      </c>
      <c r="C4031" s="440">
        <v>1556.3</v>
      </c>
      <c r="D4031" s="438" t="s">
        <v>126</v>
      </c>
      <c r="E4031" s="440">
        <v>0</v>
      </c>
      <c r="F4031" s="440">
        <v>0</v>
      </c>
      <c r="G4031" s="440">
        <v>1556.3</v>
      </c>
      <c r="H4031" s="438" t="s">
        <v>126</v>
      </c>
    </row>
    <row r="4032" spans="1:8">
      <c r="A4032" s="448" t="s">
        <v>5677</v>
      </c>
      <c r="B4032" s="448" t="s">
        <v>4878</v>
      </c>
      <c r="C4032" s="440">
        <v>9444.7999999999993</v>
      </c>
      <c r="D4032" s="438" t="s">
        <v>126</v>
      </c>
      <c r="E4032" s="440">
        <v>0</v>
      </c>
      <c r="F4032" s="440">
        <v>0</v>
      </c>
      <c r="G4032" s="440">
        <v>9444.7999999999993</v>
      </c>
      <c r="H4032" s="438" t="s">
        <v>126</v>
      </c>
    </row>
    <row r="4033" spans="1:8">
      <c r="A4033" s="448" t="s">
        <v>5678</v>
      </c>
      <c r="B4033" s="448" t="s">
        <v>4880</v>
      </c>
      <c r="C4033" s="440">
        <v>2078.6</v>
      </c>
      <c r="D4033" s="438" t="s">
        <v>126</v>
      </c>
      <c r="E4033" s="440">
        <v>218.5</v>
      </c>
      <c r="F4033" s="440">
        <v>0</v>
      </c>
      <c r="G4033" s="440">
        <v>2297.1</v>
      </c>
      <c r="H4033" s="438" t="s">
        <v>126</v>
      </c>
    </row>
    <row r="4034" spans="1:8">
      <c r="A4034" s="448" t="s">
        <v>5679</v>
      </c>
      <c r="B4034" s="448" t="s">
        <v>4882</v>
      </c>
      <c r="C4034" s="440">
        <v>15451.4</v>
      </c>
      <c r="D4034" s="438" t="s">
        <v>126</v>
      </c>
      <c r="E4034" s="440">
        <v>0</v>
      </c>
      <c r="F4034" s="440">
        <v>0</v>
      </c>
      <c r="G4034" s="440">
        <v>15451.4</v>
      </c>
      <c r="H4034" s="438" t="s">
        <v>126</v>
      </c>
    </row>
    <row r="4035" spans="1:8">
      <c r="A4035" s="448" t="s">
        <v>5680</v>
      </c>
      <c r="B4035" s="448" t="s">
        <v>4884</v>
      </c>
      <c r="C4035" s="440">
        <v>63.9</v>
      </c>
      <c r="D4035" s="438" t="s">
        <v>126</v>
      </c>
      <c r="E4035" s="440">
        <v>6661.95</v>
      </c>
      <c r="F4035" s="440">
        <v>0</v>
      </c>
      <c r="G4035" s="440">
        <v>6725.85</v>
      </c>
      <c r="H4035" s="438" t="s">
        <v>126</v>
      </c>
    </row>
    <row r="4036" spans="1:8">
      <c r="A4036" s="448" t="s">
        <v>5681</v>
      </c>
      <c r="B4036" s="448" t="s">
        <v>4886</v>
      </c>
      <c r="C4036" s="440">
        <v>0</v>
      </c>
      <c r="D4036" s="438" t="s">
        <v>126</v>
      </c>
      <c r="E4036" s="440">
        <v>3997.17</v>
      </c>
      <c r="F4036" s="440">
        <v>0</v>
      </c>
      <c r="G4036" s="440">
        <v>3997.17</v>
      </c>
      <c r="H4036" s="438" t="s">
        <v>126</v>
      </c>
    </row>
    <row r="4037" spans="1:8">
      <c r="A4037" s="448" t="s">
        <v>5682</v>
      </c>
      <c r="B4037" s="448" t="s">
        <v>4888</v>
      </c>
      <c r="C4037" s="440">
        <v>14085.52</v>
      </c>
      <c r="D4037" s="438" t="s">
        <v>126</v>
      </c>
      <c r="E4037" s="440">
        <v>1378.26</v>
      </c>
      <c r="F4037" s="440">
        <v>0</v>
      </c>
      <c r="G4037" s="440">
        <v>15463.78</v>
      </c>
      <c r="H4037" s="438" t="s">
        <v>126</v>
      </c>
    </row>
    <row r="4038" spans="1:8">
      <c r="A4038" s="448" t="s">
        <v>5683</v>
      </c>
      <c r="B4038" s="448" t="s">
        <v>4890</v>
      </c>
      <c r="C4038" s="440">
        <v>7650</v>
      </c>
      <c r="D4038" s="438" t="s">
        <v>126</v>
      </c>
      <c r="E4038" s="440">
        <v>0</v>
      </c>
      <c r="F4038" s="440">
        <v>0</v>
      </c>
      <c r="G4038" s="440">
        <v>7650</v>
      </c>
      <c r="H4038" s="438" t="s">
        <v>126</v>
      </c>
    </row>
    <row r="4039" spans="1:8">
      <c r="A4039" s="448" t="s">
        <v>5684</v>
      </c>
      <c r="B4039" s="448" t="s">
        <v>4892</v>
      </c>
      <c r="C4039" s="440">
        <v>121.6</v>
      </c>
      <c r="D4039" s="438" t="s">
        <v>126</v>
      </c>
      <c r="E4039" s="440">
        <v>0</v>
      </c>
      <c r="F4039" s="440">
        <v>0</v>
      </c>
      <c r="G4039" s="440">
        <v>121.6</v>
      </c>
      <c r="H4039" s="438" t="s">
        <v>126</v>
      </c>
    </row>
    <row r="4040" spans="1:8">
      <c r="A4040" s="448" t="s">
        <v>5685</v>
      </c>
      <c r="B4040" s="448" t="s">
        <v>4894</v>
      </c>
      <c r="C4040" s="440">
        <v>10411.200000000001</v>
      </c>
      <c r="D4040" s="438" t="s">
        <v>126</v>
      </c>
      <c r="E4040" s="440">
        <v>12411.2</v>
      </c>
      <c r="F4040" s="440">
        <v>0</v>
      </c>
      <c r="G4040" s="440">
        <v>22822.400000000001</v>
      </c>
      <c r="H4040" s="438" t="s">
        <v>126</v>
      </c>
    </row>
    <row r="4041" spans="1:8">
      <c r="A4041" s="448" t="s">
        <v>5687</v>
      </c>
      <c r="B4041" s="448" t="s">
        <v>2260</v>
      </c>
      <c r="C4041" s="440">
        <v>68472.600000000006</v>
      </c>
      <c r="D4041" s="438" t="s">
        <v>126</v>
      </c>
      <c r="E4041" s="440">
        <v>23403.919999999998</v>
      </c>
      <c r="F4041" s="440">
        <v>0</v>
      </c>
      <c r="G4041" s="440">
        <v>91876.52</v>
      </c>
      <c r="H4041" s="438" t="s">
        <v>126</v>
      </c>
    </row>
    <row r="4042" spans="1:8">
      <c r="A4042" s="448" t="s">
        <v>5689</v>
      </c>
      <c r="B4042" s="448" t="s">
        <v>4860</v>
      </c>
      <c r="C4042" s="440">
        <v>4193.7</v>
      </c>
      <c r="D4042" s="438" t="s">
        <v>126</v>
      </c>
      <c r="E4042" s="440">
        <v>0</v>
      </c>
      <c r="F4042" s="440">
        <v>0</v>
      </c>
      <c r="G4042" s="440">
        <v>4193.7</v>
      </c>
      <c r="H4042" s="438" t="s">
        <v>126</v>
      </c>
    </row>
    <row r="4043" spans="1:8">
      <c r="A4043" s="448" t="s">
        <v>5690</v>
      </c>
      <c r="B4043" s="448" t="s">
        <v>4862</v>
      </c>
      <c r="C4043" s="440">
        <v>8079</v>
      </c>
      <c r="D4043" s="438" t="s">
        <v>126</v>
      </c>
      <c r="E4043" s="440">
        <v>753.3</v>
      </c>
      <c r="F4043" s="440">
        <v>0</v>
      </c>
      <c r="G4043" s="440">
        <v>8832.2999999999993</v>
      </c>
      <c r="H4043" s="438" t="s">
        <v>126</v>
      </c>
    </row>
    <row r="4044" spans="1:8">
      <c r="A4044" s="448" t="s">
        <v>5691</v>
      </c>
      <c r="B4044" s="448" t="s">
        <v>4864</v>
      </c>
      <c r="C4044" s="440">
        <v>7229.9</v>
      </c>
      <c r="D4044" s="438" t="s">
        <v>126</v>
      </c>
      <c r="E4044" s="440">
        <v>0</v>
      </c>
      <c r="F4044" s="440">
        <v>0</v>
      </c>
      <c r="G4044" s="440">
        <v>7229.9</v>
      </c>
      <c r="H4044" s="438" t="s">
        <v>126</v>
      </c>
    </row>
    <row r="4045" spans="1:8">
      <c r="A4045" s="448" t="s">
        <v>5692</v>
      </c>
      <c r="B4045" s="448" t="s">
        <v>4866</v>
      </c>
      <c r="C4045" s="440">
        <v>85.9</v>
      </c>
      <c r="D4045" s="438" t="s">
        <v>126</v>
      </c>
      <c r="E4045" s="440">
        <v>9040.6</v>
      </c>
      <c r="F4045" s="440">
        <v>0</v>
      </c>
      <c r="G4045" s="440">
        <v>9126.5</v>
      </c>
      <c r="H4045" s="438" t="s">
        <v>126</v>
      </c>
    </row>
    <row r="4046" spans="1:8">
      <c r="A4046" s="448" t="s">
        <v>5693</v>
      </c>
      <c r="B4046" s="448" t="s">
        <v>4868</v>
      </c>
      <c r="C4046" s="440">
        <v>0</v>
      </c>
      <c r="D4046" s="438" t="s">
        <v>126</v>
      </c>
      <c r="E4046" s="440">
        <v>1714.32</v>
      </c>
      <c r="F4046" s="440">
        <v>0</v>
      </c>
      <c r="G4046" s="440">
        <v>1714.32</v>
      </c>
      <c r="H4046" s="438" t="s">
        <v>126</v>
      </c>
    </row>
    <row r="4047" spans="1:8">
      <c r="A4047" s="448" t="s">
        <v>5694</v>
      </c>
      <c r="B4047" s="448" t="s">
        <v>4870</v>
      </c>
      <c r="C4047" s="440">
        <v>0</v>
      </c>
      <c r="D4047" s="438" t="s">
        <v>126</v>
      </c>
      <c r="E4047" s="440">
        <v>472.32</v>
      </c>
      <c r="F4047" s="440">
        <v>0</v>
      </c>
      <c r="G4047" s="440">
        <v>472.32</v>
      </c>
      <c r="H4047" s="438" t="s">
        <v>126</v>
      </c>
    </row>
    <row r="4048" spans="1:8">
      <c r="A4048" s="448" t="s">
        <v>5695</v>
      </c>
      <c r="B4048" s="448" t="s">
        <v>4872</v>
      </c>
      <c r="C4048" s="440">
        <v>12958.3</v>
      </c>
      <c r="D4048" s="438" t="s">
        <v>126</v>
      </c>
      <c r="E4048" s="440">
        <v>0</v>
      </c>
      <c r="F4048" s="440">
        <v>0</v>
      </c>
      <c r="G4048" s="440">
        <v>12958.3</v>
      </c>
      <c r="H4048" s="438" t="s">
        <v>126</v>
      </c>
    </row>
    <row r="4049" spans="1:8">
      <c r="A4049" s="448" t="s">
        <v>5696</v>
      </c>
      <c r="B4049" s="448" t="s">
        <v>4878</v>
      </c>
      <c r="C4049" s="440">
        <v>1414.28</v>
      </c>
      <c r="D4049" s="438" t="s">
        <v>126</v>
      </c>
      <c r="E4049" s="440">
        <v>0</v>
      </c>
      <c r="F4049" s="440">
        <v>0</v>
      </c>
      <c r="G4049" s="440">
        <v>1414.28</v>
      </c>
      <c r="H4049" s="438" t="s">
        <v>126</v>
      </c>
    </row>
    <row r="4050" spans="1:8">
      <c r="A4050" s="448" t="s">
        <v>5697</v>
      </c>
      <c r="B4050" s="448" t="s">
        <v>4880</v>
      </c>
      <c r="C4050" s="440">
        <v>1551.92</v>
      </c>
      <c r="D4050" s="438" t="s">
        <v>126</v>
      </c>
      <c r="E4050" s="440">
        <v>153.9</v>
      </c>
      <c r="F4050" s="440">
        <v>0</v>
      </c>
      <c r="G4050" s="440">
        <v>1705.82</v>
      </c>
      <c r="H4050" s="438" t="s">
        <v>126</v>
      </c>
    </row>
    <row r="4051" spans="1:8">
      <c r="A4051" s="448" t="s">
        <v>5698</v>
      </c>
      <c r="B4051" s="448" t="s">
        <v>4882</v>
      </c>
      <c r="C4051" s="440">
        <v>1808.25</v>
      </c>
      <c r="D4051" s="438" t="s">
        <v>126</v>
      </c>
      <c r="E4051" s="440">
        <v>0</v>
      </c>
      <c r="F4051" s="440">
        <v>0</v>
      </c>
      <c r="G4051" s="440">
        <v>1808.25</v>
      </c>
      <c r="H4051" s="438" t="s">
        <v>126</v>
      </c>
    </row>
    <row r="4052" spans="1:8">
      <c r="A4052" s="448" t="s">
        <v>5699</v>
      </c>
      <c r="B4052" s="448" t="s">
        <v>4884</v>
      </c>
      <c r="C4052" s="440">
        <v>41.8</v>
      </c>
      <c r="D4052" s="438" t="s">
        <v>126</v>
      </c>
      <c r="E4052" s="440">
        <v>3173.63</v>
      </c>
      <c r="F4052" s="440">
        <v>0</v>
      </c>
      <c r="G4052" s="440">
        <v>3215.43</v>
      </c>
      <c r="H4052" s="438" t="s">
        <v>126</v>
      </c>
    </row>
    <row r="4053" spans="1:8">
      <c r="A4053" s="448" t="s">
        <v>5700</v>
      </c>
      <c r="B4053" s="448" t="s">
        <v>4886</v>
      </c>
      <c r="C4053" s="440">
        <v>0</v>
      </c>
      <c r="D4053" s="438" t="s">
        <v>126</v>
      </c>
      <c r="E4053" s="440">
        <v>2164.8000000000002</v>
      </c>
      <c r="F4053" s="440">
        <v>0</v>
      </c>
      <c r="G4053" s="440">
        <v>2164.8000000000002</v>
      </c>
      <c r="H4053" s="438" t="s">
        <v>126</v>
      </c>
    </row>
    <row r="4054" spans="1:8">
      <c r="A4054" s="448" t="s">
        <v>5701</v>
      </c>
      <c r="B4054" s="448" t="s">
        <v>4888</v>
      </c>
      <c r="C4054" s="440">
        <v>9802.59</v>
      </c>
      <c r="D4054" s="438" t="s">
        <v>126</v>
      </c>
      <c r="E4054" s="440">
        <v>970.77</v>
      </c>
      <c r="F4054" s="440">
        <v>0</v>
      </c>
      <c r="G4054" s="440">
        <v>10773.36</v>
      </c>
      <c r="H4054" s="438" t="s">
        <v>126</v>
      </c>
    </row>
    <row r="4055" spans="1:8">
      <c r="A4055" s="448" t="s">
        <v>5702</v>
      </c>
      <c r="B4055" s="448" t="s">
        <v>4890</v>
      </c>
      <c r="C4055" s="440">
        <v>5750</v>
      </c>
      <c r="D4055" s="438" t="s">
        <v>126</v>
      </c>
      <c r="E4055" s="440">
        <v>0</v>
      </c>
      <c r="F4055" s="440">
        <v>0</v>
      </c>
      <c r="G4055" s="440">
        <v>5750</v>
      </c>
      <c r="H4055" s="438" t="s">
        <v>126</v>
      </c>
    </row>
    <row r="4056" spans="1:8">
      <c r="A4056" s="448" t="s">
        <v>5704</v>
      </c>
      <c r="B4056" s="448" t="s">
        <v>4894</v>
      </c>
      <c r="C4056" s="440">
        <v>6667.2</v>
      </c>
      <c r="D4056" s="438" t="s">
        <v>126</v>
      </c>
      <c r="E4056" s="440">
        <v>4960.28</v>
      </c>
      <c r="F4056" s="440">
        <v>0</v>
      </c>
      <c r="G4056" s="440">
        <v>11627.48</v>
      </c>
      <c r="H4056" s="438" t="s">
        <v>126</v>
      </c>
    </row>
    <row r="4057" spans="1:8">
      <c r="A4057" s="448" t="s">
        <v>5706</v>
      </c>
      <c r="B4057" s="448" t="s">
        <v>5707</v>
      </c>
      <c r="C4057" s="440">
        <v>8889.76</v>
      </c>
      <c r="D4057" s="438" t="s">
        <v>126</v>
      </c>
      <c r="E4057" s="440">
        <v>0</v>
      </c>
      <c r="F4057" s="440">
        <v>0</v>
      </c>
      <c r="G4057" s="440">
        <v>8889.76</v>
      </c>
      <c r="H4057" s="438" t="s">
        <v>126</v>
      </c>
    </row>
    <row r="4058" spans="1:8">
      <c r="A4058" s="448" t="s">
        <v>5708</v>
      </c>
      <c r="B4058" s="448" t="s">
        <v>2265</v>
      </c>
      <c r="C4058" s="440">
        <v>92370.64</v>
      </c>
      <c r="D4058" s="438" t="s">
        <v>126</v>
      </c>
      <c r="E4058" s="440">
        <v>36636.92</v>
      </c>
      <c r="F4058" s="440">
        <v>0</v>
      </c>
      <c r="G4058" s="440">
        <v>129007.56</v>
      </c>
      <c r="H4058" s="438" t="s">
        <v>126</v>
      </c>
    </row>
    <row r="4059" spans="1:8">
      <c r="A4059" s="448" t="s">
        <v>5709</v>
      </c>
      <c r="B4059" s="448" t="s">
        <v>4860</v>
      </c>
      <c r="C4059" s="440">
        <v>5491.3</v>
      </c>
      <c r="D4059" s="438" t="s">
        <v>126</v>
      </c>
      <c r="E4059" s="440">
        <v>0</v>
      </c>
      <c r="F4059" s="440">
        <v>0</v>
      </c>
      <c r="G4059" s="440">
        <v>5491.3</v>
      </c>
      <c r="H4059" s="438" t="s">
        <v>126</v>
      </c>
    </row>
    <row r="4060" spans="1:8">
      <c r="A4060" s="448" t="s">
        <v>5710</v>
      </c>
      <c r="B4060" s="448" t="s">
        <v>4862</v>
      </c>
      <c r="C4060" s="440">
        <v>8079</v>
      </c>
      <c r="D4060" s="438" t="s">
        <v>126</v>
      </c>
      <c r="E4060" s="440">
        <v>753.3</v>
      </c>
      <c r="F4060" s="440">
        <v>0</v>
      </c>
      <c r="G4060" s="440">
        <v>8832.2999999999993</v>
      </c>
      <c r="H4060" s="438" t="s">
        <v>126</v>
      </c>
    </row>
    <row r="4061" spans="1:8">
      <c r="A4061" s="448" t="s">
        <v>5711</v>
      </c>
      <c r="B4061" s="448" t="s">
        <v>4864</v>
      </c>
      <c r="C4061" s="440">
        <v>8436.6</v>
      </c>
      <c r="D4061" s="438" t="s">
        <v>126</v>
      </c>
      <c r="E4061" s="440">
        <v>0</v>
      </c>
      <c r="F4061" s="440">
        <v>0</v>
      </c>
      <c r="G4061" s="440">
        <v>8436.6</v>
      </c>
      <c r="H4061" s="438" t="s">
        <v>126</v>
      </c>
    </row>
    <row r="4062" spans="1:8">
      <c r="A4062" s="448" t="s">
        <v>5712</v>
      </c>
      <c r="B4062" s="448" t="s">
        <v>4866</v>
      </c>
      <c r="C4062" s="440">
        <v>94.4</v>
      </c>
      <c r="D4062" s="438" t="s">
        <v>126</v>
      </c>
      <c r="E4062" s="440">
        <v>9040.6</v>
      </c>
      <c r="F4062" s="440">
        <v>0</v>
      </c>
      <c r="G4062" s="440">
        <v>9135</v>
      </c>
      <c r="H4062" s="438" t="s">
        <v>126</v>
      </c>
    </row>
    <row r="4063" spans="1:8">
      <c r="A4063" s="448" t="s">
        <v>5713</v>
      </c>
      <c r="B4063" s="448" t="s">
        <v>4868</v>
      </c>
      <c r="C4063" s="440">
        <v>0</v>
      </c>
      <c r="D4063" s="438" t="s">
        <v>126</v>
      </c>
      <c r="E4063" s="440">
        <v>1714.32</v>
      </c>
      <c r="F4063" s="440">
        <v>0</v>
      </c>
      <c r="G4063" s="440">
        <v>1714.32</v>
      </c>
      <c r="H4063" s="438" t="s">
        <v>126</v>
      </c>
    </row>
    <row r="4064" spans="1:8">
      <c r="A4064" s="448" t="s">
        <v>5714</v>
      </c>
      <c r="B4064" s="448" t="s">
        <v>4870</v>
      </c>
      <c r="C4064" s="440">
        <v>529.02</v>
      </c>
      <c r="D4064" s="438" t="s">
        <v>126</v>
      </c>
      <c r="E4064" s="440">
        <v>529.02</v>
      </c>
      <c r="F4064" s="440">
        <v>0</v>
      </c>
      <c r="G4064" s="440">
        <v>1058.04</v>
      </c>
      <c r="H4064" s="438" t="s">
        <v>126</v>
      </c>
    </row>
    <row r="4065" spans="1:8">
      <c r="A4065" s="448" t="s">
        <v>5715</v>
      </c>
      <c r="B4065" s="448" t="s">
        <v>4872</v>
      </c>
      <c r="C4065" s="440">
        <v>185.7</v>
      </c>
      <c r="D4065" s="438" t="s">
        <v>126</v>
      </c>
      <c r="E4065" s="440">
        <v>0</v>
      </c>
      <c r="F4065" s="440">
        <v>0</v>
      </c>
      <c r="G4065" s="440">
        <v>185.7</v>
      </c>
      <c r="H4065" s="438" t="s">
        <v>126</v>
      </c>
    </row>
    <row r="4066" spans="1:8">
      <c r="A4066" s="448" t="s">
        <v>5716</v>
      </c>
      <c r="B4066" s="448" t="s">
        <v>4878</v>
      </c>
      <c r="C4066" s="440">
        <v>12858.74</v>
      </c>
      <c r="D4066" s="438" t="s">
        <v>126</v>
      </c>
      <c r="E4066" s="440">
        <v>0</v>
      </c>
      <c r="F4066" s="440">
        <v>0</v>
      </c>
      <c r="G4066" s="440">
        <v>12858.74</v>
      </c>
      <c r="H4066" s="438" t="s">
        <v>126</v>
      </c>
    </row>
    <row r="4067" spans="1:8">
      <c r="A4067" s="448" t="s">
        <v>5717</v>
      </c>
      <c r="B4067" s="448" t="s">
        <v>4880</v>
      </c>
      <c r="C4067" s="440">
        <v>2565.6999999999998</v>
      </c>
      <c r="D4067" s="438" t="s">
        <v>126</v>
      </c>
      <c r="E4067" s="440">
        <v>283.3</v>
      </c>
      <c r="F4067" s="440">
        <v>0</v>
      </c>
      <c r="G4067" s="440">
        <v>2849</v>
      </c>
      <c r="H4067" s="438" t="s">
        <v>126</v>
      </c>
    </row>
    <row r="4068" spans="1:8">
      <c r="A4068" s="448" t="s">
        <v>5718</v>
      </c>
      <c r="B4068" s="448" t="s">
        <v>4882</v>
      </c>
      <c r="C4068" s="440">
        <v>18999.37</v>
      </c>
      <c r="D4068" s="438" t="s">
        <v>126</v>
      </c>
      <c r="E4068" s="440">
        <v>0</v>
      </c>
      <c r="F4068" s="440">
        <v>0</v>
      </c>
      <c r="G4068" s="440">
        <v>18999.37</v>
      </c>
      <c r="H4068" s="438" t="s">
        <v>126</v>
      </c>
    </row>
    <row r="4069" spans="1:8">
      <c r="A4069" s="448" t="s">
        <v>5719</v>
      </c>
      <c r="B4069" s="448" t="s">
        <v>4884</v>
      </c>
      <c r="C4069" s="440">
        <v>77.400000000000006</v>
      </c>
      <c r="D4069" s="438" t="s">
        <v>126</v>
      </c>
      <c r="E4069" s="440">
        <v>6603.69</v>
      </c>
      <c r="F4069" s="440">
        <v>0</v>
      </c>
      <c r="G4069" s="440">
        <v>6681.09</v>
      </c>
      <c r="H4069" s="438" t="s">
        <v>126</v>
      </c>
    </row>
    <row r="4070" spans="1:8">
      <c r="A4070" s="448" t="s">
        <v>5720</v>
      </c>
      <c r="B4070" s="448" t="s">
        <v>4886</v>
      </c>
      <c r="C4070" s="440">
        <v>0</v>
      </c>
      <c r="D4070" s="438" t="s">
        <v>126</v>
      </c>
      <c r="E4070" s="440">
        <v>4309.7299999999996</v>
      </c>
      <c r="F4070" s="440">
        <v>0</v>
      </c>
      <c r="G4070" s="440">
        <v>4309.7299999999996</v>
      </c>
      <c r="H4070" s="438" t="s">
        <v>126</v>
      </c>
    </row>
    <row r="4071" spans="1:8">
      <c r="A4071" s="448" t="s">
        <v>5721</v>
      </c>
      <c r="B4071" s="448" t="s">
        <v>4888</v>
      </c>
      <c r="C4071" s="440">
        <v>16193.55</v>
      </c>
      <c r="D4071" s="438" t="s">
        <v>126</v>
      </c>
      <c r="E4071" s="440">
        <v>1701.84</v>
      </c>
      <c r="F4071" s="440">
        <v>0</v>
      </c>
      <c r="G4071" s="440">
        <v>17895.39</v>
      </c>
      <c r="H4071" s="438" t="s">
        <v>126</v>
      </c>
    </row>
    <row r="4072" spans="1:8">
      <c r="A4072" s="448" t="s">
        <v>5722</v>
      </c>
      <c r="B4072" s="448" t="s">
        <v>4890</v>
      </c>
      <c r="C4072" s="440">
        <v>5850</v>
      </c>
      <c r="D4072" s="438" t="s">
        <v>126</v>
      </c>
      <c r="E4072" s="440">
        <v>0</v>
      </c>
      <c r="F4072" s="440">
        <v>0</v>
      </c>
      <c r="G4072" s="440">
        <v>5850</v>
      </c>
      <c r="H4072" s="438" t="s">
        <v>126</v>
      </c>
    </row>
    <row r="4073" spans="1:8">
      <c r="A4073" s="448" t="s">
        <v>5724</v>
      </c>
      <c r="B4073" s="448" t="s">
        <v>4894</v>
      </c>
      <c r="C4073" s="440">
        <v>9009.6</v>
      </c>
      <c r="D4073" s="438" t="s">
        <v>126</v>
      </c>
      <c r="E4073" s="440">
        <v>11701.12</v>
      </c>
      <c r="F4073" s="440">
        <v>0</v>
      </c>
      <c r="G4073" s="440">
        <v>20710.72</v>
      </c>
      <c r="H4073" s="438" t="s">
        <v>126</v>
      </c>
    </row>
    <row r="4074" spans="1:8">
      <c r="A4074" s="448" t="s">
        <v>8906</v>
      </c>
      <c r="B4074" s="448" t="s">
        <v>8907</v>
      </c>
      <c r="C4074" s="440">
        <v>4000.26</v>
      </c>
      <c r="D4074" s="438" t="s">
        <v>126</v>
      </c>
      <c r="E4074" s="440">
        <v>0</v>
      </c>
      <c r="F4074" s="440">
        <v>0</v>
      </c>
      <c r="G4074" s="440">
        <v>4000.26</v>
      </c>
      <c r="H4074" s="438" t="s">
        <v>126</v>
      </c>
    </row>
    <row r="4075" spans="1:8">
      <c r="A4075" s="448" t="s">
        <v>5725</v>
      </c>
      <c r="B4075" s="448" t="s">
        <v>2270</v>
      </c>
      <c r="C4075" s="440">
        <v>48671.07</v>
      </c>
      <c r="D4075" s="438" t="s">
        <v>126</v>
      </c>
      <c r="E4075" s="440">
        <v>28337.61</v>
      </c>
      <c r="F4075" s="440">
        <v>0</v>
      </c>
      <c r="G4075" s="440">
        <v>77008.679999999993</v>
      </c>
      <c r="H4075" s="438" t="s">
        <v>126</v>
      </c>
    </row>
    <row r="4076" spans="1:8">
      <c r="A4076" s="448" t="s">
        <v>5727</v>
      </c>
      <c r="B4076" s="448" t="s">
        <v>4862</v>
      </c>
      <c r="C4076" s="440">
        <v>4039.5</v>
      </c>
      <c r="D4076" s="438" t="s">
        <v>126</v>
      </c>
      <c r="E4076" s="440">
        <v>376.65</v>
      </c>
      <c r="F4076" s="440">
        <v>0</v>
      </c>
      <c r="G4076" s="440">
        <v>4416.1499999999996</v>
      </c>
      <c r="H4076" s="438" t="s">
        <v>126</v>
      </c>
    </row>
    <row r="4077" spans="1:8">
      <c r="A4077" s="448" t="s">
        <v>5728</v>
      </c>
      <c r="B4077" s="448" t="s">
        <v>4864</v>
      </c>
      <c r="C4077" s="440">
        <v>3439.9</v>
      </c>
      <c r="D4077" s="438" t="s">
        <v>126</v>
      </c>
      <c r="E4077" s="440">
        <v>0</v>
      </c>
      <c r="F4077" s="440">
        <v>0</v>
      </c>
      <c r="G4077" s="440">
        <v>3439.9</v>
      </c>
      <c r="H4077" s="438" t="s">
        <v>126</v>
      </c>
    </row>
    <row r="4078" spans="1:8">
      <c r="A4078" s="448" t="s">
        <v>5729</v>
      </c>
      <c r="B4078" s="448" t="s">
        <v>4866</v>
      </c>
      <c r="C4078" s="440">
        <v>79.599999999999994</v>
      </c>
      <c r="D4078" s="438" t="s">
        <v>126</v>
      </c>
      <c r="E4078" s="440">
        <v>7433.4</v>
      </c>
      <c r="F4078" s="440">
        <v>0</v>
      </c>
      <c r="G4078" s="440">
        <v>7513</v>
      </c>
      <c r="H4078" s="438" t="s">
        <v>126</v>
      </c>
    </row>
    <row r="4079" spans="1:8">
      <c r="A4079" s="448" t="s">
        <v>5730</v>
      </c>
      <c r="B4079" s="448" t="s">
        <v>4868</v>
      </c>
      <c r="C4079" s="440">
        <v>0</v>
      </c>
      <c r="D4079" s="438" t="s">
        <v>126</v>
      </c>
      <c r="E4079" s="440">
        <v>750</v>
      </c>
      <c r="F4079" s="440">
        <v>0</v>
      </c>
      <c r="G4079" s="440">
        <v>750</v>
      </c>
      <c r="H4079" s="438" t="s">
        <v>126</v>
      </c>
    </row>
    <row r="4080" spans="1:8">
      <c r="A4080" s="448" t="s">
        <v>5731</v>
      </c>
      <c r="B4080" s="448" t="s">
        <v>5732</v>
      </c>
      <c r="C4080" s="440">
        <v>956.72</v>
      </c>
      <c r="D4080" s="438" t="s">
        <v>126</v>
      </c>
      <c r="E4080" s="440">
        <v>699.04</v>
      </c>
      <c r="F4080" s="440">
        <v>0</v>
      </c>
      <c r="G4080" s="440">
        <v>1655.76</v>
      </c>
      <c r="H4080" s="438" t="s">
        <v>126</v>
      </c>
    </row>
    <row r="4081" spans="1:8">
      <c r="A4081" s="448" t="s">
        <v>5733</v>
      </c>
      <c r="B4081" s="448" t="s">
        <v>4872</v>
      </c>
      <c r="C4081" s="440">
        <v>126.3</v>
      </c>
      <c r="D4081" s="438" t="s">
        <v>126</v>
      </c>
      <c r="E4081" s="440">
        <v>0</v>
      </c>
      <c r="F4081" s="440">
        <v>0</v>
      </c>
      <c r="G4081" s="440">
        <v>126.3</v>
      </c>
      <c r="H4081" s="438" t="s">
        <v>126</v>
      </c>
    </row>
    <row r="4082" spans="1:8">
      <c r="A4082" s="448" t="s">
        <v>5734</v>
      </c>
      <c r="B4082" s="448" t="s">
        <v>4878</v>
      </c>
      <c r="C4082" s="440">
        <v>4879.3</v>
      </c>
      <c r="D4082" s="438" t="s">
        <v>126</v>
      </c>
      <c r="E4082" s="440">
        <v>0</v>
      </c>
      <c r="F4082" s="440">
        <v>0</v>
      </c>
      <c r="G4082" s="440">
        <v>4879.3</v>
      </c>
      <c r="H4082" s="438" t="s">
        <v>126</v>
      </c>
    </row>
    <row r="4083" spans="1:8">
      <c r="A4083" s="448" t="s">
        <v>5735</v>
      </c>
      <c r="B4083" s="448" t="s">
        <v>4880</v>
      </c>
      <c r="C4083" s="440">
        <v>1744.15</v>
      </c>
      <c r="D4083" s="438" t="s">
        <v>126</v>
      </c>
      <c r="E4083" s="440">
        <v>158.30000000000001</v>
      </c>
      <c r="F4083" s="440">
        <v>0</v>
      </c>
      <c r="G4083" s="440">
        <v>1902.45</v>
      </c>
      <c r="H4083" s="438" t="s">
        <v>126</v>
      </c>
    </row>
    <row r="4084" spans="1:8">
      <c r="A4084" s="448" t="s">
        <v>5736</v>
      </c>
      <c r="B4084" s="448" t="s">
        <v>4882</v>
      </c>
      <c r="C4084" s="440">
        <v>8597.7999999999993</v>
      </c>
      <c r="D4084" s="438" t="s">
        <v>126</v>
      </c>
      <c r="E4084" s="440">
        <v>0</v>
      </c>
      <c r="F4084" s="440">
        <v>0</v>
      </c>
      <c r="G4084" s="440">
        <v>8597.7999999999993</v>
      </c>
      <c r="H4084" s="438" t="s">
        <v>126</v>
      </c>
    </row>
    <row r="4085" spans="1:8">
      <c r="A4085" s="448" t="s">
        <v>5737</v>
      </c>
      <c r="B4085" s="448" t="s">
        <v>4884</v>
      </c>
      <c r="C4085" s="440">
        <v>49.7</v>
      </c>
      <c r="D4085" s="438" t="s">
        <v>126</v>
      </c>
      <c r="E4085" s="440">
        <v>4725.41</v>
      </c>
      <c r="F4085" s="440">
        <v>0</v>
      </c>
      <c r="G4085" s="440">
        <v>4775.1099999999997</v>
      </c>
      <c r="H4085" s="438" t="s">
        <v>126</v>
      </c>
    </row>
    <row r="4086" spans="1:8">
      <c r="A4086" s="448" t="s">
        <v>5738</v>
      </c>
      <c r="B4086" s="448" t="s">
        <v>4886</v>
      </c>
      <c r="C4086" s="440">
        <v>0</v>
      </c>
      <c r="D4086" s="438" t="s">
        <v>126</v>
      </c>
      <c r="E4086" s="440">
        <v>2835.24</v>
      </c>
      <c r="F4086" s="440">
        <v>0</v>
      </c>
      <c r="G4086" s="440">
        <v>2835.24</v>
      </c>
      <c r="H4086" s="438" t="s">
        <v>126</v>
      </c>
    </row>
    <row r="4087" spans="1:8">
      <c r="A4087" s="448" t="s">
        <v>5739</v>
      </c>
      <c r="B4087" s="448" t="s">
        <v>4888</v>
      </c>
      <c r="C4087" s="440">
        <v>12352.63</v>
      </c>
      <c r="D4087" s="438" t="s">
        <v>126</v>
      </c>
      <c r="E4087" s="440">
        <v>982.77</v>
      </c>
      <c r="F4087" s="440">
        <v>0</v>
      </c>
      <c r="G4087" s="440">
        <v>13335.4</v>
      </c>
      <c r="H4087" s="438" t="s">
        <v>126</v>
      </c>
    </row>
    <row r="4088" spans="1:8">
      <c r="A4088" s="448" t="s">
        <v>5740</v>
      </c>
      <c r="B4088" s="448" t="s">
        <v>4890</v>
      </c>
      <c r="C4088" s="440">
        <v>5750</v>
      </c>
      <c r="D4088" s="438" t="s">
        <v>126</v>
      </c>
      <c r="E4088" s="440">
        <v>0</v>
      </c>
      <c r="F4088" s="440">
        <v>0</v>
      </c>
      <c r="G4088" s="440">
        <v>5750</v>
      </c>
      <c r="H4088" s="438" t="s">
        <v>126</v>
      </c>
    </row>
    <row r="4089" spans="1:8">
      <c r="A4089" s="448" t="s">
        <v>5742</v>
      </c>
      <c r="B4089" s="448" t="s">
        <v>4894</v>
      </c>
      <c r="C4089" s="440">
        <v>6655.47</v>
      </c>
      <c r="D4089" s="438" t="s">
        <v>126</v>
      </c>
      <c r="E4089" s="440">
        <v>10376.799999999999</v>
      </c>
      <c r="F4089" s="440">
        <v>0</v>
      </c>
      <c r="G4089" s="440">
        <v>17032.27</v>
      </c>
      <c r="H4089" s="438" t="s">
        <v>126</v>
      </c>
    </row>
    <row r="4090" spans="1:8">
      <c r="A4090" s="448" t="s">
        <v>5745</v>
      </c>
      <c r="B4090" s="448" t="s">
        <v>2275</v>
      </c>
      <c r="C4090" s="440">
        <v>80844.639999999999</v>
      </c>
      <c r="D4090" s="438" t="s">
        <v>126</v>
      </c>
      <c r="E4090" s="440">
        <v>34076.82</v>
      </c>
      <c r="F4090" s="440">
        <v>0</v>
      </c>
      <c r="G4090" s="440">
        <v>114921.46</v>
      </c>
      <c r="H4090" s="438" t="s">
        <v>126</v>
      </c>
    </row>
    <row r="4091" spans="1:8">
      <c r="A4091" s="448" t="s">
        <v>5746</v>
      </c>
      <c r="B4091" s="448" t="s">
        <v>4860</v>
      </c>
      <c r="C4091" s="440">
        <v>2833.35</v>
      </c>
      <c r="D4091" s="438" t="s">
        <v>126</v>
      </c>
      <c r="E4091" s="440">
        <v>0</v>
      </c>
      <c r="F4091" s="440">
        <v>0</v>
      </c>
      <c r="G4091" s="440">
        <v>2833.35</v>
      </c>
      <c r="H4091" s="438" t="s">
        <v>126</v>
      </c>
    </row>
    <row r="4092" spans="1:8">
      <c r="A4092" s="448" t="s">
        <v>5747</v>
      </c>
      <c r="B4092" s="448" t="s">
        <v>4862</v>
      </c>
      <c r="C4092" s="440">
        <v>4858.5</v>
      </c>
      <c r="D4092" s="438" t="s">
        <v>126</v>
      </c>
      <c r="E4092" s="440">
        <v>376.65</v>
      </c>
      <c r="F4092" s="440">
        <v>0</v>
      </c>
      <c r="G4092" s="440">
        <v>5235.1499999999996</v>
      </c>
      <c r="H4092" s="438" t="s">
        <v>126</v>
      </c>
    </row>
    <row r="4093" spans="1:8">
      <c r="A4093" s="448" t="s">
        <v>5748</v>
      </c>
      <c r="B4093" s="448" t="s">
        <v>4864</v>
      </c>
      <c r="C4093" s="440">
        <v>2034.88</v>
      </c>
      <c r="D4093" s="438" t="s">
        <v>126</v>
      </c>
      <c r="E4093" s="440">
        <v>0</v>
      </c>
      <c r="F4093" s="440">
        <v>0</v>
      </c>
      <c r="G4093" s="440">
        <v>2034.88</v>
      </c>
      <c r="H4093" s="438" t="s">
        <v>126</v>
      </c>
    </row>
    <row r="4094" spans="1:8">
      <c r="A4094" s="448" t="s">
        <v>5749</v>
      </c>
      <c r="B4094" s="448" t="s">
        <v>4866</v>
      </c>
      <c r="C4094" s="440">
        <v>99.1</v>
      </c>
      <c r="D4094" s="438" t="s">
        <v>126</v>
      </c>
      <c r="E4094" s="440">
        <v>1800.06</v>
      </c>
      <c r="F4094" s="440">
        <v>0</v>
      </c>
      <c r="G4094" s="440">
        <v>1899.16</v>
      </c>
      <c r="H4094" s="438" t="s">
        <v>126</v>
      </c>
    </row>
    <row r="4095" spans="1:8">
      <c r="A4095" s="448" t="s">
        <v>5750</v>
      </c>
      <c r="B4095" s="448" t="s">
        <v>4868</v>
      </c>
      <c r="C4095" s="440">
        <v>0</v>
      </c>
      <c r="D4095" s="438" t="s">
        <v>126</v>
      </c>
      <c r="E4095" s="440">
        <v>1080.04</v>
      </c>
      <c r="F4095" s="440">
        <v>0</v>
      </c>
      <c r="G4095" s="440">
        <v>1080.04</v>
      </c>
      <c r="H4095" s="438" t="s">
        <v>126</v>
      </c>
    </row>
    <row r="4096" spans="1:8">
      <c r="A4096" s="448" t="s">
        <v>5751</v>
      </c>
      <c r="B4096" s="448" t="s">
        <v>4870</v>
      </c>
      <c r="C4096" s="440">
        <v>25729.74</v>
      </c>
      <c r="D4096" s="438" t="s">
        <v>126</v>
      </c>
      <c r="E4096" s="440">
        <v>3313.66</v>
      </c>
      <c r="F4096" s="440">
        <v>0</v>
      </c>
      <c r="G4096" s="440">
        <v>29043.4</v>
      </c>
      <c r="H4096" s="438" t="s">
        <v>126</v>
      </c>
    </row>
    <row r="4097" spans="1:8">
      <c r="A4097" s="448" t="s">
        <v>5752</v>
      </c>
      <c r="B4097" s="448" t="s">
        <v>4872</v>
      </c>
      <c r="C4097" s="440">
        <v>130.19999999999999</v>
      </c>
      <c r="D4097" s="438" t="s">
        <v>126</v>
      </c>
      <c r="E4097" s="440">
        <v>0</v>
      </c>
      <c r="F4097" s="440">
        <v>0</v>
      </c>
      <c r="G4097" s="440">
        <v>130.19999999999999</v>
      </c>
      <c r="H4097" s="438" t="s">
        <v>126</v>
      </c>
    </row>
    <row r="4098" spans="1:8">
      <c r="A4098" s="448" t="s">
        <v>5753</v>
      </c>
      <c r="B4098" s="448" t="s">
        <v>4878</v>
      </c>
      <c r="C4098" s="440">
        <v>0</v>
      </c>
      <c r="D4098" s="438" t="s">
        <v>126</v>
      </c>
      <c r="E4098" s="440">
        <v>1644.08</v>
      </c>
      <c r="F4098" s="440">
        <v>0</v>
      </c>
      <c r="G4098" s="440">
        <v>1644.08</v>
      </c>
      <c r="H4098" s="438" t="s">
        <v>126</v>
      </c>
    </row>
    <row r="4099" spans="1:8">
      <c r="A4099" s="448" t="s">
        <v>5754</v>
      </c>
      <c r="B4099" s="448" t="s">
        <v>4880</v>
      </c>
      <c r="C4099" s="440">
        <v>1578.3</v>
      </c>
      <c r="D4099" s="438" t="s">
        <v>126</v>
      </c>
      <c r="E4099" s="440">
        <v>154.30000000000001</v>
      </c>
      <c r="F4099" s="440">
        <v>0</v>
      </c>
      <c r="G4099" s="440">
        <v>1732.6</v>
      </c>
      <c r="H4099" s="438" t="s">
        <v>126</v>
      </c>
    </row>
    <row r="4100" spans="1:8">
      <c r="A4100" s="448" t="s">
        <v>5755</v>
      </c>
      <c r="B4100" s="448" t="s">
        <v>4882</v>
      </c>
      <c r="C4100" s="440">
        <v>5882.7</v>
      </c>
      <c r="D4100" s="438" t="s">
        <v>126</v>
      </c>
      <c r="E4100" s="440">
        <v>461.82</v>
      </c>
      <c r="F4100" s="440">
        <v>0</v>
      </c>
      <c r="G4100" s="440">
        <v>6344.52</v>
      </c>
      <c r="H4100" s="438" t="s">
        <v>126</v>
      </c>
    </row>
    <row r="4101" spans="1:8">
      <c r="A4101" s="448" t="s">
        <v>5756</v>
      </c>
      <c r="B4101" s="448" t="s">
        <v>4884</v>
      </c>
      <c r="C4101" s="440">
        <v>50.9</v>
      </c>
      <c r="D4101" s="438" t="s">
        <v>126</v>
      </c>
      <c r="E4101" s="440">
        <v>4349.07</v>
      </c>
      <c r="F4101" s="440">
        <v>0</v>
      </c>
      <c r="G4101" s="440">
        <v>4399.97</v>
      </c>
      <c r="H4101" s="438" t="s">
        <v>126</v>
      </c>
    </row>
    <row r="4102" spans="1:8">
      <c r="A4102" s="448" t="s">
        <v>5757</v>
      </c>
      <c r="B4102" s="448" t="s">
        <v>4886</v>
      </c>
      <c r="C4102" s="440">
        <v>0</v>
      </c>
      <c r="D4102" s="438" t="s">
        <v>126</v>
      </c>
      <c r="E4102" s="440">
        <v>2609.4499999999998</v>
      </c>
      <c r="F4102" s="440">
        <v>0</v>
      </c>
      <c r="G4102" s="440">
        <v>2609.4499999999998</v>
      </c>
      <c r="H4102" s="438" t="s">
        <v>126</v>
      </c>
    </row>
    <row r="4103" spans="1:8">
      <c r="A4103" s="448" t="s">
        <v>5758</v>
      </c>
      <c r="B4103" s="448" t="s">
        <v>4888</v>
      </c>
      <c r="C4103" s="440">
        <v>10716.34</v>
      </c>
      <c r="D4103" s="438" t="s">
        <v>126</v>
      </c>
      <c r="E4103" s="440">
        <v>994.75</v>
      </c>
      <c r="F4103" s="440">
        <v>0</v>
      </c>
      <c r="G4103" s="440">
        <v>11711.09</v>
      </c>
      <c r="H4103" s="438" t="s">
        <v>126</v>
      </c>
    </row>
    <row r="4104" spans="1:8">
      <c r="A4104" s="448" t="s">
        <v>5759</v>
      </c>
      <c r="B4104" s="448" t="s">
        <v>4890</v>
      </c>
      <c r="C4104" s="440">
        <v>4250</v>
      </c>
      <c r="D4104" s="438" t="s">
        <v>126</v>
      </c>
      <c r="E4104" s="440">
        <v>0</v>
      </c>
      <c r="F4104" s="440">
        <v>0</v>
      </c>
      <c r="G4104" s="440">
        <v>4250</v>
      </c>
      <c r="H4104" s="438" t="s">
        <v>126</v>
      </c>
    </row>
    <row r="4105" spans="1:8">
      <c r="A4105" s="448" t="s">
        <v>5760</v>
      </c>
      <c r="B4105" s="448" t="s">
        <v>4892</v>
      </c>
      <c r="C4105" s="440">
        <v>16374.9</v>
      </c>
      <c r="D4105" s="438" t="s">
        <v>126</v>
      </c>
      <c r="E4105" s="440">
        <v>0</v>
      </c>
      <c r="F4105" s="440">
        <v>0</v>
      </c>
      <c r="G4105" s="440">
        <v>16374.9</v>
      </c>
      <c r="H4105" s="438" t="s">
        <v>126</v>
      </c>
    </row>
    <row r="4106" spans="1:8">
      <c r="A4106" s="448" t="s">
        <v>5761</v>
      </c>
      <c r="B4106" s="448" t="s">
        <v>4894</v>
      </c>
      <c r="C4106" s="440">
        <v>6305.73</v>
      </c>
      <c r="D4106" s="438" t="s">
        <v>126</v>
      </c>
      <c r="E4106" s="440">
        <v>9672.91</v>
      </c>
      <c r="F4106" s="440">
        <v>0</v>
      </c>
      <c r="G4106" s="440">
        <v>15978.64</v>
      </c>
      <c r="H4106" s="438" t="s">
        <v>126</v>
      </c>
    </row>
    <row r="4107" spans="1:8">
      <c r="A4107" s="448" t="s">
        <v>8908</v>
      </c>
      <c r="B4107" s="448" t="s">
        <v>8909</v>
      </c>
      <c r="C4107" s="440">
        <v>0</v>
      </c>
      <c r="D4107" s="438" t="s">
        <v>126</v>
      </c>
      <c r="E4107" s="440">
        <v>7620.03</v>
      </c>
      <c r="F4107" s="440">
        <v>0</v>
      </c>
      <c r="G4107" s="440">
        <v>7620.03</v>
      </c>
      <c r="H4107" s="438" t="s">
        <v>126</v>
      </c>
    </row>
    <row r="4108" spans="1:8">
      <c r="A4108" s="448" t="s">
        <v>5763</v>
      </c>
      <c r="B4108" s="448" t="s">
        <v>2280</v>
      </c>
      <c r="C4108" s="440">
        <v>240563.24</v>
      </c>
      <c r="D4108" s="438" t="s">
        <v>126</v>
      </c>
      <c r="E4108" s="440">
        <v>75223.86</v>
      </c>
      <c r="F4108" s="440">
        <v>0</v>
      </c>
      <c r="G4108" s="440">
        <v>315787.09999999998</v>
      </c>
      <c r="H4108" s="438" t="s">
        <v>126</v>
      </c>
    </row>
    <row r="4109" spans="1:8">
      <c r="A4109" s="448" t="s">
        <v>5764</v>
      </c>
      <c r="B4109" s="448" t="s">
        <v>4860</v>
      </c>
      <c r="C4109" s="440">
        <v>6946.5</v>
      </c>
      <c r="D4109" s="438" t="s">
        <v>126</v>
      </c>
      <c r="E4109" s="440">
        <v>0</v>
      </c>
      <c r="F4109" s="440">
        <v>0</v>
      </c>
      <c r="G4109" s="440">
        <v>6946.5</v>
      </c>
      <c r="H4109" s="438" t="s">
        <v>126</v>
      </c>
    </row>
    <row r="4110" spans="1:8">
      <c r="A4110" s="448" t="s">
        <v>5765</v>
      </c>
      <c r="B4110" s="448" t="s">
        <v>4862</v>
      </c>
      <c r="C4110" s="440">
        <v>8079</v>
      </c>
      <c r="D4110" s="438" t="s">
        <v>126</v>
      </c>
      <c r="E4110" s="440">
        <v>753.3</v>
      </c>
      <c r="F4110" s="440">
        <v>0</v>
      </c>
      <c r="G4110" s="440">
        <v>8832.2999999999993</v>
      </c>
      <c r="H4110" s="438" t="s">
        <v>126</v>
      </c>
    </row>
    <row r="4111" spans="1:8">
      <c r="A4111" s="448" t="s">
        <v>5766</v>
      </c>
      <c r="B4111" s="448" t="s">
        <v>4864</v>
      </c>
      <c r="C4111" s="440">
        <v>9100.2999999999993</v>
      </c>
      <c r="D4111" s="438" t="s">
        <v>126</v>
      </c>
      <c r="E4111" s="440">
        <v>0</v>
      </c>
      <c r="F4111" s="440">
        <v>0</v>
      </c>
      <c r="G4111" s="440">
        <v>9100.2999999999993</v>
      </c>
      <c r="H4111" s="438" t="s">
        <v>126</v>
      </c>
    </row>
    <row r="4112" spans="1:8">
      <c r="A4112" s="448" t="s">
        <v>5767</v>
      </c>
      <c r="B4112" s="448" t="s">
        <v>4866</v>
      </c>
      <c r="C4112" s="440">
        <v>101.3</v>
      </c>
      <c r="D4112" s="438" t="s">
        <v>126</v>
      </c>
      <c r="E4112" s="440">
        <v>9215.6</v>
      </c>
      <c r="F4112" s="440">
        <v>0</v>
      </c>
      <c r="G4112" s="440">
        <v>9316.9</v>
      </c>
      <c r="H4112" s="438" t="s">
        <v>126</v>
      </c>
    </row>
    <row r="4113" spans="1:8">
      <c r="A4113" s="448" t="s">
        <v>5768</v>
      </c>
      <c r="B4113" s="448" t="s">
        <v>4868</v>
      </c>
      <c r="C4113" s="440">
        <v>0</v>
      </c>
      <c r="D4113" s="438" t="s">
        <v>126</v>
      </c>
      <c r="E4113" s="440">
        <v>1819.32</v>
      </c>
      <c r="F4113" s="440">
        <v>0</v>
      </c>
      <c r="G4113" s="440">
        <v>1819.32</v>
      </c>
      <c r="H4113" s="438" t="s">
        <v>126</v>
      </c>
    </row>
    <row r="4114" spans="1:8">
      <c r="A4114" s="448" t="s">
        <v>5769</v>
      </c>
      <c r="B4114" s="448" t="s">
        <v>4870</v>
      </c>
      <c r="C4114" s="440">
        <v>33335.379999999997</v>
      </c>
      <c r="D4114" s="438" t="s">
        <v>126</v>
      </c>
      <c r="E4114" s="440">
        <v>12266.22</v>
      </c>
      <c r="F4114" s="440">
        <v>0</v>
      </c>
      <c r="G4114" s="440">
        <v>45601.599999999999</v>
      </c>
      <c r="H4114" s="438" t="s">
        <v>126</v>
      </c>
    </row>
    <row r="4115" spans="1:8">
      <c r="A4115" s="448" t="s">
        <v>5770</v>
      </c>
      <c r="B4115" s="448" t="s">
        <v>4872</v>
      </c>
      <c r="C4115" s="441">
        <v>-12611.7</v>
      </c>
      <c r="D4115" s="438" t="s">
        <v>126</v>
      </c>
      <c r="E4115" s="440">
        <v>0</v>
      </c>
      <c r="F4115" s="440">
        <v>0</v>
      </c>
      <c r="G4115" s="441">
        <v>-12611.7</v>
      </c>
      <c r="H4115" s="438" t="s">
        <v>126</v>
      </c>
    </row>
    <row r="4116" spans="1:8">
      <c r="A4116" s="448" t="s">
        <v>5771</v>
      </c>
      <c r="B4116" s="448" t="s">
        <v>4878</v>
      </c>
      <c r="C4116" s="440">
        <v>21982.5</v>
      </c>
      <c r="D4116" s="438" t="s">
        <v>126</v>
      </c>
      <c r="E4116" s="440">
        <v>0</v>
      </c>
      <c r="F4116" s="440">
        <v>0</v>
      </c>
      <c r="G4116" s="440">
        <v>21982.5</v>
      </c>
      <c r="H4116" s="438" t="s">
        <v>126</v>
      </c>
    </row>
    <row r="4117" spans="1:8">
      <c r="A4117" s="448" t="s">
        <v>5772</v>
      </c>
      <c r="B4117" s="448" t="s">
        <v>4880</v>
      </c>
      <c r="C4117" s="440">
        <v>4455.8</v>
      </c>
      <c r="D4117" s="438" t="s">
        <v>126</v>
      </c>
      <c r="E4117" s="440">
        <v>435.9</v>
      </c>
      <c r="F4117" s="440">
        <v>0</v>
      </c>
      <c r="G4117" s="440">
        <v>4891.7</v>
      </c>
      <c r="H4117" s="438" t="s">
        <v>126</v>
      </c>
    </row>
    <row r="4118" spans="1:8">
      <c r="A4118" s="448" t="s">
        <v>5773</v>
      </c>
      <c r="B4118" s="448" t="s">
        <v>4882</v>
      </c>
      <c r="C4118" s="440">
        <v>40390.300000000003</v>
      </c>
      <c r="D4118" s="438" t="s">
        <v>126</v>
      </c>
      <c r="E4118" s="440">
        <v>0</v>
      </c>
      <c r="F4118" s="440">
        <v>0</v>
      </c>
      <c r="G4118" s="440">
        <v>40390.300000000003</v>
      </c>
      <c r="H4118" s="438" t="s">
        <v>126</v>
      </c>
    </row>
    <row r="4119" spans="1:8">
      <c r="A4119" s="448" t="s">
        <v>5774</v>
      </c>
      <c r="B4119" s="448" t="s">
        <v>4884</v>
      </c>
      <c r="C4119" s="440">
        <v>146.30000000000001</v>
      </c>
      <c r="D4119" s="438" t="s">
        <v>126</v>
      </c>
      <c r="E4119" s="440">
        <v>14701.79</v>
      </c>
      <c r="F4119" s="440">
        <v>0</v>
      </c>
      <c r="G4119" s="440">
        <v>14848.09</v>
      </c>
      <c r="H4119" s="438" t="s">
        <v>126</v>
      </c>
    </row>
    <row r="4120" spans="1:8">
      <c r="A4120" s="448" t="s">
        <v>5775</v>
      </c>
      <c r="B4120" s="448" t="s">
        <v>4886</v>
      </c>
      <c r="C4120" s="440">
        <v>0</v>
      </c>
      <c r="D4120" s="438" t="s">
        <v>126</v>
      </c>
      <c r="E4120" s="440">
        <v>8821.08</v>
      </c>
      <c r="F4120" s="440">
        <v>0</v>
      </c>
      <c r="G4120" s="440">
        <v>8821.08</v>
      </c>
      <c r="H4120" s="438" t="s">
        <v>126</v>
      </c>
    </row>
    <row r="4121" spans="1:8">
      <c r="A4121" s="448" t="s">
        <v>5776</v>
      </c>
      <c r="B4121" s="448" t="s">
        <v>4888</v>
      </c>
      <c r="C4121" s="440">
        <v>25602.54</v>
      </c>
      <c r="D4121" s="438" t="s">
        <v>126</v>
      </c>
      <c r="E4121" s="440">
        <v>2337.0500000000002</v>
      </c>
      <c r="F4121" s="440">
        <v>0</v>
      </c>
      <c r="G4121" s="440">
        <v>27939.59</v>
      </c>
      <c r="H4121" s="438" t="s">
        <v>126</v>
      </c>
    </row>
    <row r="4122" spans="1:8">
      <c r="A4122" s="448" t="s">
        <v>5777</v>
      </c>
      <c r="B4122" s="448" t="s">
        <v>4890</v>
      </c>
      <c r="C4122" s="440">
        <v>7222.62</v>
      </c>
      <c r="D4122" s="438" t="s">
        <v>126</v>
      </c>
      <c r="E4122" s="440">
        <v>0</v>
      </c>
      <c r="F4122" s="440">
        <v>0</v>
      </c>
      <c r="G4122" s="440">
        <v>7222.62</v>
      </c>
      <c r="H4122" s="438" t="s">
        <v>126</v>
      </c>
    </row>
    <row r="4123" spans="1:8">
      <c r="A4123" s="448" t="s">
        <v>5778</v>
      </c>
      <c r="B4123" s="448" t="s">
        <v>4892</v>
      </c>
      <c r="C4123" s="440">
        <v>83759.600000000006</v>
      </c>
      <c r="D4123" s="438" t="s">
        <v>126</v>
      </c>
      <c r="E4123" s="440">
        <v>0</v>
      </c>
      <c r="F4123" s="440">
        <v>0</v>
      </c>
      <c r="G4123" s="440">
        <v>83759.600000000006</v>
      </c>
      <c r="H4123" s="438" t="s">
        <v>126</v>
      </c>
    </row>
    <row r="4124" spans="1:8">
      <c r="A4124" s="448" t="s">
        <v>5779</v>
      </c>
      <c r="B4124" s="448" t="s">
        <v>4894</v>
      </c>
      <c r="C4124" s="440">
        <v>12052.8</v>
      </c>
      <c r="D4124" s="438" t="s">
        <v>126</v>
      </c>
      <c r="E4124" s="440">
        <v>24873.599999999999</v>
      </c>
      <c r="F4124" s="440">
        <v>0</v>
      </c>
      <c r="G4124" s="440">
        <v>36926.400000000001</v>
      </c>
      <c r="H4124" s="438" t="s">
        <v>126</v>
      </c>
    </row>
    <row r="4125" spans="1:8">
      <c r="A4125" s="448" t="s">
        <v>5781</v>
      </c>
      <c r="B4125" s="448" t="s">
        <v>2285</v>
      </c>
      <c r="C4125" s="440">
        <v>133392.88</v>
      </c>
      <c r="D4125" s="438" t="s">
        <v>126</v>
      </c>
      <c r="E4125" s="440">
        <v>44505.98</v>
      </c>
      <c r="F4125" s="440">
        <v>0</v>
      </c>
      <c r="G4125" s="440">
        <v>177898.86</v>
      </c>
      <c r="H4125" s="438" t="s">
        <v>126</v>
      </c>
    </row>
    <row r="4126" spans="1:8">
      <c r="A4126" s="448" t="s">
        <v>5783</v>
      </c>
      <c r="B4126" s="448" t="s">
        <v>4860</v>
      </c>
      <c r="C4126" s="440">
        <v>6599.9</v>
      </c>
      <c r="D4126" s="438" t="s">
        <v>126</v>
      </c>
      <c r="E4126" s="440">
        <v>0</v>
      </c>
      <c r="F4126" s="440">
        <v>0</v>
      </c>
      <c r="G4126" s="440">
        <v>6599.9</v>
      </c>
      <c r="H4126" s="438" t="s">
        <v>126</v>
      </c>
    </row>
    <row r="4127" spans="1:8">
      <c r="A4127" s="448" t="s">
        <v>5784</v>
      </c>
      <c r="B4127" s="448" t="s">
        <v>4862</v>
      </c>
      <c r="C4127" s="440">
        <v>8079</v>
      </c>
      <c r="D4127" s="438" t="s">
        <v>126</v>
      </c>
      <c r="E4127" s="440">
        <v>753.3</v>
      </c>
      <c r="F4127" s="440">
        <v>0</v>
      </c>
      <c r="G4127" s="440">
        <v>8832.2999999999993</v>
      </c>
      <c r="H4127" s="438" t="s">
        <v>126</v>
      </c>
    </row>
    <row r="4128" spans="1:8">
      <c r="A4128" s="448" t="s">
        <v>5785</v>
      </c>
      <c r="B4128" s="448" t="s">
        <v>4864</v>
      </c>
      <c r="C4128" s="440">
        <v>8878.7000000000007</v>
      </c>
      <c r="D4128" s="438" t="s">
        <v>126</v>
      </c>
      <c r="E4128" s="440">
        <v>0</v>
      </c>
      <c r="F4128" s="440">
        <v>0</v>
      </c>
      <c r="G4128" s="440">
        <v>8878.7000000000007</v>
      </c>
      <c r="H4128" s="438" t="s">
        <v>126</v>
      </c>
    </row>
    <row r="4129" spans="1:8">
      <c r="A4129" s="448" t="s">
        <v>5786</v>
      </c>
      <c r="B4129" s="448" t="s">
        <v>4866</v>
      </c>
      <c r="C4129" s="440">
        <v>99.6</v>
      </c>
      <c r="D4129" s="438" t="s">
        <v>126</v>
      </c>
      <c r="E4129" s="440">
        <v>9326.32</v>
      </c>
      <c r="F4129" s="440">
        <v>0</v>
      </c>
      <c r="G4129" s="440">
        <v>9425.92</v>
      </c>
      <c r="H4129" s="438" t="s">
        <v>126</v>
      </c>
    </row>
    <row r="4130" spans="1:8">
      <c r="A4130" s="448" t="s">
        <v>5787</v>
      </c>
      <c r="B4130" s="448" t="s">
        <v>4868</v>
      </c>
      <c r="C4130" s="440">
        <v>0</v>
      </c>
      <c r="D4130" s="438" t="s">
        <v>126</v>
      </c>
      <c r="E4130" s="440">
        <v>1885.75</v>
      </c>
      <c r="F4130" s="440">
        <v>0</v>
      </c>
      <c r="G4130" s="440">
        <v>1885.75</v>
      </c>
      <c r="H4130" s="438" t="s">
        <v>126</v>
      </c>
    </row>
    <row r="4131" spans="1:8">
      <c r="A4131" s="448" t="s">
        <v>5788</v>
      </c>
      <c r="B4131" s="448" t="s">
        <v>4870</v>
      </c>
      <c r="C4131" s="440">
        <v>20492.55</v>
      </c>
      <c r="D4131" s="438" t="s">
        <v>126</v>
      </c>
      <c r="E4131" s="440">
        <v>4325.3999999999996</v>
      </c>
      <c r="F4131" s="440">
        <v>0</v>
      </c>
      <c r="G4131" s="440">
        <v>24817.95</v>
      </c>
      <c r="H4131" s="438" t="s">
        <v>126</v>
      </c>
    </row>
    <row r="4132" spans="1:8">
      <c r="A4132" s="448" t="s">
        <v>5789</v>
      </c>
      <c r="B4132" s="448" t="s">
        <v>4872</v>
      </c>
      <c r="C4132" s="440">
        <v>153.6</v>
      </c>
      <c r="D4132" s="438" t="s">
        <v>126</v>
      </c>
      <c r="E4132" s="440">
        <v>0</v>
      </c>
      <c r="F4132" s="440">
        <v>0</v>
      </c>
      <c r="G4132" s="440">
        <v>153.6</v>
      </c>
      <c r="H4132" s="438" t="s">
        <v>126</v>
      </c>
    </row>
    <row r="4133" spans="1:8">
      <c r="A4133" s="448" t="s">
        <v>5790</v>
      </c>
      <c r="B4133" s="448" t="s">
        <v>4878</v>
      </c>
      <c r="C4133" s="440">
        <v>11234</v>
      </c>
      <c r="D4133" s="438" t="s">
        <v>126</v>
      </c>
      <c r="E4133" s="440">
        <v>0</v>
      </c>
      <c r="F4133" s="440">
        <v>0</v>
      </c>
      <c r="G4133" s="440">
        <v>11234</v>
      </c>
      <c r="H4133" s="438" t="s">
        <v>126</v>
      </c>
    </row>
    <row r="4134" spans="1:8">
      <c r="A4134" s="448" t="s">
        <v>5791</v>
      </c>
      <c r="B4134" s="448" t="s">
        <v>4880</v>
      </c>
      <c r="C4134" s="440">
        <v>2495.15</v>
      </c>
      <c r="D4134" s="438" t="s">
        <v>126</v>
      </c>
      <c r="E4134" s="440">
        <v>281.85000000000002</v>
      </c>
      <c r="F4134" s="440">
        <v>0</v>
      </c>
      <c r="G4134" s="440">
        <v>2777</v>
      </c>
      <c r="H4134" s="438" t="s">
        <v>126</v>
      </c>
    </row>
    <row r="4135" spans="1:8">
      <c r="A4135" s="448" t="s">
        <v>5792</v>
      </c>
      <c r="B4135" s="448" t="s">
        <v>4882</v>
      </c>
      <c r="C4135" s="440">
        <v>20871.599999999999</v>
      </c>
      <c r="D4135" s="438" t="s">
        <v>126</v>
      </c>
      <c r="E4135" s="440">
        <v>0</v>
      </c>
      <c r="F4135" s="440">
        <v>0</v>
      </c>
      <c r="G4135" s="440">
        <v>20871.599999999999</v>
      </c>
      <c r="H4135" s="438" t="s">
        <v>126</v>
      </c>
    </row>
    <row r="4136" spans="1:8">
      <c r="A4136" s="448" t="s">
        <v>5793</v>
      </c>
      <c r="B4136" s="448" t="s">
        <v>4884</v>
      </c>
      <c r="C4136" s="440">
        <v>80.099999999999994</v>
      </c>
      <c r="D4136" s="438" t="s">
        <v>126</v>
      </c>
      <c r="E4136" s="440">
        <v>7574.91</v>
      </c>
      <c r="F4136" s="440">
        <v>0</v>
      </c>
      <c r="G4136" s="440">
        <v>7655.01</v>
      </c>
      <c r="H4136" s="438" t="s">
        <v>126</v>
      </c>
    </row>
    <row r="4137" spans="1:8">
      <c r="A4137" s="448" t="s">
        <v>5794</v>
      </c>
      <c r="B4137" s="448" t="s">
        <v>4886</v>
      </c>
      <c r="C4137" s="440">
        <v>0</v>
      </c>
      <c r="D4137" s="438" t="s">
        <v>126</v>
      </c>
      <c r="E4137" s="440">
        <v>4772.9799999999996</v>
      </c>
      <c r="F4137" s="440">
        <v>0</v>
      </c>
      <c r="G4137" s="440">
        <v>4772.9799999999996</v>
      </c>
      <c r="H4137" s="438" t="s">
        <v>126</v>
      </c>
    </row>
    <row r="4138" spans="1:8">
      <c r="A4138" s="448" t="s">
        <v>5795</v>
      </c>
      <c r="B4138" s="448" t="s">
        <v>4888</v>
      </c>
      <c r="C4138" s="440">
        <v>15756.98</v>
      </c>
      <c r="D4138" s="438" t="s">
        <v>126</v>
      </c>
      <c r="E4138" s="440">
        <v>1689.87</v>
      </c>
      <c r="F4138" s="440">
        <v>0</v>
      </c>
      <c r="G4138" s="440">
        <v>17446.849999999999</v>
      </c>
      <c r="H4138" s="438" t="s">
        <v>126</v>
      </c>
    </row>
    <row r="4139" spans="1:8">
      <c r="A4139" s="448" t="s">
        <v>5796</v>
      </c>
      <c r="B4139" s="448" t="s">
        <v>4890</v>
      </c>
      <c r="C4139" s="440">
        <v>5950</v>
      </c>
      <c r="D4139" s="438" t="s">
        <v>126</v>
      </c>
      <c r="E4139" s="440">
        <v>0</v>
      </c>
      <c r="F4139" s="440">
        <v>0</v>
      </c>
      <c r="G4139" s="440">
        <v>5950</v>
      </c>
      <c r="H4139" s="438" t="s">
        <v>126</v>
      </c>
    </row>
    <row r="4140" spans="1:8">
      <c r="A4140" s="448" t="s">
        <v>5797</v>
      </c>
      <c r="B4140" s="448" t="s">
        <v>4892</v>
      </c>
      <c r="C4140" s="440">
        <v>22991.3</v>
      </c>
      <c r="D4140" s="438" t="s">
        <v>126</v>
      </c>
      <c r="E4140" s="440">
        <v>0</v>
      </c>
      <c r="F4140" s="440">
        <v>0</v>
      </c>
      <c r="G4140" s="440">
        <v>22991.3</v>
      </c>
      <c r="H4140" s="438" t="s">
        <v>126</v>
      </c>
    </row>
    <row r="4141" spans="1:8">
      <c r="A4141" s="448" t="s">
        <v>5798</v>
      </c>
      <c r="B4141" s="448" t="s">
        <v>4894</v>
      </c>
      <c r="C4141" s="440">
        <v>9710.4</v>
      </c>
      <c r="D4141" s="438" t="s">
        <v>126</v>
      </c>
      <c r="E4141" s="440">
        <v>13895.6</v>
      </c>
      <c r="F4141" s="440">
        <v>0</v>
      </c>
      <c r="G4141" s="440">
        <v>23606</v>
      </c>
      <c r="H4141" s="438" t="s">
        <v>126</v>
      </c>
    </row>
    <row r="4142" spans="1:8">
      <c r="A4142" s="448" t="s">
        <v>5800</v>
      </c>
      <c r="B4142" s="448" t="s">
        <v>2290</v>
      </c>
      <c r="C4142" s="440">
        <v>239869.06</v>
      </c>
      <c r="D4142" s="438" t="s">
        <v>126</v>
      </c>
      <c r="E4142" s="440">
        <v>91045.8</v>
      </c>
      <c r="F4142" s="440">
        <v>0</v>
      </c>
      <c r="G4142" s="440">
        <v>330914.86</v>
      </c>
      <c r="H4142" s="438" t="s">
        <v>126</v>
      </c>
    </row>
    <row r="4143" spans="1:8">
      <c r="A4143" s="448" t="s">
        <v>5801</v>
      </c>
      <c r="B4143" s="448" t="s">
        <v>4860</v>
      </c>
      <c r="C4143" s="440">
        <v>6599.9</v>
      </c>
      <c r="D4143" s="438" t="s">
        <v>126</v>
      </c>
      <c r="E4143" s="440">
        <v>0</v>
      </c>
      <c r="F4143" s="440">
        <v>0</v>
      </c>
      <c r="G4143" s="440">
        <v>6599.9</v>
      </c>
      <c r="H4143" s="438" t="s">
        <v>126</v>
      </c>
    </row>
    <row r="4144" spans="1:8">
      <c r="A4144" s="448" t="s">
        <v>5802</v>
      </c>
      <c r="B4144" s="448" t="s">
        <v>4862</v>
      </c>
      <c r="C4144" s="440">
        <v>8079</v>
      </c>
      <c r="D4144" s="438" t="s">
        <v>126</v>
      </c>
      <c r="E4144" s="440">
        <v>753.3</v>
      </c>
      <c r="F4144" s="440">
        <v>0</v>
      </c>
      <c r="G4144" s="440">
        <v>8832.2999999999993</v>
      </c>
      <c r="H4144" s="438" t="s">
        <v>126</v>
      </c>
    </row>
    <row r="4145" spans="1:8">
      <c r="A4145" s="448" t="s">
        <v>5803</v>
      </c>
      <c r="B4145" s="448" t="s">
        <v>4864</v>
      </c>
      <c r="C4145" s="440">
        <v>8878.5</v>
      </c>
      <c r="D4145" s="438" t="s">
        <v>126</v>
      </c>
      <c r="E4145" s="440">
        <v>0</v>
      </c>
      <c r="F4145" s="440">
        <v>0</v>
      </c>
      <c r="G4145" s="440">
        <v>8878.5</v>
      </c>
      <c r="H4145" s="438" t="s">
        <v>126</v>
      </c>
    </row>
    <row r="4146" spans="1:8">
      <c r="A4146" s="448" t="s">
        <v>5804</v>
      </c>
      <c r="B4146" s="448" t="s">
        <v>4866</v>
      </c>
      <c r="C4146" s="440">
        <v>99.6</v>
      </c>
      <c r="D4146" s="438" t="s">
        <v>126</v>
      </c>
      <c r="E4146" s="440">
        <v>9326.32</v>
      </c>
      <c r="F4146" s="440">
        <v>0</v>
      </c>
      <c r="G4146" s="440">
        <v>9425.92</v>
      </c>
      <c r="H4146" s="438" t="s">
        <v>126</v>
      </c>
    </row>
    <row r="4147" spans="1:8">
      <c r="A4147" s="448" t="s">
        <v>5805</v>
      </c>
      <c r="B4147" s="448" t="s">
        <v>4868</v>
      </c>
      <c r="C4147" s="440">
        <v>0</v>
      </c>
      <c r="D4147" s="438" t="s">
        <v>126</v>
      </c>
      <c r="E4147" s="440">
        <v>1885.75</v>
      </c>
      <c r="F4147" s="440">
        <v>0</v>
      </c>
      <c r="G4147" s="440">
        <v>1885.75</v>
      </c>
      <c r="H4147" s="438" t="s">
        <v>126</v>
      </c>
    </row>
    <row r="4148" spans="1:8">
      <c r="A4148" s="448" t="s">
        <v>5806</v>
      </c>
      <c r="B4148" s="448" t="s">
        <v>4870</v>
      </c>
      <c r="C4148" s="440">
        <v>30663.74</v>
      </c>
      <c r="D4148" s="438" t="s">
        <v>126</v>
      </c>
      <c r="E4148" s="440">
        <v>9438.98</v>
      </c>
      <c r="F4148" s="440">
        <v>0</v>
      </c>
      <c r="G4148" s="440">
        <v>40102.720000000001</v>
      </c>
      <c r="H4148" s="438" t="s">
        <v>126</v>
      </c>
    </row>
    <row r="4149" spans="1:8">
      <c r="A4149" s="448" t="s">
        <v>5807</v>
      </c>
      <c r="B4149" s="448" t="s">
        <v>4872</v>
      </c>
      <c r="C4149" s="440">
        <v>343.8</v>
      </c>
      <c r="D4149" s="438" t="s">
        <v>126</v>
      </c>
      <c r="E4149" s="440">
        <v>0</v>
      </c>
      <c r="F4149" s="440">
        <v>0</v>
      </c>
      <c r="G4149" s="440">
        <v>343.8</v>
      </c>
      <c r="H4149" s="438" t="s">
        <v>126</v>
      </c>
    </row>
    <row r="4150" spans="1:8">
      <c r="A4150" s="448" t="s">
        <v>5808</v>
      </c>
      <c r="B4150" s="448" t="s">
        <v>4878</v>
      </c>
      <c r="C4150" s="440">
        <v>24108.639999999999</v>
      </c>
      <c r="D4150" s="438" t="s">
        <v>126</v>
      </c>
      <c r="E4150" s="440">
        <v>0</v>
      </c>
      <c r="F4150" s="440">
        <v>0</v>
      </c>
      <c r="G4150" s="440">
        <v>24108.639999999999</v>
      </c>
      <c r="H4150" s="438" t="s">
        <v>126</v>
      </c>
    </row>
    <row r="4151" spans="1:8">
      <c r="A4151" s="448" t="s">
        <v>5809</v>
      </c>
      <c r="B4151" s="448" t="s">
        <v>4880</v>
      </c>
      <c r="C4151" s="440">
        <v>4763.6000000000004</v>
      </c>
      <c r="D4151" s="438" t="s">
        <v>126</v>
      </c>
      <c r="E4151" s="440">
        <v>587.9</v>
      </c>
      <c r="F4151" s="440">
        <v>0</v>
      </c>
      <c r="G4151" s="440">
        <v>5351.5</v>
      </c>
      <c r="H4151" s="438" t="s">
        <v>126</v>
      </c>
    </row>
    <row r="4152" spans="1:8">
      <c r="A4152" s="448" t="s">
        <v>5810</v>
      </c>
      <c r="B4152" s="448" t="s">
        <v>4882</v>
      </c>
      <c r="C4152" s="440">
        <v>40294.019999999997</v>
      </c>
      <c r="D4152" s="438" t="s">
        <v>126</v>
      </c>
      <c r="E4152" s="440">
        <v>0</v>
      </c>
      <c r="F4152" s="440">
        <v>0</v>
      </c>
      <c r="G4152" s="440">
        <v>40294.019999999997</v>
      </c>
      <c r="H4152" s="438" t="s">
        <v>126</v>
      </c>
    </row>
    <row r="4153" spans="1:8">
      <c r="A4153" s="448" t="s">
        <v>5811</v>
      </c>
      <c r="B4153" s="448" t="s">
        <v>4884</v>
      </c>
      <c r="C4153" s="440">
        <v>141.9</v>
      </c>
      <c r="D4153" s="438" t="s">
        <v>126</v>
      </c>
      <c r="E4153" s="440">
        <v>17436.330000000002</v>
      </c>
      <c r="F4153" s="440">
        <v>0</v>
      </c>
      <c r="G4153" s="440">
        <v>17578.23</v>
      </c>
      <c r="H4153" s="438" t="s">
        <v>126</v>
      </c>
    </row>
    <row r="4154" spans="1:8">
      <c r="A4154" s="448" t="s">
        <v>5812</v>
      </c>
      <c r="B4154" s="448" t="s">
        <v>4886</v>
      </c>
      <c r="C4154" s="440">
        <v>0</v>
      </c>
      <c r="D4154" s="438" t="s">
        <v>126</v>
      </c>
      <c r="E4154" s="440">
        <v>10720.27</v>
      </c>
      <c r="F4154" s="440">
        <v>0</v>
      </c>
      <c r="G4154" s="440">
        <v>10720.27</v>
      </c>
      <c r="H4154" s="438" t="s">
        <v>126</v>
      </c>
    </row>
    <row r="4155" spans="1:8">
      <c r="A4155" s="448" t="s">
        <v>5813</v>
      </c>
      <c r="B4155" s="448" t="s">
        <v>4888</v>
      </c>
      <c r="C4155" s="440">
        <v>30805.040000000001</v>
      </c>
      <c r="D4155" s="438" t="s">
        <v>126</v>
      </c>
      <c r="E4155" s="440">
        <v>3535.54</v>
      </c>
      <c r="F4155" s="440">
        <v>0</v>
      </c>
      <c r="G4155" s="440">
        <v>34340.58</v>
      </c>
      <c r="H4155" s="438" t="s">
        <v>126</v>
      </c>
    </row>
    <row r="4156" spans="1:8">
      <c r="A4156" s="448" t="s">
        <v>5814</v>
      </c>
      <c r="B4156" s="448" t="s">
        <v>4890</v>
      </c>
      <c r="C4156" s="440">
        <v>10374.76</v>
      </c>
      <c r="D4156" s="438" t="s">
        <v>126</v>
      </c>
      <c r="E4156" s="440">
        <v>0</v>
      </c>
      <c r="F4156" s="440">
        <v>0</v>
      </c>
      <c r="G4156" s="440">
        <v>10374.76</v>
      </c>
      <c r="H4156" s="438" t="s">
        <v>126</v>
      </c>
    </row>
    <row r="4157" spans="1:8">
      <c r="A4157" s="448" t="s">
        <v>5815</v>
      </c>
      <c r="B4157" s="448" t="s">
        <v>4892</v>
      </c>
      <c r="C4157" s="440">
        <v>46222.400000000001</v>
      </c>
      <c r="D4157" s="438" t="s">
        <v>126</v>
      </c>
      <c r="E4157" s="440">
        <v>0</v>
      </c>
      <c r="F4157" s="440">
        <v>0</v>
      </c>
      <c r="G4157" s="440">
        <v>46222.400000000001</v>
      </c>
      <c r="H4157" s="438" t="s">
        <v>126</v>
      </c>
    </row>
    <row r="4158" spans="1:8">
      <c r="A4158" s="448" t="s">
        <v>5816</v>
      </c>
      <c r="B4158" s="448" t="s">
        <v>4894</v>
      </c>
      <c r="C4158" s="440">
        <v>18139.2</v>
      </c>
      <c r="D4158" s="438" t="s">
        <v>126</v>
      </c>
      <c r="E4158" s="440">
        <v>37361.410000000003</v>
      </c>
      <c r="F4158" s="440">
        <v>0</v>
      </c>
      <c r="G4158" s="440">
        <v>55500.61</v>
      </c>
      <c r="H4158" s="438" t="s">
        <v>126</v>
      </c>
    </row>
    <row r="4159" spans="1:8">
      <c r="A4159" s="448" t="s">
        <v>5818</v>
      </c>
      <c r="B4159" s="448" t="s">
        <v>5744</v>
      </c>
      <c r="C4159" s="440">
        <v>10354.959999999999</v>
      </c>
      <c r="D4159" s="438" t="s">
        <v>126</v>
      </c>
      <c r="E4159" s="440">
        <v>0</v>
      </c>
      <c r="F4159" s="440">
        <v>0</v>
      </c>
      <c r="G4159" s="440">
        <v>10354.959999999999</v>
      </c>
      <c r="H4159" s="438" t="s">
        <v>126</v>
      </c>
    </row>
    <row r="4160" spans="1:8">
      <c r="A4160" s="448" t="s">
        <v>5819</v>
      </c>
      <c r="B4160" s="448" t="s">
        <v>2295</v>
      </c>
      <c r="C4160" s="440">
        <v>122410.65</v>
      </c>
      <c r="D4160" s="438" t="s">
        <v>126</v>
      </c>
      <c r="E4160" s="440">
        <v>46261.279999999999</v>
      </c>
      <c r="F4160" s="440">
        <v>0</v>
      </c>
      <c r="G4160" s="440">
        <v>168671.93</v>
      </c>
      <c r="H4160" s="438" t="s">
        <v>126</v>
      </c>
    </row>
    <row r="4161" spans="1:8">
      <c r="A4161" s="448" t="s">
        <v>5820</v>
      </c>
      <c r="B4161" s="448" t="s">
        <v>4860</v>
      </c>
      <c r="C4161" s="440">
        <v>6599.9</v>
      </c>
      <c r="D4161" s="438" t="s">
        <v>126</v>
      </c>
      <c r="E4161" s="440">
        <v>0</v>
      </c>
      <c r="F4161" s="440">
        <v>0</v>
      </c>
      <c r="G4161" s="440">
        <v>6599.9</v>
      </c>
      <c r="H4161" s="438" t="s">
        <v>126</v>
      </c>
    </row>
    <row r="4162" spans="1:8">
      <c r="A4162" s="448" t="s">
        <v>5821</v>
      </c>
      <c r="B4162" s="448" t="s">
        <v>4862</v>
      </c>
      <c r="C4162" s="440">
        <v>8079</v>
      </c>
      <c r="D4162" s="438" t="s">
        <v>126</v>
      </c>
      <c r="E4162" s="440">
        <v>753.3</v>
      </c>
      <c r="F4162" s="440">
        <v>0</v>
      </c>
      <c r="G4162" s="440">
        <v>8832.2999999999993</v>
      </c>
      <c r="H4162" s="438" t="s">
        <v>126</v>
      </c>
    </row>
    <row r="4163" spans="1:8">
      <c r="A4163" s="448" t="s">
        <v>5822</v>
      </c>
      <c r="B4163" s="448" t="s">
        <v>4864</v>
      </c>
      <c r="C4163" s="440">
        <v>8878.9</v>
      </c>
      <c r="D4163" s="438" t="s">
        <v>126</v>
      </c>
      <c r="E4163" s="440">
        <v>0</v>
      </c>
      <c r="F4163" s="440">
        <v>0</v>
      </c>
      <c r="G4163" s="440">
        <v>8878.9</v>
      </c>
      <c r="H4163" s="438" t="s">
        <v>126</v>
      </c>
    </row>
    <row r="4164" spans="1:8">
      <c r="A4164" s="448" t="s">
        <v>5823</v>
      </c>
      <c r="B4164" s="448" t="s">
        <v>4866</v>
      </c>
      <c r="C4164" s="440">
        <v>99.6</v>
      </c>
      <c r="D4164" s="438" t="s">
        <v>126</v>
      </c>
      <c r="E4164" s="440">
        <v>9326.32</v>
      </c>
      <c r="F4164" s="440">
        <v>0</v>
      </c>
      <c r="G4164" s="440">
        <v>9425.92</v>
      </c>
      <c r="H4164" s="438" t="s">
        <v>126</v>
      </c>
    </row>
    <row r="4165" spans="1:8">
      <c r="A4165" s="448" t="s">
        <v>5824</v>
      </c>
      <c r="B4165" s="448" t="s">
        <v>4868</v>
      </c>
      <c r="C4165" s="440">
        <v>0</v>
      </c>
      <c r="D4165" s="438" t="s">
        <v>126</v>
      </c>
      <c r="E4165" s="440">
        <v>1885.75</v>
      </c>
      <c r="F4165" s="440">
        <v>0</v>
      </c>
      <c r="G4165" s="440">
        <v>1885.75</v>
      </c>
      <c r="H4165" s="438" t="s">
        <v>126</v>
      </c>
    </row>
    <row r="4166" spans="1:8">
      <c r="A4166" s="448" t="s">
        <v>5825</v>
      </c>
      <c r="B4166" s="448" t="s">
        <v>4870</v>
      </c>
      <c r="C4166" s="440">
        <v>22302.720000000001</v>
      </c>
      <c r="D4166" s="438" t="s">
        <v>126</v>
      </c>
      <c r="E4166" s="440">
        <v>5044.12</v>
      </c>
      <c r="F4166" s="440">
        <v>0</v>
      </c>
      <c r="G4166" s="440">
        <v>27346.84</v>
      </c>
      <c r="H4166" s="438" t="s">
        <v>126</v>
      </c>
    </row>
    <row r="4167" spans="1:8">
      <c r="A4167" s="448" t="s">
        <v>5826</v>
      </c>
      <c r="B4167" s="448" t="s">
        <v>4872</v>
      </c>
      <c r="C4167" s="440">
        <v>134.4</v>
      </c>
      <c r="D4167" s="438" t="s">
        <v>126</v>
      </c>
      <c r="E4167" s="440">
        <v>0</v>
      </c>
      <c r="F4167" s="440">
        <v>0</v>
      </c>
      <c r="G4167" s="440">
        <v>134.4</v>
      </c>
      <c r="H4167" s="438" t="s">
        <v>126</v>
      </c>
    </row>
    <row r="4168" spans="1:8">
      <c r="A4168" s="448" t="s">
        <v>5827</v>
      </c>
      <c r="B4168" s="448" t="s">
        <v>4878</v>
      </c>
      <c r="C4168" s="440">
        <v>9724.7999999999993</v>
      </c>
      <c r="D4168" s="438" t="s">
        <v>126</v>
      </c>
      <c r="E4168" s="440">
        <v>0</v>
      </c>
      <c r="F4168" s="440">
        <v>0</v>
      </c>
      <c r="G4168" s="440">
        <v>9724.7999999999993</v>
      </c>
      <c r="H4168" s="438" t="s">
        <v>126</v>
      </c>
    </row>
    <row r="4169" spans="1:8">
      <c r="A4169" s="448" t="s">
        <v>5828</v>
      </c>
      <c r="B4169" s="448" t="s">
        <v>4880</v>
      </c>
      <c r="C4169" s="440">
        <v>2257.3000000000002</v>
      </c>
      <c r="D4169" s="438" t="s">
        <v>126</v>
      </c>
      <c r="E4169" s="440">
        <v>295.3</v>
      </c>
      <c r="F4169" s="440">
        <v>0</v>
      </c>
      <c r="G4169" s="440">
        <v>2552.6</v>
      </c>
      <c r="H4169" s="438" t="s">
        <v>126</v>
      </c>
    </row>
    <row r="4170" spans="1:8">
      <c r="A4170" s="448" t="s">
        <v>5829</v>
      </c>
      <c r="B4170" s="448" t="s">
        <v>4882</v>
      </c>
      <c r="C4170" s="440">
        <v>11162.3</v>
      </c>
      <c r="D4170" s="438" t="s">
        <v>126</v>
      </c>
      <c r="E4170" s="440">
        <v>0</v>
      </c>
      <c r="F4170" s="440">
        <v>0</v>
      </c>
      <c r="G4170" s="440">
        <v>11162.3</v>
      </c>
      <c r="H4170" s="438" t="s">
        <v>126</v>
      </c>
    </row>
    <row r="4171" spans="1:8">
      <c r="A4171" s="448" t="s">
        <v>5830</v>
      </c>
      <c r="B4171" s="448" t="s">
        <v>4884</v>
      </c>
      <c r="C4171" s="440">
        <v>64.2</v>
      </c>
      <c r="D4171" s="438" t="s">
        <v>126</v>
      </c>
      <c r="E4171" s="440">
        <v>8123.83</v>
      </c>
      <c r="F4171" s="440">
        <v>0</v>
      </c>
      <c r="G4171" s="440">
        <v>8188.03</v>
      </c>
      <c r="H4171" s="438" t="s">
        <v>126</v>
      </c>
    </row>
    <row r="4172" spans="1:8">
      <c r="A4172" s="448" t="s">
        <v>5831</v>
      </c>
      <c r="B4172" s="448" t="s">
        <v>4886</v>
      </c>
      <c r="C4172" s="440">
        <v>0</v>
      </c>
      <c r="D4172" s="438" t="s">
        <v>126</v>
      </c>
      <c r="E4172" s="440">
        <v>5115.37</v>
      </c>
      <c r="F4172" s="440">
        <v>0</v>
      </c>
      <c r="G4172" s="440">
        <v>5115.37</v>
      </c>
      <c r="H4172" s="438" t="s">
        <v>126</v>
      </c>
    </row>
    <row r="4173" spans="1:8">
      <c r="A4173" s="448" t="s">
        <v>5832</v>
      </c>
      <c r="B4173" s="448" t="s">
        <v>4888</v>
      </c>
      <c r="C4173" s="440">
        <v>15200.13</v>
      </c>
      <c r="D4173" s="438" t="s">
        <v>126</v>
      </c>
      <c r="E4173" s="440">
        <v>1821.69</v>
      </c>
      <c r="F4173" s="440">
        <v>0</v>
      </c>
      <c r="G4173" s="440">
        <v>17021.82</v>
      </c>
      <c r="H4173" s="438" t="s">
        <v>126</v>
      </c>
    </row>
    <row r="4174" spans="1:8">
      <c r="A4174" s="448" t="s">
        <v>5833</v>
      </c>
      <c r="B4174" s="448" t="s">
        <v>4890</v>
      </c>
      <c r="C4174" s="440">
        <v>6800</v>
      </c>
      <c r="D4174" s="438" t="s">
        <v>126</v>
      </c>
      <c r="E4174" s="440">
        <v>0</v>
      </c>
      <c r="F4174" s="440">
        <v>0</v>
      </c>
      <c r="G4174" s="440">
        <v>6800</v>
      </c>
      <c r="H4174" s="438" t="s">
        <v>126</v>
      </c>
    </row>
    <row r="4175" spans="1:8">
      <c r="A4175" s="448" t="s">
        <v>5834</v>
      </c>
      <c r="B4175" s="448" t="s">
        <v>4892</v>
      </c>
      <c r="C4175" s="440">
        <v>21397</v>
      </c>
      <c r="D4175" s="438" t="s">
        <v>126</v>
      </c>
      <c r="E4175" s="440">
        <v>0</v>
      </c>
      <c r="F4175" s="440">
        <v>0</v>
      </c>
      <c r="G4175" s="440">
        <v>21397</v>
      </c>
      <c r="H4175" s="438" t="s">
        <v>126</v>
      </c>
    </row>
    <row r="4176" spans="1:8">
      <c r="A4176" s="448" t="s">
        <v>5835</v>
      </c>
      <c r="B4176" s="448" t="s">
        <v>4894</v>
      </c>
      <c r="C4176" s="440">
        <v>9710.4</v>
      </c>
      <c r="D4176" s="438" t="s">
        <v>126</v>
      </c>
      <c r="E4176" s="440">
        <v>13895.6</v>
      </c>
      <c r="F4176" s="440">
        <v>0</v>
      </c>
      <c r="G4176" s="440">
        <v>23606</v>
      </c>
      <c r="H4176" s="438" t="s">
        <v>126</v>
      </c>
    </row>
    <row r="4177" spans="1:8">
      <c r="A4177" s="448" t="s">
        <v>5837</v>
      </c>
      <c r="B4177" s="448" t="s">
        <v>2300</v>
      </c>
      <c r="C4177" s="440">
        <v>114737.07</v>
      </c>
      <c r="D4177" s="438" t="s">
        <v>126</v>
      </c>
      <c r="E4177" s="440">
        <v>32166.48</v>
      </c>
      <c r="F4177" s="440">
        <v>0</v>
      </c>
      <c r="G4177" s="440">
        <v>146903.54999999999</v>
      </c>
      <c r="H4177" s="438" t="s">
        <v>126</v>
      </c>
    </row>
    <row r="4178" spans="1:8">
      <c r="A4178" s="448" t="s">
        <v>5838</v>
      </c>
      <c r="B4178" s="448" t="s">
        <v>4860</v>
      </c>
      <c r="C4178" s="440">
        <v>20746.8</v>
      </c>
      <c r="D4178" s="438" t="s">
        <v>126</v>
      </c>
      <c r="E4178" s="440">
        <v>0</v>
      </c>
      <c r="F4178" s="440">
        <v>0</v>
      </c>
      <c r="G4178" s="440">
        <v>20746.8</v>
      </c>
      <c r="H4178" s="438" t="s">
        <v>126</v>
      </c>
    </row>
    <row r="4179" spans="1:8">
      <c r="A4179" s="448" t="s">
        <v>5839</v>
      </c>
      <c r="B4179" s="448" t="s">
        <v>4862</v>
      </c>
      <c r="C4179" s="440">
        <v>8079</v>
      </c>
      <c r="D4179" s="438" t="s">
        <v>126</v>
      </c>
      <c r="E4179" s="440">
        <v>753.3</v>
      </c>
      <c r="F4179" s="440">
        <v>0</v>
      </c>
      <c r="G4179" s="440">
        <v>8832.2999999999993</v>
      </c>
      <c r="H4179" s="438" t="s">
        <v>126</v>
      </c>
    </row>
    <row r="4180" spans="1:8">
      <c r="A4180" s="448" t="s">
        <v>5840</v>
      </c>
      <c r="B4180" s="448" t="s">
        <v>4864</v>
      </c>
      <c r="C4180" s="440">
        <v>8878.7000000000007</v>
      </c>
      <c r="D4180" s="438" t="s">
        <v>126</v>
      </c>
      <c r="E4180" s="440">
        <v>0</v>
      </c>
      <c r="F4180" s="440">
        <v>0</v>
      </c>
      <c r="G4180" s="440">
        <v>8878.7000000000007</v>
      </c>
      <c r="H4180" s="438" t="s">
        <v>126</v>
      </c>
    </row>
    <row r="4181" spans="1:8">
      <c r="A4181" s="448" t="s">
        <v>5841</v>
      </c>
      <c r="B4181" s="448" t="s">
        <v>4866</v>
      </c>
      <c r="C4181" s="440">
        <v>99.6</v>
      </c>
      <c r="D4181" s="438" t="s">
        <v>126</v>
      </c>
      <c r="E4181" s="440">
        <v>5782.82</v>
      </c>
      <c r="F4181" s="440">
        <v>0</v>
      </c>
      <c r="G4181" s="440">
        <v>5882.42</v>
      </c>
      <c r="H4181" s="438" t="s">
        <v>126</v>
      </c>
    </row>
    <row r="4182" spans="1:8">
      <c r="A4182" s="448" t="s">
        <v>5842</v>
      </c>
      <c r="B4182" s="448" t="s">
        <v>4868</v>
      </c>
      <c r="C4182" s="440">
        <v>0</v>
      </c>
      <c r="D4182" s="438" t="s">
        <v>126</v>
      </c>
      <c r="E4182" s="440">
        <v>1885.75</v>
      </c>
      <c r="F4182" s="440">
        <v>0</v>
      </c>
      <c r="G4182" s="440">
        <v>1885.75</v>
      </c>
      <c r="H4182" s="438" t="s">
        <v>126</v>
      </c>
    </row>
    <row r="4183" spans="1:8">
      <c r="A4183" s="448" t="s">
        <v>5843</v>
      </c>
      <c r="B4183" s="448" t="s">
        <v>4870</v>
      </c>
      <c r="C4183" s="440">
        <v>21863.42</v>
      </c>
      <c r="D4183" s="438" t="s">
        <v>126</v>
      </c>
      <c r="E4183" s="440">
        <v>4074.62</v>
      </c>
      <c r="F4183" s="440">
        <v>0</v>
      </c>
      <c r="G4183" s="440">
        <v>25938.04</v>
      </c>
      <c r="H4183" s="438" t="s">
        <v>126</v>
      </c>
    </row>
    <row r="4184" spans="1:8">
      <c r="A4184" s="448" t="s">
        <v>5844</v>
      </c>
      <c r="B4184" s="448" t="s">
        <v>4872</v>
      </c>
      <c r="C4184" s="440">
        <v>112.9</v>
      </c>
      <c r="D4184" s="438" t="s">
        <v>126</v>
      </c>
      <c r="E4184" s="440">
        <v>0</v>
      </c>
      <c r="F4184" s="440">
        <v>0</v>
      </c>
      <c r="G4184" s="440">
        <v>112.9</v>
      </c>
      <c r="H4184" s="438" t="s">
        <v>126</v>
      </c>
    </row>
    <row r="4185" spans="1:8">
      <c r="A4185" s="448" t="s">
        <v>5845</v>
      </c>
      <c r="B4185" s="448" t="s">
        <v>4878</v>
      </c>
      <c r="C4185" s="440">
        <v>6938.8</v>
      </c>
      <c r="D4185" s="438" t="s">
        <v>126</v>
      </c>
      <c r="E4185" s="440">
        <v>0</v>
      </c>
      <c r="F4185" s="440">
        <v>0</v>
      </c>
      <c r="G4185" s="440">
        <v>6938.8</v>
      </c>
      <c r="H4185" s="438" t="s">
        <v>126</v>
      </c>
    </row>
    <row r="4186" spans="1:8">
      <c r="A4186" s="448" t="s">
        <v>5846</v>
      </c>
      <c r="B4186" s="448" t="s">
        <v>4880</v>
      </c>
      <c r="C4186" s="440">
        <v>1431.5</v>
      </c>
      <c r="D4186" s="438" t="s">
        <v>126</v>
      </c>
      <c r="E4186" s="440">
        <v>179.8</v>
      </c>
      <c r="F4186" s="440">
        <v>0</v>
      </c>
      <c r="G4186" s="440">
        <v>1611.3</v>
      </c>
      <c r="H4186" s="438" t="s">
        <v>126</v>
      </c>
    </row>
    <row r="4187" spans="1:8">
      <c r="A4187" s="448" t="s">
        <v>5847</v>
      </c>
      <c r="B4187" s="448" t="s">
        <v>4882</v>
      </c>
      <c r="C4187" s="440">
        <v>8474.06</v>
      </c>
      <c r="D4187" s="438" t="s">
        <v>126</v>
      </c>
      <c r="E4187" s="440">
        <v>0</v>
      </c>
      <c r="F4187" s="440">
        <v>0</v>
      </c>
      <c r="G4187" s="440">
        <v>8474.06</v>
      </c>
      <c r="H4187" s="438" t="s">
        <v>126</v>
      </c>
    </row>
    <row r="4188" spans="1:8">
      <c r="A4188" s="448" t="s">
        <v>5848</v>
      </c>
      <c r="B4188" s="448" t="s">
        <v>4884</v>
      </c>
      <c r="C4188" s="440">
        <v>44.9</v>
      </c>
      <c r="D4188" s="438" t="s">
        <v>126</v>
      </c>
      <c r="E4188" s="440">
        <v>4462.87</v>
      </c>
      <c r="F4188" s="440">
        <v>0</v>
      </c>
      <c r="G4188" s="440">
        <v>4507.7700000000004</v>
      </c>
      <c r="H4188" s="438" t="s">
        <v>126</v>
      </c>
    </row>
    <row r="4189" spans="1:8">
      <c r="A4189" s="448" t="s">
        <v>5849</v>
      </c>
      <c r="B4189" s="448" t="s">
        <v>4886</v>
      </c>
      <c r="C4189" s="440">
        <v>0</v>
      </c>
      <c r="D4189" s="438" t="s">
        <v>126</v>
      </c>
      <c r="E4189" s="440">
        <v>2927.48</v>
      </c>
      <c r="F4189" s="440">
        <v>0</v>
      </c>
      <c r="G4189" s="440">
        <v>2927.48</v>
      </c>
      <c r="H4189" s="438" t="s">
        <v>126</v>
      </c>
    </row>
    <row r="4190" spans="1:8">
      <c r="A4190" s="448" t="s">
        <v>5850</v>
      </c>
      <c r="B4190" s="448" t="s">
        <v>4888</v>
      </c>
      <c r="C4190" s="440">
        <v>9301.69</v>
      </c>
      <c r="D4190" s="438" t="s">
        <v>126</v>
      </c>
      <c r="E4190" s="440">
        <v>1102.6099999999999</v>
      </c>
      <c r="F4190" s="440">
        <v>0</v>
      </c>
      <c r="G4190" s="440">
        <v>10404.299999999999</v>
      </c>
      <c r="H4190" s="438" t="s">
        <v>126</v>
      </c>
    </row>
    <row r="4191" spans="1:8">
      <c r="A4191" s="448" t="s">
        <v>5851</v>
      </c>
      <c r="B4191" s="448" t="s">
        <v>4890</v>
      </c>
      <c r="C4191" s="440">
        <v>4250</v>
      </c>
      <c r="D4191" s="438" t="s">
        <v>126</v>
      </c>
      <c r="E4191" s="440">
        <v>0</v>
      </c>
      <c r="F4191" s="440">
        <v>0</v>
      </c>
      <c r="G4191" s="440">
        <v>4250</v>
      </c>
      <c r="H4191" s="438" t="s">
        <v>126</v>
      </c>
    </row>
    <row r="4192" spans="1:8">
      <c r="A4192" s="448" t="s">
        <v>5852</v>
      </c>
      <c r="B4192" s="448" t="s">
        <v>4892</v>
      </c>
      <c r="C4192" s="440">
        <v>18138.900000000001</v>
      </c>
      <c r="D4192" s="438" t="s">
        <v>126</v>
      </c>
      <c r="E4192" s="440">
        <v>0</v>
      </c>
      <c r="F4192" s="440">
        <v>0</v>
      </c>
      <c r="G4192" s="440">
        <v>18138.900000000001</v>
      </c>
      <c r="H4192" s="438" t="s">
        <v>126</v>
      </c>
    </row>
    <row r="4193" spans="1:8">
      <c r="A4193" s="448" t="s">
        <v>5853</v>
      </c>
      <c r="B4193" s="448" t="s">
        <v>4894</v>
      </c>
      <c r="C4193" s="440">
        <v>6376.8</v>
      </c>
      <c r="D4193" s="438" t="s">
        <v>126</v>
      </c>
      <c r="E4193" s="440">
        <v>10997.23</v>
      </c>
      <c r="F4193" s="440">
        <v>0</v>
      </c>
      <c r="G4193" s="440">
        <v>17374.03</v>
      </c>
      <c r="H4193" s="438" t="s">
        <v>126</v>
      </c>
    </row>
    <row r="4194" spans="1:8">
      <c r="A4194" s="448" t="s">
        <v>5855</v>
      </c>
      <c r="B4194" s="448" t="s">
        <v>2305</v>
      </c>
      <c r="C4194" s="440">
        <v>179397.09</v>
      </c>
      <c r="D4194" s="438" t="s">
        <v>126</v>
      </c>
      <c r="E4194" s="440">
        <v>65324.49</v>
      </c>
      <c r="F4194" s="440">
        <v>0</v>
      </c>
      <c r="G4194" s="440">
        <v>244721.58</v>
      </c>
      <c r="H4194" s="438" t="s">
        <v>126</v>
      </c>
    </row>
    <row r="4195" spans="1:8">
      <c r="A4195" s="448" t="s">
        <v>8910</v>
      </c>
      <c r="B4195" s="448" t="s">
        <v>4858</v>
      </c>
      <c r="C4195" s="440">
        <v>0</v>
      </c>
      <c r="D4195" s="438" t="s">
        <v>126</v>
      </c>
      <c r="E4195" s="440">
        <v>1600</v>
      </c>
      <c r="F4195" s="440">
        <v>0</v>
      </c>
      <c r="G4195" s="440">
        <v>1600</v>
      </c>
      <c r="H4195" s="438" t="s">
        <v>126</v>
      </c>
    </row>
    <row r="4196" spans="1:8">
      <c r="A4196" s="448" t="s">
        <v>5856</v>
      </c>
      <c r="B4196" s="448" t="s">
        <v>4860</v>
      </c>
      <c r="C4196" s="440">
        <v>21035.599999999999</v>
      </c>
      <c r="D4196" s="438" t="s">
        <v>126</v>
      </c>
      <c r="E4196" s="440">
        <v>0</v>
      </c>
      <c r="F4196" s="440">
        <v>0</v>
      </c>
      <c r="G4196" s="440">
        <v>21035.599999999999</v>
      </c>
      <c r="H4196" s="438" t="s">
        <v>126</v>
      </c>
    </row>
    <row r="4197" spans="1:8">
      <c r="A4197" s="448" t="s">
        <v>5857</v>
      </c>
      <c r="B4197" s="448" t="s">
        <v>4862</v>
      </c>
      <c r="C4197" s="440">
        <v>7702.35</v>
      </c>
      <c r="D4197" s="438" t="s">
        <v>126</v>
      </c>
      <c r="E4197" s="440">
        <v>753.3</v>
      </c>
      <c r="F4197" s="440">
        <v>0</v>
      </c>
      <c r="G4197" s="440">
        <v>8455.65</v>
      </c>
      <c r="H4197" s="438" t="s">
        <v>126</v>
      </c>
    </row>
    <row r="4198" spans="1:8">
      <c r="A4198" s="448" t="s">
        <v>5858</v>
      </c>
      <c r="B4198" s="448" t="s">
        <v>4864</v>
      </c>
      <c r="C4198" s="440">
        <v>8984.1</v>
      </c>
      <c r="D4198" s="438" t="s">
        <v>126</v>
      </c>
      <c r="E4198" s="440">
        <v>0</v>
      </c>
      <c r="F4198" s="440">
        <v>0</v>
      </c>
      <c r="G4198" s="440">
        <v>8984.1</v>
      </c>
      <c r="H4198" s="438" t="s">
        <v>126</v>
      </c>
    </row>
    <row r="4199" spans="1:8">
      <c r="A4199" s="448" t="s">
        <v>5859</v>
      </c>
      <c r="B4199" s="448" t="s">
        <v>4866</v>
      </c>
      <c r="C4199" s="440">
        <v>101</v>
      </c>
      <c r="D4199" s="438" t="s">
        <v>126</v>
      </c>
      <c r="E4199" s="440">
        <v>8997.74</v>
      </c>
      <c r="F4199" s="440">
        <v>0</v>
      </c>
      <c r="G4199" s="440">
        <v>9098.74</v>
      </c>
      <c r="H4199" s="438" t="s">
        <v>126</v>
      </c>
    </row>
    <row r="4200" spans="1:8">
      <c r="A4200" s="448" t="s">
        <v>5860</v>
      </c>
      <c r="B4200" s="448" t="s">
        <v>4868</v>
      </c>
      <c r="C4200" s="440">
        <v>0</v>
      </c>
      <c r="D4200" s="438" t="s">
        <v>126</v>
      </c>
      <c r="E4200" s="440">
        <v>1900.75</v>
      </c>
      <c r="F4200" s="440">
        <v>0</v>
      </c>
      <c r="G4200" s="440">
        <v>1900.75</v>
      </c>
      <c r="H4200" s="438" t="s">
        <v>126</v>
      </c>
    </row>
    <row r="4201" spans="1:8">
      <c r="A4201" s="448" t="s">
        <v>5861</v>
      </c>
      <c r="B4201" s="448" t="s">
        <v>4870</v>
      </c>
      <c r="C4201" s="440">
        <v>19528.080000000002</v>
      </c>
      <c r="D4201" s="438" t="s">
        <v>126</v>
      </c>
      <c r="E4201" s="440">
        <v>6871.62</v>
      </c>
      <c r="F4201" s="440">
        <v>0</v>
      </c>
      <c r="G4201" s="440">
        <v>26399.7</v>
      </c>
      <c r="H4201" s="438" t="s">
        <v>126</v>
      </c>
    </row>
    <row r="4202" spans="1:8">
      <c r="A4202" s="448" t="s">
        <v>5862</v>
      </c>
      <c r="B4202" s="448" t="s">
        <v>4872</v>
      </c>
      <c r="C4202" s="440">
        <v>194.5</v>
      </c>
      <c r="D4202" s="438" t="s">
        <v>126</v>
      </c>
      <c r="E4202" s="440">
        <v>0</v>
      </c>
      <c r="F4202" s="440">
        <v>0</v>
      </c>
      <c r="G4202" s="440">
        <v>194.5</v>
      </c>
      <c r="H4202" s="438" t="s">
        <v>126</v>
      </c>
    </row>
    <row r="4203" spans="1:8">
      <c r="A4203" s="448" t="s">
        <v>5863</v>
      </c>
      <c r="B4203" s="448" t="s">
        <v>4878</v>
      </c>
      <c r="C4203" s="440">
        <v>14250.5</v>
      </c>
      <c r="D4203" s="438" t="s">
        <v>126</v>
      </c>
      <c r="E4203" s="440">
        <v>0</v>
      </c>
      <c r="F4203" s="440">
        <v>0</v>
      </c>
      <c r="G4203" s="440">
        <v>14250.5</v>
      </c>
      <c r="H4203" s="438" t="s">
        <v>126</v>
      </c>
    </row>
    <row r="4204" spans="1:8">
      <c r="A4204" s="448" t="s">
        <v>5864</v>
      </c>
      <c r="B4204" s="448" t="s">
        <v>4880</v>
      </c>
      <c r="C4204" s="440">
        <v>3256.35</v>
      </c>
      <c r="D4204" s="438" t="s">
        <v>126</v>
      </c>
      <c r="E4204" s="440">
        <v>448.92</v>
      </c>
      <c r="F4204" s="440">
        <v>0</v>
      </c>
      <c r="G4204" s="440">
        <v>3705.27</v>
      </c>
      <c r="H4204" s="438" t="s">
        <v>126</v>
      </c>
    </row>
    <row r="4205" spans="1:8">
      <c r="A4205" s="448" t="s">
        <v>5865</v>
      </c>
      <c r="B4205" s="448" t="s">
        <v>4882</v>
      </c>
      <c r="C4205" s="440">
        <v>29556.99</v>
      </c>
      <c r="D4205" s="438" t="s">
        <v>126</v>
      </c>
      <c r="E4205" s="440">
        <v>0</v>
      </c>
      <c r="F4205" s="440">
        <v>0</v>
      </c>
      <c r="G4205" s="440">
        <v>29556.99</v>
      </c>
      <c r="H4205" s="438" t="s">
        <v>126</v>
      </c>
    </row>
    <row r="4206" spans="1:8">
      <c r="A4206" s="448" t="s">
        <v>5866</v>
      </c>
      <c r="B4206" s="448" t="s">
        <v>4884</v>
      </c>
      <c r="C4206" s="440">
        <v>93.1</v>
      </c>
      <c r="D4206" s="438" t="s">
        <v>126</v>
      </c>
      <c r="E4206" s="440">
        <v>10480.16</v>
      </c>
      <c r="F4206" s="440">
        <v>0</v>
      </c>
      <c r="G4206" s="440">
        <v>10573.26</v>
      </c>
      <c r="H4206" s="438" t="s">
        <v>126</v>
      </c>
    </row>
    <row r="4207" spans="1:8">
      <c r="A4207" s="448" t="s">
        <v>5867</v>
      </c>
      <c r="B4207" s="448" t="s">
        <v>4886</v>
      </c>
      <c r="C4207" s="440">
        <v>0</v>
      </c>
      <c r="D4207" s="438" t="s">
        <v>126</v>
      </c>
      <c r="E4207" s="440">
        <v>6641.72</v>
      </c>
      <c r="F4207" s="440">
        <v>0</v>
      </c>
      <c r="G4207" s="440">
        <v>6641.72</v>
      </c>
      <c r="H4207" s="438" t="s">
        <v>126</v>
      </c>
    </row>
    <row r="4208" spans="1:8">
      <c r="A4208" s="448" t="s">
        <v>5868</v>
      </c>
      <c r="B4208" s="448" t="s">
        <v>4888</v>
      </c>
      <c r="C4208" s="440">
        <v>21957.05</v>
      </c>
      <c r="D4208" s="438" t="s">
        <v>126</v>
      </c>
      <c r="E4208" s="440">
        <v>2944.68</v>
      </c>
      <c r="F4208" s="440">
        <v>0</v>
      </c>
      <c r="G4208" s="440">
        <v>24901.73</v>
      </c>
      <c r="H4208" s="438" t="s">
        <v>126</v>
      </c>
    </row>
    <row r="4209" spans="1:8">
      <c r="A4209" s="448" t="s">
        <v>5869</v>
      </c>
      <c r="B4209" s="448" t="s">
        <v>4890</v>
      </c>
      <c r="C4209" s="440">
        <v>9033.57</v>
      </c>
      <c r="D4209" s="438" t="s">
        <v>126</v>
      </c>
      <c r="E4209" s="440">
        <v>0</v>
      </c>
      <c r="F4209" s="440">
        <v>0</v>
      </c>
      <c r="G4209" s="440">
        <v>9033.57</v>
      </c>
      <c r="H4209" s="438" t="s">
        <v>126</v>
      </c>
    </row>
    <row r="4210" spans="1:8">
      <c r="A4210" s="448" t="s">
        <v>5870</v>
      </c>
      <c r="B4210" s="448" t="s">
        <v>4892</v>
      </c>
      <c r="C4210" s="440">
        <v>29428.7</v>
      </c>
      <c r="D4210" s="438" t="s">
        <v>126</v>
      </c>
      <c r="E4210" s="440">
        <v>0</v>
      </c>
      <c r="F4210" s="440">
        <v>0</v>
      </c>
      <c r="G4210" s="440">
        <v>29428.7</v>
      </c>
      <c r="H4210" s="438" t="s">
        <v>126</v>
      </c>
    </row>
    <row r="4211" spans="1:8">
      <c r="A4211" s="448" t="s">
        <v>5871</v>
      </c>
      <c r="B4211" s="448" t="s">
        <v>4894</v>
      </c>
      <c r="C4211" s="440">
        <v>14275.2</v>
      </c>
      <c r="D4211" s="438" t="s">
        <v>126</v>
      </c>
      <c r="E4211" s="440">
        <v>24685.599999999999</v>
      </c>
      <c r="F4211" s="440">
        <v>0</v>
      </c>
      <c r="G4211" s="440">
        <v>38960.800000000003</v>
      </c>
      <c r="H4211" s="438" t="s">
        <v>126</v>
      </c>
    </row>
    <row r="4212" spans="1:8">
      <c r="A4212" s="448" t="s">
        <v>5873</v>
      </c>
      <c r="B4212" s="448" t="s">
        <v>2310</v>
      </c>
      <c r="C4212" s="440">
        <v>187281.22</v>
      </c>
      <c r="D4212" s="438" t="s">
        <v>126</v>
      </c>
      <c r="E4212" s="440">
        <v>64835.57</v>
      </c>
      <c r="F4212" s="440">
        <v>0</v>
      </c>
      <c r="G4212" s="440">
        <v>252116.79</v>
      </c>
      <c r="H4212" s="438" t="s">
        <v>126</v>
      </c>
    </row>
    <row r="4213" spans="1:8">
      <c r="A4213" s="448" t="s">
        <v>5874</v>
      </c>
      <c r="B4213" s="448" t="s">
        <v>4860</v>
      </c>
      <c r="C4213" s="440">
        <v>6239</v>
      </c>
      <c r="D4213" s="438" t="s">
        <v>126</v>
      </c>
      <c r="E4213" s="440">
        <v>0</v>
      </c>
      <c r="F4213" s="440">
        <v>0</v>
      </c>
      <c r="G4213" s="440">
        <v>6239</v>
      </c>
      <c r="H4213" s="438" t="s">
        <v>126</v>
      </c>
    </row>
    <row r="4214" spans="1:8">
      <c r="A4214" s="448" t="s">
        <v>5875</v>
      </c>
      <c r="B4214" s="448" t="s">
        <v>4862</v>
      </c>
      <c r="C4214" s="440">
        <v>8079</v>
      </c>
      <c r="D4214" s="438" t="s">
        <v>126</v>
      </c>
      <c r="E4214" s="440">
        <v>753.3</v>
      </c>
      <c r="F4214" s="440">
        <v>0</v>
      </c>
      <c r="G4214" s="440">
        <v>8832.2999999999993</v>
      </c>
      <c r="H4214" s="438" t="s">
        <v>126</v>
      </c>
    </row>
    <row r="4215" spans="1:8">
      <c r="A4215" s="448" t="s">
        <v>5876</v>
      </c>
      <c r="B4215" s="448" t="s">
        <v>4864</v>
      </c>
      <c r="C4215" s="440">
        <v>9308.4</v>
      </c>
      <c r="D4215" s="438" t="s">
        <v>126</v>
      </c>
      <c r="E4215" s="440">
        <v>0</v>
      </c>
      <c r="F4215" s="440">
        <v>0</v>
      </c>
      <c r="G4215" s="440">
        <v>9308.4</v>
      </c>
      <c r="H4215" s="438" t="s">
        <v>126</v>
      </c>
    </row>
    <row r="4216" spans="1:8">
      <c r="A4216" s="448" t="s">
        <v>5877</v>
      </c>
      <c r="B4216" s="448" t="s">
        <v>4866</v>
      </c>
      <c r="C4216" s="440">
        <v>60.4</v>
      </c>
      <c r="D4216" s="438" t="s">
        <v>126</v>
      </c>
      <c r="E4216" s="440">
        <v>5839.96</v>
      </c>
      <c r="F4216" s="440">
        <v>0</v>
      </c>
      <c r="G4216" s="440">
        <v>5900.36</v>
      </c>
      <c r="H4216" s="438" t="s">
        <v>126</v>
      </c>
    </row>
    <row r="4217" spans="1:8">
      <c r="A4217" s="448" t="s">
        <v>5878</v>
      </c>
      <c r="B4217" s="448" t="s">
        <v>4868</v>
      </c>
      <c r="C4217" s="440">
        <v>0</v>
      </c>
      <c r="D4217" s="438" t="s">
        <v>126</v>
      </c>
      <c r="E4217" s="440">
        <v>1920.04</v>
      </c>
      <c r="F4217" s="440">
        <v>0</v>
      </c>
      <c r="G4217" s="440">
        <v>1920.04</v>
      </c>
      <c r="H4217" s="438" t="s">
        <v>126</v>
      </c>
    </row>
    <row r="4218" spans="1:8">
      <c r="A4218" s="448" t="s">
        <v>5879</v>
      </c>
      <c r="B4218" s="448" t="s">
        <v>4870</v>
      </c>
      <c r="C4218" s="440">
        <v>28278.84</v>
      </c>
      <c r="D4218" s="438" t="s">
        <v>126</v>
      </c>
      <c r="E4218" s="440">
        <v>6371.82</v>
      </c>
      <c r="F4218" s="440">
        <v>0</v>
      </c>
      <c r="G4218" s="440">
        <v>34650.660000000003</v>
      </c>
      <c r="H4218" s="438" t="s">
        <v>126</v>
      </c>
    </row>
    <row r="4219" spans="1:8">
      <c r="A4219" s="448" t="s">
        <v>5880</v>
      </c>
      <c r="B4219" s="448" t="s">
        <v>4872</v>
      </c>
      <c r="C4219" s="440">
        <v>201.6</v>
      </c>
      <c r="D4219" s="438" t="s">
        <v>126</v>
      </c>
      <c r="E4219" s="440">
        <v>0</v>
      </c>
      <c r="F4219" s="440">
        <v>0</v>
      </c>
      <c r="G4219" s="440">
        <v>201.6</v>
      </c>
      <c r="H4219" s="438" t="s">
        <v>126</v>
      </c>
    </row>
    <row r="4220" spans="1:8">
      <c r="A4220" s="448" t="s">
        <v>5881</v>
      </c>
      <c r="B4220" s="448" t="s">
        <v>4878</v>
      </c>
      <c r="C4220" s="440">
        <v>19400.400000000001</v>
      </c>
      <c r="D4220" s="438" t="s">
        <v>126</v>
      </c>
      <c r="E4220" s="440">
        <v>0</v>
      </c>
      <c r="F4220" s="440">
        <v>0</v>
      </c>
      <c r="G4220" s="440">
        <v>19400.400000000001</v>
      </c>
      <c r="H4220" s="438" t="s">
        <v>126</v>
      </c>
    </row>
    <row r="4221" spans="1:8">
      <c r="A4221" s="448" t="s">
        <v>5882</v>
      </c>
      <c r="B4221" s="448" t="s">
        <v>4880</v>
      </c>
      <c r="C4221" s="440">
        <v>3913.2</v>
      </c>
      <c r="D4221" s="438" t="s">
        <v>126</v>
      </c>
      <c r="E4221" s="440">
        <v>425.5</v>
      </c>
      <c r="F4221" s="440">
        <v>0</v>
      </c>
      <c r="G4221" s="440">
        <v>4338.7</v>
      </c>
      <c r="H4221" s="438" t="s">
        <v>126</v>
      </c>
    </row>
    <row r="4222" spans="1:8">
      <c r="A4222" s="448" t="s">
        <v>5883</v>
      </c>
      <c r="B4222" s="448" t="s">
        <v>4882</v>
      </c>
      <c r="C4222" s="440">
        <v>26559.5</v>
      </c>
      <c r="D4222" s="438" t="s">
        <v>126</v>
      </c>
      <c r="E4222" s="440">
        <v>0</v>
      </c>
      <c r="F4222" s="440">
        <v>0</v>
      </c>
      <c r="G4222" s="440">
        <v>26559.5</v>
      </c>
      <c r="H4222" s="438" t="s">
        <v>126</v>
      </c>
    </row>
    <row r="4223" spans="1:8">
      <c r="A4223" s="448" t="s">
        <v>5884</v>
      </c>
      <c r="B4223" s="448" t="s">
        <v>4884</v>
      </c>
      <c r="C4223" s="440">
        <v>123.5</v>
      </c>
      <c r="D4223" s="438" t="s">
        <v>126</v>
      </c>
      <c r="E4223" s="440">
        <v>12559.07</v>
      </c>
      <c r="F4223" s="440">
        <v>0</v>
      </c>
      <c r="G4223" s="440">
        <v>12682.57</v>
      </c>
      <c r="H4223" s="438" t="s">
        <v>126</v>
      </c>
    </row>
    <row r="4224" spans="1:8">
      <c r="A4224" s="448" t="s">
        <v>5885</v>
      </c>
      <c r="B4224" s="448" t="s">
        <v>4886</v>
      </c>
      <c r="C4224" s="440">
        <v>0</v>
      </c>
      <c r="D4224" s="438" t="s">
        <v>126</v>
      </c>
      <c r="E4224" s="440">
        <v>7633.18</v>
      </c>
      <c r="F4224" s="440">
        <v>0</v>
      </c>
      <c r="G4224" s="440">
        <v>7633.18</v>
      </c>
      <c r="H4224" s="438" t="s">
        <v>126</v>
      </c>
    </row>
    <row r="4225" spans="1:8">
      <c r="A4225" s="448" t="s">
        <v>5886</v>
      </c>
      <c r="B4225" s="448" t="s">
        <v>4888</v>
      </c>
      <c r="C4225" s="440">
        <v>25540.02</v>
      </c>
      <c r="D4225" s="438" t="s">
        <v>126</v>
      </c>
      <c r="E4225" s="440">
        <v>2612.6999999999998</v>
      </c>
      <c r="F4225" s="440">
        <v>0</v>
      </c>
      <c r="G4225" s="440">
        <v>28152.720000000001</v>
      </c>
      <c r="H4225" s="438" t="s">
        <v>126</v>
      </c>
    </row>
    <row r="4226" spans="1:8">
      <c r="A4226" s="448" t="s">
        <v>5887</v>
      </c>
      <c r="B4226" s="448" t="s">
        <v>4890</v>
      </c>
      <c r="C4226" s="440">
        <v>11628.46</v>
      </c>
      <c r="D4226" s="438" t="s">
        <v>126</v>
      </c>
      <c r="E4226" s="440">
        <v>0</v>
      </c>
      <c r="F4226" s="440">
        <v>0</v>
      </c>
      <c r="G4226" s="440">
        <v>11628.46</v>
      </c>
      <c r="H4226" s="438" t="s">
        <v>126</v>
      </c>
    </row>
    <row r="4227" spans="1:8">
      <c r="A4227" s="448" t="s">
        <v>5888</v>
      </c>
      <c r="B4227" s="448" t="s">
        <v>4892</v>
      </c>
      <c r="C4227" s="440">
        <v>29639.3</v>
      </c>
      <c r="D4227" s="438" t="s">
        <v>126</v>
      </c>
      <c r="E4227" s="440">
        <v>0</v>
      </c>
      <c r="F4227" s="440">
        <v>0</v>
      </c>
      <c r="G4227" s="440">
        <v>29639.3</v>
      </c>
      <c r="H4227" s="438" t="s">
        <v>126</v>
      </c>
    </row>
    <row r="4228" spans="1:8">
      <c r="A4228" s="448" t="s">
        <v>5889</v>
      </c>
      <c r="B4228" s="448" t="s">
        <v>4894</v>
      </c>
      <c r="C4228" s="440">
        <v>18309.599999999999</v>
      </c>
      <c r="D4228" s="438" t="s">
        <v>126</v>
      </c>
      <c r="E4228" s="440">
        <v>26720</v>
      </c>
      <c r="F4228" s="440">
        <v>0</v>
      </c>
      <c r="G4228" s="440">
        <v>45029.599999999999</v>
      </c>
      <c r="H4228" s="438" t="s">
        <v>126</v>
      </c>
    </row>
    <row r="4229" spans="1:8">
      <c r="A4229" s="448" t="s">
        <v>5891</v>
      </c>
      <c r="B4229" s="448" t="s">
        <v>2315</v>
      </c>
      <c r="C4229" s="440">
        <v>95921</v>
      </c>
      <c r="D4229" s="438" t="s">
        <v>126</v>
      </c>
      <c r="E4229" s="440">
        <v>40690.68</v>
      </c>
      <c r="F4229" s="440">
        <v>0</v>
      </c>
      <c r="G4229" s="440">
        <v>136611.68</v>
      </c>
      <c r="H4229" s="438" t="s">
        <v>126</v>
      </c>
    </row>
    <row r="4230" spans="1:8">
      <c r="A4230" s="448" t="s">
        <v>5893</v>
      </c>
      <c r="B4230" s="448" t="s">
        <v>4862</v>
      </c>
      <c r="C4230" s="440">
        <v>8079</v>
      </c>
      <c r="D4230" s="438" t="s">
        <v>126</v>
      </c>
      <c r="E4230" s="440">
        <v>753.3</v>
      </c>
      <c r="F4230" s="440">
        <v>0</v>
      </c>
      <c r="G4230" s="440">
        <v>8832.2999999999993</v>
      </c>
      <c r="H4230" s="438" t="s">
        <v>126</v>
      </c>
    </row>
    <row r="4231" spans="1:8">
      <c r="A4231" s="448" t="s">
        <v>5894</v>
      </c>
      <c r="B4231" s="448" t="s">
        <v>4864</v>
      </c>
      <c r="C4231" s="440">
        <v>3260.8</v>
      </c>
      <c r="D4231" s="438" t="s">
        <v>126</v>
      </c>
      <c r="E4231" s="440">
        <v>0</v>
      </c>
      <c r="F4231" s="440">
        <v>0</v>
      </c>
      <c r="G4231" s="440">
        <v>3260.8</v>
      </c>
      <c r="H4231" s="438" t="s">
        <v>126</v>
      </c>
    </row>
    <row r="4232" spans="1:8">
      <c r="A4232" s="448" t="s">
        <v>5895</v>
      </c>
      <c r="B4232" s="448" t="s">
        <v>4866</v>
      </c>
      <c r="C4232" s="440">
        <v>102.8</v>
      </c>
      <c r="D4232" s="438" t="s">
        <v>126</v>
      </c>
      <c r="E4232" s="440">
        <v>9383.4599999999991</v>
      </c>
      <c r="F4232" s="440">
        <v>0</v>
      </c>
      <c r="G4232" s="440">
        <v>9486.26</v>
      </c>
      <c r="H4232" s="438" t="s">
        <v>126</v>
      </c>
    </row>
    <row r="4233" spans="1:8">
      <c r="A4233" s="448" t="s">
        <v>5896</v>
      </c>
      <c r="B4233" s="448" t="s">
        <v>4868</v>
      </c>
      <c r="C4233" s="440">
        <v>0</v>
      </c>
      <c r="D4233" s="438" t="s">
        <v>126</v>
      </c>
      <c r="E4233" s="440">
        <v>1920.04</v>
      </c>
      <c r="F4233" s="440">
        <v>0</v>
      </c>
      <c r="G4233" s="440">
        <v>1920.04</v>
      </c>
      <c r="H4233" s="438" t="s">
        <v>126</v>
      </c>
    </row>
    <row r="4234" spans="1:8">
      <c r="A4234" s="448" t="s">
        <v>5897</v>
      </c>
      <c r="B4234" s="448" t="s">
        <v>4870</v>
      </c>
      <c r="C4234" s="440">
        <v>23154.26</v>
      </c>
      <c r="D4234" s="438" t="s">
        <v>126</v>
      </c>
      <c r="E4234" s="440">
        <v>3949.94</v>
      </c>
      <c r="F4234" s="440">
        <v>0</v>
      </c>
      <c r="G4234" s="440">
        <v>27104.2</v>
      </c>
      <c r="H4234" s="438" t="s">
        <v>126</v>
      </c>
    </row>
    <row r="4235" spans="1:8">
      <c r="A4235" s="448" t="s">
        <v>5898</v>
      </c>
      <c r="B4235" s="448" t="s">
        <v>4872</v>
      </c>
      <c r="C4235" s="440">
        <v>155.9</v>
      </c>
      <c r="D4235" s="438" t="s">
        <v>126</v>
      </c>
      <c r="E4235" s="440">
        <v>0</v>
      </c>
      <c r="F4235" s="440">
        <v>0</v>
      </c>
      <c r="G4235" s="440">
        <v>155.9</v>
      </c>
      <c r="H4235" s="438" t="s">
        <v>126</v>
      </c>
    </row>
    <row r="4236" spans="1:8">
      <c r="A4236" s="448" t="s">
        <v>5899</v>
      </c>
      <c r="B4236" s="448" t="s">
        <v>4878</v>
      </c>
      <c r="C4236" s="440">
        <v>1987.05</v>
      </c>
      <c r="D4236" s="438" t="s">
        <v>126</v>
      </c>
      <c r="E4236" s="440">
        <v>0</v>
      </c>
      <c r="F4236" s="440">
        <v>0</v>
      </c>
      <c r="G4236" s="440">
        <v>1987.05</v>
      </c>
      <c r="H4236" s="438" t="s">
        <v>126</v>
      </c>
    </row>
    <row r="4237" spans="1:8">
      <c r="A4237" s="448" t="s">
        <v>5900</v>
      </c>
      <c r="B4237" s="448" t="s">
        <v>4880</v>
      </c>
      <c r="C4237" s="440">
        <v>2346.1999999999998</v>
      </c>
      <c r="D4237" s="438" t="s">
        <v>126</v>
      </c>
      <c r="E4237" s="440">
        <v>260.85000000000002</v>
      </c>
      <c r="F4237" s="440">
        <v>0</v>
      </c>
      <c r="G4237" s="440">
        <v>2607.0500000000002</v>
      </c>
      <c r="H4237" s="438" t="s">
        <v>126</v>
      </c>
    </row>
    <row r="4238" spans="1:8">
      <c r="A4238" s="448" t="s">
        <v>5901</v>
      </c>
      <c r="B4238" s="448" t="s">
        <v>4882</v>
      </c>
      <c r="C4238" s="440">
        <v>9929.01</v>
      </c>
      <c r="D4238" s="438" t="s">
        <v>126</v>
      </c>
      <c r="E4238" s="440">
        <v>0</v>
      </c>
      <c r="F4238" s="440">
        <v>0</v>
      </c>
      <c r="G4238" s="440">
        <v>9929.01</v>
      </c>
      <c r="H4238" s="438" t="s">
        <v>126</v>
      </c>
    </row>
    <row r="4239" spans="1:8">
      <c r="A4239" s="448" t="s">
        <v>5902</v>
      </c>
      <c r="B4239" s="448" t="s">
        <v>4884</v>
      </c>
      <c r="C4239" s="440">
        <v>75.400000000000006</v>
      </c>
      <c r="D4239" s="438" t="s">
        <v>126</v>
      </c>
      <c r="E4239" s="440">
        <v>6142.65</v>
      </c>
      <c r="F4239" s="440">
        <v>0</v>
      </c>
      <c r="G4239" s="440">
        <v>6218.05</v>
      </c>
      <c r="H4239" s="438" t="s">
        <v>126</v>
      </c>
    </row>
    <row r="4240" spans="1:8">
      <c r="A4240" s="448" t="s">
        <v>5903</v>
      </c>
      <c r="B4240" s="448" t="s">
        <v>4886</v>
      </c>
      <c r="C4240" s="440">
        <v>0</v>
      </c>
      <c r="D4240" s="438" t="s">
        <v>126</v>
      </c>
      <c r="E4240" s="440">
        <v>4067.73</v>
      </c>
      <c r="F4240" s="440">
        <v>0</v>
      </c>
      <c r="G4240" s="440">
        <v>4067.73</v>
      </c>
      <c r="H4240" s="438" t="s">
        <v>126</v>
      </c>
    </row>
    <row r="4241" spans="1:8">
      <c r="A4241" s="448" t="s">
        <v>5904</v>
      </c>
      <c r="B4241" s="448" t="s">
        <v>4888</v>
      </c>
      <c r="C4241" s="440">
        <v>14878.15</v>
      </c>
      <c r="D4241" s="438" t="s">
        <v>126</v>
      </c>
      <c r="E4241" s="440">
        <v>1653.92</v>
      </c>
      <c r="F4241" s="440">
        <v>0</v>
      </c>
      <c r="G4241" s="440">
        <v>16532.07</v>
      </c>
      <c r="H4241" s="438" t="s">
        <v>126</v>
      </c>
    </row>
    <row r="4242" spans="1:8">
      <c r="A4242" s="448" t="s">
        <v>5905</v>
      </c>
      <c r="B4242" s="448" t="s">
        <v>4890</v>
      </c>
      <c r="C4242" s="440">
        <v>5750</v>
      </c>
      <c r="D4242" s="438" t="s">
        <v>126</v>
      </c>
      <c r="E4242" s="440">
        <v>0</v>
      </c>
      <c r="F4242" s="440">
        <v>0</v>
      </c>
      <c r="G4242" s="440">
        <v>5750</v>
      </c>
      <c r="H4242" s="438" t="s">
        <v>126</v>
      </c>
    </row>
    <row r="4243" spans="1:8">
      <c r="A4243" s="448" t="s">
        <v>5906</v>
      </c>
      <c r="B4243" s="448" t="s">
        <v>4892</v>
      </c>
      <c r="C4243" s="440">
        <v>13991.8</v>
      </c>
      <c r="D4243" s="438" t="s">
        <v>126</v>
      </c>
      <c r="E4243" s="440">
        <v>0</v>
      </c>
      <c r="F4243" s="440">
        <v>0</v>
      </c>
      <c r="G4243" s="440">
        <v>13991.8</v>
      </c>
      <c r="H4243" s="438" t="s">
        <v>126</v>
      </c>
    </row>
    <row r="4244" spans="1:8">
      <c r="A4244" s="448" t="s">
        <v>5907</v>
      </c>
      <c r="B4244" s="448" t="s">
        <v>4894</v>
      </c>
      <c r="C4244" s="440">
        <v>7969.47</v>
      </c>
      <c r="D4244" s="438" t="s">
        <v>126</v>
      </c>
      <c r="E4244" s="440">
        <v>12558.79</v>
      </c>
      <c r="F4244" s="440">
        <v>0</v>
      </c>
      <c r="G4244" s="440">
        <v>20528.259999999998</v>
      </c>
      <c r="H4244" s="438" t="s">
        <v>126</v>
      </c>
    </row>
    <row r="4245" spans="1:8">
      <c r="A4245" s="448" t="s">
        <v>8911</v>
      </c>
      <c r="B4245" s="448" t="s">
        <v>8912</v>
      </c>
      <c r="C4245" s="440">
        <v>4241.16</v>
      </c>
      <c r="D4245" s="438" t="s">
        <v>126</v>
      </c>
      <c r="E4245" s="440">
        <v>0</v>
      </c>
      <c r="F4245" s="440">
        <v>0</v>
      </c>
      <c r="G4245" s="440">
        <v>4241.16</v>
      </c>
      <c r="H4245" s="438" t="s">
        <v>126</v>
      </c>
    </row>
    <row r="4246" spans="1:8">
      <c r="A4246" s="448" t="s">
        <v>5909</v>
      </c>
      <c r="B4246" s="448" t="s">
        <v>2320</v>
      </c>
      <c r="C4246" s="440">
        <v>164401.51</v>
      </c>
      <c r="D4246" s="438" t="s">
        <v>126</v>
      </c>
      <c r="E4246" s="440">
        <v>43664.79</v>
      </c>
      <c r="F4246" s="440">
        <v>0</v>
      </c>
      <c r="G4246" s="440">
        <v>208066.3</v>
      </c>
      <c r="H4246" s="438" t="s">
        <v>126</v>
      </c>
    </row>
    <row r="4247" spans="1:8">
      <c r="A4247" s="448" t="s">
        <v>5910</v>
      </c>
      <c r="B4247" s="448" t="s">
        <v>4860</v>
      </c>
      <c r="C4247" s="440">
        <v>21481</v>
      </c>
      <c r="D4247" s="438" t="s">
        <v>126</v>
      </c>
      <c r="E4247" s="440">
        <v>0</v>
      </c>
      <c r="F4247" s="440">
        <v>0</v>
      </c>
      <c r="G4247" s="440">
        <v>21481</v>
      </c>
      <c r="H4247" s="438" t="s">
        <v>126</v>
      </c>
    </row>
    <row r="4248" spans="1:8">
      <c r="A4248" s="448" t="s">
        <v>5911</v>
      </c>
      <c r="B4248" s="448" t="s">
        <v>4862</v>
      </c>
      <c r="C4248" s="440">
        <v>8079</v>
      </c>
      <c r="D4248" s="438" t="s">
        <v>126</v>
      </c>
      <c r="E4248" s="440">
        <v>753.3</v>
      </c>
      <c r="F4248" s="440">
        <v>0</v>
      </c>
      <c r="G4248" s="440">
        <v>8832.2999999999993</v>
      </c>
      <c r="H4248" s="438" t="s">
        <v>126</v>
      </c>
    </row>
    <row r="4249" spans="1:8">
      <c r="A4249" s="448" t="s">
        <v>5912</v>
      </c>
      <c r="B4249" s="448" t="s">
        <v>4864</v>
      </c>
      <c r="C4249" s="440">
        <v>9565.19</v>
      </c>
      <c r="D4249" s="438" t="s">
        <v>126</v>
      </c>
      <c r="E4249" s="440">
        <v>0</v>
      </c>
      <c r="F4249" s="440">
        <v>0</v>
      </c>
      <c r="G4249" s="440">
        <v>9565.19</v>
      </c>
      <c r="H4249" s="438" t="s">
        <v>126</v>
      </c>
    </row>
    <row r="4250" spans="1:8">
      <c r="A4250" s="448" t="s">
        <v>5913</v>
      </c>
      <c r="B4250" s="448" t="s">
        <v>4866</v>
      </c>
      <c r="C4250" s="440">
        <v>103.1</v>
      </c>
      <c r="D4250" s="438" t="s">
        <v>126</v>
      </c>
      <c r="E4250" s="440">
        <v>9415.61</v>
      </c>
      <c r="F4250" s="440">
        <v>0</v>
      </c>
      <c r="G4250" s="440">
        <v>9518.7099999999991</v>
      </c>
      <c r="H4250" s="438" t="s">
        <v>126</v>
      </c>
    </row>
    <row r="4251" spans="1:8">
      <c r="A4251" s="448" t="s">
        <v>5914</v>
      </c>
      <c r="B4251" s="448" t="s">
        <v>4868</v>
      </c>
      <c r="C4251" s="440">
        <v>0</v>
      </c>
      <c r="D4251" s="438" t="s">
        <v>126</v>
      </c>
      <c r="E4251" s="440">
        <v>1939.32</v>
      </c>
      <c r="F4251" s="440">
        <v>0</v>
      </c>
      <c r="G4251" s="440">
        <v>1939.32</v>
      </c>
      <c r="H4251" s="438" t="s">
        <v>126</v>
      </c>
    </row>
    <row r="4252" spans="1:8">
      <c r="A4252" s="448" t="s">
        <v>5915</v>
      </c>
      <c r="B4252" s="448" t="s">
        <v>4870</v>
      </c>
      <c r="C4252" s="440">
        <v>29297.72</v>
      </c>
      <c r="D4252" s="438" t="s">
        <v>126</v>
      </c>
      <c r="E4252" s="440">
        <v>6867.56</v>
      </c>
      <c r="F4252" s="440">
        <v>0</v>
      </c>
      <c r="G4252" s="440">
        <v>36165.279999999999</v>
      </c>
      <c r="H4252" s="438" t="s">
        <v>126</v>
      </c>
    </row>
    <row r="4253" spans="1:8">
      <c r="A4253" s="448" t="s">
        <v>5916</v>
      </c>
      <c r="B4253" s="448" t="s">
        <v>4872</v>
      </c>
      <c r="C4253" s="440">
        <v>157.19999999999999</v>
      </c>
      <c r="D4253" s="438" t="s">
        <v>126</v>
      </c>
      <c r="E4253" s="440">
        <v>0</v>
      </c>
      <c r="F4253" s="440">
        <v>0</v>
      </c>
      <c r="G4253" s="440">
        <v>157.19999999999999</v>
      </c>
      <c r="H4253" s="438" t="s">
        <v>126</v>
      </c>
    </row>
    <row r="4254" spans="1:8">
      <c r="A4254" s="448" t="s">
        <v>5917</v>
      </c>
      <c r="B4254" s="448" t="s">
        <v>4876</v>
      </c>
      <c r="C4254" s="440">
        <v>529.20000000000005</v>
      </c>
      <c r="D4254" s="438" t="s">
        <v>126</v>
      </c>
      <c r="E4254" s="440">
        <v>675</v>
      </c>
      <c r="F4254" s="440">
        <v>0</v>
      </c>
      <c r="G4254" s="440">
        <v>1204.2</v>
      </c>
      <c r="H4254" s="438" t="s">
        <v>126</v>
      </c>
    </row>
    <row r="4255" spans="1:8">
      <c r="A4255" s="448" t="s">
        <v>5918</v>
      </c>
      <c r="B4255" s="448" t="s">
        <v>4878</v>
      </c>
      <c r="C4255" s="440">
        <v>10779.1</v>
      </c>
      <c r="D4255" s="438" t="s">
        <v>126</v>
      </c>
      <c r="E4255" s="440">
        <v>0</v>
      </c>
      <c r="F4255" s="440">
        <v>0</v>
      </c>
      <c r="G4255" s="440">
        <v>10779.1</v>
      </c>
      <c r="H4255" s="438" t="s">
        <v>126</v>
      </c>
    </row>
    <row r="4256" spans="1:8">
      <c r="A4256" s="448" t="s">
        <v>5919</v>
      </c>
      <c r="B4256" s="448" t="s">
        <v>4880</v>
      </c>
      <c r="C4256" s="440">
        <v>2112.1</v>
      </c>
      <c r="D4256" s="438" t="s">
        <v>126</v>
      </c>
      <c r="E4256" s="440">
        <v>248.85</v>
      </c>
      <c r="F4256" s="440">
        <v>0</v>
      </c>
      <c r="G4256" s="440">
        <v>2360.9499999999998</v>
      </c>
      <c r="H4256" s="438" t="s">
        <v>126</v>
      </c>
    </row>
    <row r="4257" spans="1:8">
      <c r="A4257" s="448" t="s">
        <v>5920</v>
      </c>
      <c r="B4257" s="448" t="s">
        <v>4882</v>
      </c>
      <c r="C4257" s="440">
        <v>18283.72</v>
      </c>
      <c r="D4257" s="438" t="s">
        <v>126</v>
      </c>
      <c r="E4257" s="440">
        <v>0</v>
      </c>
      <c r="F4257" s="440">
        <v>0</v>
      </c>
      <c r="G4257" s="440">
        <v>18283.72</v>
      </c>
      <c r="H4257" s="438" t="s">
        <v>126</v>
      </c>
    </row>
    <row r="4258" spans="1:8">
      <c r="A4258" s="448" t="s">
        <v>5921</v>
      </c>
      <c r="B4258" s="448" t="s">
        <v>4884</v>
      </c>
      <c r="C4258" s="440">
        <v>68.7</v>
      </c>
      <c r="D4258" s="438" t="s">
        <v>126</v>
      </c>
      <c r="E4258" s="440">
        <v>6905.65</v>
      </c>
      <c r="F4258" s="440">
        <v>0</v>
      </c>
      <c r="G4258" s="440">
        <v>6974.35</v>
      </c>
      <c r="H4258" s="438" t="s">
        <v>126</v>
      </c>
    </row>
    <row r="4259" spans="1:8">
      <c r="A4259" s="448" t="s">
        <v>5922</v>
      </c>
      <c r="B4259" s="448" t="s">
        <v>4886</v>
      </c>
      <c r="C4259" s="440">
        <v>0</v>
      </c>
      <c r="D4259" s="438" t="s">
        <v>126</v>
      </c>
      <c r="E4259" s="440">
        <v>4347.8</v>
      </c>
      <c r="F4259" s="440">
        <v>0</v>
      </c>
      <c r="G4259" s="440">
        <v>4347.8</v>
      </c>
      <c r="H4259" s="438" t="s">
        <v>126</v>
      </c>
    </row>
    <row r="4260" spans="1:8">
      <c r="A4260" s="448" t="s">
        <v>5923</v>
      </c>
      <c r="B4260" s="448" t="s">
        <v>4888</v>
      </c>
      <c r="C4260" s="440">
        <v>13033.51</v>
      </c>
      <c r="D4260" s="438" t="s">
        <v>126</v>
      </c>
      <c r="E4260" s="440">
        <v>1486.13</v>
      </c>
      <c r="F4260" s="440">
        <v>0</v>
      </c>
      <c r="G4260" s="440">
        <v>14519.64</v>
      </c>
      <c r="H4260" s="438" t="s">
        <v>126</v>
      </c>
    </row>
    <row r="4261" spans="1:8">
      <c r="A4261" s="448" t="s">
        <v>5924</v>
      </c>
      <c r="B4261" s="448" t="s">
        <v>4890</v>
      </c>
      <c r="C4261" s="440">
        <v>7855.47</v>
      </c>
      <c r="D4261" s="438" t="s">
        <v>126</v>
      </c>
      <c r="E4261" s="440">
        <v>0</v>
      </c>
      <c r="F4261" s="440">
        <v>0</v>
      </c>
      <c r="G4261" s="440">
        <v>7855.47</v>
      </c>
      <c r="H4261" s="438" t="s">
        <v>126</v>
      </c>
    </row>
    <row r="4262" spans="1:8">
      <c r="A4262" s="448" t="s">
        <v>5925</v>
      </c>
      <c r="B4262" s="448" t="s">
        <v>4892</v>
      </c>
      <c r="C4262" s="440">
        <v>31944.5</v>
      </c>
      <c r="D4262" s="438" t="s">
        <v>126</v>
      </c>
      <c r="E4262" s="440">
        <v>0</v>
      </c>
      <c r="F4262" s="440">
        <v>0</v>
      </c>
      <c r="G4262" s="440">
        <v>31944.5</v>
      </c>
      <c r="H4262" s="438" t="s">
        <v>126</v>
      </c>
    </row>
    <row r="4263" spans="1:8">
      <c r="A4263" s="448" t="s">
        <v>5926</v>
      </c>
      <c r="B4263" s="448" t="s">
        <v>4894</v>
      </c>
      <c r="C4263" s="440">
        <v>11112</v>
      </c>
      <c r="D4263" s="438" t="s">
        <v>126</v>
      </c>
      <c r="E4263" s="440">
        <v>11025.57</v>
      </c>
      <c r="F4263" s="440">
        <v>0</v>
      </c>
      <c r="G4263" s="440">
        <v>22137.57</v>
      </c>
      <c r="H4263" s="438" t="s">
        <v>126</v>
      </c>
    </row>
    <row r="4264" spans="1:8">
      <c r="A4264" s="448" t="s">
        <v>5928</v>
      </c>
      <c r="B4264" s="448" t="s">
        <v>2325</v>
      </c>
      <c r="C4264" s="440">
        <v>244694.13</v>
      </c>
      <c r="D4264" s="438" t="s">
        <v>126</v>
      </c>
      <c r="E4264" s="440">
        <v>81557.759999999995</v>
      </c>
      <c r="F4264" s="440">
        <v>0</v>
      </c>
      <c r="G4264" s="440">
        <v>326251.89</v>
      </c>
      <c r="H4264" s="438" t="s">
        <v>126</v>
      </c>
    </row>
    <row r="4265" spans="1:8">
      <c r="A4265" s="448" t="s">
        <v>8913</v>
      </c>
      <c r="B4265" s="448" t="s">
        <v>4858</v>
      </c>
      <c r="C4265" s="440">
        <v>1600</v>
      </c>
      <c r="D4265" s="438" t="s">
        <v>126</v>
      </c>
      <c r="E4265" s="440">
        <v>0</v>
      </c>
      <c r="F4265" s="440">
        <v>0</v>
      </c>
      <c r="G4265" s="440">
        <v>1600</v>
      </c>
      <c r="H4265" s="438" t="s">
        <v>126</v>
      </c>
    </row>
    <row r="4266" spans="1:8">
      <c r="A4266" s="448" t="s">
        <v>5929</v>
      </c>
      <c r="B4266" s="448" t="s">
        <v>4860</v>
      </c>
      <c r="C4266" s="440">
        <v>7375.5</v>
      </c>
      <c r="D4266" s="438" t="s">
        <v>126</v>
      </c>
      <c r="E4266" s="440">
        <v>0</v>
      </c>
      <c r="F4266" s="440">
        <v>0</v>
      </c>
      <c r="G4266" s="440">
        <v>7375.5</v>
      </c>
      <c r="H4266" s="438" t="s">
        <v>126</v>
      </c>
    </row>
    <row r="4267" spans="1:8">
      <c r="A4267" s="448" t="s">
        <v>5930</v>
      </c>
      <c r="B4267" s="448" t="s">
        <v>4862</v>
      </c>
      <c r="C4267" s="440">
        <v>8079</v>
      </c>
      <c r="D4267" s="438" t="s">
        <v>126</v>
      </c>
      <c r="E4267" s="440">
        <v>753.3</v>
      </c>
      <c r="F4267" s="440">
        <v>0</v>
      </c>
      <c r="G4267" s="440">
        <v>8832.2999999999993</v>
      </c>
      <c r="H4267" s="438" t="s">
        <v>126</v>
      </c>
    </row>
    <row r="4268" spans="1:8">
      <c r="A4268" s="448" t="s">
        <v>5931</v>
      </c>
      <c r="B4268" s="448" t="s">
        <v>4864</v>
      </c>
      <c r="C4268" s="440">
        <v>9485.2000000000007</v>
      </c>
      <c r="D4268" s="438" t="s">
        <v>126</v>
      </c>
      <c r="E4268" s="440">
        <v>0</v>
      </c>
      <c r="F4268" s="440">
        <v>0</v>
      </c>
      <c r="G4268" s="440">
        <v>9485.2000000000007</v>
      </c>
      <c r="H4268" s="438" t="s">
        <v>126</v>
      </c>
    </row>
    <row r="4269" spans="1:8">
      <c r="A4269" s="448" t="s">
        <v>5932</v>
      </c>
      <c r="B4269" s="448" t="s">
        <v>4866</v>
      </c>
      <c r="C4269" s="440">
        <v>103.3</v>
      </c>
      <c r="D4269" s="438" t="s">
        <v>126</v>
      </c>
      <c r="E4269" s="440">
        <v>9433.4599999999991</v>
      </c>
      <c r="F4269" s="440">
        <v>0</v>
      </c>
      <c r="G4269" s="440">
        <v>9536.76</v>
      </c>
      <c r="H4269" s="438" t="s">
        <v>126</v>
      </c>
    </row>
    <row r="4270" spans="1:8">
      <c r="A4270" s="448" t="s">
        <v>5933</v>
      </c>
      <c r="B4270" s="448" t="s">
        <v>4868</v>
      </c>
      <c r="C4270" s="440">
        <v>0</v>
      </c>
      <c r="D4270" s="438" t="s">
        <v>126</v>
      </c>
      <c r="E4270" s="440">
        <v>1950.04</v>
      </c>
      <c r="F4270" s="440">
        <v>0</v>
      </c>
      <c r="G4270" s="440">
        <v>1950.04</v>
      </c>
      <c r="H4270" s="438" t="s">
        <v>126</v>
      </c>
    </row>
    <row r="4271" spans="1:8">
      <c r="A4271" s="448" t="s">
        <v>5934</v>
      </c>
      <c r="B4271" s="448" t="s">
        <v>4870</v>
      </c>
      <c r="C4271" s="440">
        <v>38846.199999999997</v>
      </c>
      <c r="D4271" s="438" t="s">
        <v>126</v>
      </c>
      <c r="E4271" s="440">
        <v>10174.44</v>
      </c>
      <c r="F4271" s="440">
        <v>0</v>
      </c>
      <c r="G4271" s="440">
        <v>49020.639999999999</v>
      </c>
      <c r="H4271" s="438" t="s">
        <v>126</v>
      </c>
    </row>
    <row r="4272" spans="1:8">
      <c r="A4272" s="448" t="s">
        <v>5935</v>
      </c>
      <c r="B4272" s="448" t="s">
        <v>4872</v>
      </c>
      <c r="C4272" s="440">
        <v>322.89999999999998</v>
      </c>
      <c r="D4272" s="438" t="s">
        <v>126</v>
      </c>
      <c r="E4272" s="440">
        <v>0</v>
      </c>
      <c r="F4272" s="440">
        <v>0</v>
      </c>
      <c r="G4272" s="440">
        <v>322.89999999999998</v>
      </c>
      <c r="H4272" s="438" t="s">
        <v>126</v>
      </c>
    </row>
    <row r="4273" spans="1:8">
      <c r="A4273" s="448" t="s">
        <v>5936</v>
      </c>
      <c r="B4273" s="448" t="s">
        <v>4878</v>
      </c>
      <c r="C4273" s="440">
        <v>21481.5</v>
      </c>
      <c r="D4273" s="438" t="s">
        <v>126</v>
      </c>
      <c r="E4273" s="440">
        <v>0</v>
      </c>
      <c r="F4273" s="440">
        <v>0</v>
      </c>
      <c r="G4273" s="440">
        <v>21481.5</v>
      </c>
      <c r="H4273" s="438" t="s">
        <v>126</v>
      </c>
    </row>
    <row r="4274" spans="1:8">
      <c r="A4274" s="448" t="s">
        <v>5937</v>
      </c>
      <c r="B4274" s="448" t="s">
        <v>4880</v>
      </c>
      <c r="C4274" s="440">
        <v>4450.5</v>
      </c>
      <c r="D4274" s="438" t="s">
        <v>126</v>
      </c>
      <c r="E4274" s="440">
        <v>430</v>
      </c>
      <c r="F4274" s="440">
        <v>0</v>
      </c>
      <c r="G4274" s="440">
        <v>4880.5</v>
      </c>
      <c r="H4274" s="438" t="s">
        <v>126</v>
      </c>
    </row>
    <row r="4275" spans="1:8">
      <c r="A4275" s="448" t="s">
        <v>5938</v>
      </c>
      <c r="B4275" s="448" t="s">
        <v>4882</v>
      </c>
      <c r="C4275" s="440">
        <v>34643.14</v>
      </c>
      <c r="D4275" s="438" t="s">
        <v>126</v>
      </c>
      <c r="E4275" s="440">
        <v>0</v>
      </c>
      <c r="F4275" s="440">
        <v>0</v>
      </c>
      <c r="G4275" s="440">
        <v>34643.14</v>
      </c>
      <c r="H4275" s="438" t="s">
        <v>126</v>
      </c>
    </row>
    <row r="4276" spans="1:8">
      <c r="A4276" s="448" t="s">
        <v>5939</v>
      </c>
      <c r="B4276" s="448" t="s">
        <v>4884</v>
      </c>
      <c r="C4276" s="440">
        <v>149.30000000000001</v>
      </c>
      <c r="D4276" s="438" t="s">
        <v>126</v>
      </c>
      <c r="E4276" s="440">
        <v>13018.93</v>
      </c>
      <c r="F4276" s="440">
        <v>0</v>
      </c>
      <c r="G4276" s="440">
        <v>13168.23</v>
      </c>
      <c r="H4276" s="438" t="s">
        <v>126</v>
      </c>
    </row>
    <row r="4277" spans="1:8">
      <c r="A4277" s="448" t="s">
        <v>5940</v>
      </c>
      <c r="B4277" s="448" t="s">
        <v>4886</v>
      </c>
      <c r="C4277" s="440">
        <v>0</v>
      </c>
      <c r="D4277" s="438" t="s">
        <v>126</v>
      </c>
      <c r="E4277" s="440">
        <v>8201.0400000000009</v>
      </c>
      <c r="F4277" s="440">
        <v>0</v>
      </c>
      <c r="G4277" s="440">
        <v>8201.0400000000009</v>
      </c>
      <c r="H4277" s="438" t="s">
        <v>126</v>
      </c>
    </row>
    <row r="4278" spans="1:8">
      <c r="A4278" s="448" t="s">
        <v>5941</v>
      </c>
      <c r="B4278" s="448" t="s">
        <v>4888</v>
      </c>
      <c r="C4278" s="440">
        <v>29543.09</v>
      </c>
      <c r="D4278" s="438" t="s">
        <v>126</v>
      </c>
      <c r="E4278" s="440">
        <v>2756.55</v>
      </c>
      <c r="F4278" s="440">
        <v>0</v>
      </c>
      <c r="G4278" s="440">
        <v>32299.64</v>
      </c>
      <c r="H4278" s="438" t="s">
        <v>126</v>
      </c>
    </row>
    <row r="4279" spans="1:8">
      <c r="A4279" s="448" t="s">
        <v>5942</v>
      </c>
      <c r="B4279" s="448" t="s">
        <v>4890</v>
      </c>
      <c r="C4279" s="440">
        <v>11050</v>
      </c>
      <c r="D4279" s="438" t="s">
        <v>126</v>
      </c>
      <c r="E4279" s="440">
        <v>0</v>
      </c>
      <c r="F4279" s="440">
        <v>0</v>
      </c>
      <c r="G4279" s="440">
        <v>11050</v>
      </c>
      <c r="H4279" s="438" t="s">
        <v>126</v>
      </c>
    </row>
    <row r="4280" spans="1:8">
      <c r="A4280" s="448" t="s">
        <v>5943</v>
      </c>
      <c r="B4280" s="448" t="s">
        <v>4892</v>
      </c>
      <c r="C4280" s="440">
        <v>58724.5</v>
      </c>
      <c r="D4280" s="438" t="s">
        <v>126</v>
      </c>
      <c r="E4280" s="440">
        <v>0</v>
      </c>
      <c r="F4280" s="440">
        <v>0</v>
      </c>
      <c r="G4280" s="440">
        <v>58724.5</v>
      </c>
      <c r="H4280" s="438" t="s">
        <v>126</v>
      </c>
    </row>
    <row r="4281" spans="1:8">
      <c r="A4281" s="448" t="s">
        <v>5944</v>
      </c>
      <c r="B4281" s="448" t="s">
        <v>4894</v>
      </c>
      <c r="C4281" s="440">
        <v>18840</v>
      </c>
      <c r="D4281" s="438" t="s">
        <v>126</v>
      </c>
      <c r="E4281" s="440">
        <v>34840</v>
      </c>
      <c r="F4281" s="440">
        <v>0</v>
      </c>
      <c r="G4281" s="440">
        <v>53680</v>
      </c>
      <c r="H4281" s="438" t="s">
        <v>126</v>
      </c>
    </row>
    <row r="4282" spans="1:8">
      <c r="A4282" s="448" t="s">
        <v>5946</v>
      </c>
      <c r="B4282" s="448" t="s">
        <v>2330</v>
      </c>
      <c r="C4282" s="440">
        <v>225814.43</v>
      </c>
      <c r="D4282" s="438" t="s">
        <v>126</v>
      </c>
      <c r="E4282" s="440">
        <v>35333.89</v>
      </c>
      <c r="F4282" s="440">
        <v>0</v>
      </c>
      <c r="G4282" s="440">
        <v>261148.32</v>
      </c>
      <c r="H4282" s="438" t="s">
        <v>126</v>
      </c>
    </row>
    <row r="4283" spans="1:8">
      <c r="A4283" s="448" t="s">
        <v>5947</v>
      </c>
      <c r="B4283" s="448" t="s">
        <v>4854</v>
      </c>
      <c r="C4283" s="440">
        <v>5000</v>
      </c>
      <c r="D4283" s="438" t="s">
        <v>126</v>
      </c>
      <c r="E4283" s="440">
        <v>0</v>
      </c>
      <c r="F4283" s="440">
        <v>0</v>
      </c>
      <c r="G4283" s="440">
        <v>5000</v>
      </c>
      <c r="H4283" s="438" t="s">
        <v>126</v>
      </c>
    </row>
    <row r="4284" spans="1:8">
      <c r="A4284" s="448" t="s">
        <v>5948</v>
      </c>
      <c r="B4284" s="448" t="s">
        <v>4860</v>
      </c>
      <c r="C4284" s="440">
        <v>6599.9</v>
      </c>
      <c r="D4284" s="438" t="s">
        <v>126</v>
      </c>
      <c r="E4284" s="440">
        <v>0</v>
      </c>
      <c r="F4284" s="440">
        <v>0</v>
      </c>
      <c r="G4284" s="440">
        <v>6599.9</v>
      </c>
      <c r="H4284" s="438" t="s">
        <v>126</v>
      </c>
    </row>
    <row r="4285" spans="1:8">
      <c r="A4285" s="448" t="s">
        <v>5949</v>
      </c>
      <c r="B4285" s="448" t="s">
        <v>4862</v>
      </c>
      <c r="C4285" s="440">
        <v>6572.4</v>
      </c>
      <c r="D4285" s="438" t="s">
        <v>126</v>
      </c>
      <c r="E4285" s="440">
        <v>376.65</v>
      </c>
      <c r="F4285" s="440">
        <v>0</v>
      </c>
      <c r="G4285" s="440">
        <v>6949.05</v>
      </c>
      <c r="H4285" s="438" t="s">
        <v>126</v>
      </c>
    </row>
    <row r="4286" spans="1:8">
      <c r="A4286" s="448" t="s">
        <v>5950</v>
      </c>
      <c r="B4286" s="448" t="s">
        <v>4864</v>
      </c>
      <c r="C4286" s="440">
        <v>8450.2000000000007</v>
      </c>
      <c r="D4286" s="438" t="s">
        <v>126</v>
      </c>
      <c r="E4286" s="440">
        <v>0</v>
      </c>
      <c r="F4286" s="440">
        <v>0</v>
      </c>
      <c r="G4286" s="440">
        <v>8450.2000000000007</v>
      </c>
      <c r="H4286" s="438" t="s">
        <v>126</v>
      </c>
    </row>
    <row r="4287" spans="1:8">
      <c r="A4287" s="448" t="s">
        <v>5951</v>
      </c>
      <c r="B4287" s="448" t="s">
        <v>4866</v>
      </c>
      <c r="C4287" s="440">
        <v>99.6</v>
      </c>
      <c r="D4287" s="438" t="s">
        <v>126</v>
      </c>
      <c r="E4287" s="440">
        <v>4793.5</v>
      </c>
      <c r="F4287" s="440">
        <v>0</v>
      </c>
      <c r="G4287" s="440">
        <v>4893.1000000000004</v>
      </c>
      <c r="H4287" s="438" t="s">
        <v>126</v>
      </c>
    </row>
    <row r="4288" spans="1:8">
      <c r="A4288" s="448" t="s">
        <v>5952</v>
      </c>
      <c r="B4288" s="448" t="s">
        <v>4868</v>
      </c>
      <c r="C4288" s="440">
        <v>0</v>
      </c>
      <c r="D4288" s="438" t="s">
        <v>126</v>
      </c>
      <c r="E4288" s="440">
        <v>750</v>
      </c>
      <c r="F4288" s="440">
        <v>0</v>
      </c>
      <c r="G4288" s="440">
        <v>750</v>
      </c>
      <c r="H4288" s="438" t="s">
        <v>126</v>
      </c>
    </row>
    <row r="4289" spans="1:8">
      <c r="A4289" s="448" t="s">
        <v>5953</v>
      </c>
      <c r="B4289" s="448" t="s">
        <v>4870</v>
      </c>
      <c r="C4289" s="440">
        <v>10801.8</v>
      </c>
      <c r="D4289" s="438" t="s">
        <v>126</v>
      </c>
      <c r="E4289" s="440">
        <v>5613.86</v>
      </c>
      <c r="F4289" s="440">
        <v>0</v>
      </c>
      <c r="G4289" s="440">
        <v>16415.66</v>
      </c>
      <c r="H4289" s="438" t="s">
        <v>126</v>
      </c>
    </row>
    <row r="4290" spans="1:8">
      <c r="A4290" s="448" t="s">
        <v>8914</v>
      </c>
      <c r="B4290" s="448" t="s">
        <v>3814</v>
      </c>
      <c r="C4290" s="440">
        <v>103230.6</v>
      </c>
      <c r="D4290" s="438" t="s">
        <v>126</v>
      </c>
      <c r="E4290" s="440">
        <v>0</v>
      </c>
      <c r="F4290" s="440">
        <v>0</v>
      </c>
      <c r="G4290" s="440">
        <v>103230.6</v>
      </c>
      <c r="H4290" s="438" t="s">
        <v>126</v>
      </c>
    </row>
    <row r="4291" spans="1:8">
      <c r="A4291" s="448" t="s">
        <v>5954</v>
      </c>
      <c r="B4291" s="448" t="s">
        <v>4872</v>
      </c>
      <c r="C4291" s="440">
        <v>129.4</v>
      </c>
      <c r="D4291" s="438" t="s">
        <v>126</v>
      </c>
      <c r="E4291" s="440">
        <v>0</v>
      </c>
      <c r="F4291" s="440">
        <v>0</v>
      </c>
      <c r="G4291" s="440">
        <v>129.4</v>
      </c>
      <c r="H4291" s="438" t="s">
        <v>126</v>
      </c>
    </row>
    <row r="4292" spans="1:8">
      <c r="A4292" s="448" t="s">
        <v>5955</v>
      </c>
      <c r="B4292" s="448" t="s">
        <v>4874</v>
      </c>
      <c r="C4292" s="440">
        <v>2390</v>
      </c>
      <c r="D4292" s="438" t="s">
        <v>126</v>
      </c>
      <c r="E4292" s="440">
        <v>0</v>
      </c>
      <c r="F4292" s="440">
        <v>0</v>
      </c>
      <c r="G4292" s="440">
        <v>2390</v>
      </c>
      <c r="H4292" s="438" t="s">
        <v>126</v>
      </c>
    </row>
    <row r="4293" spans="1:8">
      <c r="A4293" s="448" t="s">
        <v>5956</v>
      </c>
      <c r="B4293" s="448" t="s">
        <v>4878</v>
      </c>
      <c r="C4293" s="440">
        <v>8770.7800000000007</v>
      </c>
      <c r="D4293" s="438" t="s">
        <v>126</v>
      </c>
      <c r="E4293" s="440">
        <v>0</v>
      </c>
      <c r="F4293" s="440">
        <v>0</v>
      </c>
      <c r="G4293" s="440">
        <v>8770.7800000000007</v>
      </c>
      <c r="H4293" s="438" t="s">
        <v>126</v>
      </c>
    </row>
    <row r="4294" spans="1:8">
      <c r="A4294" s="448" t="s">
        <v>5957</v>
      </c>
      <c r="B4294" s="448" t="s">
        <v>4880</v>
      </c>
      <c r="C4294" s="440">
        <v>2061.9</v>
      </c>
      <c r="D4294" s="438" t="s">
        <v>126</v>
      </c>
      <c r="E4294" s="440">
        <v>259.89999999999998</v>
      </c>
      <c r="F4294" s="440">
        <v>0</v>
      </c>
      <c r="G4294" s="440">
        <v>2321.8000000000002</v>
      </c>
      <c r="H4294" s="438" t="s">
        <v>126</v>
      </c>
    </row>
    <row r="4295" spans="1:8">
      <c r="A4295" s="448" t="s">
        <v>5958</v>
      </c>
      <c r="B4295" s="448" t="s">
        <v>4882</v>
      </c>
      <c r="C4295" s="440">
        <v>10804.07</v>
      </c>
      <c r="D4295" s="438" t="s">
        <v>126</v>
      </c>
      <c r="E4295" s="440">
        <v>0</v>
      </c>
      <c r="F4295" s="440">
        <v>0</v>
      </c>
      <c r="G4295" s="440">
        <v>10804.07</v>
      </c>
      <c r="H4295" s="438" t="s">
        <v>126</v>
      </c>
    </row>
    <row r="4296" spans="1:8">
      <c r="A4296" s="448" t="s">
        <v>5959</v>
      </c>
      <c r="B4296" s="448" t="s">
        <v>4884</v>
      </c>
      <c r="C4296" s="440">
        <v>68.400000000000006</v>
      </c>
      <c r="D4296" s="438" t="s">
        <v>126</v>
      </c>
      <c r="E4296" s="440">
        <v>7126.37</v>
      </c>
      <c r="F4296" s="440">
        <v>0</v>
      </c>
      <c r="G4296" s="440">
        <v>7194.77</v>
      </c>
      <c r="H4296" s="438" t="s">
        <v>126</v>
      </c>
    </row>
    <row r="4297" spans="1:8">
      <c r="A4297" s="448" t="s">
        <v>5960</v>
      </c>
      <c r="B4297" s="448" t="s">
        <v>4886</v>
      </c>
      <c r="C4297" s="440">
        <v>0</v>
      </c>
      <c r="D4297" s="438" t="s">
        <v>126</v>
      </c>
      <c r="E4297" s="440">
        <v>4454.09</v>
      </c>
      <c r="F4297" s="440">
        <v>0</v>
      </c>
      <c r="G4297" s="440">
        <v>4454.09</v>
      </c>
      <c r="H4297" s="438" t="s">
        <v>126</v>
      </c>
    </row>
    <row r="4298" spans="1:8">
      <c r="A4298" s="448" t="s">
        <v>5961</v>
      </c>
      <c r="B4298" s="448" t="s">
        <v>4888</v>
      </c>
      <c r="C4298" s="440">
        <v>10879.48</v>
      </c>
      <c r="D4298" s="438" t="s">
        <v>126</v>
      </c>
      <c r="E4298" s="440">
        <v>1354.3</v>
      </c>
      <c r="F4298" s="440">
        <v>0</v>
      </c>
      <c r="G4298" s="440">
        <v>12233.78</v>
      </c>
      <c r="H4298" s="438" t="s">
        <v>126</v>
      </c>
    </row>
    <row r="4299" spans="1:8">
      <c r="A4299" s="448" t="s">
        <v>5962</v>
      </c>
      <c r="B4299" s="448" t="s">
        <v>4890</v>
      </c>
      <c r="C4299" s="440">
        <v>4250</v>
      </c>
      <c r="D4299" s="438" t="s">
        <v>126</v>
      </c>
      <c r="E4299" s="440">
        <v>0</v>
      </c>
      <c r="F4299" s="440">
        <v>0</v>
      </c>
      <c r="G4299" s="440">
        <v>4250</v>
      </c>
      <c r="H4299" s="438" t="s">
        <v>126</v>
      </c>
    </row>
    <row r="4300" spans="1:8">
      <c r="A4300" s="448" t="s">
        <v>5963</v>
      </c>
      <c r="B4300" s="448" t="s">
        <v>4892</v>
      </c>
      <c r="C4300" s="440">
        <v>39329.1</v>
      </c>
      <c r="D4300" s="438" t="s">
        <v>126</v>
      </c>
      <c r="E4300" s="440">
        <v>0</v>
      </c>
      <c r="F4300" s="440">
        <v>0</v>
      </c>
      <c r="G4300" s="440">
        <v>39329.1</v>
      </c>
      <c r="H4300" s="438" t="s">
        <v>126</v>
      </c>
    </row>
    <row r="4301" spans="1:8">
      <c r="A4301" s="448" t="s">
        <v>5964</v>
      </c>
      <c r="B4301" s="448" t="s">
        <v>4894</v>
      </c>
      <c r="C4301" s="440">
        <v>6376.8</v>
      </c>
      <c r="D4301" s="438" t="s">
        <v>126</v>
      </c>
      <c r="E4301" s="440">
        <v>10605.22</v>
      </c>
      <c r="F4301" s="440">
        <v>0</v>
      </c>
      <c r="G4301" s="440">
        <v>16982.02</v>
      </c>
      <c r="H4301" s="438" t="s">
        <v>126</v>
      </c>
    </row>
    <row r="4302" spans="1:8">
      <c r="A4302" s="448" t="s">
        <v>5966</v>
      </c>
      <c r="B4302" s="448" t="s">
        <v>2335</v>
      </c>
      <c r="C4302" s="440">
        <v>101448.83</v>
      </c>
      <c r="D4302" s="438" t="s">
        <v>126</v>
      </c>
      <c r="E4302" s="440">
        <v>41487.040000000001</v>
      </c>
      <c r="F4302" s="440">
        <v>0</v>
      </c>
      <c r="G4302" s="440">
        <v>142935.87</v>
      </c>
      <c r="H4302" s="438" t="s">
        <v>126</v>
      </c>
    </row>
    <row r="4303" spans="1:8">
      <c r="A4303" s="448" t="s">
        <v>5968</v>
      </c>
      <c r="B4303" s="448" t="s">
        <v>4862</v>
      </c>
      <c r="C4303" s="440">
        <v>4039.5</v>
      </c>
      <c r="D4303" s="438" t="s">
        <v>126</v>
      </c>
      <c r="E4303" s="440">
        <v>376.65</v>
      </c>
      <c r="F4303" s="440">
        <v>0</v>
      </c>
      <c r="G4303" s="440">
        <v>4416.1499999999996</v>
      </c>
      <c r="H4303" s="438" t="s">
        <v>126</v>
      </c>
    </row>
    <row r="4304" spans="1:8">
      <c r="A4304" s="448" t="s">
        <v>5969</v>
      </c>
      <c r="B4304" s="448" t="s">
        <v>4864</v>
      </c>
      <c r="C4304" s="440">
        <v>4318.2</v>
      </c>
      <c r="D4304" s="438" t="s">
        <v>126</v>
      </c>
      <c r="E4304" s="440">
        <v>0</v>
      </c>
      <c r="F4304" s="440">
        <v>0</v>
      </c>
      <c r="G4304" s="440">
        <v>4318.2</v>
      </c>
      <c r="H4304" s="438" t="s">
        <v>126</v>
      </c>
    </row>
    <row r="4305" spans="1:8">
      <c r="A4305" s="448" t="s">
        <v>5970</v>
      </c>
      <c r="B4305" s="448" t="s">
        <v>4866</v>
      </c>
      <c r="C4305" s="440">
        <v>76.599999999999994</v>
      </c>
      <c r="D4305" s="438" t="s">
        <v>126</v>
      </c>
      <c r="E4305" s="440">
        <v>6979.12</v>
      </c>
      <c r="F4305" s="440">
        <v>0</v>
      </c>
      <c r="G4305" s="440">
        <v>7055.72</v>
      </c>
      <c r="H4305" s="438" t="s">
        <v>126</v>
      </c>
    </row>
    <row r="4306" spans="1:8">
      <c r="A4306" s="448" t="s">
        <v>5971</v>
      </c>
      <c r="B4306" s="448" t="s">
        <v>4868</v>
      </c>
      <c r="C4306" s="440">
        <v>0</v>
      </c>
      <c r="D4306" s="438" t="s">
        <v>126</v>
      </c>
      <c r="E4306" s="440">
        <v>961.36</v>
      </c>
      <c r="F4306" s="440">
        <v>0</v>
      </c>
      <c r="G4306" s="440">
        <v>961.36</v>
      </c>
      <c r="H4306" s="438" t="s">
        <v>126</v>
      </c>
    </row>
    <row r="4307" spans="1:8">
      <c r="A4307" s="448" t="s">
        <v>5972</v>
      </c>
      <c r="B4307" s="448" t="s">
        <v>4870</v>
      </c>
      <c r="C4307" s="440">
        <v>18407.48</v>
      </c>
      <c r="D4307" s="438" t="s">
        <v>126</v>
      </c>
      <c r="E4307" s="440">
        <v>5364.44</v>
      </c>
      <c r="F4307" s="440">
        <v>0</v>
      </c>
      <c r="G4307" s="440">
        <v>23771.919999999998</v>
      </c>
      <c r="H4307" s="438" t="s">
        <v>126</v>
      </c>
    </row>
    <row r="4308" spans="1:8">
      <c r="A4308" s="448" t="s">
        <v>5973</v>
      </c>
      <c r="B4308" s="448" t="s">
        <v>4872</v>
      </c>
      <c r="C4308" s="440">
        <v>127.3</v>
      </c>
      <c r="D4308" s="438" t="s">
        <v>126</v>
      </c>
      <c r="E4308" s="440">
        <v>0</v>
      </c>
      <c r="F4308" s="440">
        <v>0</v>
      </c>
      <c r="G4308" s="440">
        <v>127.3</v>
      </c>
      <c r="H4308" s="438" t="s">
        <v>126</v>
      </c>
    </row>
    <row r="4309" spans="1:8">
      <c r="A4309" s="448" t="s">
        <v>5974</v>
      </c>
      <c r="B4309" s="448" t="s">
        <v>4878</v>
      </c>
      <c r="C4309" s="440">
        <v>166.68</v>
      </c>
      <c r="D4309" s="438" t="s">
        <v>126</v>
      </c>
      <c r="E4309" s="440">
        <v>0</v>
      </c>
      <c r="F4309" s="440">
        <v>0</v>
      </c>
      <c r="G4309" s="440">
        <v>166.68</v>
      </c>
      <c r="H4309" s="438" t="s">
        <v>126</v>
      </c>
    </row>
    <row r="4310" spans="1:8">
      <c r="A4310" s="448" t="s">
        <v>5975</v>
      </c>
      <c r="B4310" s="448" t="s">
        <v>4880</v>
      </c>
      <c r="C4310" s="440">
        <v>2089.9</v>
      </c>
      <c r="D4310" s="438" t="s">
        <v>126</v>
      </c>
      <c r="E4310" s="440">
        <v>227.2</v>
      </c>
      <c r="F4310" s="440">
        <v>0</v>
      </c>
      <c r="G4310" s="440">
        <v>2317.1</v>
      </c>
      <c r="H4310" s="438" t="s">
        <v>126</v>
      </c>
    </row>
    <row r="4311" spans="1:8">
      <c r="A4311" s="448" t="s">
        <v>5976</v>
      </c>
      <c r="B4311" s="448" t="s">
        <v>4882</v>
      </c>
      <c r="C4311" s="440">
        <v>16111.79</v>
      </c>
      <c r="D4311" s="438" t="s">
        <v>126</v>
      </c>
      <c r="E4311" s="440">
        <v>0</v>
      </c>
      <c r="F4311" s="440">
        <v>0</v>
      </c>
      <c r="G4311" s="440">
        <v>16111.79</v>
      </c>
      <c r="H4311" s="438" t="s">
        <v>126</v>
      </c>
    </row>
    <row r="4312" spans="1:8">
      <c r="A4312" s="448" t="s">
        <v>5977</v>
      </c>
      <c r="B4312" s="448" t="s">
        <v>4884</v>
      </c>
      <c r="C4312" s="440">
        <v>193.8</v>
      </c>
      <c r="D4312" s="438" t="s">
        <v>126</v>
      </c>
      <c r="E4312" s="440">
        <v>6997.12</v>
      </c>
      <c r="F4312" s="440">
        <v>0</v>
      </c>
      <c r="G4312" s="440">
        <v>7190.92</v>
      </c>
      <c r="H4312" s="438" t="s">
        <v>126</v>
      </c>
    </row>
    <row r="4313" spans="1:8">
      <c r="A4313" s="448" t="s">
        <v>5978</v>
      </c>
      <c r="B4313" s="448" t="s">
        <v>4886</v>
      </c>
      <c r="C4313" s="440">
        <v>0</v>
      </c>
      <c r="D4313" s="438" t="s">
        <v>126</v>
      </c>
      <c r="E4313" s="440">
        <v>4257.8599999999997</v>
      </c>
      <c r="F4313" s="440">
        <v>0</v>
      </c>
      <c r="G4313" s="440">
        <v>4257.8599999999997</v>
      </c>
      <c r="H4313" s="438" t="s">
        <v>126</v>
      </c>
    </row>
    <row r="4314" spans="1:8">
      <c r="A4314" s="448" t="s">
        <v>5979</v>
      </c>
      <c r="B4314" s="448" t="s">
        <v>4888</v>
      </c>
      <c r="C4314" s="440">
        <v>13220.28</v>
      </c>
      <c r="D4314" s="438" t="s">
        <v>126</v>
      </c>
      <c r="E4314" s="440">
        <v>1366.29</v>
      </c>
      <c r="F4314" s="440">
        <v>0</v>
      </c>
      <c r="G4314" s="440">
        <v>14586.57</v>
      </c>
      <c r="H4314" s="438" t="s">
        <v>126</v>
      </c>
    </row>
    <row r="4315" spans="1:8">
      <c r="A4315" s="448" t="s">
        <v>5980</v>
      </c>
      <c r="B4315" s="448" t="s">
        <v>4890</v>
      </c>
      <c r="C4315" s="440">
        <v>4431.3</v>
      </c>
      <c r="D4315" s="438" t="s">
        <v>126</v>
      </c>
      <c r="E4315" s="440">
        <v>0</v>
      </c>
      <c r="F4315" s="440">
        <v>0</v>
      </c>
      <c r="G4315" s="440">
        <v>4431.3</v>
      </c>
      <c r="H4315" s="438" t="s">
        <v>126</v>
      </c>
    </row>
    <row r="4316" spans="1:8">
      <c r="A4316" s="448" t="s">
        <v>5981</v>
      </c>
      <c r="B4316" s="448" t="s">
        <v>4892</v>
      </c>
      <c r="C4316" s="440">
        <v>28145.200000000001</v>
      </c>
      <c r="D4316" s="438" t="s">
        <v>126</v>
      </c>
      <c r="E4316" s="440">
        <v>0</v>
      </c>
      <c r="F4316" s="440">
        <v>0</v>
      </c>
      <c r="G4316" s="440">
        <v>28145.200000000001</v>
      </c>
      <c r="H4316" s="438" t="s">
        <v>126</v>
      </c>
    </row>
    <row r="4317" spans="1:8">
      <c r="A4317" s="448" t="s">
        <v>5982</v>
      </c>
      <c r="B4317" s="448" t="s">
        <v>4894</v>
      </c>
      <c r="C4317" s="440">
        <v>10120.799999999999</v>
      </c>
      <c r="D4317" s="438" t="s">
        <v>126</v>
      </c>
      <c r="E4317" s="440">
        <v>14957</v>
      </c>
      <c r="F4317" s="440">
        <v>0</v>
      </c>
      <c r="G4317" s="440">
        <v>25077.8</v>
      </c>
      <c r="H4317" s="438" t="s">
        <v>126</v>
      </c>
    </row>
    <row r="4318" spans="1:8">
      <c r="A4318" s="448" t="s">
        <v>5984</v>
      </c>
      <c r="B4318" s="448" t="s">
        <v>2340</v>
      </c>
      <c r="C4318" s="440">
        <v>206727.79</v>
      </c>
      <c r="D4318" s="438" t="s">
        <v>126</v>
      </c>
      <c r="E4318" s="440">
        <v>68579.679999999993</v>
      </c>
      <c r="F4318" s="440">
        <v>0</v>
      </c>
      <c r="G4318" s="440">
        <v>275307.46999999997</v>
      </c>
      <c r="H4318" s="438" t="s">
        <v>126</v>
      </c>
    </row>
    <row r="4319" spans="1:8">
      <c r="A4319" s="448" t="s">
        <v>5986</v>
      </c>
      <c r="B4319" s="448" t="s">
        <v>4860</v>
      </c>
      <c r="C4319" s="440">
        <v>6456.3</v>
      </c>
      <c r="D4319" s="438" t="s">
        <v>126</v>
      </c>
      <c r="E4319" s="440">
        <v>0</v>
      </c>
      <c r="F4319" s="440">
        <v>0</v>
      </c>
      <c r="G4319" s="440">
        <v>6456.3</v>
      </c>
      <c r="H4319" s="438" t="s">
        <v>126</v>
      </c>
    </row>
    <row r="4320" spans="1:8">
      <c r="A4320" s="448" t="s">
        <v>5987</v>
      </c>
      <c r="B4320" s="448" t="s">
        <v>4862</v>
      </c>
      <c r="C4320" s="440">
        <v>8079</v>
      </c>
      <c r="D4320" s="438" t="s">
        <v>126</v>
      </c>
      <c r="E4320" s="440">
        <v>753.3</v>
      </c>
      <c r="F4320" s="440">
        <v>0</v>
      </c>
      <c r="G4320" s="440">
        <v>8832.2999999999993</v>
      </c>
      <c r="H4320" s="438" t="s">
        <v>126</v>
      </c>
    </row>
    <row r="4321" spans="1:8">
      <c r="A4321" s="448" t="s">
        <v>5988</v>
      </c>
      <c r="B4321" s="448" t="s">
        <v>4864</v>
      </c>
      <c r="C4321" s="440">
        <v>8917</v>
      </c>
      <c r="D4321" s="438" t="s">
        <v>126</v>
      </c>
      <c r="E4321" s="440">
        <v>0</v>
      </c>
      <c r="F4321" s="440">
        <v>0</v>
      </c>
      <c r="G4321" s="440">
        <v>8917</v>
      </c>
      <c r="H4321" s="438" t="s">
        <v>126</v>
      </c>
    </row>
    <row r="4322" spans="1:8">
      <c r="A4322" s="448" t="s">
        <v>5989</v>
      </c>
      <c r="B4322" s="448" t="s">
        <v>4866</v>
      </c>
      <c r="C4322" s="440">
        <v>99.1</v>
      </c>
      <c r="D4322" s="438" t="s">
        <v>126</v>
      </c>
      <c r="E4322" s="440">
        <v>9233.4599999999991</v>
      </c>
      <c r="F4322" s="440">
        <v>0</v>
      </c>
      <c r="G4322" s="440">
        <v>9332.56</v>
      </c>
      <c r="H4322" s="438" t="s">
        <v>126</v>
      </c>
    </row>
    <row r="4323" spans="1:8">
      <c r="A4323" s="448" t="s">
        <v>5990</v>
      </c>
      <c r="B4323" s="448" t="s">
        <v>4868</v>
      </c>
      <c r="C4323" s="440">
        <v>0</v>
      </c>
      <c r="D4323" s="438" t="s">
        <v>126</v>
      </c>
      <c r="E4323" s="440">
        <v>1830.04</v>
      </c>
      <c r="F4323" s="440">
        <v>0</v>
      </c>
      <c r="G4323" s="440">
        <v>1830.04</v>
      </c>
      <c r="H4323" s="438" t="s">
        <v>126</v>
      </c>
    </row>
    <row r="4324" spans="1:8">
      <c r="A4324" s="448" t="s">
        <v>5991</v>
      </c>
      <c r="B4324" s="448" t="s">
        <v>4870</v>
      </c>
      <c r="C4324" s="440">
        <v>25019.200000000001</v>
      </c>
      <c r="D4324" s="438" t="s">
        <v>126</v>
      </c>
      <c r="E4324" s="440">
        <v>8289.48</v>
      </c>
      <c r="F4324" s="440">
        <v>0</v>
      </c>
      <c r="G4324" s="440">
        <v>33308.68</v>
      </c>
      <c r="H4324" s="438" t="s">
        <v>126</v>
      </c>
    </row>
    <row r="4325" spans="1:8">
      <c r="A4325" s="448" t="s">
        <v>5992</v>
      </c>
      <c r="B4325" s="448" t="s">
        <v>4872</v>
      </c>
      <c r="C4325" s="440">
        <v>194.8</v>
      </c>
      <c r="D4325" s="438" t="s">
        <v>126</v>
      </c>
      <c r="E4325" s="440">
        <v>0</v>
      </c>
      <c r="F4325" s="440">
        <v>0</v>
      </c>
      <c r="G4325" s="440">
        <v>194.8</v>
      </c>
      <c r="H4325" s="438" t="s">
        <v>126</v>
      </c>
    </row>
    <row r="4326" spans="1:8">
      <c r="A4326" s="448" t="s">
        <v>5993</v>
      </c>
      <c r="B4326" s="448" t="s">
        <v>4874</v>
      </c>
      <c r="C4326" s="440">
        <v>10000</v>
      </c>
      <c r="D4326" s="438" t="s">
        <v>126</v>
      </c>
      <c r="E4326" s="440">
        <v>2500</v>
      </c>
      <c r="F4326" s="440">
        <v>0</v>
      </c>
      <c r="G4326" s="440">
        <v>12500</v>
      </c>
      <c r="H4326" s="438" t="s">
        <v>126</v>
      </c>
    </row>
    <row r="4327" spans="1:8">
      <c r="A4327" s="448" t="s">
        <v>5994</v>
      </c>
      <c r="B4327" s="448" t="s">
        <v>4878</v>
      </c>
      <c r="C4327" s="440">
        <v>16663.3</v>
      </c>
      <c r="D4327" s="438" t="s">
        <v>126</v>
      </c>
      <c r="E4327" s="440">
        <v>0</v>
      </c>
      <c r="F4327" s="440">
        <v>0</v>
      </c>
      <c r="G4327" s="440">
        <v>16663.3</v>
      </c>
      <c r="H4327" s="438" t="s">
        <v>126</v>
      </c>
    </row>
    <row r="4328" spans="1:8">
      <c r="A4328" s="448" t="s">
        <v>5995</v>
      </c>
      <c r="B4328" s="448" t="s">
        <v>4880</v>
      </c>
      <c r="C4328" s="440">
        <v>3821.7</v>
      </c>
      <c r="D4328" s="438" t="s">
        <v>126</v>
      </c>
      <c r="E4328" s="440">
        <v>408.3</v>
      </c>
      <c r="F4328" s="440">
        <v>0</v>
      </c>
      <c r="G4328" s="440">
        <v>4230</v>
      </c>
      <c r="H4328" s="438" t="s">
        <v>126</v>
      </c>
    </row>
    <row r="4329" spans="1:8">
      <c r="A4329" s="448" t="s">
        <v>5996</v>
      </c>
      <c r="B4329" s="448" t="s">
        <v>4882</v>
      </c>
      <c r="C4329" s="440">
        <v>32497.200000000001</v>
      </c>
      <c r="D4329" s="438" t="s">
        <v>126</v>
      </c>
      <c r="E4329" s="440">
        <v>0</v>
      </c>
      <c r="F4329" s="440">
        <v>0</v>
      </c>
      <c r="G4329" s="440">
        <v>32497.200000000001</v>
      </c>
      <c r="H4329" s="438" t="s">
        <v>126</v>
      </c>
    </row>
    <row r="4330" spans="1:8">
      <c r="A4330" s="448" t="s">
        <v>5997</v>
      </c>
      <c r="B4330" s="448" t="s">
        <v>4884</v>
      </c>
      <c r="C4330" s="440">
        <v>124.5</v>
      </c>
      <c r="D4330" s="438" t="s">
        <v>126</v>
      </c>
      <c r="E4330" s="440">
        <v>13249.51</v>
      </c>
      <c r="F4330" s="440">
        <v>0</v>
      </c>
      <c r="G4330" s="440">
        <v>13374.01</v>
      </c>
      <c r="H4330" s="438" t="s">
        <v>126</v>
      </c>
    </row>
    <row r="4331" spans="1:8">
      <c r="A4331" s="448" t="s">
        <v>5998</v>
      </c>
      <c r="B4331" s="448" t="s">
        <v>4886</v>
      </c>
      <c r="C4331" s="440">
        <v>0</v>
      </c>
      <c r="D4331" s="438" t="s">
        <v>126</v>
      </c>
      <c r="E4331" s="440">
        <v>7949.7</v>
      </c>
      <c r="F4331" s="440">
        <v>0</v>
      </c>
      <c r="G4331" s="440">
        <v>7949.7</v>
      </c>
      <c r="H4331" s="438" t="s">
        <v>126</v>
      </c>
    </row>
    <row r="4332" spans="1:8">
      <c r="A4332" s="448" t="s">
        <v>5999</v>
      </c>
      <c r="B4332" s="448" t="s">
        <v>4888</v>
      </c>
      <c r="C4332" s="440">
        <v>23172.47</v>
      </c>
      <c r="D4332" s="438" t="s">
        <v>126</v>
      </c>
      <c r="E4332" s="440">
        <v>2313.09</v>
      </c>
      <c r="F4332" s="440">
        <v>0</v>
      </c>
      <c r="G4332" s="440">
        <v>25485.56</v>
      </c>
      <c r="H4332" s="438" t="s">
        <v>126</v>
      </c>
    </row>
    <row r="4333" spans="1:8">
      <c r="A4333" s="448" t="s">
        <v>6000</v>
      </c>
      <c r="B4333" s="448" t="s">
        <v>4890</v>
      </c>
      <c r="C4333" s="440">
        <v>7328.92</v>
      </c>
      <c r="D4333" s="438" t="s">
        <v>126</v>
      </c>
      <c r="E4333" s="440">
        <v>0</v>
      </c>
      <c r="F4333" s="440">
        <v>0</v>
      </c>
      <c r="G4333" s="440">
        <v>7328.92</v>
      </c>
      <c r="H4333" s="438" t="s">
        <v>126</v>
      </c>
    </row>
    <row r="4334" spans="1:8">
      <c r="A4334" s="448" t="s">
        <v>6001</v>
      </c>
      <c r="B4334" s="448" t="s">
        <v>4892</v>
      </c>
      <c r="C4334" s="440">
        <v>52301.5</v>
      </c>
      <c r="D4334" s="438" t="s">
        <v>126</v>
      </c>
      <c r="E4334" s="440">
        <v>0</v>
      </c>
      <c r="F4334" s="440">
        <v>0</v>
      </c>
      <c r="G4334" s="440">
        <v>52301.5</v>
      </c>
      <c r="H4334" s="438" t="s">
        <v>126</v>
      </c>
    </row>
    <row r="4335" spans="1:8">
      <c r="A4335" s="448" t="s">
        <v>6002</v>
      </c>
      <c r="B4335" s="448" t="s">
        <v>4894</v>
      </c>
      <c r="C4335" s="440">
        <v>12052.8</v>
      </c>
      <c r="D4335" s="438" t="s">
        <v>126</v>
      </c>
      <c r="E4335" s="440">
        <v>22052.799999999999</v>
      </c>
      <c r="F4335" s="440">
        <v>0</v>
      </c>
      <c r="G4335" s="440">
        <v>34105.599999999999</v>
      </c>
      <c r="H4335" s="438" t="s">
        <v>126</v>
      </c>
    </row>
    <row r="4336" spans="1:8">
      <c r="A4336" s="448" t="s">
        <v>6004</v>
      </c>
      <c r="B4336" s="448" t="s">
        <v>974</v>
      </c>
      <c r="C4336" s="440">
        <v>157030.25</v>
      </c>
      <c r="D4336" s="438" t="s">
        <v>126</v>
      </c>
      <c r="E4336" s="440">
        <v>55017.760000000002</v>
      </c>
      <c r="F4336" s="440">
        <v>0</v>
      </c>
      <c r="G4336" s="440">
        <v>212048.01</v>
      </c>
      <c r="H4336" s="438" t="s">
        <v>126</v>
      </c>
    </row>
    <row r="4337" spans="1:8">
      <c r="A4337" s="448" t="s">
        <v>6006</v>
      </c>
      <c r="B4337" s="448" t="s">
        <v>4860</v>
      </c>
      <c r="C4337" s="440">
        <v>7670.1</v>
      </c>
      <c r="D4337" s="438" t="s">
        <v>126</v>
      </c>
      <c r="E4337" s="440">
        <v>0</v>
      </c>
      <c r="F4337" s="440">
        <v>0</v>
      </c>
      <c r="G4337" s="440">
        <v>7670.1</v>
      </c>
      <c r="H4337" s="438" t="s">
        <v>126</v>
      </c>
    </row>
    <row r="4338" spans="1:8">
      <c r="A4338" s="448" t="s">
        <v>6007</v>
      </c>
      <c r="B4338" s="448" t="s">
        <v>4862</v>
      </c>
      <c r="C4338" s="440">
        <v>2371.1999999999998</v>
      </c>
      <c r="D4338" s="438" t="s">
        <v>126</v>
      </c>
      <c r="E4338" s="440">
        <v>216.3</v>
      </c>
      <c r="F4338" s="440">
        <v>0</v>
      </c>
      <c r="G4338" s="440">
        <v>2587.5</v>
      </c>
      <c r="H4338" s="438" t="s">
        <v>126</v>
      </c>
    </row>
    <row r="4339" spans="1:8">
      <c r="A4339" s="448" t="s">
        <v>6008</v>
      </c>
      <c r="B4339" s="448" t="s">
        <v>4864</v>
      </c>
      <c r="C4339" s="440">
        <v>10105.299999999999</v>
      </c>
      <c r="D4339" s="438" t="s">
        <v>126</v>
      </c>
      <c r="E4339" s="440">
        <v>0</v>
      </c>
      <c r="F4339" s="440">
        <v>0</v>
      </c>
      <c r="G4339" s="440">
        <v>10105.299999999999</v>
      </c>
      <c r="H4339" s="438" t="s">
        <v>126</v>
      </c>
    </row>
    <row r="4340" spans="1:8">
      <c r="A4340" s="448" t="s">
        <v>6009</v>
      </c>
      <c r="B4340" s="448" t="s">
        <v>4866</v>
      </c>
      <c r="C4340" s="440">
        <v>119</v>
      </c>
      <c r="D4340" s="438" t="s">
        <v>126</v>
      </c>
      <c r="E4340" s="440">
        <v>10991.37</v>
      </c>
      <c r="F4340" s="440">
        <v>0</v>
      </c>
      <c r="G4340" s="440">
        <v>11110.37</v>
      </c>
      <c r="H4340" s="438" t="s">
        <v>126</v>
      </c>
    </row>
    <row r="4341" spans="1:8">
      <c r="A4341" s="448" t="s">
        <v>6010</v>
      </c>
      <c r="B4341" s="448" t="s">
        <v>4868</v>
      </c>
      <c r="C4341" s="440">
        <v>0</v>
      </c>
      <c r="D4341" s="438" t="s">
        <v>126</v>
      </c>
      <c r="E4341" s="440">
        <v>2106.19</v>
      </c>
      <c r="F4341" s="440">
        <v>0</v>
      </c>
      <c r="G4341" s="440">
        <v>2106.19</v>
      </c>
      <c r="H4341" s="438" t="s">
        <v>126</v>
      </c>
    </row>
    <row r="4342" spans="1:8">
      <c r="A4342" s="448" t="s">
        <v>6012</v>
      </c>
      <c r="B4342" s="448" t="s">
        <v>4870</v>
      </c>
      <c r="C4342" s="440">
        <v>18304.5</v>
      </c>
      <c r="D4342" s="438" t="s">
        <v>126</v>
      </c>
      <c r="E4342" s="440">
        <v>8036.82</v>
      </c>
      <c r="F4342" s="440">
        <v>0</v>
      </c>
      <c r="G4342" s="440">
        <v>26341.32</v>
      </c>
      <c r="H4342" s="438" t="s">
        <v>126</v>
      </c>
    </row>
    <row r="4343" spans="1:8">
      <c r="A4343" s="448" t="s">
        <v>6013</v>
      </c>
      <c r="B4343" s="448" t="s">
        <v>4872</v>
      </c>
      <c r="C4343" s="440">
        <v>217.4</v>
      </c>
      <c r="D4343" s="438" t="s">
        <v>126</v>
      </c>
      <c r="E4343" s="440">
        <v>0</v>
      </c>
      <c r="F4343" s="440">
        <v>0</v>
      </c>
      <c r="G4343" s="440">
        <v>217.4</v>
      </c>
      <c r="H4343" s="438" t="s">
        <v>126</v>
      </c>
    </row>
    <row r="4344" spans="1:8">
      <c r="A4344" s="448" t="s">
        <v>6015</v>
      </c>
      <c r="B4344" s="448" t="s">
        <v>4878</v>
      </c>
      <c r="C4344" s="440">
        <v>18136.3</v>
      </c>
      <c r="D4344" s="438" t="s">
        <v>126</v>
      </c>
      <c r="E4344" s="440">
        <v>0</v>
      </c>
      <c r="F4344" s="440">
        <v>0</v>
      </c>
      <c r="G4344" s="440">
        <v>18136.3</v>
      </c>
      <c r="H4344" s="438" t="s">
        <v>126</v>
      </c>
    </row>
    <row r="4345" spans="1:8">
      <c r="A4345" s="448" t="s">
        <v>6016</v>
      </c>
      <c r="B4345" s="448" t="s">
        <v>4880</v>
      </c>
      <c r="C4345" s="440">
        <v>3256</v>
      </c>
      <c r="D4345" s="438" t="s">
        <v>126</v>
      </c>
      <c r="E4345" s="440">
        <v>309</v>
      </c>
      <c r="F4345" s="440">
        <v>0</v>
      </c>
      <c r="G4345" s="440">
        <v>3565</v>
      </c>
      <c r="H4345" s="438" t="s">
        <v>126</v>
      </c>
    </row>
    <row r="4346" spans="1:8">
      <c r="A4346" s="448" t="s">
        <v>6017</v>
      </c>
      <c r="B4346" s="448" t="s">
        <v>4882</v>
      </c>
      <c r="C4346" s="440">
        <v>28658.6</v>
      </c>
      <c r="D4346" s="438" t="s">
        <v>126</v>
      </c>
      <c r="E4346" s="440">
        <v>0</v>
      </c>
      <c r="F4346" s="440">
        <v>0</v>
      </c>
      <c r="G4346" s="440">
        <v>28658.6</v>
      </c>
      <c r="H4346" s="438" t="s">
        <v>126</v>
      </c>
    </row>
    <row r="4347" spans="1:8">
      <c r="A4347" s="448" t="s">
        <v>6018</v>
      </c>
      <c r="B4347" s="448" t="s">
        <v>4884</v>
      </c>
      <c r="C4347" s="440">
        <v>125.6</v>
      </c>
      <c r="D4347" s="438" t="s">
        <v>126</v>
      </c>
      <c r="E4347" s="440">
        <v>9619.39</v>
      </c>
      <c r="F4347" s="440">
        <v>0</v>
      </c>
      <c r="G4347" s="440">
        <v>9744.99</v>
      </c>
      <c r="H4347" s="438" t="s">
        <v>126</v>
      </c>
    </row>
    <row r="4348" spans="1:8">
      <c r="A4348" s="448" t="s">
        <v>6019</v>
      </c>
      <c r="B4348" s="448" t="s">
        <v>4886</v>
      </c>
      <c r="C4348" s="440">
        <v>0</v>
      </c>
      <c r="D4348" s="438" t="s">
        <v>126</v>
      </c>
      <c r="E4348" s="440">
        <v>5965.64</v>
      </c>
      <c r="F4348" s="440">
        <v>0</v>
      </c>
      <c r="G4348" s="440">
        <v>5965.64</v>
      </c>
      <c r="H4348" s="438" t="s">
        <v>126</v>
      </c>
    </row>
    <row r="4349" spans="1:8">
      <c r="A4349" s="448" t="s">
        <v>6020</v>
      </c>
      <c r="B4349" s="448" t="s">
        <v>4888</v>
      </c>
      <c r="C4349" s="440">
        <v>3956.15</v>
      </c>
      <c r="D4349" s="438" t="s">
        <v>126</v>
      </c>
      <c r="E4349" s="440">
        <v>353.05</v>
      </c>
      <c r="F4349" s="440">
        <v>0</v>
      </c>
      <c r="G4349" s="440">
        <v>4309.2</v>
      </c>
      <c r="H4349" s="438" t="s">
        <v>126</v>
      </c>
    </row>
    <row r="4350" spans="1:8">
      <c r="A4350" s="448" t="s">
        <v>6021</v>
      </c>
      <c r="B4350" s="448" t="s">
        <v>4890</v>
      </c>
      <c r="C4350" s="440">
        <v>5100</v>
      </c>
      <c r="D4350" s="438" t="s">
        <v>126</v>
      </c>
      <c r="E4350" s="440">
        <v>0</v>
      </c>
      <c r="F4350" s="440">
        <v>0</v>
      </c>
      <c r="G4350" s="440">
        <v>5100</v>
      </c>
      <c r="H4350" s="438" t="s">
        <v>126</v>
      </c>
    </row>
    <row r="4351" spans="1:8">
      <c r="A4351" s="448" t="s">
        <v>6022</v>
      </c>
      <c r="B4351" s="448" t="s">
        <v>4892</v>
      </c>
      <c r="C4351" s="440">
        <v>49590.1</v>
      </c>
      <c r="D4351" s="438" t="s">
        <v>126</v>
      </c>
      <c r="E4351" s="440">
        <v>0</v>
      </c>
      <c r="F4351" s="440">
        <v>0</v>
      </c>
      <c r="G4351" s="440">
        <v>49590.1</v>
      </c>
      <c r="H4351" s="438" t="s">
        <v>126</v>
      </c>
    </row>
    <row r="4352" spans="1:8">
      <c r="A4352" s="448" t="s">
        <v>6023</v>
      </c>
      <c r="B4352" s="448" t="s">
        <v>4894</v>
      </c>
      <c r="C4352" s="440">
        <v>9420</v>
      </c>
      <c r="D4352" s="438" t="s">
        <v>126</v>
      </c>
      <c r="E4352" s="440">
        <v>17420</v>
      </c>
      <c r="F4352" s="440">
        <v>0</v>
      </c>
      <c r="G4352" s="440">
        <v>26840</v>
      </c>
      <c r="H4352" s="438" t="s">
        <v>126</v>
      </c>
    </row>
    <row r="4353" spans="1:8">
      <c r="A4353" s="448" t="s">
        <v>6025</v>
      </c>
      <c r="B4353" s="448" t="s">
        <v>976</v>
      </c>
      <c r="C4353" s="440">
        <v>154464.92000000001</v>
      </c>
      <c r="D4353" s="438" t="s">
        <v>126</v>
      </c>
      <c r="E4353" s="440">
        <v>63090.99</v>
      </c>
      <c r="F4353" s="440">
        <v>0</v>
      </c>
      <c r="G4353" s="440">
        <v>217555.91</v>
      </c>
      <c r="H4353" s="438" t="s">
        <v>126</v>
      </c>
    </row>
    <row r="4354" spans="1:8">
      <c r="A4354" s="448" t="s">
        <v>6026</v>
      </c>
      <c r="B4354" s="448" t="s">
        <v>4860</v>
      </c>
      <c r="C4354" s="440">
        <v>5842.1</v>
      </c>
      <c r="D4354" s="438" t="s">
        <v>126</v>
      </c>
      <c r="E4354" s="440">
        <v>0</v>
      </c>
      <c r="F4354" s="440">
        <v>0</v>
      </c>
      <c r="G4354" s="440">
        <v>5842.1</v>
      </c>
      <c r="H4354" s="438" t="s">
        <v>126</v>
      </c>
    </row>
    <row r="4355" spans="1:8">
      <c r="A4355" s="448" t="s">
        <v>6027</v>
      </c>
      <c r="B4355" s="448" t="s">
        <v>4862</v>
      </c>
      <c r="C4355" s="440">
        <v>8079</v>
      </c>
      <c r="D4355" s="438" t="s">
        <v>126</v>
      </c>
      <c r="E4355" s="440">
        <v>753.3</v>
      </c>
      <c r="F4355" s="440">
        <v>0</v>
      </c>
      <c r="G4355" s="440">
        <v>8832.2999999999993</v>
      </c>
      <c r="H4355" s="438" t="s">
        <v>126</v>
      </c>
    </row>
    <row r="4356" spans="1:8">
      <c r="A4356" s="448" t="s">
        <v>6028</v>
      </c>
      <c r="B4356" s="448" t="s">
        <v>4864</v>
      </c>
      <c r="C4356" s="440">
        <v>9054.2000000000007</v>
      </c>
      <c r="D4356" s="438" t="s">
        <v>126</v>
      </c>
      <c r="E4356" s="440">
        <v>0</v>
      </c>
      <c r="F4356" s="440">
        <v>0</v>
      </c>
      <c r="G4356" s="440">
        <v>9054.2000000000007</v>
      </c>
      <c r="H4356" s="438" t="s">
        <v>126</v>
      </c>
    </row>
    <row r="4357" spans="1:8">
      <c r="A4357" s="448" t="s">
        <v>6029</v>
      </c>
      <c r="B4357" s="448" t="s">
        <v>4866</v>
      </c>
      <c r="C4357" s="440">
        <v>97.2</v>
      </c>
      <c r="D4357" s="438" t="s">
        <v>126</v>
      </c>
      <c r="E4357" s="440">
        <v>9265.61</v>
      </c>
      <c r="F4357" s="440">
        <v>0</v>
      </c>
      <c r="G4357" s="440">
        <v>9362.81</v>
      </c>
      <c r="H4357" s="438" t="s">
        <v>126</v>
      </c>
    </row>
    <row r="4358" spans="1:8">
      <c r="A4358" s="448" t="s">
        <v>6030</v>
      </c>
      <c r="B4358" s="448" t="s">
        <v>4868</v>
      </c>
      <c r="C4358" s="440">
        <v>0</v>
      </c>
      <c r="D4358" s="438" t="s">
        <v>126</v>
      </c>
      <c r="E4358" s="440">
        <v>1849.32</v>
      </c>
      <c r="F4358" s="440">
        <v>0</v>
      </c>
      <c r="G4358" s="440">
        <v>1849.32</v>
      </c>
      <c r="H4358" s="438" t="s">
        <v>126</v>
      </c>
    </row>
    <row r="4359" spans="1:8">
      <c r="A4359" s="448" t="s">
        <v>6031</v>
      </c>
      <c r="B4359" s="448" t="s">
        <v>4870</v>
      </c>
      <c r="C4359" s="440">
        <v>23642.9</v>
      </c>
      <c r="D4359" s="438" t="s">
        <v>126</v>
      </c>
      <c r="E4359" s="440">
        <v>5805.42</v>
      </c>
      <c r="F4359" s="440">
        <v>0</v>
      </c>
      <c r="G4359" s="440">
        <v>29448.32</v>
      </c>
      <c r="H4359" s="438" t="s">
        <v>126</v>
      </c>
    </row>
    <row r="4360" spans="1:8">
      <c r="A4360" s="448" t="s">
        <v>6032</v>
      </c>
      <c r="B4360" s="448" t="s">
        <v>4872</v>
      </c>
      <c r="C4360" s="440">
        <v>141</v>
      </c>
      <c r="D4360" s="438" t="s">
        <v>126</v>
      </c>
      <c r="E4360" s="440">
        <v>0</v>
      </c>
      <c r="F4360" s="440">
        <v>0</v>
      </c>
      <c r="G4360" s="440">
        <v>141</v>
      </c>
      <c r="H4360" s="438" t="s">
        <v>126</v>
      </c>
    </row>
    <row r="4361" spans="1:8">
      <c r="A4361" s="448" t="s">
        <v>8915</v>
      </c>
      <c r="B4361" s="448" t="s">
        <v>4874</v>
      </c>
      <c r="C4361" s="440">
        <v>2400</v>
      </c>
      <c r="D4361" s="438" t="s">
        <v>126</v>
      </c>
      <c r="E4361" s="440">
        <v>0</v>
      </c>
      <c r="F4361" s="440">
        <v>0</v>
      </c>
      <c r="G4361" s="440">
        <v>2400</v>
      </c>
      <c r="H4361" s="438" t="s">
        <v>126</v>
      </c>
    </row>
    <row r="4362" spans="1:8">
      <c r="A4362" s="448" t="s">
        <v>6033</v>
      </c>
      <c r="B4362" s="448" t="s">
        <v>4878</v>
      </c>
      <c r="C4362" s="440">
        <v>12825.45</v>
      </c>
      <c r="D4362" s="438" t="s">
        <v>126</v>
      </c>
      <c r="E4362" s="440">
        <v>0</v>
      </c>
      <c r="F4362" s="440">
        <v>0</v>
      </c>
      <c r="G4362" s="440">
        <v>12825.45</v>
      </c>
      <c r="H4362" s="438" t="s">
        <v>126</v>
      </c>
    </row>
    <row r="4363" spans="1:8">
      <c r="A4363" s="448" t="s">
        <v>6034</v>
      </c>
      <c r="B4363" s="448" t="s">
        <v>4880</v>
      </c>
      <c r="C4363" s="440">
        <v>3012.5</v>
      </c>
      <c r="D4363" s="438" t="s">
        <v>126</v>
      </c>
      <c r="E4363" s="440">
        <v>451.52</v>
      </c>
      <c r="F4363" s="440">
        <v>0</v>
      </c>
      <c r="G4363" s="440">
        <v>3464.02</v>
      </c>
      <c r="H4363" s="438" t="s">
        <v>126</v>
      </c>
    </row>
    <row r="4364" spans="1:8">
      <c r="A4364" s="448" t="s">
        <v>6035</v>
      </c>
      <c r="B4364" s="448" t="s">
        <v>4882</v>
      </c>
      <c r="C4364" s="440">
        <v>21134.9</v>
      </c>
      <c r="D4364" s="438" t="s">
        <v>126</v>
      </c>
      <c r="E4364" s="440">
        <v>0</v>
      </c>
      <c r="F4364" s="440">
        <v>0</v>
      </c>
      <c r="G4364" s="440">
        <v>21134.9</v>
      </c>
      <c r="H4364" s="438" t="s">
        <v>126</v>
      </c>
    </row>
    <row r="4365" spans="1:8">
      <c r="A4365" s="448" t="s">
        <v>6036</v>
      </c>
      <c r="B4365" s="448" t="s">
        <v>4884</v>
      </c>
      <c r="C4365" s="440">
        <v>92.2</v>
      </c>
      <c r="D4365" s="438" t="s">
        <v>126</v>
      </c>
      <c r="E4365" s="440">
        <v>11999.14</v>
      </c>
      <c r="F4365" s="440">
        <v>0</v>
      </c>
      <c r="G4365" s="440">
        <v>12091.34</v>
      </c>
      <c r="H4365" s="438" t="s">
        <v>126</v>
      </c>
    </row>
    <row r="4366" spans="1:8">
      <c r="A4366" s="448" t="s">
        <v>6037</v>
      </c>
      <c r="B4366" s="448" t="s">
        <v>4886</v>
      </c>
      <c r="C4366" s="440">
        <v>0</v>
      </c>
      <c r="D4366" s="438" t="s">
        <v>126</v>
      </c>
      <c r="E4366" s="440">
        <v>7560.67</v>
      </c>
      <c r="F4366" s="440">
        <v>0</v>
      </c>
      <c r="G4366" s="440">
        <v>7560.67</v>
      </c>
      <c r="H4366" s="438" t="s">
        <v>126</v>
      </c>
    </row>
    <row r="4367" spans="1:8">
      <c r="A4367" s="448" t="s">
        <v>6038</v>
      </c>
      <c r="B4367" s="448" t="s">
        <v>4888</v>
      </c>
      <c r="C4367" s="440">
        <v>20306.84</v>
      </c>
      <c r="D4367" s="438" t="s">
        <v>126</v>
      </c>
      <c r="E4367" s="440">
        <v>2788.64</v>
      </c>
      <c r="F4367" s="440">
        <v>0</v>
      </c>
      <c r="G4367" s="440">
        <v>23095.48</v>
      </c>
      <c r="H4367" s="438" t="s">
        <v>126</v>
      </c>
    </row>
    <row r="4368" spans="1:8">
      <c r="A4368" s="448" t="s">
        <v>6039</v>
      </c>
      <c r="B4368" s="448" t="s">
        <v>4890</v>
      </c>
      <c r="C4368" s="440">
        <v>6155.47</v>
      </c>
      <c r="D4368" s="438" t="s">
        <v>126</v>
      </c>
      <c r="E4368" s="440">
        <v>0</v>
      </c>
      <c r="F4368" s="440">
        <v>0</v>
      </c>
      <c r="G4368" s="440">
        <v>6155.47</v>
      </c>
      <c r="H4368" s="438" t="s">
        <v>126</v>
      </c>
    </row>
    <row r="4369" spans="1:8">
      <c r="A4369" s="448" t="s">
        <v>6040</v>
      </c>
      <c r="B4369" s="448" t="s">
        <v>4892</v>
      </c>
      <c r="C4369" s="440">
        <v>28263.599999999999</v>
      </c>
      <c r="D4369" s="438" t="s">
        <v>126</v>
      </c>
      <c r="E4369" s="440">
        <v>0</v>
      </c>
      <c r="F4369" s="440">
        <v>0</v>
      </c>
      <c r="G4369" s="440">
        <v>28263.599999999999</v>
      </c>
      <c r="H4369" s="438" t="s">
        <v>126</v>
      </c>
    </row>
    <row r="4370" spans="1:8">
      <c r="A4370" s="448" t="s">
        <v>6041</v>
      </c>
      <c r="B4370" s="448" t="s">
        <v>4894</v>
      </c>
      <c r="C4370" s="440">
        <v>12463.2</v>
      </c>
      <c r="D4370" s="438" t="s">
        <v>126</v>
      </c>
      <c r="E4370" s="440">
        <v>22617.37</v>
      </c>
      <c r="F4370" s="440">
        <v>0</v>
      </c>
      <c r="G4370" s="440">
        <v>35080.57</v>
      </c>
      <c r="H4370" s="438" t="s">
        <v>126</v>
      </c>
    </row>
    <row r="4371" spans="1:8">
      <c r="A4371" s="448" t="s">
        <v>8916</v>
      </c>
      <c r="B4371" s="448" t="s">
        <v>8917</v>
      </c>
      <c r="C4371" s="440">
        <v>954.36</v>
      </c>
      <c r="D4371" s="438" t="s">
        <v>126</v>
      </c>
      <c r="E4371" s="440">
        <v>0</v>
      </c>
      <c r="F4371" s="440">
        <v>0</v>
      </c>
      <c r="G4371" s="440">
        <v>954.36</v>
      </c>
      <c r="H4371" s="438" t="s">
        <v>126</v>
      </c>
    </row>
    <row r="4372" spans="1:8">
      <c r="A4372" s="448" t="s">
        <v>6043</v>
      </c>
      <c r="B4372" s="448" t="s">
        <v>2353</v>
      </c>
      <c r="C4372" s="440">
        <v>141068.07</v>
      </c>
      <c r="D4372" s="438" t="s">
        <v>126</v>
      </c>
      <c r="E4372" s="440">
        <v>36996.400000000001</v>
      </c>
      <c r="F4372" s="440">
        <v>0</v>
      </c>
      <c r="G4372" s="440">
        <v>178064.47</v>
      </c>
      <c r="H4372" s="438" t="s">
        <v>126</v>
      </c>
    </row>
    <row r="4373" spans="1:8">
      <c r="A4373" s="448" t="s">
        <v>6044</v>
      </c>
      <c r="B4373" s="448" t="s">
        <v>4860</v>
      </c>
      <c r="C4373" s="440">
        <v>2020.5</v>
      </c>
      <c r="D4373" s="438" t="s">
        <v>126</v>
      </c>
      <c r="E4373" s="440">
        <v>0</v>
      </c>
      <c r="F4373" s="440">
        <v>0</v>
      </c>
      <c r="G4373" s="440">
        <v>2020.5</v>
      </c>
      <c r="H4373" s="438" t="s">
        <v>126</v>
      </c>
    </row>
    <row r="4374" spans="1:8">
      <c r="A4374" s="448" t="s">
        <v>6045</v>
      </c>
      <c r="B4374" s="448" t="s">
        <v>4862</v>
      </c>
      <c r="C4374" s="440">
        <v>4039.5</v>
      </c>
      <c r="D4374" s="438" t="s">
        <v>126</v>
      </c>
      <c r="E4374" s="440">
        <v>376.65</v>
      </c>
      <c r="F4374" s="440">
        <v>0</v>
      </c>
      <c r="G4374" s="440">
        <v>4416.1499999999996</v>
      </c>
      <c r="H4374" s="438" t="s">
        <v>126</v>
      </c>
    </row>
    <row r="4375" spans="1:8">
      <c r="A4375" s="448" t="s">
        <v>6046</v>
      </c>
      <c r="B4375" s="448" t="s">
        <v>4864</v>
      </c>
      <c r="C4375" s="440">
        <v>2799.3</v>
      </c>
      <c r="D4375" s="438" t="s">
        <v>126</v>
      </c>
      <c r="E4375" s="440">
        <v>0</v>
      </c>
      <c r="F4375" s="440">
        <v>0</v>
      </c>
      <c r="G4375" s="440">
        <v>2799.3</v>
      </c>
      <c r="H4375" s="438" t="s">
        <v>126</v>
      </c>
    </row>
    <row r="4376" spans="1:8">
      <c r="A4376" s="448" t="s">
        <v>6047</v>
      </c>
      <c r="B4376" s="448" t="s">
        <v>4866</v>
      </c>
      <c r="C4376" s="440">
        <v>76.599999999999994</v>
      </c>
      <c r="D4376" s="438" t="s">
        <v>126</v>
      </c>
      <c r="E4376" s="440">
        <v>3897.82</v>
      </c>
      <c r="F4376" s="440">
        <v>0</v>
      </c>
      <c r="G4376" s="440">
        <v>3974.42</v>
      </c>
      <c r="H4376" s="438" t="s">
        <v>126</v>
      </c>
    </row>
    <row r="4377" spans="1:8">
      <c r="A4377" s="448" t="s">
        <v>6048</v>
      </c>
      <c r="B4377" s="448" t="s">
        <v>4868</v>
      </c>
      <c r="C4377" s="440">
        <v>0</v>
      </c>
      <c r="D4377" s="438" t="s">
        <v>126</v>
      </c>
      <c r="E4377" s="440">
        <v>961.36</v>
      </c>
      <c r="F4377" s="440">
        <v>0</v>
      </c>
      <c r="G4377" s="440">
        <v>961.36</v>
      </c>
      <c r="H4377" s="438" t="s">
        <v>126</v>
      </c>
    </row>
    <row r="4378" spans="1:8">
      <c r="A4378" s="448" t="s">
        <v>6049</v>
      </c>
      <c r="B4378" s="448" t="s">
        <v>4870</v>
      </c>
      <c r="C4378" s="440">
        <v>24647.56</v>
      </c>
      <c r="D4378" s="438" t="s">
        <v>126</v>
      </c>
      <c r="E4378" s="440">
        <v>6299.76</v>
      </c>
      <c r="F4378" s="440">
        <v>0</v>
      </c>
      <c r="G4378" s="440">
        <v>30947.32</v>
      </c>
      <c r="H4378" s="438" t="s">
        <v>126</v>
      </c>
    </row>
    <row r="4379" spans="1:8">
      <c r="A4379" s="448" t="s">
        <v>6050</v>
      </c>
      <c r="B4379" s="448" t="s">
        <v>4872</v>
      </c>
      <c r="C4379" s="440">
        <v>184.8</v>
      </c>
      <c r="D4379" s="438" t="s">
        <v>126</v>
      </c>
      <c r="E4379" s="440">
        <v>0</v>
      </c>
      <c r="F4379" s="440">
        <v>0</v>
      </c>
      <c r="G4379" s="440">
        <v>184.8</v>
      </c>
      <c r="H4379" s="438" t="s">
        <v>126</v>
      </c>
    </row>
    <row r="4380" spans="1:8">
      <c r="A4380" s="448" t="s">
        <v>6052</v>
      </c>
      <c r="B4380" s="448" t="s">
        <v>4878</v>
      </c>
      <c r="C4380" s="440">
        <v>12132</v>
      </c>
      <c r="D4380" s="438" t="s">
        <v>126</v>
      </c>
      <c r="E4380" s="440">
        <v>0</v>
      </c>
      <c r="F4380" s="440">
        <v>0</v>
      </c>
      <c r="G4380" s="440">
        <v>12132</v>
      </c>
      <c r="H4380" s="438" t="s">
        <v>126</v>
      </c>
    </row>
    <row r="4381" spans="1:8">
      <c r="A4381" s="448" t="s">
        <v>6053</v>
      </c>
      <c r="B4381" s="448" t="s">
        <v>4880</v>
      </c>
      <c r="C4381" s="440">
        <v>2488.6999999999998</v>
      </c>
      <c r="D4381" s="438" t="s">
        <v>126</v>
      </c>
      <c r="E4381" s="440">
        <v>232.5</v>
      </c>
      <c r="F4381" s="440">
        <v>0</v>
      </c>
      <c r="G4381" s="440">
        <v>2721.2</v>
      </c>
      <c r="H4381" s="438" t="s">
        <v>126</v>
      </c>
    </row>
    <row r="4382" spans="1:8">
      <c r="A4382" s="448" t="s">
        <v>6054</v>
      </c>
      <c r="B4382" s="448" t="s">
        <v>4882</v>
      </c>
      <c r="C4382" s="440">
        <v>22319.599999999999</v>
      </c>
      <c r="D4382" s="438" t="s">
        <v>126</v>
      </c>
      <c r="E4382" s="440">
        <v>0</v>
      </c>
      <c r="F4382" s="440">
        <v>0</v>
      </c>
      <c r="G4382" s="440">
        <v>22319.599999999999</v>
      </c>
      <c r="H4382" s="438" t="s">
        <v>126</v>
      </c>
    </row>
    <row r="4383" spans="1:8">
      <c r="A4383" s="448" t="s">
        <v>6055</v>
      </c>
      <c r="B4383" s="448" t="s">
        <v>4884</v>
      </c>
      <c r="C4383" s="440">
        <v>86.7</v>
      </c>
      <c r="D4383" s="438" t="s">
        <v>126</v>
      </c>
      <c r="E4383" s="440">
        <v>7748.74</v>
      </c>
      <c r="F4383" s="440">
        <v>0</v>
      </c>
      <c r="G4383" s="440">
        <v>7835.44</v>
      </c>
      <c r="H4383" s="438" t="s">
        <v>126</v>
      </c>
    </row>
    <row r="4384" spans="1:8">
      <c r="A4384" s="448" t="s">
        <v>6056</v>
      </c>
      <c r="B4384" s="448" t="s">
        <v>4886</v>
      </c>
      <c r="C4384" s="440">
        <v>0</v>
      </c>
      <c r="D4384" s="438" t="s">
        <v>126</v>
      </c>
      <c r="E4384" s="440">
        <v>4649.25</v>
      </c>
      <c r="F4384" s="440">
        <v>0</v>
      </c>
      <c r="G4384" s="440">
        <v>4649.25</v>
      </c>
      <c r="H4384" s="438" t="s">
        <v>126</v>
      </c>
    </row>
    <row r="4385" spans="1:8">
      <c r="A4385" s="448" t="s">
        <v>6057</v>
      </c>
      <c r="B4385" s="448" t="s">
        <v>4888</v>
      </c>
      <c r="C4385" s="440">
        <v>15182.01</v>
      </c>
      <c r="D4385" s="438" t="s">
        <v>126</v>
      </c>
      <c r="E4385" s="440">
        <v>1342.32</v>
      </c>
      <c r="F4385" s="440">
        <v>0</v>
      </c>
      <c r="G4385" s="440">
        <v>16524.330000000002</v>
      </c>
      <c r="H4385" s="438" t="s">
        <v>126</v>
      </c>
    </row>
    <row r="4386" spans="1:8">
      <c r="A4386" s="448" t="s">
        <v>6058</v>
      </c>
      <c r="B4386" s="448" t="s">
        <v>4890</v>
      </c>
      <c r="C4386" s="440">
        <v>5100</v>
      </c>
      <c r="D4386" s="438" t="s">
        <v>126</v>
      </c>
      <c r="E4386" s="440">
        <v>0</v>
      </c>
      <c r="F4386" s="440">
        <v>0</v>
      </c>
      <c r="G4386" s="440">
        <v>5100</v>
      </c>
      <c r="H4386" s="438" t="s">
        <v>126</v>
      </c>
    </row>
    <row r="4387" spans="1:8">
      <c r="A4387" s="448" t="s">
        <v>6059</v>
      </c>
      <c r="B4387" s="448" t="s">
        <v>4892</v>
      </c>
      <c r="C4387" s="440">
        <v>42502.8</v>
      </c>
      <c r="D4387" s="438" t="s">
        <v>126</v>
      </c>
      <c r="E4387" s="440">
        <v>0</v>
      </c>
      <c r="F4387" s="440">
        <v>0</v>
      </c>
      <c r="G4387" s="440">
        <v>42502.8</v>
      </c>
      <c r="H4387" s="438" t="s">
        <v>126</v>
      </c>
    </row>
    <row r="4388" spans="1:8">
      <c r="A4388" s="448" t="s">
        <v>6060</v>
      </c>
      <c r="B4388" s="448" t="s">
        <v>4894</v>
      </c>
      <c r="C4388" s="440">
        <v>7488</v>
      </c>
      <c r="D4388" s="438" t="s">
        <v>126</v>
      </c>
      <c r="E4388" s="440">
        <v>11488</v>
      </c>
      <c r="F4388" s="440">
        <v>0</v>
      </c>
      <c r="G4388" s="440">
        <v>18976</v>
      </c>
      <c r="H4388" s="438" t="s">
        <v>126</v>
      </c>
    </row>
    <row r="4389" spans="1:8">
      <c r="A4389" s="448" t="s">
        <v>6062</v>
      </c>
      <c r="B4389" s="448" t="s">
        <v>2358</v>
      </c>
      <c r="C4389" s="440">
        <v>171538.66</v>
      </c>
      <c r="D4389" s="438" t="s">
        <v>126</v>
      </c>
      <c r="E4389" s="440">
        <v>49016.31</v>
      </c>
      <c r="F4389" s="440">
        <v>0</v>
      </c>
      <c r="G4389" s="440">
        <v>220554.97</v>
      </c>
      <c r="H4389" s="438" t="s">
        <v>126</v>
      </c>
    </row>
    <row r="4390" spans="1:8">
      <c r="A4390" s="448" t="s">
        <v>6064</v>
      </c>
      <c r="B4390" s="448" t="s">
        <v>4860</v>
      </c>
      <c r="C4390" s="440">
        <v>8283.6</v>
      </c>
      <c r="D4390" s="438" t="s">
        <v>126</v>
      </c>
      <c r="E4390" s="440">
        <v>0</v>
      </c>
      <c r="F4390" s="440">
        <v>0</v>
      </c>
      <c r="G4390" s="440">
        <v>8283.6</v>
      </c>
      <c r="H4390" s="438" t="s">
        <v>126</v>
      </c>
    </row>
    <row r="4391" spans="1:8">
      <c r="A4391" s="448" t="s">
        <v>6065</v>
      </c>
      <c r="B4391" s="448" t="s">
        <v>4862</v>
      </c>
      <c r="C4391" s="440">
        <v>2371.1999999999998</v>
      </c>
      <c r="D4391" s="438" t="s">
        <v>126</v>
      </c>
      <c r="E4391" s="440">
        <v>216.3</v>
      </c>
      <c r="F4391" s="440">
        <v>0</v>
      </c>
      <c r="G4391" s="440">
        <v>2587.5</v>
      </c>
      <c r="H4391" s="438" t="s">
        <v>126</v>
      </c>
    </row>
    <row r="4392" spans="1:8">
      <c r="A4392" s="448" t="s">
        <v>6066</v>
      </c>
      <c r="B4392" s="448" t="s">
        <v>4864</v>
      </c>
      <c r="C4392" s="440">
        <v>10241</v>
      </c>
      <c r="D4392" s="438" t="s">
        <v>126</v>
      </c>
      <c r="E4392" s="440">
        <v>0</v>
      </c>
      <c r="F4392" s="440">
        <v>0</v>
      </c>
      <c r="G4392" s="440">
        <v>10241</v>
      </c>
      <c r="H4392" s="438" t="s">
        <v>126</v>
      </c>
    </row>
    <row r="4393" spans="1:8">
      <c r="A4393" s="448" t="s">
        <v>6067</v>
      </c>
      <c r="B4393" s="448" t="s">
        <v>4866</v>
      </c>
      <c r="C4393" s="440">
        <v>122</v>
      </c>
      <c r="D4393" s="438" t="s">
        <v>126</v>
      </c>
      <c r="E4393" s="440">
        <v>6818.05</v>
      </c>
      <c r="F4393" s="440">
        <v>0</v>
      </c>
      <c r="G4393" s="440">
        <v>6940.05</v>
      </c>
      <c r="H4393" s="438" t="s">
        <v>126</v>
      </c>
    </row>
    <row r="4394" spans="1:8">
      <c r="A4394" s="448" t="s">
        <v>6068</v>
      </c>
      <c r="B4394" s="448" t="s">
        <v>4868</v>
      </c>
      <c r="C4394" s="440">
        <v>0</v>
      </c>
      <c r="D4394" s="438" t="s">
        <v>126</v>
      </c>
      <c r="E4394" s="440">
        <v>2174.4899999999998</v>
      </c>
      <c r="F4394" s="440">
        <v>0</v>
      </c>
      <c r="G4394" s="440">
        <v>2174.4899999999998</v>
      </c>
      <c r="H4394" s="438" t="s">
        <v>126</v>
      </c>
    </row>
    <row r="4395" spans="1:8">
      <c r="A4395" s="448" t="s">
        <v>6070</v>
      </c>
      <c r="B4395" s="448" t="s">
        <v>4870</v>
      </c>
      <c r="C4395" s="440">
        <v>40722.92</v>
      </c>
      <c r="D4395" s="438" t="s">
        <v>126</v>
      </c>
      <c r="E4395" s="440">
        <v>9098.58</v>
      </c>
      <c r="F4395" s="440">
        <v>0</v>
      </c>
      <c r="G4395" s="440">
        <v>49821.5</v>
      </c>
      <c r="H4395" s="438" t="s">
        <v>126</v>
      </c>
    </row>
    <row r="4396" spans="1:8">
      <c r="A4396" s="448" t="s">
        <v>6071</v>
      </c>
      <c r="B4396" s="448" t="s">
        <v>4872</v>
      </c>
      <c r="C4396" s="440">
        <v>163.30000000000001</v>
      </c>
      <c r="D4396" s="438" t="s">
        <v>126</v>
      </c>
      <c r="E4396" s="440">
        <v>0</v>
      </c>
      <c r="F4396" s="440">
        <v>0</v>
      </c>
      <c r="G4396" s="440">
        <v>163.30000000000001</v>
      </c>
      <c r="H4396" s="438" t="s">
        <v>126</v>
      </c>
    </row>
    <row r="4397" spans="1:8">
      <c r="A4397" s="448" t="s">
        <v>6072</v>
      </c>
      <c r="B4397" s="448" t="s">
        <v>4878</v>
      </c>
      <c r="C4397" s="440">
        <v>15151.7</v>
      </c>
      <c r="D4397" s="438" t="s">
        <v>126</v>
      </c>
      <c r="E4397" s="440">
        <v>0</v>
      </c>
      <c r="F4397" s="440">
        <v>0</v>
      </c>
      <c r="G4397" s="440">
        <v>15151.7</v>
      </c>
      <c r="H4397" s="438" t="s">
        <v>126</v>
      </c>
    </row>
    <row r="4398" spans="1:8">
      <c r="A4398" s="448" t="s">
        <v>6073</v>
      </c>
      <c r="B4398" s="448" t="s">
        <v>4880</v>
      </c>
      <c r="C4398" s="440">
        <v>2849.15</v>
      </c>
      <c r="D4398" s="438" t="s">
        <v>126</v>
      </c>
      <c r="E4398" s="440">
        <v>358.25</v>
      </c>
      <c r="F4398" s="440">
        <v>0</v>
      </c>
      <c r="G4398" s="440">
        <v>3207.4</v>
      </c>
      <c r="H4398" s="438" t="s">
        <v>126</v>
      </c>
    </row>
    <row r="4399" spans="1:8">
      <c r="A4399" s="448" t="s">
        <v>6074</v>
      </c>
      <c r="B4399" s="448" t="s">
        <v>4882</v>
      </c>
      <c r="C4399" s="440">
        <v>26390.2</v>
      </c>
      <c r="D4399" s="438" t="s">
        <v>126</v>
      </c>
      <c r="E4399" s="440">
        <v>0</v>
      </c>
      <c r="F4399" s="440">
        <v>0</v>
      </c>
      <c r="G4399" s="440">
        <v>26390.2</v>
      </c>
      <c r="H4399" s="438" t="s">
        <v>126</v>
      </c>
    </row>
    <row r="4400" spans="1:8">
      <c r="A4400" s="448" t="s">
        <v>6075</v>
      </c>
      <c r="B4400" s="448" t="s">
        <v>4884</v>
      </c>
      <c r="C4400" s="440">
        <v>97.9</v>
      </c>
      <c r="D4400" s="438" t="s">
        <v>126</v>
      </c>
      <c r="E4400" s="440">
        <v>10179.950000000001</v>
      </c>
      <c r="F4400" s="440">
        <v>0</v>
      </c>
      <c r="G4400" s="440">
        <v>10277.85</v>
      </c>
      <c r="H4400" s="438" t="s">
        <v>126</v>
      </c>
    </row>
    <row r="4401" spans="1:8">
      <c r="A4401" s="448" t="s">
        <v>6076</v>
      </c>
      <c r="B4401" s="448" t="s">
        <v>4886</v>
      </c>
      <c r="C4401" s="440">
        <v>0</v>
      </c>
      <c r="D4401" s="438" t="s">
        <v>126</v>
      </c>
      <c r="E4401" s="440">
        <v>6409.5</v>
      </c>
      <c r="F4401" s="440">
        <v>0</v>
      </c>
      <c r="G4401" s="440">
        <v>6409.5</v>
      </c>
      <c r="H4401" s="438" t="s">
        <v>126</v>
      </c>
    </row>
    <row r="4402" spans="1:8">
      <c r="A4402" s="448" t="s">
        <v>6077</v>
      </c>
      <c r="B4402" s="448" t="s">
        <v>4888</v>
      </c>
      <c r="C4402" s="440">
        <v>3721.14</v>
      </c>
      <c r="D4402" s="438" t="s">
        <v>126</v>
      </c>
      <c r="E4402" s="440">
        <v>429.8</v>
      </c>
      <c r="F4402" s="440">
        <v>0</v>
      </c>
      <c r="G4402" s="440">
        <v>4150.9399999999996</v>
      </c>
      <c r="H4402" s="438" t="s">
        <v>126</v>
      </c>
    </row>
    <row r="4403" spans="1:8">
      <c r="A4403" s="448" t="s">
        <v>6078</v>
      </c>
      <c r="B4403" s="448" t="s">
        <v>4890</v>
      </c>
      <c r="C4403" s="440">
        <v>3400</v>
      </c>
      <c r="D4403" s="438" t="s">
        <v>126</v>
      </c>
      <c r="E4403" s="440">
        <v>0</v>
      </c>
      <c r="F4403" s="440">
        <v>0</v>
      </c>
      <c r="G4403" s="440">
        <v>3400</v>
      </c>
      <c r="H4403" s="438" t="s">
        <v>126</v>
      </c>
    </row>
    <row r="4404" spans="1:8">
      <c r="A4404" s="448" t="s">
        <v>6079</v>
      </c>
      <c r="B4404" s="448" t="s">
        <v>4892</v>
      </c>
      <c r="C4404" s="440">
        <v>51261.15</v>
      </c>
      <c r="D4404" s="438" t="s">
        <v>126</v>
      </c>
      <c r="E4404" s="440">
        <v>0</v>
      </c>
      <c r="F4404" s="440">
        <v>0</v>
      </c>
      <c r="G4404" s="440">
        <v>51261.15</v>
      </c>
      <c r="H4404" s="438" t="s">
        <v>126</v>
      </c>
    </row>
    <row r="4405" spans="1:8">
      <c r="A4405" s="448" t="s">
        <v>6080</v>
      </c>
      <c r="B4405" s="448" t="s">
        <v>4894</v>
      </c>
      <c r="C4405" s="440">
        <v>6763.4</v>
      </c>
      <c r="D4405" s="438" t="s">
        <v>126</v>
      </c>
      <c r="E4405" s="440">
        <v>13331.39</v>
      </c>
      <c r="F4405" s="440">
        <v>0</v>
      </c>
      <c r="G4405" s="440">
        <v>20094.79</v>
      </c>
      <c r="H4405" s="438" t="s">
        <v>126</v>
      </c>
    </row>
    <row r="4406" spans="1:8">
      <c r="A4406" s="448" t="s">
        <v>6082</v>
      </c>
      <c r="B4406" s="448" t="s">
        <v>2363</v>
      </c>
      <c r="C4406" s="440">
        <v>151374.46</v>
      </c>
      <c r="D4406" s="438" t="s">
        <v>126</v>
      </c>
      <c r="E4406" s="440">
        <v>48347.24</v>
      </c>
      <c r="F4406" s="440">
        <v>0</v>
      </c>
      <c r="G4406" s="440">
        <v>199721.7</v>
      </c>
      <c r="H4406" s="438" t="s">
        <v>126</v>
      </c>
    </row>
    <row r="4407" spans="1:8">
      <c r="A4407" s="448" t="s">
        <v>6083</v>
      </c>
      <c r="B4407" s="448" t="s">
        <v>4860</v>
      </c>
      <c r="C4407" s="440">
        <v>3965.5</v>
      </c>
      <c r="D4407" s="438" t="s">
        <v>126</v>
      </c>
      <c r="E4407" s="440">
        <v>0</v>
      </c>
      <c r="F4407" s="440">
        <v>0</v>
      </c>
      <c r="G4407" s="440">
        <v>3965.5</v>
      </c>
      <c r="H4407" s="438" t="s">
        <v>126</v>
      </c>
    </row>
    <row r="4408" spans="1:8">
      <c r="A4408" s="448" t="s">
        <v>6084</v>
      </c>
      <c r="B4408" s="448" t="s">
        <v>4862</v>
      </c>
      <c r="C4408" s="440">
        <v>4039.5</v>
      </c>
      <c r="D4408" s="438" t="s">
        <v>126</v>
      </c>
      <c r="E4408" s="440">
        <v>376.65</v>
      </c>
      <c r="F4408" s="440">
        <v>0</v>
      </c>
      <c r="G4408" s="440">
        <v>4416.1499999999996</v>
      </c>
      <c r="H4408" s="438" t="s">
        <v>126</v>
      </c>
    </row>
    <row r="4409" spans="1:8">
      <c r="A4409" s="448" t="s">
        <v>6085</v>
      </c>
      <c r="B4409" s="448" t="s">
        <v>4864</v>
      </c>
      <c r="C4409" s="440">
        <v>4437.3999999999996</v>
      </c>
      <c r="D4409" s="438" t="s">
        <v>126</v>
      </c>
      <c r="E4409" s="440">
        <v>0</v>
      </c>
      <c r="F4409" s="440">
        <v>0</v>
      </c>
      <c r="G4409" s="440">
        <v>4437.3999999999996</v>
      </c>
      <c r="H4409" s="438" t="s">
        <v>126</v>
      </c>
    </row>
    <row r="4410" spans="1:8">
      <c r="A4410" s="448" t="s">
        <v>6086</v>
      </c>
      <c r="B4410" s="448" t="s">
        <v>4866</v>
      </c>
      <c r="C4410" s="440">
        <v>78.2</v>
      </c>
      <c r="D4410" s="438" t="s">
        <v>126</v>
      </c>
      <c r="E4410" s="440">
        <v>7122.18</v>
      </c>
      <c r="F4410" s="440">
        <v>0</v>
      </c>
      <c r="G4410" s="440">
        <v>7200.38</v>
      </c>
      <c r="H4410" s="438" t="s">
        <v>126</v>
      </c>
    </row>
    <row r="4411" spans="1:8">
      <c r="A4411" s="448" t="s">
        <v>6087</v>
      </c>
      <c r="B4411" s="448" t="s">
        <v>4868</v>
      </c>
      <c r="C4411" s="440">
        <v>0</v>
      </c>
      <c r="D4411" s="438" t="s">
        <v>126</v>
      </c>
      <c r="E4411" s="440">
        <v>1047.2</v>
      </c>
      <c r="F4411" s="440">
        <v>0</v>
      </c>
      <c r="G4411" s="440">
        <v>1047.2</v>
      </c>
      <c r="H4411" s="438" t="s">
        <v>126</v>
      </c>
    </row>
    <row r="4412" spans="1:8">
      <c r="A4412" s="448" t="s">
        <v>6088</v>
      </c>
      <c r="B4412" s="448" t="s">
        <v>4870</v>
      </c>
      <c r="C4412" s="440">
        <v>31575.86</v>
      </c>
      <c r="D4412" s="438" t="s">
        <v>126</v>
      </c>
      <c r="E4412" s="440">
        <v>7580.38</v>
      </c>
      <c r="F4412" s="440">
        <v>0</v>
      </c>
      <c r="G4412" s="440">
        <v>39156.239999999998</v>
      </c>
      <c r="H4412" s="438" t="s">
        <v>126</v>
      </c>
    </row>
    <row r="4413" spans="1:8">
      <c r="A4413" s="448" t="s">
        <v>6089</v>
      </c>
      <c r="B4413" s="448" t="s">
        <v>4872</v>
      </c>
      <c r="C4413" s="440">
        <v>153.4</v>
      </c>
      <c r="D4413" s="438" t="s">
        <v>126</v>
      </c>
      <c r="E4413" s="440">
        <v>0</v>
      </c>
      <c r="F4413" s="440">
        <v>0</v>
      </c>
      <c r="G4413" s="440">
        <v>153.4</v>
      </c>
      <c r="H4413" s="438" t="s">
        <v>126</v>
      </c>
    </row>
    <row r="4414" spans="1:8">
      <c r="A4414" s="448" t="s">
        <v>6090</v>
      </c>
      <c r="B4414" s="448" t="s">
        <v>4874</v>
      </c>
      <c r="C4414" s="440">
        <v>5000</v>
      </c>
      <c r="D4414" s="438" t="s">
        <v>126</v>
      </c>
      <c r="E4414" s="440">
        <v>0</v>
      </c>
      <c r="F4414" s="440">
        <v>0</v>
      </c>
      <c r="G4414" s="440">
        <v>5000</v>
      </c>
      <c r="H4414" s="438" t="s">
        <v>126</v>
      </c>
    </row>
    <row r="4415" spans="1:8">
      <c r="A4415" s="448" t="s">
        <v>6091</v>
      </c>
      <c r="B4415" s="448" t="s">
        <v>4878</v>
      </c>
      <c r="C4415" s="440">
        <v>12222.5</v>
      </c>
      <c r="D4415" s="438" t="s">
        <v>126</v>
      </c>
      <c r="E4415" s="440">
        <v>0</v>
      </c>
      <c r="F4415" s="440">
        <v>0</v>
      </c>
      <c r="G4415" s="440">
        <v>12222.5</v>
      </c>
      <c r="H4415" s="438" t="s">
        <v>126</v>
      </c>
    </row>
    <row r="4416" spans="1:8">
      <c r="A4416" s="448" t="s">
        <v>6092</v>
      </c>
      <c r="B4416" s="448" t="s">
        <v>4880</v>
      </c>
      <c r="C4416" s="440">
        <v>2557.6999999999998</v>
      </c>
      <c r="D4416" s="438" t="s">
        <v>126</v>
      </c>
      <c r="E4416" s="440">
        <v>295.2</v>
      </c>
      <c r="F4416" s="440">
        <v>0</v>
      </c>
      <c r="G4416" s="440">
        <v>2852.9</v>
      </c>
      <c r="H4416" s="438" t="s">
        <v>126</v>
      </c>
    </row>
    <row r="4417" spans="1:8">
      <c r="A4417" s="448" t="s">
        <v>6093</v>
      </c>
      <c r="B4417" s="448" t="s">
        <v>4882</v>
      </c>
      <c r="C4417" s="440">
        <v>22291.200000000001</v>
      </c>
      <c r="D4417" s="438" t="s">
        <v>126</v>
      </c>
      <c r="E4417" s="440">
        <v>0</v>
      </c>
      <c r="F4417" s="440">
        <v>0</v>
      </c>
      <c r="G4417" s="440">
        <v>22291.200000000001</v>
      </c>
      <c r="H4417" s="438" t="s">
        <v>126</v>
      </c>
    </row>
    <row r="4418" spans="1:8">
      <c r="A4418" s="448" t="s">
        <v>6094</v>
      </c>
      <c r="B4418" s="448" t="s">
        <v>4884</v>
      </c>
      <c r="C4418" s="440">
        <v>82.4</v>
      </c>
      <c r="D4418" s="438" t="s">
        <v>126</v>
      </c>
      <c r="E4418" s="440">
        <v>9511.2000000000007</v>
      </c>
      <c r="F4418" s="440">
        <v>0</v>
      </c>
      <c r="G4418" s="440">
        <v>9593.6</v>
      </c>
      <c r="H4418" s="438" t="s">
        <v>126</v>
      </c>
    </row>
    <row r="4419" spans="1:8">
      <c r="A4419" s="448" t="s">
        <v>6095</v>
      </c>
      <c r="B4419" s="448" t="s">
        <v>4886</v>
      </c>
      <c r="C4419" s="440">
        <v>0</v>
      </c>
      <c r="D4419" s="438" t="s">
        <v>126</v>
      </c>
      <c r="E4419" s="440">
        <v>5706.72</v>
      </c>
      <c r="F4419" s="440">
        <v>0</v>
      </c>
      <c r="G4419" s="440">
        <v>5706.72</v>
      </c>
      <c r="H4419" s="438" t="s">
        <v>126</v>
      </c>
    </row>
    <row r="4420" spans="1:8">
      <c r="A4420" s="448" t="s">
        <v>6096</v>
      </c>
      <c r="B4420" s="448" t="s">
        <v>4888</v>
      </c>
      <c r="C4420" s="440">
        <v>14949.32</v>
      </c>
      <c r="D4420" s="438" t="s">
        <v>126</v>
      </c>
      <c r="E4420" s="440">
        <v>1510.11</v>
      </c>
      <c r="F4420" s="440">
        <v>0</v>
      </c>
      <c r="G4420" s="440">
        <v>16459.43</v>
      </c>
      <c r="H4420" s="438" t="s">
        <v>126</v>
      </c>
    </row>
    <row r="4421" spans="1:8">
      <c r="A4421" s="448" t="s">
        <v>6097</v>
      </c>
      <c r="B4421" s="448" t="s">
        <v>4890</v>
      </c>
      <c r="C4421" s="440">
        <v>3961.91</v>
      </c>
      <c r="D4421" s="438" t="s">
        <v>126</v>
      </c>
      <c r="E4421" s="440">
        <v>0</v>
      </c>
      <c r="F4421" s="440">
        <v>0</v>
      </c>
      <c r="G4421" s="440">
        <v>3961.91</v>
      </c>
      <c r="H4421" s="438" t="s">
        <v>126</v>
      </c>
    </row>
    <row r="4422" spans="1:8">
      <c r="A4422" s="448" t="s">
        <v>6098</v>
      </c>
      <c r="B4422" s="448" t="s">
        <v>4892</v>
      </c>
      <c r="C4422" s="440">
        <v>38790.9</v>
      </c>
      <c r="D4422" s="438" t="s">
        <v>126</v>
      </c>
      <c r="E4422" s="440">
        <v>0</v>
      </c>
      <c r="F4422" s="440">
        <v>0</v>
      </c>
      <c r="G4422" s="440">
        <v>38790.9</v>
      </c>
      <c r="H4422" s="438" t="s">
        <v>126</v>
      </c>
    </row>
    <row r="4423" spans="1:8">
      <c r="A4423" s="448" t="s">
        <v>6099</v>
      </c>
      <c r="B4423" s="448" t="s">
        <v>4894</v>
      </c>
      <c r="C4423" s="440">
        <v>7268.67</v>
      </c>
      <c r="D4423" s="438" t="s">
        <v>126</v>
      </c>
      <c r="E4423" s="440">
        <v>15197.6</v>
      </c>
      <c r="F4423" s="440">
        <v>0</v>
      </c>
      <c r="G4423" s="440">
        <v>22466.27</v>
      </c>
      <c r="H4423" s="438" t="s">
        <v>126</v>
      </c>
    </row>
    <row r="4424" spans="1:8">
      <c r="A4424" s="448" t="s">
        <v>6100</v>
      </c>
      <c r="B4424" s="448" t="s">
        <v>2368</v>
      </c>
      <c r="C4424" s="440">
        <v>156762.79</v>
      </c>
      <c r="D4424" s="438" t="s">
        <v>126</v>
      </c>
      <c r="E4424" s="440">
        <v>58707.43</v>
      </c>
      <c r="F4424" s="440">
        <v>0</v>
      </c>
      <c r="G4424" s="440">
        <v>215470.22</v>
      </c>
      <c r="H4424" s="438" t="s">
        <v>126</v>
      </c>
    </row>
    <row r="4425" spans="1:8">
      <c r="A4425" s="448" t="s">
        <v>6101</v>
      </c>
      <c r="B4425" s="448" t="s">
        <v>4860</v>
      </c>
      <c r="C4425" s="440">
        <v>14707</v>
      </c>
      <c r="D4425" s="438" t="s">
        <v>126</v>
      </c>
      <c r="E4425" s="440">
        <v>0</v>
      </c>
      <c r="F4425" s="440">
        <v>0</v>
      </c>
      <c r="G4425" s="440">
        <v>14707</v>
      </c>
      <c r="H4425" s="438" t="s">
        <v>126</v>
      </c>
    </row>
    <row r="4426" spans="1:8">
      <c r="A4426" s="448" t="s">
        <v>6102</v>
      </c>
      <c r="B4426" s="448" t="s">
        <v>4862</v>
      </c>
      <c r="C4426" s="440">
        <v>8079</v>
      </c>
      <c r="D4426" s="438" t="s">
        <v>126</v>
      </c>
      <c r="E4426" s="440">
        <v>753.3</v>
      </c>
      <c r="F4426" s="440">
        <v>0</v>
      </c>
      <c r="G4426" s="440">
        <v>8832.2999999999993</v>
      </c>
      <c r="H4426" s="438" t="s">
        <v>126</v>
      </c>
    </row>
    <row r="4427" spans="1:8">
      <c r="A4427" s="448" t="s">
        <v>6103</v>
      </c>
      <c r="B4427" s="448" t="s">
        <v>4864</v>
      </c>
      <c r="C4427" s="440">
        <v>8450</v>
      </c>
      <c r="D4427" s="438" t="s">
        <v>126</v>
      </c>
      <c r="E4427" s="440">
        <v>0</v>
      </c>
      <c r="F4427" s="440">
        <v>0</v>
      </c>
      <c r="G4427" s="440">
        <v>8450</v>
      </c>
      <c r="H4427" s="438" t="s">
        <v>126</v>
      </c>
    </row>
    <row r="4428" spans="1:8">
      <c r="A4428" s="448" t="s">
        <v>6104</v>
      </c>
      <c r="B4428" s="448" t="s">
        <v>4866</v>
      </c>
      <c r="C4428" s="440">
        <v>70.5</v>
      </c>
      <c r="D4428" s="438" t="s">
        <v>126</v>
      </c>
      <c r="E4428" s="440">
        <v>9165.6</v>
      </c>
      <c r="F4428" s="440">
        <v>0</v>
      </c>
      <c r="G4428" s="440">
        <v>9236.1</v>
      </c>
      <c r="H4428" s="438" t="s">
        <v>126</v>
      </c>
    </row>
    <row r="4429" spans="1:8">
      <c r="A4429" s="448" t="s">
        <v>6105</v>
      </c>
      <c r="B4429" s="448" t="s">
        <v>4868</v>
      </c>
      <c r="C4429" s="440">
        <v>0</v>
      </c>
      <c r="D4429" s="438" t="s">
        <v>126</v>
      </c>
      <c r="E4429" s="440">
        <v>1789.32</v>
      </c>
      <c r="F4429" s="440">
        <v>0</v>
      </c>
      <c r="G4429" s="440">
        <v>1789.32</v>
      </c>
      <c r="H4429" s="438" t="s">
        <v>126</v>
      </c>
    </row>
    <row r="4430" spans="1:8">
      <c r="A4430" s="448" t="s">
        <v>6106</v>
      </c>
      <c r="B4430" s="448" t="s">
        <v>6107</v>
      </c>
      <c r="C4430" s="440">
        <v>11942.08</v>
      </c>
      <c r="D4430" s="438" t="s">
        <v>126</v>
      </c>
      <c r="E4430" s="440">
        <v>5891.12</v>
      </c>
      <c r="F4430" s="440">
        <v>0</v>
      </c>
      <c r="G4430" s="440">
        <v>17833.2</v>
      </c>
      <c r="H4430" s="438" t="s">
        <v>126</v>
      </c>
    </row>
    <row r="4431" spans="1:8">
      <c r="A4431" s="448" t="s">
        <v>6108</v>
      </c>
      <c r="B4431" s="448" t="s">
        <v>4872</v>
      </c>
      <c r="C4431" s="440">
        <v>169.9</v>
      </c>
      <c r="D4431" s="438" t="s">
        <v>126</v>
      </c>
      <c r="E4431" s="440">
        <v>0</v>
      </c>
      <c r="F4431" s="440">
        <v>0</v>
      </c>
      <c r="G4431" s="440">
        <v>169.9</v>
      </c>
      <c r="H4431" s="438" t="s">
        <v>126</v>
      </c>
    </row>
    <row r="4432" spans="1:8">
      <c r="A4432" s="448" t="s">
        <v>6109</v>
      </c>
      <c r="B4432" s="448" t="s">
        <v>4878</v>
      </c>
      <c r="C4432" s="440">
        <v>13494.7</v>
      </c>
      <c r="D4432" s="438" t="s">
        <v>126</v>
      </c>
      <c r="E4432" s="440">
        <v>0</v>
      </c>
      <c r="F4432" s="440">
        <v>0</v>
      </c>
      <c r="G4432" s="440">
        <v>13494.7</v>
      </c>
      <c r="H4432" s="438" t="s">
        <v>126</v>
      </c>
    </row>
    <row r="4433" spans="1:8">
      <c r="A4433" s="448" t="s">
        <v>6110</v>
      </c>
      <c r="B4433" s="448" t="s">
        <v>4880</v>
      </c>
      <c r="C4433" s="440">
        <v>2885.1</v>
      </c>
      <c r="D4433" s="438" t="s">
        <v>126</v>
      </c>
      <c r="E4433" s="440">
        <v>352.8</v>
      </c>
      <c r="F4433" s="440">
        <v>0</v>
      </c>
      <c r="G4433" s="440">
        <v>3237.9</v>
      </c>
      <c r="H4433" s="438" t="s">
        <v>126</v>
      </c>
    </row>
    <row r="4434" spans="1:8">
      <c r="A4434" s="448" t="s">
        <v>6111</v>
      </c>
      <c r="B4434" s="448" t="s">
        <v>4882</v>
      </c>
      <c r="C4434" s="440">
        <v>24985.5</v>
      </c>
      <c r="D4434" s="438" t="s">
        <v>126</v>
      </c>
      <c r="E4434" s="440">
        <v>0</v>
      </c>
      <c r="F4434" s="440">
        <v>0</v>
      </c>
      <c r="G4434" s="440">
        <v>24985.5</v>
      </c>
      <c r="H4434" s="438" t="s">
        <v>126</v>
      </c>
    </row>
    <row r="4435" spans="1:8">
      <c r="A4435" s="448" t="s">
        <v>6112</v>
      </c>
      <c r="B4435" s="448" t="s">
        <v>4884</v>
      </c>
      <c r="C4435" s="440">
        <v>81.400000000000006</v>
      </c>
      <c r="D4435" s="438" t="s">
        <v>126</v>
      </c>
      <c r="E4435" s="440">
        <v>9198.3799999999992</v>
      </c>
      <c r="F4435" s="440">
        <v>0</v>
      </c>
      <c r="G4435" s="440">
        <v>9279.7800000000007</v>
      </c>
      <c r="H4435" s="438" t="s">
        <v>126</v>
      </c>
    </row>
    <row r="4436" spans="1:8">
      <c r="A4436" s="448" t="s">
        <v>6113</v>
      </c>
      <c r="B4436" s="448" t="s">
        <v>4886</v>
      </c>
      <c r="C4436" s="440">
        <v>0</v>
      </c>
      <c r="D4436" s="438" t="s">
        <v>126</v>
      </c>
      <c r="E4436" s="440">
        <v>5946.33</v>
      </c>
      <c r="F4436" s="440">
        <v>0</v>
      </c>
      <c r="G4436" s="440">
        <v>5946.33</v>
      </c>
      <c r="H4436" s="438" t="s">
        <v>126</v>
      </c>
    </row>
    <row r="4437" spans="1:8">
      <c r="A4437" s="448" t="s">
        <v>6114</v>
      </c>
      <c r="B4437" s="448" t="s">
        <v>4888</v>
      </c>
      <c r="C4437" s="440">
        <v>18446.53</v>
      </c>
      <c r="D4437" s="438" t="s">
        <v>126</v>
      </c>
      <c r="E4437" s="440">
        <v>2073.38</v>
      </c>
      <c r="F4437" s="440">
        <v>0</v>
      </c>
      <c r="G4437" s="440">
        <v>20519.91</v>
      </c>
      <c r="H4437" s="438" t="s">
        <v>126</v>
      </c>
    </row>
    <row r="4438" spans="1:8">
      <c r="A4438" s="448" t="s">
        <v>6115</v>
      </c>
      <c r="B4438" s="448" t="s">
        <v>4890</v>
      </c>
      <c r="C4438" s="440">
        <v>5527.38</v>
      </c>
      <c r="D4438" s="438" t="s">
        <v>126</v>
      </c>
      <c r="E4438" s="440">
        <v>0</v>
      </c>
      <c r="F4438" s="440">
        <v>0</v>
      </c>
      <c r="G4438" s="440">
        <v>5527.38</v>
      </c>
      <c r="H4438" s="438" t="s">
        <v>126</v>
      </c>
    </row>
    <row r="4439" spans="1:8">
      <c r="A4439" s="448" t="s">
        <v>6116</v>
      </c>
      <c r="B4439" s="448" t="s">
        <v>4892</v>
      </c>
      <c r="C4439" s="440">
        <v>36571.699999999997</v>
      </c>
      <c r="D4439" s="438" t="s">
        <v>126</v>
      </c>
      <c r="E4439" s="440">
        <v>0</v>
      </c>
      <c r="F4439" s="440">
        <v>0</v>
      </c>
      <c r="G4439" s="440">
        <v>36571.699999999997</v>
      </c>
      <c r="H4439" s="438" t="s">
        <v>126</v>
      </c>
    </row>
    <row r="4440" spans="1:8">
      <c r="A4440" s="448" t="s">
        <v>6117</v>
      </c>
      <c r="B4440" s="448" t="s">
        <v>4894</v>
      </c>
      <c r="C4440" s="440">
        <v>11352</v>
      </c>
      <c r="D4440" s="438" t="s">
        <v>126</v>
      </c>
      <c r="E4440" s="440">
        <v>23537.200000000001</v>
      </c>
      <c r="F4440" s="440">
        <v>0</v>
      </c>
      <c r="G4440" s="440">
        <v>34889.199999999997</v>
      </c>
      <c r="H4440" s="438" t="s">
        <v>126</v>
      </c>
    </row>
    <row r="4441" spans="1:8">
      <c r="A4441" s="448" t="s">
        <v>6119</v>
      </c>
      <c r="B4441" s="448" t="s">
        <v>2373</v>
      </c>
      <c r="C4441" s="440">
        <v>501724.84</v>
      </c>
      <c r="D4441" s="438" t="s">
        <v>126</v>
      </c>
      <c r="E4441" s="440">
        <v>143674.60999999999</v>
      </c>
      <c r="F4441" s="440">
        <v>0</v>
      </c>
      <c r="G4441" s="440">
        <v>645399.44999999995</v>
      </c>
      <c r="H4441" s="438" t="s">
        <v>126</v>
      </c>
    </row>
    <row r="4442" spans="1:8">
      <c r="A4442" s="448" t="s">
        <v>6120</v>
      </c>
      <c r="B4442" s="448" t="s">
        <v>4860</v>
      </c>
      <c r="C4442" s="440">
        <v>7524</v>
      </c>
      <c r="D4442" s="438" t="s">
        <v>126</v>
      </c>
      <c r="E4442" s="440">
        <v>0</v>
      </c>
      <c r="F4442" s="440">
        <v>0</v>
      </c>
      <c r="G4442" s="440">
        <v>7524</v>
      </c>
      <c r="H4442" s="438" t="s">
        <v>126</v>
      </c>
    </row>
    <row r="4443" spans="1:8">
      <c r="A4443" s="448" t="s">
        <v>6121</v>
      </c>
      <c r="B4443" s="448" t="s">
        <v>4862</v>
      </c>
      <c r="C4443" s="440">
        <v>8079</v>
      </c>
      <c r="D4443" s="438" t="s">
        <v>126</v>
      </c>
      <c r="E4443" s="440">
        <v>753.3</v>
      </c>
      <c r="F4443" s="440">
        <v>0</v>
      </c>
      <c r="G4443" s="440">
        <v>8832.2999999999993</v>
      </c>
      <c r="H4443" s="438" t="s">
        <v>126</v>
      </c>
    </row>
    <row r="4444" spans="1:8">
      <c r="A4444" s="448" t="s">
        <v>6122</v>
      </c>
      <c r="B4444" s="448" t="s">
        <v>4864</v>
      </c>
      <c r="C4444" s="440">
        <v>9892.7000000000007</v>
      </c>
      <c r="D4444" s="438" t="s">
        <v>126</v>
      </c>
      <c r="E4444" s="440">
        <v>0</v>
      </c>
      <c r="F4444" s="440">
        <v>0</v>
      </c>
      <c r="G4444" s="440">
        <v>9892.7000000000007</v>
      </c>
      <c r="H4444" s="438" t="s">
        <v>126</v>
      </c>
    </row>
    <row r="4445" spans="1:8">
      <c r="A4445" s="448" t="s">
        <v>6123</v>
      </c>
      <c r="B4445" s="448" t="s">
        <v>4866</v>
      </c>
      <c r="C4445" s="440">
        <v>104</v>
      </c>
      <c r="D4445" s="438" t="s">
        <v>126</v>
      </c>
      <c r="E4445" s="440">
        <v>9497.75</v>
      </c>
      <c r="F4445" s="440">
        <v>0</v>
      </c>
      <c r="G4445" s="440">
        <v>9601.75</v>
      </c>
      <c r="H4445" s="438" t="s">
        <v>126</v>
      </c>
    </row>
    <row r="4446" spans="1:8">
      <c r="A4446" s="448" t="s">
        <v>6124</v>
      </c>
      <c r="B4446" s="448" t="s">
        <v>4868</v>
      </c>
      <c r="C4446" s="440">
        <v>0</v>
      </c>
      <c r="D4446" s="438" t="s">
        <v>126</v>
      </c>
      <c r="E4446" s="440">
        <v>1988.61</v>
      </c>
      <c r="F4446" s="440">
        <v>0</v>
      </c>
      <c r="G4446" s="440">
        <v>1988.61</v>
      </c>
      <c r="H4446" s="438" t="s">
        <v>126</v>
      </c>
    </row>
    <row r="4447" spans="1:8">
      <c r="A4447" s="448" t="s">
        <v>6127</v>
      </c>
      <c r="B4447" s="448" t="s">
        <v>6128</v>
      </c>
      <c r="C4447" s="440">
        <v>76501.460000000006</v>
      </c>
      <c r="D4447" s="438" t="s">
        <v>126</v>
      </c>
      <c r="E4447" s="440">
        <v>26920.04</v>
      </c>
      <c r="F4447" s="440">
        <v>0</v>
      </c>
      <c r="G4447" s="440">
        <v>103421.5</v>
      </c>
      <c r="H4447" s="438" t="s">
        <v>126</v>
      </c>
    </row>
    <row r="4448" spans="1:8">
      <c r="A4448" s="448" t="s">
        <v>6129</v>
      </c>
      <c r="B4448" s="448" t="s">
        <v>4872</v>
      </c>
      <c r="C4448" s="440">
        <v>728.3</v>
      </c>
      <c r="D4448" s="438" t="s">
        <v>126</v>
      </c>
      <c r="E4448" s="440">
        <v>0</v>
      </c>
      <c r="F4448" s="440">
        <v>0</v>
      </c>
      <c r="G4448" s="440">
        <v>728.3</v>
      </c>
      <c r="H4448" s="438" t="s">
        <v>126</v>
      </c>
    </row>
    <row r="4449" spans="1:8">
      <c r="A4449" s="448" t="s">
        <v>8918</v>
      </c>
      <c r="B4449" s="448" t="s">
        <v>4874</v>
      </c>
      <c r="C4449" s="440">
        <v>0</v>
      </c>
      <c r="D4449" s="438" t="s">
        <v>126</v>
      </c>
      <c r="E4449" s="440">
        <v>2500</v>
      </c>
      <c r="F4449" s="440">
        <v>0</v>
      </c>
      <c r="G4449" s="440">
        <v>2500</v>
      </c>
      <c r="H4449" s="438" t="s">
        <v>126</v>
      </c>
    </row>
    <row r="4450" spans="1:8">
      <c r="A4450" s="448" t="s">
        <v>6130</v>
      </c>
      <c r="B4450" s="448" t="s">
        <v>4878</v>
      </c>
      <c r="C4450" s="440">
        <v>48652.58</v>
      </c>
      <c r="D4450" s="438" t="s">
        <v>126</v>
      </c>
      <c r="E4450" s="440">
        <v>0</v>
      </c>
      <c r="F4450" s="440">
        <v>0</v>
      </c>
      <c r="G4450" s="440">
        <v>48652.58</v>
      </c>
      <c r="H4450" s="438" t="s">
        <v>126</v>
      </c>
    </row>
    <row r="4451" spans="1:8">
      <c r="A4451" s="448" t="s">
        <v>6131</v>
      </c>
      <c r="B4451" s="448" t="s">
        <v>4880</v>
      </c>
      <c r="C4451" s="440">
        <v>9080.1</v>
      </c>
      <c r="D4451" s="438" t="s">
        <v>126</v>
      </c>
      <c r="E4451" s="440">
        <v>1060.95</v>
      </c>
      <c r="F4451" s="440">
        <v>0</v>
      </c>
      <c r="G4451" s="440">
        <v>10141.049999999999</v>
      </c>
      <c r="H4451" s="438" t="s">
        <v>126</v>
      </c>
    </row>
    <row r="4452" spans="1:8">
      <c r="A4452" s="448" t="s">
        <v>6132</v>
      </c>
      <c r="B4452" s="448" t="s">
        <v>4882</v>
      </c>
      <c r="C4452" s="440">
        <v>82165.25</v>
      </c>
      <c r="D4452" s="438" t="s">
        <v>126</v>
      </c>
      <c r="E4452" s="440">
        <v>0</v>
      </c>
      <c r="F4452" s="440">
        <v>0</v>
      </c>
      <c r="G4452" s="440">
        <v>82165.25</v>
      </c>
      <c r="H4452" s="438" t="s">
        <v>126</v>
      </c>
    </row>
    <row r="4453" spans="1:8">
      <c r="A4453" s="448" t="s">
        <v>6133</v>
      </c>
      <c r="B4453" s="448" t="s">
        <v>4884</v>
      </c>
      <c r="C4453" s="440">
        <v>333.9</v>
      </c>
      <c r="D4453" s="438" t="s">
        <v>126</v>
      </c>
      <c r="E4453" s="440">
        <v>30946.45</v>
      </c>
      <c r="F4453" s="440">
        <v>0</v>
      </c>
      <c r="G4453" s="440">
        <v>31280.35</v>
      </c>
      <c r="H4453" s="438" t="s">
        <v>126</v>
      </c>
    </row>
    <row r="4454" spans="1:8">
      <c r="A4454" s="448" t="s">
        <v>6134</v>
      </c>
      <c r="B4454" s="448" t="s">
        <v>4886</v>
      </c>
      <c r="C4454" s="440">
        <v>0</v>
      </c>
      <c r="D4454" s="438" t="s">
        <v>126</v>
      </c>
      <c r="E4454" s="440">
        <v>18663.740000000002</v>
      </c>
      <c r="F4454" s="440">
        <v>0</v>
      </c>
      <c r="G4454" s="440">
        <v>18663.740000000002</v>
      </c>
      <c r="H4454" s="438" t="s">
        <v>126</v>
      </c>
    </row>
    <row r="4455" spans="1:8">
      <c r="A4455" s="448" t="s">
        <v>6135</v>
      </c>
      <c r="B4455" s="448" t="s">
        <v>4888</v>
      </c>
      <c r="C4455" s="440">
        <v>49618.85</v>
      </c>
      <c r="D4455" s="438" t="s">
        <v>126</v>
      </c>
      <c r="E4455" s="440">
        <v>5655.28</v>
      </c>
      <c r="F4455" s="440">
        <v>0</v>
      </c>
      <c r="G4455" s="440">
        <v>55274.13</v>
      </c>
      <c r="H4455" s="438" t="s">
        <v>126</v>
      </c>
    </row>
    <row r="4456" spans="1:8">
      <c r="A4456" s="448" t="s">
        <v>6136</v>
      </c>
      <c r="B4456" s="448" t="s">
        <v>4890</v>
      </c>
      <c r="C4456" s="440">
        <v>11900</v>
      </c>
      <c r="D4456" s="438" t="s">
        <v>126</v>
      </c>
      <c r="E4456" s="440">
        <v>0</v>
      </c>
      <c r="F4456" s="440">
        <v>0</v>
      </c>
      <c r="G4456" s="440">
        <v>11900</v>
      </c>
      <c r="H4456" s="438" t="s">
        <v>126</v>
      </c>
    </row>
    <row r="4457" spans="1:8">
      <c r="A4457" s="448" t="s">
        <v>6137</v>
      </c>
      <c r="B4457" s="448" t="s">
        <v>4892</v>
      </c>
      <c r="C4457" s="440">
        <v>175551.9</v>
      </c>
      <c r="D4457" s="438" t="s">
        <v>126</v>
      </c>
      <c r="E4457" s="440">
        <v>0</v>
      </c>
      <c r="F4457" s="440">
        <v>0</v>
      </c>
      <c r="G4457" s="440">
        <v>175551.9</v>
      </c>
      <c r="H4457" s="438" t="s">
        <v>126</v>
      </c>
    </row>
    <row r="4458" spans="1:8">
      <c r="A4458" s="448" t="s">
        <v>6138</v>
      </c>
      <c r="B4458" s="448" t="s">
        <v>4894</v>
      </c>
      <c r="C4458" s="440">
        <v>21592.799999999999</v>
      </c>
      <c r="D4458" s="438" t="s">
        <v>126</v>
      </c>
      <c r="E4458" s="440">
        <v>45688.49</v>
      </c>
      <c r="F4458" s="440">
        <v>0</v>
      </c>
      <c r="G4458" s="440">
        <v>67281.289999999994</v>
      </c>
      <c r="H4458" s="438" t="s">
        <v>126</v>
      </c>
    </row>
    <row r="4459" spans="1:8">
      <c r="A4459" s="448" t="s">
        <v>8919</v>
      </c>
      <c r="B4459" s="448" t="s">
        <v>8715</v>
      </c>
      <c r="C4459" s="440">
        <v>270877.09999999998</v>
      </c>
      <c r="D4459" s="438" t="s">
        <v>126</v>
      </c>
      <c r="E4459" s="440">
        <v>0</v>
      </c>
      <c r="F4459" s="440">
        <v>0</v>
      </c>
      <c r="G4459" s="440">
        <v>270877.09999999998</v>
      </c>
      <c r="H4459" s="438" t="s">
        <v>126</v>
      </c>
    </row>
    <row r="4460" spans="1:8">
      <c r="A4460" s="448" t="s">
        <v>8920</v>
      </c>
      <c r="B4460" s="448" t="s">
        <v>4872</v>
      </c>
      <c r="C4460" s="440">
        <v>493</v>
      </c>
      <c r="D4460" s="438" t="s">
        <v>126</v>
      </c>
      <c r="E4460" s="440">
        <v>0</v>
      </c>
      <c r="F4460" s="440">
        <v>0</v>
      </c>
      <c r="G4460" s="440">
        <v>493</v>
      </c>
      <c r="H4460" s="438" t="s">
        <v>126</v>
      </c>
    </row>
    <row r="4461" spans="1:8">
      <c r="A4461" s="448" t="s">
        <v>8921</v>
      </c>
      <c r="B4461" s="448" t="s">
        <v>4874</v>
      </c>
      <c r="C4461" s="440">
        <v>2500</v>
      </c>
      <c r="D4461" s="438" t="s">
        <v>126</v>
      </c>
      <c r="E4461" s="440">
        <v>0</v>
      </c>
      <c r="F4461" s="440">
        <v>0</v>
      </c>
      <c r="G4461" s="440">
        <v>2500</v>
      </c>
      <c r="H4461" s="438" t="s">
        <v>126</v>
      </c>
    </row>
    <row r="4462" spans="1:8">
      <c r="A4462" s="448" t="s">
        <v>8922</v>
      </c>
      <c r="B4462" s="448" t="s">
        <v>4878</v>
      </c>
      <c r="C4462" s="440">
        <v>35367.5</v>
      </c>
      <c r="D4462" s="438" t="s">
        <v>126</v>
      </c>
      <c r="E4462" s="440">
        <v>0</v>
      </c>
      <c r="F4462" s="440">
        <v>0</v>
      </c>
      <c r="G4462" s="440">
        <v>35367.5</v>
      </c>
      <c r="H4462" s="438" t="s">
        <v>126</v>
      </c>
    </row>
    <row r="4463" spans="1:8">
      <c r="A4463" s="448" t="s">
        <v>8923</v>
      </c>
      <c r="B4463" s="448" t="s">
        <v>4880</v>
      </c>
      <c r="C4463" s="440">
        <v>5460.9</v>
      </c>
      <c r="D4463" s="438" t="s">
        <v>126</v>
      </c>
      <c r="E4463" s="440">
        <v>0</v>
      </c>
      <c r="F4463" s="440">
        <v>0</v>
      </c>
      <c r="G4463" s="440">
        <v>5460.9</v>
      </c>
      <c r="H4463" s="438" t="s">
        <v>126</v>
      </c>
    </row>
    <row r="4464" spans="1:8">
      <c r="A4464" s="448" t="s">
        <v>8924</v>
      </c>
      <c r="B4464" s="448" t="s">
        <v>4882</v>
      </c>
      <c r="C4464" s="440">
        <v>62084.9</v>
      </c>
      <c r="D4464" s="438" t="s">
        <v>126</v>
      </c>
      <c r="E4464" s="440">
        <v>0</v>
      </c>
      <c r="F4464" s="440">
        <v>0</v>
      </c>
      <c r="G4464" s="440">
        <v>62084.9</v>
      </c>
      <c r="H4464" s="438" t="s">
        <v>126</v>
      </c>
    </row>
    <row r="4465" spans="1:8">
      <c r="A4465" s="448" t="s">
        <v>8925</v>
      </c>
      <c r="B4465" s="448" t="s">
        <v>4884</v>
      </c>
      <c r="C4465" s="440">
        <v>238.6</v>
      </c>
      <c r="D4465" s="438" t="s">
        <v>126</v>
      </c>
      <c r="E4465" s="440">
        <v>0</v>
      </c>
      <c r="F4465" s="440">
        <v>0</v>
      </c>
      <c r="G4465" s="440">
        <v>238.6</v>
      </c>
      <c r="H4465" s="438" t="s">
        <v>126</v>
      </c>
    </row>
    <row r="4466" spans="1:8">
      <c r="A4466" s="448" t="s">
        <v>8926</v>
      </c>
      <c r="B4466" s="448" t="s">
        <v>4888</v>
      </c>
      <c r="C4466" s="440">
        <v>23277.200000000001</v>
      </c>
      <c r="D4466" s="438" t="s">
        <v>126</v>
      </c>
      <c r="E4466" s="440">
        <v>0</v>
      </c>
      <c r="F4466" s="440">
        <v>0</v>
      </c>
      <c r="G4466" s="440">
        <v>23277.200000000001</v>
      </c>
      <c r="H4466" s="438" t="s">
        <v>126</v>
      </c>
    </row>
    <row r="4467" spans="1:8">
      <c r="A4467" s="448" t="s">
        <v>8927</v>
      </c>
      <c r="B4467" s="448" t="s">
        <v>4890</v>
      </c>
      <c r="C4467" s="440">
        <v>9750</v>
      </c>
      <c r="D4467" s="438" t="s">
        <v>126</v>
      </c>
      <c r="E4467" s="440">
        <v>0</v>
      </c>
      <c r="F4467" s="440">
        <v>0</v>
      </c>
      <c r="G4467" s="440">
        <v>9750</v>
      </c>
      <c r="H4467" s="438" t="s">
        <v>126</v>
      </c>
    </row>
    <row r="4468" spans="1:8">
      <c r="A4468" s="448" t="s">
        <v>8928</v>
      </c>
      <c r="B4468" s="448" t="s">
        <v>4892</v>
      </c>
      <c r="C4468" s="440">
        <v>131705</v>
      </c>
      <c r="D4468" s="438" t="s">
        <v>126</v>
      </c>
      <c r="E4468" s="440">
        <v>0</v>
      </c>
      <c r="F4468" s="440">
        <v>0</v>
      </c>
      <c r="G4468" s="440">
        <v>131705</v>
      </c>
      <c r="H4468" s="438" t="s">
        <v>126</v>
      </c>
    </row>
    <row r="4469" spans="1:8">
      <c r="A4469" s="448" t="s">
        <v>6140</v>
      </c>
      <c r="B4469" s="448" t="s">
        <v>2378</v>
      </c>
      <c r="C4469" s="440">
        <v>175043.79</v>
      </c>
      <c r="D4469" s="438" t="s">
        <v>126</v>
      </c>
      <c r="E4469" s="440">
        <v>116229.37</v>
      </c>
      <c r="F4469" s="440">
        <v>0</v>
      </c>
      <c r="G4469" s="440">
        <v>291273.15999999997</v>
      </c>
      <c r="H4469" s="438" t="s">
        <v>126</v>
      </c>
    </row>
    <row r="4470" spans="1:8">
      <c r="A4470" s="448" t="s">
        <v>6141</v>
      </c>
      <c r="B4470" s="448" t="s">
        <v>4860</v>
      </c>
      <c r="C4470" s="440">
        <v>6599.7</v>
      </c>
      <c r="D4470" s="438" t="s">
        <v>126</v>
      </c>
      <c r="E4470" s="440">
        <v>0</v>
      </c>
      <c r="F4470" s="440">
        <v>0</v>
      </c>
      <c r="G4470" s="440">
        <v>6599.7</v>
      </c>
      <c r="H4470" s="438" t="s">
        <v>126</v>
      </c>
    </row>
    <row r="4471" spans="1:8">
      <c r="A4471" s="448" t="s">
        <v>6142</v>
      </c>
      <c r="B4471" s="448" t="s">
        <v>4862</v>
      </c>
      <c r="C4471" s="440">
        <v>8079</v>
      </c>
      <c r="D4471" s="438" t="s">
        <v>126</v>
      </c>
      <c r="E4471" s="440">
        <v>753.3</v>
      </c>
      <c r="F4471" s="440">
        <v>0</v>
      </c>
      <c r="G4471" s="440">
        <v>8832.2999999999993</v>
      </c>
      <c r="H4471" s="438" t="s">
        <v>126</v>
      </c>
    </row>
    <row r="4472" spans="1:8">
      <c r="A4472" s="448" t="s">
        <v>6143</v>
      </c>
      <c r="B4472" s="448" t="s">
        <v>4864</v>
      </c>
      <c r="C4472" s="440">
        <v>8878.7000000000007</v>
      </c>
      <c r="D4472" s="438" t="s">
        <v>126</v>
      </c>
      <c r="E4472" s="440">
        <v>0</v>
      </c>
      <c r="F4472" s="440">
        <v>0</v>
      </c>
      <c r="G4472" s="440">
        <v>8878.7000000000007</v>
      </c>
      <c r="H4472" s="438" t="s">
        <v>126</v>
      </c>
    </row>
    <row r="4473" spans="1:8">
      <c r="A4473" s="448" t="s">
        <v>6144</v>
      </c>
      <c r="B4473" s="448" t="s">
        <v>4866</v>
      </c>
      <c r="C4473" s="440">
        <v>99.6</v>
      </c>
      <c r="D4473" s="438" t="s">
        <v>126</v>
      </c>
      <c r="E4473" s="440">
        <v>9326.32</v>
      </c>
      <c r="F4473" s="440">
        <v>0</v>
      </c>
      <c r="G4473" s="440">
        <v>9425.92</v>
      </c>
      <c r="H4473" s="438" t="s">
        <v>126</v>
      </c>
    </row>
    <row r="4474" spans="1:8">
      <c r="A4474" s="448" t="s">
        <v>6145</v>
      </c>
      <c r="B4474" s="448" t="s">
        <v>4868</v>
      </c>
      <c r="C4474" s="440">
        <v>0</v>
      </c>
      <c r="D4474" s="438" t="s">
        <v>126</v>
      </c>
      <c r="E4474" s="440">
        <v>1885.75</v>
      </c>
      <c r="F4474" s="440">
        <v>0</v>
      </c>
      <c r="G4474" s="440">
        <v>1885.75</v>
      </c>
      <c r="H4474" s="438" t="s">
        <v>126</v>
      </c>
    </row>
    <row r="4475" spans="1:8">
      <c r="A4475" s="448" t="s">
        <v>6146</v>
      </c>
      <c r="B4475" s="448" t="s">
        <v>6128</v>
      </c>
      <c r="C4475" s="440">
        <v>48941.32</v>
      </c>
      <c r="D4475" s="438" t="s">
        <v>126</v>
      </c>
      <c r="E4475" s="440">
        <v>18738.419999999998</v>
      </c>
      <c r="F4475" s="440">
        <v>0</v>
      </c>
      <c r="G4475" s="440">
        <v>67679.740000000005</v>
      </c>
      <c r="H4475" s="438" t="s">
        <v>126</v>
      </c>
    </row>
    <row r="4476" spans="1:8">
      <c r="A4476" s="448" t="s">
        <v>6147</v>
      </c>
      <c r="B4476" s="448" t="s">
        <v>4872</v>
      </c>
      <c r="C4476" s="440">
        <v>119.9</v>
      </c>
      <c r="D4476" s="438" t="s">
        <v>126</v>
      </c>
      <c r="E4476" s="440">
        <v>0</v>
      </c>
      <c r="F4476" s="440">
        <v>0</v>
      </c>
      <c r="G4476" s="440">
        <v>119.9</v>
      </c>
      <c r="H4476" s="438" t="s">
        <v>126</v>
      </c>
    </row>
    <row r="4477" spans="1:8">
      <c r="A4477" s="448" t="s">
        <v>6148</v>
      </c>
      <c r="B4477" s="448" t="s">
        <v>4874</v>
      </c>
      <c r="C4477" s="440">
        <v>2500</v>
      </c>
      <c r="D4477" s="438" t="s">
        <v>126</v>
      </c>
      <c r="E4477" s="440">
        <v>0</v>
      </c>
      <c r="F4477" s="440">
        <v>0</v>
      </c>
      <c r="G4477" s="440">
        <v>2500</v>
      </c>
      <c r="H4477" s="438" t="s">
        <v>126</v>
      </c>
    </row>
    <row r="4478" spans="1:8">
      <c r="A4478" s="448" t="s">
        <v>6149</v>
      </c>
      <c r="B4478" s="448" t="s">
        <v>4878</v>
      </c>
      <c r="C4478" s="440">
        <v>11037.4</v>
      </c>
      <c r="D4478" s="438" t="s">
        <v>126</v>
      </c>
      <c r="E4478" s="440">
        <v>0</v>
      </c>
      <c r="F4478" s="440">
        <v>0</v>
      </c>
      <c r="G4478" s="440">
        <v>11037.4</v>
      </c>
      <c r="H4478" s="438" t="s">
        <v>126</v>
      </c>
    </row>
    <row r="4479" spans="1:8">
      <c r="A4479" s="448" t="s">
        <v>6150</v>
      </c>
      <c r="B4479" s="448" t="s">
        <v>4880</v>
      </c>
      <c r="C4479" s="440">
        <v>3100.8</v>
      </c>
      <c r="D4479" s="438" t="s">
        <v>126</v>
      </c>
      <c r="E4479" s="440">
        <v>734.5</v>
      </c>
      <c r="F4479" s="440">
        <v>0</v>
      </c>
      <c r="G4479" s="440">
        <v>3835.3</v>
      </c>
      <c r="H4479" s="438" t="s">
        <v>126</v>
      </c>
    </row>
    <row r="4480" spans="1:8">
      <c r="A4480" s="448" t="s">
        <v>6151</v>
      </c>
      <c r="B4480" s="448" t="s">
        <v>4882</v>
      </c>
      <c r="C4480" s="440">
        <v>16605.900000000001</v>
      </c>
      <c r="D4480" s="438" t="s">
        <v>126</v>
      </c>
      <c r="E4480" s="440">
        <v>0</v>
      </c>
      <c r="F4480" s="440">
        <v>0</v>
      </c>
      <c r="G4480" s="440">
        <v>16605.900000000001</v>
      </c>
      <c r="H4480" s="438" t="s">
        <v>126</v>
      </c>
    </row>
    <row r="4481" spans="1:8">
      <c r="A4481" s="448" t="s">
        <v>6152</v>
      </c>
      <c r="B4481" s="448" t="s">
        <v>4884</v>
      </c>
      <c r="C4481" s="440">
        <v>53.3</v>
      </c>
      <c r="D4481" s="438" t="s">
        <v>126</v>
      </c>
      <c r="E4481" s="440">
        <v>24710.97</v>
      </c>
      <c r="F4481" s="440">
        <v>0</v>
      </c>
      <c r="G4481" s="440">
        <v>24764.27</v>
      </c>
      <c r="H4481" s="438" t="s">
        <v>126</v>
      </c>
    </row>
    <row r="4482" spans="1:8">
      <c r="A4482" s="448" t="s">
        <v>6153</v>
      </c>
      <c r="B4482" s="448" t="s">
        <v>4886</v>
      </c>
      <c r="C4482" s="440">
        <v>0</v>
      </c>
      <c r="D4482" s="438" t="s">
        <v>126</v>
      </c>
      <c r="E4482" s="440">
        <v>14826.57</v>
      </c>
      <c r="F4482" s="440">
        <v>0</v>
      </c>
      <c r="G4482" s="440">
        <v>14826.57</v>
      </c>
      <c r="H4482" s="438" t="s">
        <v>126</v>
      </c>
    </row>
    <row r="4483" spans="1:8">
      <c r="A4483" s="448" t="s">
        <v>6154</v>
      </c>
      <c r="B4483" s="448" t="s">
        <v>4888</v>
      </c>
      <c r="C4483" s="440">
        <v>23780.57</v>
      </c>
      <c r="D4483" s="438" t="s">
        <v>126</v>
      </c>
      <c r="E4483" s="440">
        <v>3883.14</v>
      </c>
      <c r="F4483" s="440">
        <v>0</v>
      </c>
      <c r="G4483" s="440">
        <v>27663.71</v>
      </c>
      <c r="H4483" s="438" t="s">
        <v>126</v>
      </c>
    </row>
    <row r="4484" spans="1:8">
      <c r="A4484" s="448" t="s">
        <v>6155</v>
      </c>
      <c r="B4484" s="448" t="s">
        <v>4890</v>
      </c>
      <c r="C4484" s="440">
        <v>7495.8</v>
      </c>
      <c r="D4484" s="438" t="s">
        <v>126</v>
      </c>
      <c r="E4484" s="440">
        <v>0</v>
      </c>
      <c r="F4484" s="440">
        <v>0</v>
      </c>
      <c r="G4484" s="440">
        <v>7495.8</v>
      </c>
      <c r="H4484" s="438" t="s">
        <v>126</v>
      </c>
    </row>
    <row r="4485" spans="1:8">
      <c r="A4485" s="448" t="s">
        <v>6156</v>
      </c>
      <c r="B4485" s="448" t="s">
        <v>4892</v>
      </c>
      <c r="C4485" s="440">
        <v>19202.2</v>
      </c>
      <c r="D4485" s="438" t="s">
        <v>126</v>
      </c>
      <c r="E4485" s="440">
        <v>0</v>
      </c>
      <c r="F4485" s="440">
        <v>0</v>
      </c>
      <c r="G4485" s="440">
        <v>19202.2</v>
      </c>
      <c r="H4485" s="438" t="s">
        <v>126</v>
      </c>
    </row>
    <row r="4486" spans="1:8">
      <c r="A4486" s="448" t="s">
        <v>6157</v>
      </c>
      <c r="B4486" s="448" t="s">
        <v>4894</v>
      </c>
      <c r="C4486" s="440">
        <v>18549.599999999999</v>
      </c>
      <c r="D4486" s="438" t="s">
        <v>126</v>
      </c>
      <c r="E4486" s="440">
        <v>41370.400000000001</v>
      </c>
      <c r="F4486" s="440">
        <v>0</v>
      </c>
      <c r="G4486" s="440">
        <v>59920</v>
      </c>
      <c r="H4486" s="438" t="s">
        <v>126</v>
      </c>
    </row>
    <row r="4487" spans="1:8">
      <c r="A4487" s="448" t="s">
        <v>6159</v>
      </c>
      <c r="B4487" s="448" t="s">
        <v>2383</v>
      </c>
      <c r="C4487" s="440">
        <v>64849.13</v>
      </c>
      <c r="D4487" s="438" t="s">
        <v>126</v>
      </c>
      <c r="E4487" s="440">
        <v>38173.08</v>
      </c>
      <c r="F4487" s="440">
        <v>0</v>
      </c>
      <c r="G4487" s="440">
        <v>103022.21</v>
      </c>
      <c r="H4487" s="438" t="s">
        <v>126</v>
      </c>
    </row>
    <row r="4488" spans="1:8">
      <c r="A4488" s="448" t="s">
        <v>6160</v>
      </c>
      <c r="B4488" s="448" t="s">
        <v>4860</v>
      </c>
      <c r="C4488" s="440">
        <v>13044</v>
      </c>
      <c r="D4488" s="438" t="s">
        <v>126</v>
      </c>
      <c r="E4488" s="440">
        <v>0</v>
      </c>
      <c r="F4488" s="440">
        <v>0</v>
      </c>
      <c r="G4488" s="440">
        <v>13044</v>
      </c>
      <c r="H4488" s="438" t="s">
        <v>126</v>
      </c>
    </row>
    <row r="4489" spans="1:8">
      <c r="A4489" s="448" t="s">
        <v>6161</v>
      </c>
      <c r="B4489" s="448" t="s">
        <v>4862</v>
      </c>
      <c r="C4489" s="440">
        <v>8079</v>
      </c>
      <c r="D4489" s="438" t="s">
        <v>126</v>
      </c>
      <c r="E4489" s="440">
        <v>753.3</v>
      </c>
      <c r="F4489" s="440">
        <v>0</v>
      </c>
      <c r="G4489" s="440">
        <v>8832.2999999999993</v>
      </c>
      <c r="H4489" s="438" t="s">
        <v>126</v>
      </c>
    </row>
    <row r="4490" spans="1:8">
      <c r="A4490" s="448" t="s">
        <v>6162</v>
      </c>
      <c r="B4490" s="448" t="s">
        <v>4864</v>
      </c>
      <c r="C4490" s="440">
        <v>9005.1</v>
      </c>
      <c r="D4490" s="438" t="s">
        <v>126</v>
      </c>
      <c r="E4490" s="440">
        <v>0</v>
      </c>
      <c r="F4490" s="440">
        <v>0</v>
      </c>
      <c r="G4490" s="440">
        <v>9005.1</v>
      </c>
      <c r="H4490" s="438" t="s">
        <v>126</v>
      </c>
    </row>
    <row r="4491" spans="1:8">
      <c r="A4491" s="448" t="s">
        <v>6163</v>
      </c>
      <c r="B4491" s="448" t="s">
        <v>4866</v>
      </c>
      <c r="C4491" s="440">
        <v>101.6</v>
      </c>
      <c r="D4491" s="438" t="s">
        <v>126</v>
      </c>
      <c r="E4491" s="440">
        <v>9240.6</v>
      </c>
      <c r="F4491" s="440">
        <v>0</v>
      </c>
      <c r="G4491" s="440">
        <v>9342.2000000000007</v>
      </c>
      <c r="H4491" s="438" t="s">
        <v>126</v>
      </c>
    </row>
    <row r="4492" spans="1:8">
      <c r="A4492" s="448" t="s">
        <v>6164</v>
      </c>
      <c r="B4492" s="448" t="s">
        <v>4868</v>
      </c>
      <c r="C4492" s="440">
        <v>0</v>
      </c>
      <c r="D4492" s="438" t="s">
        <v>126</v>
      </c>
      <c r="E4492" s="440">
        <v>1834.32</v>
      </c>
      <c r="F4492" s="440">
        <v>0</v>
      </c>
      <c r="G4492" s="440">
        <v>1834.32</v>
      </c>
      <c r="H4492" s="438" t="s">
        <v>126</v>
      </c>
    </row>
    <row r="4493" spans="1:8">
      <c r="A4493" s="448" t="s">
        <v>6165</v>
      </c>
      <c r="B4493" s="448" t="s">
        <v>4978</v>
      </c>
      <c r="C4493" s="440">
        <v>17419.46</v>
      </c>
      <c r="D4493" s="438" t="s">
        <v>126</v>
      </c>
      <c r="E4493" s="440">
        <v>3577.04</v>
      </c>
      <c r="F4493" s="440">
        <v>0</v>
      </c>
      <c r="G4493" s="440">
        <v>20996.5</v>
      </c>
      <c r="H4493" s="438" t="s">
        <v>126</v>
      </c>
    </row>
    <row r="4494" spans="1:8">
      <c r="A4494" s="448" t="s">
        <v>6168</v>
      </c>
      <c r="B4494" s="448" t="s">
        <v>4880</v>
      </c>
      <c r="C4494" s="440">
        <v>392.9</v>
      </c>
      <c r="D4494" s="438" t="s">
        <v>126</v>
      </c>
      <c r="E4494" s="440">
        <v>196.45</v>
      </c>
      <c r="F4494" s="440">
        <v>0</v>
      </c>
      <c r="G4494" s="440">
        <v>589.35</v>
      </c>
      <c r="H4494" s="438" t="s">
        <v>126</v>
      </c>
    </row>
    <row r="4495" spans="1:8">
      <c r="A4495" s="448" t="s">
        <v>6169</v>
      </c>
      <c r="B4495" s="448" t="s">
        <v>4882</v>
      </c>
      <c r="C4495" s="440">
        <v>286.75</v>
      </c>
      <c r="D4495" s="438" t="s">
        <v>126</v>
      </c>
      <c r="E4495" s="440">
        <v>0</v>
      </c>
      <c r="F4495" s="440">
        <v>0</v>
      </c>
      <c r="G4495" s="440">
        <v>286.75</v>
      </c>
      <c r="H4495" s="438" t="s">
        <v>126</v>
      </c>
    </row>
    <row r="4496" spans="1:8">
      <c r="A4496" s="448" t="s">
        <v>6170</v>
      </c>
      <c r="B4496" s="448" t="s">
        <v>4884</v>
      </c>
      <c r="C4496" s="440">
        <v>0</v>
      </c>
      <c r="D4496" s="438" t="s">
        <v>126</v>
      </c>
      <c r="E4496" s="440">
        <v>5974.19</v>
      </c>
      <c r="F4496" s="440">
        <v>0</v>
      </c>
      <c r="G4496" s="440">
        <v>5974.19</v>
      </c>
      <c r="H4496" s="438" t="s">
        <v>126</v>
      </c>
    </row>
    <row r="4497" spans="1:8">
      <c r="A4497" s="448" t="s">
        <v>6171</v>
      </c>
      <c r="B4497" s="448" t="s">
        <v>4886</v>
      </c>
      <c r="C4497" s="440">
        <v>0</v>
      </c>
      <c r="D4497" s="438" t="s">
        <v>126</v>
      </c>
      <c r="E4497" s="440">
        <v>3481.85</v>
      </c>
      <c r="F4497" s="440">
        <v>0</v>
      </c>
      <c r="G4497" s="440">
        <v>3481.85</v>
      </c>
      <c r="H4497" s="438" t="s">
        <v>126</v>
      </c>
    </row>
    <row r="4498" spans="1:8">
      <c r="A4498" s="448" t="s">
        <v>6172</v>
      </c>
      <c r="B4498" s="448" t="s">
        <v>4888</v>
      </c>
      <c r="C4498" s="440">
        <v>5283.01</v>
      </c>
      <c r="D4498" s="438" t="s">
        <v>126</v>
      </c>
      <c r="E4498" s="440">
        <v>1222.46</v>
      </c>
      <c r="F4498" s="440">
        <v>0</v>
      </c>
      <c r="G4498" s="440">
        <v>6505.47</v>
      </c>
      <c r="H4498" s="438" t="s">
        <v>126</v>
      </c>
    </row>
    <row r="4499" spans="1:8">
      <c r="A4499" s="448" t="s">
        <v>6173</v>
      </c>
      <c r="B4499" s="448" t="s">
        <v>4890</v>
      </c>
      <c r="C4499" s="440">
        <v>826.11</v>
      </c>
      <c r="D4499" s="438" t="s">
        <v>126</v>
      </c>
      <c r="E4499" s="440">
        <v>0</v>
      </c>
      <c r="F4499" s="440">
        <v>0</v>
      </c>
      <c r="G4499" s="440">
        <v>826.11</v>
      </c>
      <c r="H4499" s="438" t="s">
        <v>126</v>
      </c>
    </row>
    <row r="4500" spans="1:8">
      <c r="A4500" s="448" t="s">
        <v>6175</v>
      </c>
      <c r="B4500" s="448" t="s">
        <v>4894</v>
      </c>
      <c r="C4500" s="440">
        <v>10411.200000000001</v>
      </c>
      <c r="D4500" s="438" t="s">
        <v>126</v>
      </c>
      <c r="E4500" s="440">
        <v>11892.87</v>
      </c>
      <c r="F4500" s="440">
        <v>0</v>
      </c>
      <c r="G4500" s="440">
        <v>22304.07</v>
      </c>
      <c r="H4500" s="438" t="s">
        <v>126</v>
      </c>
    </row>
    <row r="4501" spans="1:8">
      <c r="A4501" s="448" t="s">
        <v>6177</v>
      </c>
      <c r="B4501" s="448" t="s">
        <v>2388</v>
      </c>
      <c r="C4501" s="440">
        <v>278610.65999999997</v>
      </c>
      <c r="D4501" s="438" t="s">
        <v>126</v>
      </c>
      <c r="E4501" s="440">
        <v>78661.66</v>
      </c>
      <c r="F4501" s="440">
        <v>0</v>
      </c>
      <c r="G4501" s="440">
        <v>357272.32000000001</v>
      </c>
      <c r="H4501" s="438" t="s">
        <v>126</v>
      </c>
    </row>
    <row r="4502" spans="1:8">
      <c r="A4502" s="448" t="s">
        <v>6178</v>
      </c>
      <c r="B4502" s="448" t="s">
        <v>4860</v>
      </c>
      <c r="C4502" s="440">
        <v>25859.5</v>
      </c>
      <c r="D4502" s="438" t="s">
        <v>126</v>
      </c>
      <c r="E4502" s="440">
        <v>0</v>
      </c>
      <c r="F4502" s="440">
        <v>0</v>
      </c>
      <c r="G4502" s="440">
        <v>25859.5</v>
      </c>
      <c r="H4502" s="438" t="s">
        <v>126</v>
      </c>
    </row>
    <row r="4503" spans="1:8">
      <c r="A4503" s="448" t="s">
        <v>6179</v>
      </c>
      <c r="B4503" s="448" t="s">
        <v>4862</v>
      </c>
      <c r="C4503" s="440">
        <v>2371.1999999999998</v>
      </c>
      <c r="D4503" s="438" t="s">
        <v>126</v>
      </c>
      <c r="E4503" s="440">
        <v>216.3</v>
      </c>
      <c r="F4503" s="440">
        <v>0</v>
      </c>
      <c r="G4503" s="440">
        <v>2587.5</v>
      </c>
      <c r="H4503" s="438" t="s">
        <v>126</v>
      </c>
    </row>
    <row r="4504" spans="1:8">
      <c r="A4504" s="448" t="s">
        <v>6180</v>
      </c>
      <c r="B4504" s="448" t="s">
        <v>4864</v>
      </c>
      <c r="C4504" s="440">
        <v>9339.5</v>
      </c>
      <c r="D4504" s="438" t="s">
        <v>126</v>
      </c>
      <c r="E4504" s="440">
        <v>0</v>
      </c>
      <c r="F4504" s="440">
        <v>0</v>
      </c>
      <c r="G4504" s="440">
        <v>9339.5</v>
      </c>
      <c r="H4504" s="438" t="s">
        <v>126</v>
      </c>
    </row>
    <row r="4505" spans="1:8">
      <c r="A4505" s="448" t="s">
        <v>6181</v>
      </c>
      <c r="B4505" s="448" t="s">
        <v>4866</v>
      </c>
      <c r="C4505" s="440">
        <v>124.2</v>
      </c>
      <c r="D4505" s="438" t="s">
        <v>126</v>
      </c>
      <c r="E4505" s="440">
        <v>11332.94</v>
      </c>
      <c r="F4505" s="440">
        <v>0</v>
      </c>
      <c r="G4505" s="440">
        <v>11457.14</v>
      </c>
      <c r="H4505" s="438" t="s">
        <v>126</v>
      </c>
    </row>
    <row r="4506" spans="1:8">
      <c r="A4506" s="448" t="s">
        <v>6182</v>
      </c>
      <c r="B4506" s="448" t="s">
        <v>4868</v>
      </c>
      <c r="C4506" s="440">
        <v>0</v>
      </c>
      <c r="D4506" s="438" t="s">
        <v>126</v>
      </c>
      <c r="E4506" s="440">
        <v>2311.14</v>
      </c>
      <c r="F4506" s="440">
        <v>0</v>
      </c>
      <c r="G4506" s="440">
        <v>2311.14</v>
      </c>
      <c r="H4506" s="438" t="s">
        <v>126</v>
      </c>
    </row>
    <row r="4507" spans="1:8">
      <c r="A4507" s="448" t="s">
        <v>6184</v>
      </c>
      <c r="B4507" s="448" t="s">
        <v>6185</v>
      </c>
      <c r="C4507" s="440">
        <v>57139.14</v>
      </c>
      <c r="D4507" s="438" t="s">
        <v>126</v>
      </c>
      <c r="E4507" s="440">
        <v>15026.06</v>
      </c>
      <c r="F4507" s="440">
        <v>0</v>
      </c>
      <c r="G4507" s="440">
        <v>72165.2</v>
      </c>
      <c r="H4507" s="438" t="s">
        <v>126</v>
      </c>
    </row>
    <row r="4508" spans="1:8">
      <c r="A4508" s="448" t="s">
        <v>6186</v>
      </c>
      <c r="B4508" s="448" t="s">
        <v>4872</v>
      </c>
      <c r="C4508" s="440">
        <v>340.9</v>
      </c>
      <c r="D4508" s="438" t="s">
        <v>126</v>
      </c>
      <c r="E4508" s="440">
        <v>0</v>
      </c>
      <c r="F4508" s="440">
        <v>0</v>
      </c>
      <c r="G4508" s="440">
        <v>340.9</v>
      </c>
      <c r="H4508" s="438" t="s">
        <v>126</v>
      </c>
    </row>
    <row r="4509" spans="1:8">
      <c r="A4509" s="448" t="s">
        <v>6187</v>
      </c>
      <c r="B4509" s="448" t="s">
        <v>4878</v>
      </c>
      <c r="C4509" s="440">
        <v>25372.7</v>
      </c>
      <c r="D4509" s="438" t="s">
        <v>126</v>
      </c>
      <c r="E4509" s="440">
        <v>0</v>
      </c>
      <c r="F4509" s="440">
        <v>0</v>
      </c>
      <c r="G4509" s="440">
        <v>25372.7</v>
      </c>
      <c r="H4509" s="438" t="s">
        <v>126</v>
      </c>
    </row>
    <row r="4510" spans="1:8">
      <c r="A4510" s="448" t="s">
        <v>6188</v>
      </c>
      <c r="B4510" s="448" t="s">
        <v>4880</v>
      </c>
      <c r="C4510" s="440">
        <v>4806</v>
      </c>
      <c r="D4510" s="438" t="s">
        <v>126</v>
      </c>
      <c r="E4510" s="440">
        <v>463.8</v>
      </c>
      <c r="F4510" s="440">
        <v>0</v>
      </c>
      <c r="G4510" s="440">
        <v>5269.8</v>
      </c>
      <c r="H4510" s="438" t="s">
        <v>126</v>
      </c>
    </row>
    <row r="4511" spans="1:8">
      <c r="A4511" s="448" t="s">
        <v>6189</v>
      </c>
      <c r="B4511" s="448" t="s">
        <v>4882</v>
      </c>
      <c r="C4511" s="440">
        <v>37480.870000000003</v>
      </c>
      <c r="D4511" s="438" t="s">
        <v>126</v>
      </c>
      <c r="E4511" s="440">
        <v>0</v>
      </c>
      <c r="F4511" s="440">
        <v>0</v>
      </c>
      <c r="G4511" s="440">
        <v>37480.870000000003</v>
      </c>
      <c r="H4511" s="438" t="s">
        <v>126</v>
      </c>
    </row>
    <row r="4512" spans="1:8">
      <c r="A4512" s="448" t="s">
        <v>6190</v>
      </c>
      <c r="B4512" s="448" t="s">
        <v>4884</v>
      </c>
      <c r="C4512" s="440">
        <v>168.6</v>
      </c>
      <c r="D4512" s="438" t="s">
        <v>126</v>
      </c>
      <c r="E4512" s="440">
        <v>15734.5</v>
      </c>
      <c r="F4512" s="440">
        <v>0</v>
      </c>
      <c r="G4512" s="440">
        <v>15903.1</v>
      </c>
      <c r="H4512" s="438" t="s">
        <v>126</v>
      </c>
    </row>
    <row r="4513" spans="1:8">
      <c r="A4513" s="448" t="s">
        <v>6191</v>
      </c>
      <c r="B4513" s="448" t="s">
        <v>4886</v>
      </c>
      <c r="C4513" s="440">
        <v>0</v>
      </c>
      <c r="D4513" s="438" t="s">
        <v>126</v>
      </c>
      <c r="E4513" s="440">
        <v>9440.7099999999991</v>
      </c>
      <c r="F4513" s="440">
        <v>0</v>
      </c>
      <c r="G4513" s="440">
        <v>9440.7099999999991</v>
      </c>
      <c r="H4513" s="438" t="s">
        <v>126</v>
      </c>
    </row>
    <row r="4514" spans="1:8">
      <c r="A4514" s="448" t="s">
        <v>6192</v>
      </c>
      <c r="B4514" s="448" t="s">
        <v>4888</v>
      </c>
      <c r="C4514" s="440">
        <v>6306.72</v>
      </c>
      <c r="D4514" s="438" t="s">
        <v>126</v>
      </c>
      <c r="E4514" s="440">
        <v>561.80999999999995</v>
      </c>
      <c r="F4514" s="440">
        <v>0</v>
      </c>
      <c r="G4514" s="440">
        <v>6868.53</v>
      </c>
      <c r="H4514" s="438" t="s">
        <v>126</v>
      </c>
    </row>
    <row r="4515" spans="1:8">
      <c r="A4515" s="448" t="s">
        <v>6193</v>
      </c>
      <c r="B4515" s="448" t="s">
        <v>4890</v>
      </c>
      <c r="C4515" s="440">
        <v>8485.83</v>
      </c>
      <c r="D4515" s="438" t="s">
        <v>126</v>
      </c>
      <c r="E4515" s="440">
        <v>0</v>
      </c>
      <c r="F4515" s="440">
        <v>0</v>
      </c>
      <c r="G4515" s="440">
        <v>8485.83</v>
      </c>
      <c r="H4515" s="438" t="s">
        <v>126</v>
      </c>
    </row>
    <row r="4516" spans="1:8">
      <c r="A4516" s="448" t="s">
        <v>6194</v>
      </c>
      <c r="B4516" s="448" t="s">
        <v>4892</v>
      </c>
      <c r="C4516" s="440">
        <v>87651.5</v>
      </c>
      <c r="D4516" s="438" t="s">
        <v>126</v>
      </c>
      <c r="E4516" s="440">
        <v>0</v>
      </c>
      <c r="F4516" s="440">
        <v>0</v>
      </c>
      <c r="G4516" s="440">
        <v>87651.5</v>
      </c>
      <c r="H4516" s="438" t="s">
        <v>126</v>
      </c>
    </row>
    <row r="4517" spans="1:8">
      <c r="A4517" s="448" t="s">
        <v>6195</v>
      </c>
      <c r="B4517" s="448" t="s">
        <v>4894</v>
      </c>
      <c r="C4517" s="440">
        <v>13164</v>
      </c>
      <c r="D4517" s="438" t="s">
        <v>126</v>
      </c>
      <c r="E4517" s="440">
        <v>23574.400000000001</v>
      </c>
      <c r="F4517" s="440">
        <v>0</v>
      </c>
      <c r="G4517" s="440">
        <v>36738.400000000001</v>
      </c>
      <c r="H4517" s="438" t="s">
        <v>126</v>
      </c>
    </row>
    <row r="4518" spans="1:8">
      <c r="A4518" s="448" t="s">
        <v>6197</v>
      </c>
      <c r="B4518" s="448" t="s">
        <v>2393</v>
      </c>
      <c r="C4518" s="440">
        <v>315297.49</v>
      </c>
      <c r="D4518" s="438" t="s">
        <v>126</v>
      </c>
      <c r="E4518" s="440">
        <v>67207.58</v>
      </c>
      <c r="F4518" s="440">
        <v>0</v>
      </c>
      <c r="G4518" s="440">
        <v>382505.07</v>
      </c>
      <c r="H4518" s="438" t="s">
        <v>126</v>
      </c>
    </row>
    <row r="4519" spans="1:8">
      <c r="A4519" s="448" t="s">
        <v>8929</v>
      </c>
      <c r="B4519" s="448" t="s">
        <v>4858</v>
      </c>
      <c r="C4519" s="440">
        <v>1600</v>
      </c>
      <c r="D4519" s="438" t="s">
        <v>126</v>
      </c>
      <c r="E4519" s="440">
        <v>0</v>
      </c>
      <c r="F4519" s="440">
        <v>0</v>
      </c>
      <c r="G4519" s="440">
        <v>1600</v>
      </c>
      <c r="H4519" s="438" t="s">
        <v>126</v>
      </c>
    </row>
    <row r="4520" spans="1:8">
      <c r="A4520" s="448" t="s">
        <v>6198</v>
      </c>
      <c r="B4520" s="448" t="s">
        <v>4860</v>
      </c>
      <c r="C4520" s="440">
        <v>8877.85</v>
      </c>
      <c r="D4520" s="438" t="s">
        <v>126</v>
      </c>
      <c r="E4520" s="440">
        <v>0</v>
      </c>
      <c r="F4520" s="440">
        <v>0</v>
      </c>
      <c r="G4520" s="440">
        <v>8877.85</v>
      </c>
      <c r="H4520" s="438" t="s">
        <v>126</v>
      </c>
    </row>
    <row r="4521" spans="1:8">
      <c r="A4521" s="448" t="s">
        <v>6199</v>
      </c>
      <c r="B4521" s="448" t="s">
        <v>4862</v>
      </c>
      <c r="C4521" s="440">
        <v>8625</v>
      </c>
      <c r="D4521" s="438" t="s">
        <v>126</v>
      </c>
      <c r="E4521" s="440">
        <v>753.3</v>
      </c>
      <c r="F4521" s="440">
        <v>0</v>
      </c>
      <c r="G4521" s="440">
        <v>9378.2999999999993</v>
      </c>
      <c r="H4521" s="438" t="s">
        <v>126</v>
      </c>
    </row>
    <row r="4522" spans="1:8">
      <c r="A4522" s="448" t="s">
        <v>6200</v>
      </c>
      <c r="B4522" s="448" t="s">
        <v>4864</v>
      </c>
      <c r="C4522" s="440">
        <v>11282.84</v>
      </c>
      <c r="D4522" s="438" t="s">
        <v>126</v>
      </c>
      <c r="E4522" s="440">
        <v>0</v>
      </c>
      <c r="F4522" s="440">
        <v>0</v>
      </c>
      <c r="G4522" s="440">
        <v>11282.84</v>
      </c>
      <c r="H4522" s="438" t="s">
        <v>126</v>
      </c>
    </row>
    <row r="4523" spans="1:8">
      <c r="A4523" s="448" t="s">
        <v>6201</v>
      </c>
      <c r="B4523" s="448" t="s">
        <v>4866</v>
      </c>
      <c r="C4523" s="440">
        <v>1479.2</v>
      </c>
      <c r="D4523" s="438" t="s">
        <v>126</v>
      </c>
      <c r="E4523" s="440">
        <v>5754.25</v>
      </c>
      <c r="F4523" s="440">
        <v>0</v>
      </c>
      <c r="G4523" s="440">
        <v>7233.45</v>
      </c>
      <c r="H4523" s="438" t="s">
        <v>126</v>
      </c>
    </row>
    <row r="4524" spans="1:8">
      <c r="A4524" s="448" t="s">
        <v>6202</v>
      </c>
      <c r="B4524" s="448" t="s">
        <v>4868</v>
      </c>
      <c r="C4524" s="440">
        <v>0</v>
      </c>
      <c r="D4524" s="438" t="s">
        <v>126</v>
      </c>
      <c r="E4524" s="440">
        <v>1868.61</v>
      </c>
      <c r="F4524" s="440">
        <v>0</v>
      </c>
      <c r="G4524" s="440">
        <v>1868.61</v>
      </c>
      <c r="H4524" s="438" t="s">
        <v>126</v>
      </c>
    </row>
    <row r="4525" spans="1:8">
      <c r="A4525" s="448" t="s">
        <v>6203</v>
      </c>
      <c r="B4525" s="448" t="s">
        <v>4978</v>
      </c>
      <c r="C4525" s="440">
        <v>85103.55</v>
      </c>
      <c r="D4525" s="438" t="s">
        <v>126</v>
      </c>
      <c r="E4525" s="440">
        <v>13236.96</v>
      </c>
      <c r="F4525" s="440">
        <v>0</v>
      </c>
      <c r="G4525" s="440">
        <v>98340.51</v>
      </c>
      <c r="H4525" s="438" t="s">
        <v>126</v>
      </c>
    </row>
    <row r="4526" spans="1:8">
      <c r="A4526" s="448" t="s">
        <v>6204</v>
      </c>
      <c r="B4526" s="448" t="s">
        <v>4872</v>
      </c>
      <c r="C4526" s="440">
        <v>329</v>
      </c>
      <c r="D4526" s="438" t="s">
        <v>126</v>
      </c>
      <c r="E4526" s="440">
        <v>0</v>
      </c>
      <c r="F4526" s="440">
        <v>0</v>
      </c>
      <c r="G4526" s="440">
        <v>329</v>
      </c>
      <c r="H4526" s="438" t="s">
        <v>126</v>
      </c>
    </row>
    <row r="4527" spans="1:8">
      <c r="A4527" s="448" t="s">
        <v>6206</v>
      </c>
      <c r="B4527" s="448" t="s">
        <v>4878</v>
      </c>
      <c r="C4527" s="440">
        <v>23967.200000000001</v>
      </c>
      <c r="D4527" s="438" t="s">
        <v>126</v>
      </c>
      <c r="E4527" s="440">
        <v>0</v>
      </c>
      <c r="F4527" s="440">
        <v>0</v>
      </c>
      <c r="G4527" s="440">
        <v>23967.200000000001</v>
      </c>
      <c r="H4527" s="438" t="s">
        <v>126</v>
      </c>
    </row>
    <row r="4528" spans="1:8">
      <c r="A4528" s="448" t="s">
        <v>6207</v>
      </c>
      <c r="B4528" s="448" t="s">
        <v>4880</v>
      </c>
      <c r="C4528" s="440">
        <v>4186.8</v>
      </c>
      <c r="D4528" s="438" t="s">
        <v>126</v>
      </c>
      <c r="E4528" s="440">
        <v>405</v>
      </c>
      <c r="F4528" s="440">
        <v>0</v>
      </c>
      <c r="G4528" s="440">
        <v>4591.8</v>
      </c>
      <c r="H4528" s="438" t="s">
        <v>126</v>
      </c>
    </row>
    <row r="4529" spans="1:8">
      <c r="A4529" s="448" t="s">
        <v>6208</v>
      </c>
      <c r="B4529" s="448" t="s">
        <v>4882</v>
      </c>
      <c r="C4529" s="440">
        <v>35048</v>
      </c>
      <c r="D4529" s="438" t="s">
        <v>126</v>
      </c>
      <c r="E4529" s="440">
        <v>0</v>
      </c>
      <c r="F4529" s="440">
        <v>0</v>
      </c>
      <c r="G4529" s="440">
        <v>35048</v>
      </c>
      <c r="H4529" s="438" t="s">
        <v>126</v>
      </c>
    </row>
    <row r="4530" spans="1:8">
      <c r="A4530" s="448" t="s">
        <v>6209</v>
      </c>
      <c r="B4530" s="448" t="s">
        <v>4884</v>
      </c>
      <c r="C4530" s="440">
        <v>152.69999999999999</v>
      </c>
      <c r="D4530" s="438" t="s">
        <v>126</v>
      </c>
      <c r="E4530" s="440">
        <v>14048.13</v>
      </c>
      <c r="F4530" s="440">
        <v>0</v>
      </c>
      <c r="G4530" s="440">
        <v>14200.83</v>
      </c>
      <c r="H4530" s="438" t="s">
        <v>126</v>
      </c>
    </row>
    <row r="4531" spans="1:8">
      <c r="A4531" s="448" t="s">
        <v>6210</v>
      </c>
      <c r="B4531" s="448" t="s">
        <v>4886</v>
      </c>
      <c r="C4531" s="440">
        <v>0</v>
      </c>
      <c r="D4531" s="438" t="s">
        <v>126</v>
      </c>
      <c r="E4531" s="440">
        <v>8428.86</v>
      </c>
      <c r="F4531" s="440">
        <v>0</v>
      </c>
      <c r="G4531" s="440">
        <v>8428.86</v>
      </c>
      <c r="H4531" s="438" t="s">
        <v>126</v>
      </c>
    </row>
    <row r="4532" spans="1:8">
      <c r="A4532" s="448" t="s">
        <v>6211</v>
      </c>
      <c r="B4532" s="448" t="s">
        <v>4888</v>
      </c>
      <c r="C4532" s="440">
        <v>23815.25</v>
      </c>
      <c r="D4532" s="438" t="s">
        <v>126</v>
      </c>
      <c r="E4532" s="440">
        <v>2181.27</v>
      </c>
      <c r="F4532" s="440">
        <v>0</v>
      </c>
      <c r="G4532" s="440">
        <v>25996.52</v>
      </c>
      <c r="H4532" s="438" t="s">
        <v>126</v>
      </c>
    </row>
    <row r="4533" spans="1:8">
      <c r="A4533" s="448" t="s">
        <v>6212</v>
      </c>
      <c r="B4533" s="448" t="s">
        <v>4890</v>
      </c>
      <c r="C4533" s="440">
        <v>6800</v>
      </c>
      <c r="D4533" s="438" t="s">
        <v>126</v>
      </c>
      <c r="E4533" s="440">
        <v>0</v>
      </c>
      <c r="F4533" s="440">
        <v>0</v>
      </c>
      <c r="G4533" s="440">
        <v>6800</v>
      </c>
      <c r="H4533" s="438" t="s">
        <v>126</v>
      </c>
    </row>
    <row r="4534" spans="1:8">
      <c r="A4534" s="448" t="s">
        <v>6213</v>
      </c>
      <c r="B4534" s="448" t="s">
        <v>4892</v>
      </c>
      <c r="C4534" s="440">
        <v>92678.1</v>
      </c>
      <c r="D4534" s="438" t="s">
        <v>126</v>
      </c>
      <c r="E4534" s="440">
        <v>0</v>
      </c>
      <c r="F4534" s="440">
        <v>0</v>
      </c>
      <c r="G4534" s="440">
        <v>92678.1</v>
      </c>
      <c r="H4534" s="438" t="s">
        <v>126</v>
      </c>
    </row>
    <row r="4535" spans="1:8">
      <c r="A4535" s="448" t="s">
        <v>6214</v>
      </c>
      <c r="B4535" s="448" t="s">
        <v>4894</v>
      </c>
      <c r="C4535" s="440">
        <v>11352</v>
      </c>
      <c r="D4535" s="438" t="s">
        <v>126</v>
      </c>
      <c r="E4535" s="440">
        <v>20531.2</v>
      </c>
      <c r="F4535" s="440">
        <v>0</v>
      </c>
      <c r="G4535" s="440">
        <v>31883.200000000001</v>
      </c>
      <c r="H4535" s="438" t="s">
        <v>126</v>
      </c>
    </row>
    <row r="4536" spans="1:8">
      <c r="A4536" s="448" t="s">
        <v>6216</v>
      </c>
      <c r="B4536" s="448" t="s">
        <v>2398</v>
      </c>
      <c r="C4536" s="440">
        <v>271903.12</v>
      </c>
      <c r="D4536" s="438" t="s">
        <v>126</v>
      </c>
      <c r="E4536" s="440">
        <v>85014.47</v>
      </c>
      <c r="F4536" s="440">
        <v>0</v>
      </c>
      <c r="G4536" s="440">
        <v>356917.59</v>
      </c>
      <c r="H4536" s="438" t="s">
        <v>126</v>
      </c>
    </row>
    <row r="4537" spans="1:8">
      <c r="A4537" s="448" t="s">
        <v>6217</v>
      </c>
      <c r="B4537" s="448" t="s">
        <v>4860</v>
      </c>
      <c r="C4537" s="440">
        <v>8743.9</v>
      </c>
      <c r="D4537" s="438" t="s">
        <v>126</v>
      </c>
      <c r="E4537" s="440">
        <v>0</v>
      </c>
      <c r="F4537" s="440">
        <v>0</v>
      </c>
      <c r="G4537" s="440">
        <v>8743.9</v>
      </c>
      <c r="H4537" s="438" t="s">
        <v>126</v>
      </c>
    </row>
    <row r="4538" spans="1:8">
      <c r="A4538" s="448" t="s">
        <v>6218</v>
      </c>
      <c r="B4538" s="448" t="s">
        <v>4862</v>
      </c>
      <c r="C4538" s="440">
        <v>2371.1999999999998</v>
      </c>
      <c r="D4538" s="438" t="s">
        <v>126</v>
      </c>
      <c r="E4538" s="440">
        <v>216.3</v>
      </c>
      <c r="F4538" s="440">
        <v>0</v>
      </c>
      <c r="G4538" s="440">
        <v>2587.5</v>
      </c>
      <c r="H4538" s="438" t="s">
        <v>126</v>
      </c>
    </row>
    <row r="4539" spans="1:8">
      <c r="A4539" s="448" t="s">
        <v>6219</v>
      </c>
      <c r="B4539" s="448" t="s">
        <v>4864</v>
      </c>
      <c r="C4539" s="440">
        <v>10300.700000000001</v>
      </c>
      <c r="D4539" s="438" t="s">
        <v>126</v>
      </c>
      <c r="E4539" s="440">
        <v>0</v>
      </c>
      <c r="F4539" s="440">
        <v>0</v>
      </c>
      <c r="G4539" s="440">
        <v>10300.700000000001</v>
      </c>
      <c r="H4539" s="438" t="s">
        <v>126</v>
      </c>
    </row>
    <row r="4540" spans="1:8">
      <c r="A4540" s="448" t="s">
        <v>6220</v>
      </c>
      <c r="B4540" s="448" t="s">
        <v>4866</v>
      </c>
      <c r="C4540" s="440">
        <v>124.2</v>
      </c>
      <c r="D4540" s="438" t="s">
        <v>126</v>
      </c>
      <c r="E4540" s="440">
        <v>11332.94</v>
      </c>
      <c r="F4540" s="440">
        <v>0</v>
      </c>
      <c r="G4540" s="440">
        <v>11457.14</v>
      </c>
      <c r="H4540" s="438" t="s">
        <v>126</v>
      </c>
    </row>
    <row r="4541" spans="1:8">
      <c r="A4541" s="448" t="s">
        <v>6221</v>
      </c>
      <c r="B4541" s="448" t="s">
        <v>4868</v>
      </c>
      <c r="C4541" s="440">
        <v>0</v>
      </c>
      <c r="D4541" s="438" t="s">
        <v>126</v>
      </c>
      <c r="E4541" s="440">
        <v>2311.14</v>
      </c>
      <c r="F4541" s="440">
        <v>0</v>
      </c>
      <c r="G4541" s="440">
        <v>2311.14</v>
      </c>
      <c r="H4541" s="438" t="s">
        <v>126</v>
      </c>
    </row>
    <row r="4542" spans="1:8">
      <c r="A4542" s="448" t="s">
        <v>6223</v>
      </c>
      <c r="B4542" s="448" t="s">
        <v>4870</v>
      </c>
      <c r="C4542" s="440">
        <v>59746.54</v>
      </c>
      <c r="D4542" s="438" t="s">
        <v>126</v>
      </c>
      <c r="E4542" s="440">
        <v>16471.060000000001</v>
      </c>
      <c r="F4542" s="440">
        <v>0</v>
      </c>
      <c r="G4542" s="440">
        <v>76217.600000000006</v>
      </c>
      <c r="H4542" s="438" t="s">
        <v>126</v>
      </c>
    </row>
    <row r="4543" spans="1:8">
      <c r="A4543" s="448" t="s">
        <v>6224</v>
      </c>
      <c r="B4543" s="448" t="s">
        <v>4872</v>
      </c>
      <c r="C4543" s="440">
        <v>399</v>
      </c>
      <c r="D4543" s="438" t="s">
        <v>126</v>
      </c>
      <c r="E4543" s="440">
        <v>0</v>
      </c>
      <c r="F4543" s="440">
        <v>0</v>
      </c>
      <c r="G4543" s="440">
        <v>399</v>
      </c>
      <c r="H4543" s="438" t="s">
        <v>126</v>
      </c>
    </row>
    <row r="4544" spans="1:8">
      <c r="A4544" s="448" t="s">
        <v>6225</v>
      </c>
      <c r="B4544" s="448" t="s">
        <v>4878</v>
      </c>
      <c r="C4544" s="440">
        <v>22995.8</v>
      </c>
      <c r="D4544" s="438" t="s">
        <v>126</v>
      </c>
      <c r="E4544" s="440">
        <v>0</v>
      </c>
      <c r="F4544" s="440">
        <v>0</v>
      </c>
      <c r="G4544" s="440">
        <v>22995.8</v>
      </c>
      <c r="H4544" s="438" t="s">
        <v>126</v>
      </c>
    </row>
    <row r="4545" spans="1:8">
      <c r="A4545" s="448" t="s">
        <v>6226</v>
      </c>
      <c r="B4545" s="448" t="s">
        <v>4880</v>
      </c>
      <c r="C4545" s="440">
        <v>5174.5</v>
      </c>
      <c r="D4545" s="438" t="s">
        <v>126</v>
      </c>
      <c r="E4545" s="440">
        <v>694.82</v>
      </c>
      <c r="F4545" s="440">
        <v>0</v>
      </c>
      <c r="G4545" s="440">
        <v>5869.32</v>
      </c>
      <c r="H4545" s="438" t="s">
        <v>126</v>
      </c>
    </row>
    <row r="4546" spans="1:8">
      <c r="A4546" s="448" t="s">
        <v>6227</v>
      </c>
      <c r="B4546" s="448" t="s">
        <v>4882</v>
      </c>
      <c r="C4546" s="440">
        <v>33216.400000000001</v>
      </c>
      <c r="D4546" s="438" t="s">
        <v>126</v>
      </c>
      <c r="E4546" s="440">
        <v>0</v>
      </c>
      <c r="F4546" s="440">
        <v>0</v>
      </c>
      <c r="G4546" s="440">
        <v>33216.400000000001</v>
      </c>
      <c r="H4546" s="438" t="s">
        <v>126</v>
      </c>
    </row>
    <row r="4547" spans="1:8">
      <c r="A4547" s="448" t="s">
        <v>6228</v>
      </c>
      <c r="B4547" s="448" t="s">
        <v>4884</v>
      </c>
      <c r="C4547" s="440">
        <v>177.7</v>
      </c>
      <c r="D4547" s="438" t="s">
        <v>126</v>
      </c>
      <c r="E4547" s="440">
        <v>17688.03</v>
      </c>
      <c r="F4547" s="440">
        <v>0</v>
      </c>
      <c r="G4547" s="440">
        <v>17865.73</v>
      </c>
      <c r="H4547" s="438" t="s">
        <v>126</v>
      </c>
    </row>
    <row r="4548" spans="1:8">
      <c r="A4548" s="448" t="s">
        <v>6229</v>
      </c>
      <c r="B4548" s="448" t="s">
        <v>4886</v>
      </c>
      <c r="C4548" s="440">
        <v>0</v>
      </c>
      <c r="D4548" s="438" t="s">
        <v>126</v>
      </c>
      <c r="E4548" s="440">
        <v>11031.39</v>
      </c>
      <c r="F4548" s="440">
        <v>0</v>
      </c>
      <c r="G4548" s="440">
        <v>11031.39</v>
      </c>
      <c r="H4548" s="438" t="s">
        <v>126</v>
      </c>
    </row>
    <row r="4549" spans="1:8">
      <c r="A4549" s="448" t="s">
        <v>6230</v>
      </c>
      <c r="B4549" s="448" t="s">
        <v>4888</v>
      </c>
      <c r="C4549" s="440">
        <v>6591.68</v>
      </c>
      <c r="D4549" s="438" t="s">
        <v>126</v>
      </c>
      <c r="E4549" s="440">
        <v>1543.02</v>
      </c>
      <c r="F4549" s="440">
        <v>0</v>
      </c>
      <c r="G4549" s="440">
        <v>8134.7</v>
      </c>
      <c r="H4549" s="438" t="s">
        <v>126</v>
      </c>
    </row>
    <row r="4550" spans="1:8">
      <c r="A4550" s="448" t="s">
        <v>6231</v>
      </c>
      <c r="B4550" s="448" t="s">
        <v>4890</v>
      </c>
      <c r="C4550" s="440">
        <v>9350</v>
      </c>
      <c r="D4550" s="438" t="s">
        <v>126</v>
      </c>
      <c r="E4550" s="440">
        <v>0</v>
      </c>
      <c r="F4550" s="440">
        <v>0</v>
      </c>
      <c r="G4550" s="440">
        <v>9350</v>
      </c>
      <c r="H4550" s="438" t="s">
        <v>126</v>
      </c>
    </row>
    <row r="4551" spans="1:8">
      <c r="A4551" s="448" t="s">
        <v>6232</v>
      </c>
      <c r="B4551" s="448" t="s">
        <v>4892</v>
      </c>
      <c r="C4551" s="440">
        <v>97325.1</v>
      </c>
      <c r="D4551" s="438" t="s">
        <v>126</v>
      </c>
      <c r="E4551" s="440">
        <v>0</v>
      </c>
      <c r="F4551" s="440">
        <v>0</v>
      </c>
      <c r="G4551" s="440">
        <v>97325.1</v>
      </c>
      <c r="H4551" s="438" t="s">
        <v>126</v>
      </c>
    </row>
    <row r="4552" spans="1:8">
      <c r="A4552" s="448" t="s">
        <v>6233</v>
      </c>
      <c r="B4552" s="448" t="s">
        <v>4894</v>
      </c>
      <c r="C4552" s="440">
        <v>15386.4</v>
      </c>
      <c r="D4552" s="438" t="s">
        <v>126</v>
      </c>
      <c r="E4552" s="440">
        <v>23725.77</v>
      </c>
      <c r="F4552" s="440">
        <v>0</v>
      </c>
      <c r="G4552" s="440">
        <v>39112.17</v>
      </c>
      <c r="H4552" s="438" t="s">
        <v>126</v>
      </c>
    </row>
    <row r="4553" spans="1:8">
      <c r="A4553" s="448" t="s">
        <v>6235</v>
      </c>
      <c r="B4553" s="448" t="s">
        <v>2403</v>
      </c>
      <c r="C4553" s="440">
        <v>215416.72</v>
      </c>
      <c r="D4553" s="438" t="s">
        <v>126</v>
      </c>
      <c r="E4553" s="440">
        <v>47517.68</v>
      </c>
      <c r="F4553" s="440">
        <v>0</v>
      </c>
      <c r="G4553" s="440">
        <v>262934.40000000002</v>
      </c>
      <c r="H4553" s="438" t="s">
        <v>126</v>
      </c>
    </row>
    <row r="4554" spans="1:8">
      <c r="A4554" s="448" t="s">
        <v>6236</v>
      </c>
      <c r="B4554" s="448" t="s">
        <v>4860</v>
      </c>
      <c r="C4554" s="440">
        <v>2242.8000000000002</v>
      </c>
      <c r="D4554" s="438" t="s">
        <v>126</v>
      </c>
      <c r="E4554" s="440">
        <v>0</v>
      </c>
      <c r="F4554" s="440">
        <v>0</v>
      </c>
      <c r="G4554" s="440">
        <v>2242.8000000000002</v>
      </c>
      <c r="H4554" s="438" t="s">
        <v>126</v>
      </c>
    </row>
    <row r="4555" spans="1:8">
      <c r="A4555" s="448" t="s">
        <v>6237</v>
      </c>
      <c r="B4555" s="448" t="s">
        <v>4862</v>
      </c>
      <c r="C4555" s="440">
        <v>8079</v>
      </c>
      <c r="D4555" s="438" t="s">
        <v>126</v>
      </c>
      <c r="E4555" s="440">
        <v>753.3</v>
      </c>
      <c r="F4555" s="440">
        <v>0</v>
      </c>
      <c r="G4555" s="440">
        <v>8832.2999999999993</v>
      </c>
      <c r="H4555" s="438" t="s">
        <v>126</v>
      </c>
    </row>
    <row r="4556" spans="1:8">
      <c r="A4556" s="448" t="s">
        <v>6238</v>
      </c>
      <c r="B4556" s="448" t="s">
        <v>4864</v>
      </c>
      <c r="C4556" s="440">
        <v>4834.53</v>
      </c>
      <c r="D4556" s="438" t="s">
        <v>126</v>
      </c>
      <c r="E4556" s="440">
        <v>0</v>
      </c>
      <c r="F4556" s="440">
        <v>0</v>
      </c>
      <c r="G4556" s="440">
        <v>4834.53</v>
      </c>
      <c r="H4556" s="438" t="s">
        <v>126</v>
      </c>
    </row>
    <row r="4557" spans="1:8">
      <c r="A4557" s="448" t="s">
        <v>6239</v>
      </c>
      <c r="B4557" s="448" t="s">
        <v>4866</v>
      </c>
      <c r="C4557" s="440">
        <v>102.1</v>
      </c>
      <c r="D4557" s="438" t="s">
        <v>126</v>
      </c>
      <c r="E4557" s="440">
        <v>5754.25</v>
      </c>
      <c r="F4557" s="440">
        <v>0</v>
      </c>
      <c r="G4557" s="440">
        <v>5856.35</v>
      </c>
      <c r="H4557" s="438" t="s">
        <v>126</v>
      </c>
    </row>
    <row r="4558" spans="1:8">
      <c r="A4558" s="448" t="s">
        <v>6240</v>
      </c>
      <c r="B4558" s="448" t="s">
        <v>4868</v>
      </c>
      <c r="C4558" s="440">
        <v>0</v>
      </c>
      <c r="D4558" s="438" t="s">
        <v>126</v>
      </c>
      <c r="E4558" s="440">
        <v>1868.61</v>
      </c>
      <c r="F4558" s="440">
        <v>0</v>
      </c>
      <c r="G4558" s="440">
        <v>1868.61</v>
      </c>
      <c r="H4558" s="438" t="s">
        <v>126</v>
      </c>
    </row>
    <row r="4559" spans="1:8">
      <c r="A4559" s="448" t="s">
        <v>6241</v>
      </c>
      <c r="B4559" s="448" t="s">
        <v>4870</v>
      </c>
      <c r="C4559" s="440">
        <v>25936.22</v>
      </c>
      <c r="D4559" s="438" t="s">
        <v>126</v>
      </c>
      <c r="E4559" s="440">
        <v>6369.48</v>
      </c>
      <c r="F4559" s="440">
        <v>0</v>
      </c>
      <c r="G4559" s="440">
        <v>32305.7</v>
      </c>
      <c r="H4559" s="438" t="s">
        <v>126</v>
      </c>
    </row>
    <row r="4560" spans="1:8">
      <c r="A4560" s="448" t="s">
        <v>6242</v>
      </c>
      <c r="B4560" s="448" t="s">
        <v>4872</v>
      </c>
      <c r="C4560" s="440">
        <v>282.3</v>
      </c>
      <c r="D4560" s="438" t="s">
        <v>126</v>
      </c>
      <c r="E4560" s="440">
        <v>0</v>
      </c>
      <c r="F4560" s="440">
        <v>0</v>
      </c>
      <c r="G4560" s="440">
        <v>282.3</v>
      </c>
      <c r="H4560" s="438" t="s">
        <v>126</v>
      </c>
    </row>
    <row r="4561" spans="1:8">
      <c r="A4561" s="448" t="s">
        <v>6243</v>
      </c>
      <c r="B4561" s="448" t="s">
        <v>4878</v>
      </c>
      <c r="C4561" s="440">
        <v>9839.51</v>
      </c>
      <c r="D4561" s="438" t="s">
        <v>126</v>
      </c>
      <c r="E4561" s="440">
        <v>0</v>
      </c>
      <c r="F4561" s="440">
        <v>0</v>
      </c>
      <c r="G4561" s="440">
        <v>9839.51</v>
      </c>
      <c r="H4561" s="438" t="s">
        <v>126</v>
      </c>
    </row>
    <row r="4562" spans="1:8">
      <c r="A4562" s="448" t="s">
        <v>6244</v>
      </c>
      <c r="B4562" s="448" t="s">
        <v>4880</v>
      </c>
      <c r="C4562" s="440">
        <v>3731.55</v>
      </c>
      <c r="D4562" s="438" t="s">
        <v>126</v>
      </c>
      <c r="E4562" s="440">
        <v>388.65</v>
      </c>
      <c r="F4562" s="440">
        <v>0</v>
      </c>
      <c r="G4562" s="440">
        <v>4120.2</v>
      </c>
      <c r="H4562" s="438" t="s">
        <v>126</v>
      </c>
    </row>
    <row r="4563" spans="1:8">
      <c r="A4563" s="448" t="s">
        <v>6245</v>
      </c>
      <c r="B4563" s="448" t="s">
        <v>4882</v>
      </c>
      <c r="C4563" s="440">
        <v>18466.98</v>
      </c>
      <c r="D4563" s="438" t="s">
        <v>126</v>
      </c>
      <c r="E4563" s="440">
        <v>0</v>
      </c>
      <c r="F4563" s="440">
        <v>0</v>
      </c>
      <c r="G4563" s="440">
        <v>18466.98</v>
      </c>
      <c r="H4563" s="438" t="s">
        <v>126</v>
      </c>
    </row>
    <row r="4564" spans="1:8">
      <c r="A4564" s="448" t="s">
        <v>6246</v>
      </c>
      <c r="B4564" s="448" t="s">
        <v>4884</v>
      </c>
      <c r="C4564" s="440">
        <v>127.8</v>
      </c>
      <c r="D4564" s="438" t="s">
        <v>126</v>
      </c>
      <c r="E4564" s="440">
        <v>8319.9500000000007</v>
      </c>
      <c r="F4564" s="440">
        <v>0</v>
      </c>
      <c r="G4564" s="440">
        <v>8447.75</v>
      </c>
      <c r="H4564" s="438" t="s">
        <v>126</v>
      </c>
    </row>
    <row r="4565" spans="1:8">
      <c r="A4565" s="448" t="s">
        <v>6247</v>
      </c>
      <c r="B4565" s="448" t="s">
        <v>4886</v>
      </c>
      <c r="C4565" s="440">
        <v>0</v>
      </c>
      <c r="D4565" s="438" t="s">
        <v>126</v>
      </c>
      <c r="E4565" s="440">
        <v>5758.99</v>
      </c>
      <c r="F4565" s="440">
        <v>0</v>
      </c>
      <c r="G4565" s="440">
        <v>5758.99</v>
      </c>
      <c r="H4565" s="438" t="s">
        <v>126</v>
      </c>
    </row>
    <row r="4566" spans="1:8">
      <c r="A4566" s="448" t="s">
        <v>6248</v>
      </c>
      <c r="B4566" s="448" t="s">
        <v>4888</v>
      </c>
      <c r="C4566" s="440">
        <v>22266.61</v>
      </c>
      <c r="D4566" s="438" t="s">
        <v>126</v>
      </c>
      <c r="E4566" s="440">
        <v>2408.9699999999998</v>
      </c>
      <c r="F4566" s="440">
        <v>0</v>
      </c>
      <c r="G4566" s="440">
        <v>24675.58</v>
      </c>
      <c r="H4566" s="438" t="s">
        <v>126</v>
      </c>
    </row>
    <row r="4567" spans="1:8">
      <c r="A4567" s="448" t="s">
        <v>6249</v>
      </c>
      <c r="B4567" s="448" t="s">
        <v>4890</v>
      </c>
      <c r="C4567" s="440">
        <v>7882.38</v>
      </c>
      <c r="D4567" s="438" t="s">
        <v>126</v>
      </c>
      <c r="E4567" s="440">
        <v>0</v>
      </c>
      <c r="F4567" s="440">
        <v>0</v>
      </c>
      <c r="G4567" s="440">
        <v>7882.38</v>
      </c>
      <c r="H4567" s="438" t="s">
        <v>126</v>
      </c>
    </row>
    <row r="4568" spans="1:8">
      <c r="A4568" s="448" t="s">
        <v>6250</v>
      </c>
      <c r="B4568" s="448" t="s">
        <v>4892</v>
      </c>
      <c r="C4568" s="440">
        <v>51769.4</v>
      </c>
      <c r="D4568" s="438" t="s">
        <v>126</v>
      </c>
      <c r="E4568" s="440">
        <v>0</v>
      </c>
      <c r="F4568" s="440">
        <v>0</v>
      </c>
      <c r="G4568" s="440">
        <v>51769.4</v>
      </c>
      <c r="H4568" s="438" t="s">
        <v>126</v>
      </c>
    </row>
    <row r="4569" spans="1:8">
      <c r="A4569" s="448" t="s">
        <v>6251</v>
      </c>
      <c r="B4569" s="448" t="s">
        <v>4894</v>
      </c>
      <c r="C4569" s="440">
        <v>16087.2</v>
      </c>
      <c r="D4569" s="438" t="s">
        <v>126</v>
      </c>
      <c r="E4569" s="440">
        <v>15895.48</v>
      </c>
      <c r="F4569" s="440">
        <v>0</v>
      </c>
      <c r="G4569" s="440">
        <v>31982.68</v>
      </c>
      <c r="H4569" s="438" t="s">
        <v>126</v>
      </c>
    </row>
    <row r="4570" spans="1:8">
      <c r="A4570" s="448" t="s">
        <v>6253</v>
      </c>
      <c r="B4570" s="448" t="s">
        <v>6254</v>
      </c>
      <c r="C4570" s="440">
        <v>43768.34</v>
      </c>
      <c r="D4570" s="438" t="s">
        <v>126</v>
      </c>
      <c r="E4570" s="440">
        <v>0</v>
      </c>
      <c r="F4570" s="440">
        <v>0</v>
      </c>
      <c r="G4570" s="440">
        <v>43768.34</v>
      </c>
      <c r="H4570" s="438" t="s">
        <v>126</v>
      </c>
    </row>
    <row r="4571" spans="1:8">
      <c r="A4571" s="448" t="s">
        <v>6255</v>
      </c>
      <c r="B4571" s="448" t="s">
        <v>2408</v>
      </c>
      <c r="C4571" s="440">
        <v>389702.85</v>
      </c>
      <c r="D4571" s="438" t="s">
        <v>126</v>
      </c>
      <c r="E4571" s="440">
        <v>108670.99</v>
      </c>
      <c r="F4571" s="440">
        <v>0</v>
      </c>
      <c r="G4571" s="440">
        <v>498373.84</v>
      </c>
      <c r="H4571" s="438" t="s">
        <v>126</v>
      </c>
    </row>
    <row r="4572" spans="1:8">
      <c r="A4572" s="448" t="s">
        <v>6256</v>
      </c>
      <c r="B4572" s="448" t="s">
        <v>4856</v>
      </c>
      <c r="C4572" s="440">
        <v>5880</v>
      </c>
      <c r="D4572" s="438" t="s">
        <v>126</v>
      </c>
      <c r="E4572" s="440">
        <v>4520</v>
      </c>
      <c r="F4572" s="440">
        <v>0</v>
      </c>
      <c r="G4572" s="440">
        <v>10400</v>
      </c>
      <c r="H4572" s="438" t="s">
        <v>126</v>
      </c>
    </row>
    <row r="4573" spans="1:8">
      <c r="A4573" s="448" t="s">
        <v>6257</v>
      </c>
      <c r="B4573" s="448" t="s">
        <v>4860</v>
      </c>
      <c r="C4573" s="440">
        <v>6670.9</v>
      </c>
      <c r="D4573" s="438" t="s">
        <v>126</v>
      </c>
      <c r="E4573" s="440">
        <v>0</v>
      </c>
      <c r="F4573" s="440">
        <v>0</v>
      </c>
      <c r="G4573" s="440">
        <v>6670.9</v>
      </c>
      <c r="H4573" s="438" t="s">
        <v>126</v>
      </c>
    </row>
    <row r="4574" spans="1:8">
      <c r="A4574" s="448" t="s">
        <v>6258</v>
      </c>
      <c r="B4574" s="448" t="s">
        <v>4862</v>
      </c>
      <c r="C4574" s="440">
        <v>8079</v>
      </c>
      <c r="D4574" s="438" t="s">
        <v>126</v>
      </c>
      <c r="E4574" s="440">
        <v>753.3</v>
      </c>
      <c r="F4574" s="440">
        <v>0</v>
      </c>
      <c r="G4574" s="440">
        <v>8832.2999999999993</v>
      </c>
      <c r="H4574" s="438" t="s">
        <v>126</v>
      </c>
    </row>
    <row r="4575" spans="1:8">
      <c r="A4575" s="448" t="s">
        <v>6259</v>
      </c>
      <c r="B4575" s="448" t="s">
        <v>4864</v>
      </c>
      <c r="C4575" s="440">
        <v>9891</v>
      </c>
      <c r="D4575" s="438" t="s">
        <v>126</v>
      </c>
      <c r="E4575" s="440">
        <v>0</v>
      </c>
      <c r="F4575" s="440">
        <v>0</v>
      </c>
      <c r="G4575" s="440">
        <v>9891</v>
      </c>
      <c r="H4575" s="438" t="s">
        <v>126</v>
      </c>
    </row>
    <row r="4576" spans="1:8">
      <c r="A4576" s="448" t="s">
        <v>6260</v>
      </c>
      <c r="B4576" s="448" t="s">
        <v>4866</v>
      </c>
      <c r="C4576" s="440">
        <v>65</v>
      </c>
      <c r="D4576" s="438" t="s">
        <v>126</v>
      </c>
      <c r="E4576" s="440">
        <v>9497.75</v>
      </c>
      <c r="F4576" s="440">
        <v>0</v>
      </c>
      <c r="G4576" s="440">
        <v>9562.75</v>
      </c>
      <c r="H4576" s="438" t="s">
        <v>126</v>
      </c>
    </row>
    <row r="4577" spans="1:8">
      <c r="A4577" s="448" t="s">
        <v>6261</v>
      </c>
      <c r="B4577" s="448" t="s">
        <v>4868</v>
      </c>
      <c r="C4577" s="440">
        <v>0</v>
      </c>
      <c r="D4577" s="438" t="s">
        <v>126</v>
      </c>
      <c r="E4577" s="440">
        <v>1988.61</v>
      </c>
      <c r="F4577" s="440">
        <v>0</v>
      </c>
      <c r="G4577" s="440">
        <v>1988.61</v>
      </c>
      <c r="H4577" s="438" t="s">
        <v>126</v>
      </c>
    </row>
    <row r="4578" spans="1:8">
      <c r="A4578" s="448" t="s">
        <v>6262</v>
      </c>
      <c r="B4578" s="448" t="s">
        <v>4978</v>
      </c>
      <c r="C4578" s="440">
        <v>71013.08</v>
      </c>
      <c r="D4578" s="438" t="s">
        <v>126</v>
      </c>
      <c r="E4578" s="440">
        <v>21306.26</v>
      </c>
      <c r="F4578" s="440">
        <v>0</v>
      </c>
      <c r="G4578" s="440">
        <v>92319.34</v>
      </c>
      <c r="H4578" s="438" t="s">
        <v>126</v>
      </c>
    </row>
    <row r="4579" spans="1:8">
      <c r="A4579" s="448" t="s">
        <v>6263</v>
      </c>
      <c r="B4579" s="448" t="s">
        <v>4872</v>
      </c>
      <c r="C4579" s="440">
        <v>492.3</v>
      </c>
      <c r="D4579" s="438" t="s">
        <v>126</v>
      </c>
      <c r="E4579" s="440">
        <v>0</v>
      </c>
      <c r="F4579" s="440">
        <v>0</v>
      </c>
      <c r="G4579" s="440">
        <v>492.3</v>
      </c>
      <c r="H4579" s="438" t="s">
        <v>126</v>
      </c>
    </row>
    <row r="4580" spans="1:8">
      <c r="A4580" s="448" t="s">
        <v>6264</v>
      </c>
      <c r="B4580" s="448" t="s">
        <v>4878</v>
      </c>
      <c r="C4580" s="440">
        <v>29928.85</v>
      </c>
      <c r="D4580" s="438" t="s">
        <v>126</v>
      </c>
      <c r="E4580" s="440">
        <v>0</v>
      </c>
      <c r="F4580" s="440">
        <v>0</v>
      </c>
      <c r="G4580" s="440">
        <v>29928.85</v>
      </c>
      <c r="H4580" s="438" t="s">
        <v>126</v>
      </c>
    </row>
    <row r="4581" spans="1:8">
      <c r="A4581" s="448" t="s">
        <v>6265</v>
      </c>
      <c r="B4581" s="448" t="s">
        <v>4880</v>
      </c>
      <c r="C4581" s="440">
        <v>6635.75</v>
      </c>
      <c r="D4581" s="438" t="s">
        <v>126</v>
      </c>
      <c r="E4581" s="440">
        <v>683.85</v>
      </c>
      <c r="F4581" s="440">
        <v>0</v>
      </c>
      <c r="G4581" s="440">
        <v>7319.6</v>
      </c>
      <c r="H4581" s="438" t="s">
        <v>126</v>
      </c>
    </row>
    <row r="4582" spans="1:8">
      <c r="A4582" s="448" t="s">
        <v>6266</v>
      </c>
      <c r="B4582" s="448" t="s">
        <v>4882</v>
      </c>
      <c r="C4582" s="440">
        <v>55684.31</v>
      </c>
      <c r="D4582" s="438" t="s">
        <v>126</v>
      </c>
      <c r="E4582" s="440">
        <v>0</v>
      </c>
      <c r="F4582" s="440">
        <v>0</v>
      </c>
      <c r="G4582" s="440">
        <v>55684.31</v>
      </c>
      <c r="H4582" s="438" t="s">
        <v>126</v>
      </c>
    </row>
    <row r="4583" spans="1:8">
      <c r="A4583" s="448" t="s">
        <v>6267</v>
      </c>
      <c r="B4583" s="448" t="s">
        <v>4884</v>
      </c>
      <c r="C4583" s="440">
        <v>223.6</v>
      </c>
      <c r="D4583" s="438" t="s">
        <v>126</v>
      </c>
      <c r="E4583" s="440">
        <v>22358.62</v>
      </c>
      <c r="F4583" s="440">
        <v>0</v>
      </c>
      <c r="G4583" s="440">
        <v>22582.22</v>
      </c>
      <c r="H4583" s="438" t="s">
        <v>126</v>
      </c>
    </row>
    <row r="4584" spans="1:8">
      <c r="A4584" s="448" t="s">
        <v>6268</v>
      </c>
      <c r="B4584" s="448" t="s">
        <v>4886</v>
      </c>
      <c r="C4584" s="440">
        <v>0</v>
      </c>
      <c r="D4584" s="438" t="s">
        <v>126</v>
      </c>
      <c r="E4584" s="440">
        <v>13418.37</v>
      </c>
      <c r="F4584" s="440">
        <v>0</v>
      </c>
      <c r="G4584" s="440">
        <v>13418.37</v>
      </c>
      <c r="H4584" s="438" t="s">
        <v>126</v>
      </c>
    </row>
    <row r="4585" spans="1:8">
      <c r="A4585" s="448" t="s">
        <v>6269</v>
      </c>
      <c r="B4585" s="448" t="s">
        <v>4888</v>
      </c>
      <c r="C4585" s="440">
        <v>31233.57</v>
      </c>
      <c r="D4585" s="438" t="s">
        <v>126</v>
      </c>
      <c r="E4585" s="440">
        <v>3211.95</v>
      </c>
      <c r="F4585" s="440">
        <v>0</v>
      </c>
      <c r="G4585" s="440">
        <v>34445.519999999997</v>
      </c>
      <c r="H4585" s="438" t="s">
        <v>126</v>
      </c>
    </row>
    <row r="4586" spans="1:8">
      <c r="A4586" s="448" t="s">
        <v>6270</v>
      </c>
      <c r="B4586" s="448" t="s">
        <v>4890</v>
      </c>
      <c r="C4586" s="440">
        <v>8587.3799999999992</v>
      </c>
      <c r="D4586" s="438" t="s">
        <v>126</v>
      </c>
      <c r="E4586" s="440">
        <v>0</v>
      </c>
      <c r="F4586" s="440">
        <v>0</v>
      </c>
      <c r="G4586" s="440">
        <v>8587.3799999999992</v>
      </c>
      <c r="H4586" s="438" t="s">
        <v>126</v>
      </c>
    </row>
    <row r="4587" spans="1:8">
      <c r="A4587" s="448" t="s">
        <v>6271</v>
      </c>
      <c r="B4587" s="448" t="s">
        <v>4892</v>
      </c>
      <c r="C4587" s="440">
        <v>139392</v>
      </c>
      <c r="D4587" s="438" t="s">
        <v>126</v>
      </c>
      <c r="E4587" s="440">
        <v>0</v>
      </c>
      <c r="F4587" s="440">
        <v>0</v>
      </c>
      <c r="G4587" s="440">
        <v>139392</v>
      </c>
      <c r="H4587" s="438" t="s">
        <v>126</v>
      </c>
    </row>
    <row r="4588" spans="1:8">
      <c r="A4588" s="448" t="s">
        <v>6272</v>
      </c>
      <c r="B4588" s="448" t="s">
        <v>4894</v>
      </c>
      <c r="C4588" s="440">
        <v>15926.11</v>
      </c>
      <c r="D4588" s="438" t="s">
        <v>126</v>
      </c>
      <c r="E4588" s="440">
        <v>30932.28</v>
      </c>
      <c r="F4588" s="440">
        <v>0</v>
      </c>
      <c r="G4588" s="440">
        <v>46858.39</v>
      </c>
      <c r="H4588" s="438" t="s">
        <v>126</v>
      </c>
    </row>
    <row r="4589" spans="1:8">
      <c r="A4589" s="448" t="s">
        <v>6274</v>
      </c>
      <c r="B4589" s="448" t="s">
        <v>2413</v>
      </c>
      <c r="C4589" s="440">
        <v>319677.84999999998</v>
      </c>
      <c r="D4589" s="438" t="s">
        <v>126</v>
      </c>
      <c r="E4589" s="440">
        <v>85528.55</v>
      </c>
      <c r="F4589" s="440">
        <v>0</v>
      </c>
      <c r="G4589" s="440">
        <v>405206.4</v>
      </c>
      <c r="H4589" s="438" t="s">
        <v>126</v>
      </c>
    </row>
    <row r="4590" spans="1:8">
      <c r="A4590" s="448" t="s">
        <v>8930</v>
      </c>
      <c r="B4590" s="448" t="s">
        <v>4860</v>
      </c>
      <c r="C4590" s="440">
        <v>7523.9</v>
      </c>
      <c r="D4590" s="438" t="s">
        <v>126</v>
      </c>
      <c r="E4590" s="440">
        <v>0</v>
      </c>
      <c r="F4590" s="440">
        <v>0</v>
      </c>
      <c r="G4590" s="440">
        <v>7523.9</v>
      </c>
      <c r="H4590" s="438" t="s">
        <v>126</v>
      </c>
    </row>
    <row r="4591" spans="1:8">
      <c r="A4591" s="448" t="s">
        <v>6275</v>
      </c>
      <c r="B4591" s="448" t="s">
        <v>4862</v>
      </c>
      <c r="C4591" s="440">
        <v>8079</v>
      </c>
      <c r="D4591" s="438" t="s">
        <v>126</v>
      </c>
      <c r="E4591" s="440">
        <v>753.3</v>
      </c>
      <c r="F4591" s="440">
        <v>0</v>
      </c>
      <c r="G4591" s="440">
        <v>8832.2999999999993</v>
      </c>
      <c r="H4591" s="438" t="s">
        <v>126</v>
      </c>
    </row>
    <row r="4592" spans="1:8">
      <c r="A4592" s="448" t="s">
        <v>6276</v>
      </c>
      <c r="B4592" s="448" t="s">
        <v>4864</v>
      </c>
      <c r="C4592" s="440">
        <v>9632.2999999999993</v>
      </c>
      <c r="D4592" s="438" t="s">
        <v>126</v>
      </c>
      <c r="E4592" s="440">
        <v>0</v>
      </c>
      <c r="F4592" s="440">
        <v>0</v>
      </c>
      <c r="G4592" s="440">
        <v>9632.2999999999993</v>
      </c>
      <c r="H4592" s="438" t="s">
        <v>126</v>
      </c>
    </row>
    <row r="4593" spans="1:8">
      <c r="A4593" s="448" t="s">
        <v>6277</v>
      </c>
      <c r="B4593" s="448" t="s">
        <v>4866</v>
      </c>
      <c r="C4593" s="440">
        <v>104</v>
      </c>
      <c r="D4593" s="438" t="s">
        <v>126</v>
      </c>
      <c r="E4593" s="440">
        <v>9497.75</v>
      </c>
      <c r="F4593" s="440">
        <v>0</v>
      </c>
      <c r="G4593" s="440">
        <v>9601.75</v>
      </c>
      <c r="H4593" s="438" t="s">
        <v>126</v>
      </c>
    </row>
    <row r="4594" spans="1:8">
      <c r="A4594" s="448" t="s">
        <v>6278</v>
      </c>
      <c r="B4594" s="448" t="s">
        <v>4868</v>
      </c>
      <c r="C4594" s="440">
        <v>0</v>
      </c>
      <c r="D4594" s="438" t="s">
        <v>126</v>
      </c>
      <c r="E4594" s="440">
        <v>1988.61</v>
      </c>
      <c r="F4594" s="440">
        <v>0</v>
      </c>
      <c r="G4594" s="440">
        <v>1988.61</v>
      </c>
      <c r="H4594" s="438" t="s">
        <v>126</v>
      </c>
    </row>
    <row r="4595" spans="1:8">
      <c r="A4595" s="448" t="s">
        <v>6279</v>
      </c>
      <c r="B4595" s="448" t="s">
        <v>4870</v>
      </c>
      <c r="C4595" s="440">
        <v>56486.36</v>
      </c>
      <c r="D4595" s="438" t="s">
        <v>126</v>
      </c>
      <c r="E4595" s="440">
        <v>17136.060000000001</v>
      </c>
      <c r="F4595" s="440">
        <v>0</v>
      </c>
      <c r="G4595" s="440">
        <v>73622.42</v>
      </c>
      <c r="H4595" s="438" t="s">
        <v>126</v>
      </c>
    </row>
    <row r="4596" spans="1:8">
      <c r="A4596" s="448" t="s">
        <v>6280</v>
      </c>
      <c r="B4596" s="448" t="s">
        <v>4872</v>
      </c>
      <c r="C4596" s="440">
        <v>328.2</v>
      </c>
      <c r="D4596" s="438" t="s">
        <v>126</v>
      </c>
      <c r="E4596" s="440">
        <v>0</v>
      </c>
      <c r="F4596" s="440">
        <v>0</v>
      </c>
      <c r="G4596" s="440">
        <v>328.2</v>
      </c>
      <c r="H4596" s="438" t="s">
        <v>126</v>
      </c>
    </row>
    <row r="4597" spans="1:8">
      <c r="A4597" s="448" t="s">
        <v>6281</v>
      </c>
      <c r="B4597" s="448" t="s">
        <v>4878</v>
      </c>
      <c r="C4597" s="440">
        <v>24555</v>
      </c>
      <c r="D4597" s="438" t="s">
        <v>126</v>
      </c>
      <c r="E4597" s="440">
        <v>0</v>
      </c>
      <c r="F4597" s="440">
        <v>0</v>
      </c>
      <c r="G4597" s="440">
        <v>24555</v>
      </c>
      <c r="H4597" s="438" t="s">
        <v>126</v>
      </c>
    </row>
    <row r="4598" spans="1:8">
      <c r="A4598" s="448" t="s">
        <v>6282</v>
      </c>
      <c r="B4598" s="448" t="s">
        <v>4880</v>
      </c>
      <c r="C4598" s="440">
        <v>4861.3999999999996</v>
      </c>
      <c r="D4598" s="438" t="s">
        <v>126</v>
      </c>
      <c r="E4598" s="440">
        <v>505.05</v>
      </c>
      <c r="F4598" s="440">
        <v>0</v>
      </c>
      <c r="G4598" s="440">
        <v>5366.45</v>
      </c>
      <c r="H4598" s="438" t="s">
        <v>126</v>
      </c>
    </row>
    <row r="4599" spans="1:8">
      <c r="A4599" s="448" t="s">
        <v>6283</v>
      </c>
      <c r="B4599" s="448" t="s">
        <v>4882</v>
      </c>
      <c r="C4599" s="440">
        <v>43988.6</v>
      </c>
      <c r="D4599" s="438" t="s">
        <v>126</v>
      </c>
      <c r="E4599" s="440">
        <v>0</v>
      </c>
      <c r="F4599" s="440">
        <v>0</v>
      </c>
      <c r="G4599" s="440">
        <v>43988.6</v>
      </c>
      <c r="H4599" s="438" t="s">
        <v>126</v>
      </c>
    </row>
    <row r="4600" spans="1:8">
      <c r="A4600" s="448" t="s">
        <v>6284</v>
      </c>
      <c r="B4600" s="448" t="s">
        <v>4884</v>
      </c>
      <c r="C4600" s="440">
        <v>171.7</v>
      </c>
      <c r="D4600" s="438" t="s">
        <v>126</v>
      </c>
      <c r="E4600" s="440">
        <v>17004.830000000002</v>
      </c>
      <c r="F4600" s="440">
        <v>0</v>
      </c>
      <c r="G4600" s="440">
        <v>17176.53</v>
      </c>
      <c r="H4600" s="438" t="s">
        <v>126</v>
      </c>
    </row>
    <row r="4601" spans="1:8">
      <c r="A4601" s="448" t="s">
        <v>6285</v>
      </c>
      <c r="B4601" s="448" t="s">
        <v>4886</v>
      </c>
      <c r="C4601" s="440">
        <v>0</v>
      </c>
      <c r="D4601" s="438" t="s">
        <v>126</v>
      </c>
      <c r="E4601" s="440">
        <v>10234.85</v>
      </c>
      <c r="F4601" s="440">
        <v>0</v>
      </c>
      <c r="G4601" s="440">
        <v>10234.85</v>
      </c>
      <c r="H4601" s="438" t="s">
        <v>126</v>
      </c>
    </row>
    <row r="4602" spans="1:8">
      <c r="A4602" s="448" t="s">
        <v>6286</v>
      </c>
      <c r="B4602" s="448" t="s">
        <v>4888</v>
      </c>
      <c r="C4602" s="440">
        <v>26143.29</v>
      </c>
      <c r="D4602" s="438" t="s">
        <v>126</v>
      </c>
      <c r="E4602" s="440">
        <v>2552.81</v>
      </c>
      <c r="F4602" s="440">
        <v>0</v>
      </c>
      <c r="G4602" s="440">
        <v>28696.1</v>
      </c>
      <c r="H4602" s="438" t="s">
        <v>126</v>
      </c>
    </row>
    <row r="4603" spans="1:8">
      <c r="A4603" s="448" t="s">
        <v>6287</v>
      </c>
      <c r="B4603" s="448" t="s">
        <v>4890</v>
      </c>
      <c r="C4603" s="440">
        <v>8500</v>
      </c>
      <c r="D4603" s="438" t="s">
        <v>126</v>
      </c>
      <c r="E4603" s="440">
        <v>0</v>
      </c>
      <c r="F4603" s="440">
        <v>0</v>
      </c>
      <c r="G4603" s="440">
        <v>8500</v>
      </c>
      <c r="H4603" s="438" t="s">
        <v>126</v>
      </c>
    </row>
    <row r="4604" spans="1:8">
      <c r="A4604" s="448" t="s">
        <v>6288</v>
      </c>
      <c r="B4604" s="448" t="s">
        <v>4892</v>
      </c>
      <c r="C4604" s="440">
        <v>114618.5</v>
      </c>
      <c r="D4604" s="438" t="s">
        <v>126</v>
      </c>
      <c r="E4604" s="440">
        <v>0</v>
      </c>
      <c r="F4604" s="440">
        <v>0</v>
      </c>
      <c r="G4604" s="440">
        <v>114618.5</v>
      </c>
      <c r="H4604" s="438" t="s">
        <v>126</v>
      </c>
    </row>
    <row r="4605" spans="1:8">
      <c r="A4605" s="448" t="s">
        <v>6289</v>
      </c>
      <c r="B4605" s="448" t="s">
        <v>4894</v>
      </c>
      <c r="C4605" s="440">
        <v>14685.6</v>
      </c>
      <c r="D4605" s="438" t="s">
        <v>126</v>
      </c>
      <c r="E4605" s="440">
        <v>25855.29</v>
      </c>
      <c r="F4605" s="440">
        <v>0</v>
      </c>
      <c r="G4605" s="440">
        <v>40540.89</v>
      </c>
      <c r="H4605" s="438" t="s">
        <v>126</v>
      </c>
    </row>
    <row r="4606" spans="1:8">
      <c r="A4606" s="448" t="s">
        <v>6291</v>
      </c>
      <c r="B4606" s="448" t="s">
        <v>2418</v>
      </c>
      <c r="C4606" s="440">
        <v>142458.9</v>
      </c>
      <c r="D4606" s="438" t="s">
        <v>126</v>
      </c>
      <c r="E4606" s="440">
        <v>44493.25</v>
      </c>
      <c r="F4606" s="440">
        <v>0</v>
      </c>
      <c r="G4606" s="440">
        <v>186952.15</v>
      </c>
      <c r="H4606" s="438" t="s">
        <v>126</v>
      </c>
    </row>
    <row r="4607" spans="1:8">
      <c r="A4607" s="448" t="s">
        <v>6292</v>
      </c>
      <c r="B4607" s="448" t="s">
        <v>4860</v>
      </c>
      <c r="C4607" s="440">
        <v>3712.4</v>
      </c>
      <c r="D4607" s="438" t="s">
        <v>126</v>
      </c>
      <c r="E4607" s="440">
        <v>0</v>
      </c>
      <c r="F4607" s="440">
        <v>0</v>
      </c>
      <c r="G4607" s="440">
        <v>3712.4</v>
      </c>
      <c r="H4607" s="438" t="s">
        <v>126</v>
      </c>
    </row>
    <row r="4608" spans="1:8">
      <c r="A4608" s="448" t="s">
        <v>6293</v>
      </c>
      <c r="B4608" s="448" t="s">
        <v>4862</v>
      </c>
      <c r="C4608" s="440">
        <v>7498.45</v>
      </c>
      <c r="D4608" s="438" t="s">
        <v>126</v>
      </c>
      <c r="E4608" s="440">
        <v>753.3</v>
      </c>
      <c r="F4608" s="440">
        <v>0</v>
      </c>
      <c r="G4608" s="440">
        <v>8251.75</v>
      </c>
      <c r="H4608" s="438" t="s">
        <v>126</v>
      </c>
    </row>
    <row r="4609" spans="1:8">
      <c r="A4609" s="448" t="s">
        <v>6294</v>
      </c>
      <c r="B4609" s="448" t="s">
        <v>4864</v>
      </c>
      <c r="C4609" s="440">
        <v>6201</v>
      </c>
      <c r="D4609" s="438" t="s">
        <v>126</v>
      </c>
      <c r="E4609" s="440">
        <v>0</v>
      </c>
      <c r="F4609" s="440">
        <v>0</v>
      </c>
      <c r="G4609" s="440">
        <v>6201</v>
      </c>
      <c r="H4609" s="438" t="s">
        <v>126</v>
      </c>
    </row>
    <row r="4610" spans="1:8">
      <c r="A4610" s="448" t="s">
        <v>6295</v>
      </c>
      <c r="B4610" s="448" t="s">
        <v>4866</v>
      </c>
      <c r="C4610" s="440">
        <v>85.9</v>
      </c>
      <c r="D4610" s="438" t="s">
        <v>126</v>
      </c>
      <c r="E4610" s="440">
        <v>8790.6</v>
      </c>
      <c r="F4610" s="440">
        <v>0</v>
      </c>
      <c r="G4610" s="440">
        <v>8876.5</v>
      </c>
      <c r="H4610" s="438" t="s">
        <v>126</v>
      </c>
    </row>
    <row r="4611" spans="1:8">
      <c r="A4611" s="448" t="s">
        <v>6296</v>
      </c>
      <c r="B4611" s="448" t="s">
        <v>4868</v>
      </c>
      <c r="C4611" s="440">
        <v>0</v>
      </c>
      <c r="D4611" s="438" t="s">
        <v>126</v>
      </c>
      <c r="E4611" s="440">
        <v>1464.32</v>
      </c>
      <c r="F4611" s="440">
        <v>0</v>
      </c>
      <c r="G4611" s="440">
        <v>1464.32</v>
      </c>
      <c r="H4611" s="438" t="s">
        <v>126</v>
      </c>
    </row>
    <row r="4612" spans="1:8">
      <c r="A4612" s="448" t="s">
        <v>6297</v>
      </c>
      <c r="B4612" s="448" t="s">
        <v>4870</v>
      </c>
      <c r="C4612" s="440">
        <v>14388.94</v>
      </c>
      <c r="D4612" s="438" t="s">
        <v>126</v>
      </c>
      <c r="E4612" s="440">
        <v>6715.38</v>
      </c>
      <c r="F4612" s="440">
        <v>0</v>
      </c>
      <c r="G4612" s="440">
        <v>21104.32</v>
      </c>
      <c r="H4612" s="438" t="s">
        <v>126</v>
      </c>
    </row>
    <row r="4613" spans="1:8">
      <c r="A4613" s="448" t="s">
        <v>6298</v>
      </c>
      <c r="B4613" s="448" t="s">
        <v>4872</v>
      </c>
      <c r="C4613" s="440">
        <v>185.4</v>
      </c>
      <c r="D4613" s="438" t="s">
        <v>126</v>
      </c>
      <c r="E4613" s="440">
        <v>0</v>
      </c>
      <c r="F4613" s="440">
        <v>0</v>
      </c>
      <c r="G4613" s="440">
        <v>185.4</v>
      </c>
      <c r="H4613" s="438" t="s">
        <v>126</v>
      </c>
    </row>
    <row r="4614" spans="1:8">
      <c r="A4614" s="448" t="s">
        <v>6299</v>
      </c>
      <c r="B4614" s="448" t="s">
        <v>4878</v>
      </c>
      <c r="C4614" s="440">
        <v>13330.5</v>
      </c>
      <c r="D4614" s="438" t="s">
        <v>126</v>
      </c>
      <c r="E4614" s="440">
        <v>0</v>
      </c>
      <c r="F4614" s="440">
        <v>0</v>
      </c>
      <c r="G4614" s="440">
        <v>13330.5</v>
      </c>
      <c r="H4614" s="438" t="s">
        <v>126</v>
      </c>
    </row>
    <row r="4615" spans="1:8">
      <c r="A4615" s="448" t="s">
        <v>6300</v>
      </c>
      <c r="B4615" s="448" t="s">
        <v>4880</v>
      </c>
      <c r="C4615" s="440">
        <v>2317.3000000000002</v>
      </c>
      <c r="D4615" s="438" t="s">
        <v>126</v>
      </c>
      <c r="E4615" s="440">
        <v>225.95</v>
      </c>
      <c r="F4615" s="440">
        <v>0</v>
      </c>
      <c r="G4615" s="440">
        <v>2543.25</v>
      </c>
      <c r="H4615" s="438" t="s">
        <v>126</v>
      </c>
    </row>
    <row r="4616" spans="1:8">
      <c r="A4616" s="448" t="s">
        <v>6301</v>
      </c>
      <c r="B4616" s="448" t="s">
        <v>4882</v>
      </c>
      <c r="C4616" s="440">
        <v>18309.400000000001</v>
      </c>
      <c r="D4616" s="438" t="s">
        <v>126</v>
      </c>
      <c r="E4616" s="440">
        <v>0</v>
      </c>
      <c r="F4616" s="440">
        <v>0</v>
      </c>
      <c r="G4616" s="440">
        <v>18309.400000000001</v>
      </c>
      <c r="H4616" s="438" t="s">
        <v>126</v>
      </c>
    </row>
    <row r="4617" spans="1:8">
      <c r="A4617" s="448" t="s">
        <v>6302</v>
      </c>
      <c r="B4617" s="448" t="s">
        <v>4884</v>
      </c>
      <c r="C4617" s="440">
        <v>84.9</v>
      </c>
      <c r="D4617" s="438" t="s">
        <v>126</v>
      </c>
      <c r="E4617" s="440">
        <v>7841.27</v>
      </c>
      <c r="F4617" s="440">
        <v>0</v>
      </c>
      <c r="G4617" s="440">
        <v>7926.17</v>
      </c>
      <c r="H4617" s="438" t="s">
        <v>126</v>
      </c>
    </row>
    <row r="4618" spans="1:8">
      <c r="A4618" s="448" t="s">
        <v>6303</v>
      </c>
      <c r="B4618" s="448" t="s">
        <v>4886</v>
      </c>
      <c r="C4618" s="440">
        <v>0</v>
      </c>
      <c r="D4618" s="438" t="s">
        <v>126</v>
      </c>
      <c r="E4618" s="440">
        <v>4704.76</v>
      </c>
      <c r="F4618" s="440">
        <v>0</v>
      </c>
      <c r="G4618" s="440">
        <v>4704.76</v>
      </c>
      <c r="H4618" s="438" t="s">
        <v>126</v>
      </c>
    </row>
    <row r="4619" spans="1:8">
      <c r="A4619" s="448" t="s">
        <v>6304</v>
      </c>
      <c r="B4619" s="448" t="s">
        <v>4888</v>
      </c>
      <c r="C4619" s="440">
        <v>13314.51</v>
      </c>
      <c r="D4619" s="438" t="s">
        <v>126</v>
      </c>
      <c r="E4619" s="440">
        <v>1210.47</v>
      </c>
      <c r="F4619" s="440">
        <v>0</v>
      </c>
      <c r="G4619" s="440">
        <v>14524.98</v>
      </c>
      <c r="H4619" s="438" t="s">
        <v>126</v>
      </c>
    </row>
    <row r="4620" spans="1:8">
      <c r="A4620" s="448" t="s">
        <v>6305</v>
      </c>
      <c r="B4620" s="448" t="s">
        <v>4890</v>
      </c>
      <c r="C4620" s="440">
        <v>4250</v>
      </c>
      <c r="D4620" s="438" t="s">
        <v>126</v>
      </c>
      <c r="E4620" s="440">
        <v>0</v>
      </c>
      <c r="F4620" s="440">
        <v>0</v>
      </c>
      <c r="G4620" s="440">
        <v>4250</v>
      </c>
      <c r="H4620" s="438" t="s">
        <v>126</v>
      </c>
    </row>
    <row r="4621" spans="1:8">
      <c r="A4621" s="448" t="s">
        <v>6306</v>
      </c>
      <c r="B4621" s="448" t="s">
        <v>4892</v>
      </c>
      <c r="C4621" s="440">
        <v>51993</v>
      </c>
      <c r="D4621" s="438" t="s">
        <v>126</v>
      </c>
      <c r="E4621" s="440">
        <v>0</v>
      </c>
      <c r="F4621" s="440">
        <v>0</v>
      </c>
      <c r="G4621" s="440">
        <v>51993</v>
      </c>
      <c r="H4621" s="438" t="s">
        <v>126</v>
      </c>
    </row>
    <row r="4622" spans="1:8">
      <c r="A4622" s="448" t="s">
        <v>6307</v>
      </c>
      <c r="B4622" s="448" t="s">
        <v>4894</v>
      </c>
      <c r="C4622" s="440">
        <v>6787.2</v>
      </c>
      <c r="D4622" s="438" t="s">
        <v>126</v>
      </c>
      <c r="E4622" s="440">
        <v>12787.2</v>
      </c>
      <c r="F4622" s="440">
        <v>0</v>
      </c>
      <c r="G4622" s="440">
        <v>19574.400000000001</v>
      </c>
      <c r="H4622" s="438" t="s">
        <v>126</v>
      </c>
    </row>
    <row r="4623" spans="1:8">
      <c r="A4623" s="448" t="s">
        <v>6309</v>
      </c>
      <c r="B4623" s="448" t="s">
        <v>2423</v>
      </c>
      <c r="C4623" s="440">
        <v>171003.6</v>
      </c>
      <c r="D4623" s="438" t="s">
        <v>126</v>
      </c>
      <c r="E4623" s="440">
        <v>50020.81</v>
      </c>
      <c r="F4623" s="440">
        <v>0</v>
      </c>
      <c r="G4623" s="440">
        <v>221024.41</v>
      </c>
      <c r="H4623" s="438" t="s">
        <v>126</v>
      </c>
    </row>
    <row r="4624" spans="1:8">
      <c r="A4624" s="448" t="s">
        <v>8931</v>
      </c>
      <c r="B4624" s="448" t="s">
        <v>4854</v>
      </c>
      <c r="C4624" s="440">
        <v>2500</v>
      </c>
      <c r="D4624" s="438" t="s">
        <v>126</v>
      </c>
      <c r="E4624" s="440">
        <v>0</v>
      </c>
      <c r="F4624" s="440">
        <v>0</v>
      </c>
      <c r="G4624" s="440">
        <v>2500</v>
      </c>
      <c r="H4624" s="438" t="s">
        <v>126</v>
      </c>
    </row>
    <row r="4625" spans="1:8">
      <c r="A4625" s="448" t="s">
        <v>8932</v>
      </c>
      <c r="B4625" s="448" t="s">
        <v>4856</v>
      </c>
      <c r="C4625" s="440">
        <v>4116</v>
      </c>
      <c r="D4625" s="438" t="s">
        <v>126</v>
      </c>
      <c r="E4625" s="440">
        <v>0</v>
      </c>
      <c r="F4625" s="440">
        <v>0</v>
      </c>
      <c r="G4625" s="440">
        <v>4116</v>
      </c>
      <c r="H4625" s="438" t="s">
        <v>126</v>
      </c>
    </row>
    <row r="4626" spans="1:8">
      <c r="A4626" s="448" t="s">
        <v>6310</v>
      </c>
      <c r="B4626" s="448" t="s">
        <v>4860</v>
      </c>
      <c r="C4626" s="440">
        <v>4550.2700000000004</v>
      </c>
      <c r="D4626" s="438" t="s">
        <v>126</v>
      </c>
      <c r="E4626" s="440">
        <v>2979.23</v>
      </c>
      <c r="F4626" s="440">
        <v>0</v>
      </c>
      <c r="G4626" s="440">
        <v>7529.5</v>
      </c>
      <c r="H4626" s="438" t="s">
        <v>126</v>
      </c>
    </row>
    <row r="4627" spans="1:8">
      <c r="A4627" s="448" t="s">
        <v>6311</v>
      </c>
      <c r="B4627" s="448" t="s">
        <v>4862</v>
      </c>
      <c r="C4627" s="440">
        <v>2912</v>
      </c>
      <c r="D4627" s="438" t="s">
        <v>126</v>
      </c>
      <c r="E4627" s="440">
        <v>0</v>
      </c>
      <c r="F4627" s="440">
        <v>0</v>
      </c>
      <c r="G4627" s="440">
        <v>2912</v>
      </c>
      <c r="H4627" s="438" t="s">
        <v>126</v>
      </c>
    </row>
    <row r="4628" spans="1:8">
      <c r="A4628" s="448" t="s">
        <v>6312</v>
      </c>
      <c r="B4628" s="448" t="s">
        <v>4864</v>
      </c>
      <c r="C4628" s="440">
        <v>5071.95</v>
      </c>
      <c r="D4628" s="438" t="s">
        <v>126</v>
      </c>
      <c r="E4628" s="440">
        <v>1404.54</v>
      </c>
      <c r="F4628" s="440">
        <v>0</v>
      </c>
      <c r="G4628" s="440">
        <v>6476.49</v>
      </c>
      <c r="H4628" s="438" t="s">
        <v>126</v>
      </c>
    </row>
    <row r="4629" spans="1:8">
      <c r="A4629" s="448" t="s">
        <v>6313</v>
      </c>
      <c r="B4629" s="448" t="s">
        <v>4866</v>
      </c>
      <c r="C4629" s="440">
        <v>85.9</v>
      </c>
      <c r="D4629" s="438" t="s">
        <v>126</v>
      </c>
      <c r="E4629" s="440">
        <v>6183.4</v>
      </c>
      <c r="F4629" s="440">
        <v>0</v>
      </c>
      <c r="G4629" s="440">
        <v>6269.3</v>
      </c>
      <c r="H4629" s="438" t="s">
        <v>126</v>
      </c>
    </row>
    <row r="4630" spans="1:8">
      <c r="A4630" s="448" t="s">
        <v>6315</v>
      </c>
      <c r="B4630" s="448" t="s">
        <v>4870</v>
      </c>
      <c r="C4630" s="440">
        <v>22116.57</v>
      </c>
      <c r="D4630" s="438" t="s">
        <v>126</v>
      </c>
      <c r="E4630" s="440">
        <v>7030.86</v>
      </c>
      <c r="F4630" s="440">
        <v>0</v>
      </c>
      <c r="G4630" s="440">
        <v>29147.43</v>
      </c>
      <c r="H4630" s="438" t="s">
        <v>126</v>
      </c>
    </row>
    <row r="4631" spans="1:8">
      <c r="A4631" s="448" t="s">
        <v>6316</v>
      </c>
      <c r="B4631" s="448" t="s">
        <v>6317</v>
      </c>
      <c r="C4631" s="440">
        <v>155.30000000000001</v>
      </c>
      <c r="D4631" s="438" t="s">
        <v>126</v>
      </c>
      <c r="E4631" s="440">
        <v>0</v>
      </c>
      <c r="F4631" s="440">
        <v>0</v>
      </c>
      <c r="G4631" s="440">
        <v>155.30000000000001</v>
      </c>
      <c r="H4631" s="438" t="s">
        <v>126</v>
      </c>
    </row>
    <row r="4632" spans="1:8">
      <c r="A4632" s="448" t="s">
        <v>6318</v>
      </c>
      <c r="B4632" s="448" t="s">
        <v>4878</v>
      </c>
      <c r="C4632" s="440">
        <v>15813.52</v>
      </c>
      <c r="D4632" s="438" t="s">
        <v>126</v>
      </c>
      <c r="E4632" s="440">
        <v>0</v>
      </c>
      <c r="F4632" s="440">
        <v>0</v>
      </c>
      <c r="G4632" s="440">
        <v>15813.52</v>
      </c>
      <c r="H4632" s="438" t="s">
        <v>126</v>
      </c>
    </row>
    <row r="4633" spans="1:8">
      <c r="A4633" s="448" t="s">
        <v>6319</v>
      </c>
      <c r="B4633" s="448" t="s">
        <v>4880</v>
      </c>
      <c r="C4633" s="440">
        <v>2812.6</v>
      </c>
      <c r="D4633" s="438" t="s">
        <v>126</v>
      </c>
      <c r="E4633" s="440">
        <v>262.2</v>
      </c>
      <c r="F4633" s="440">
        <v>0</v>
      </c>
      <c r="G4633" s="440">
        <v>3074.8</v>
      </c>
      <c r="H4633" s="438" t="s">
        <v>126</v>
      </c>
    </row>
    <row r="4634" spans="1:8">
      <c r="A4634" s="448" t="s">
        <v>6320</v>
      </c>
      <c r="B4634" s="448" t="s">
        <v>4882</v>
      </c>
      <c r="C4634" s="440">
        <v>25983.8</v>
      </c>
      <c r="D4634" s="438" t="s">
        <v>126</v>
      </c>
      <c r="E4634" s="440">
        <v>0</v>
      </c>
      <c r="F4634" s="440">
        <v>0</v>
      </c>
      <c r="G4634" s="440">
        <v>25983.8</v>
      </c>
      <c r="H4634" s="438" t="s">
        <v>126</v>
      </c>
    </row>
    <row r="4635" spans="1:8">
      <c r="A4635" s="448" t="s">
        <v>6321</v>
      </c>
      <c r="B4635" s="448" t="s">
        <v>4884</v>
      </c>
      <c r="C4635" s="440">
        <v>96.5</v>
      </c>
      <c r="D4635" s="438" t="s">
        <v>126</v>
      </c>
      <c r="E4635" s="440">
        <v>9038.4599999999991</v>
      </c>
      <c r="F4635" s="440">
        <v>0</v>
      </c>
      <c r="G4635" s="440">
        <v>9134.9599999999991</v>
      </c>
      <c r="H4635" s="438" t="s">
        <v>126</v>
      </c>
    </row>
    <row r="4636" spans="1:8">
      <c r="A4636" s="448" t="s">
        <v>6322</v>
      </c>
      <c r="B4636" s="448" t="s">
        <v>4886</v>
      </c>
      <c r="C4636" s="440">
        <v>0</v>
      </c>
      <c r="D4636" s="438" t="s">
        <v>126</v>
      </c>
      <c r="E4636" s="440">
        <v>5423.08</v>
      </c>
      <c r="F4636" s="440">
        <v>0</v>
      </c>
      <c r="G4636" s="440">
        <v>5423.08</v>
      </c>
      <c r="H4636" s="438" t="s">
        <v>126</v>
      </c>
    </row>
    <row r="4637" spans="1:8">
      <c r="A4637" s="448" t="s">
        <v>6323</v>
      </c>
      <c r="B4637" s="448" t="s">
        <v>4888</v>
      </c>
      <c r="C4637" s="440">
        <v>15689.69</v>
      </c>
      <c r="D4637" s="438" t="s">
        <v>126</v>
      </c>
      <c r="E4637" s="440">
        <v>1390.24</v>
      </c>
      <c r="F4637" s="440">
        <v>0</v>
      </c>
      <c r="G4637" s="440">
        <v>17079.93</v>
      </c>
      <c r="H4637" s="438" t="s">
        <v>126</v>
      </c>
    </row>
    <row r="4638" spans="1:8">
      <c r="A4638" s="448" t="s">
        <v>6324</v>
      </c>
      <c r="B4638" s="448" t="s">
        <v>4890</v>
      </c>
      <c r="C4638" s="440">
        <v>5572.9</v>
      </c>
      <c r="D4638" s="438" t="s">
        <v>126</v>
      </c>
      <c r="E4638" s="440">
        <v>0</v>
      </c>
      <c r="F4638" s="440">
        <v>0</v>
      </c>
      <c r="G4638" s="440">
        <v>5572.9</v>
      </c>
      <c r="H4638" s="438" t="s">
        <v>126</v>
      </c>
    </row>
    <row r="4639" spans="1:8">
      <c r="A4639" s="448" t="s">
        <v>6325</v>
      </c>
      <c r="B4639" s="448" t="s">
        <v>4892</v>
      </c>
      <c r="C4639" s="440">
        <v>55217.8</v>
      </c>
      <c r="D4639" s="438" t="s">
        <v>126</v>
      </c>
      <c r="E4639" s="440">
        <v>0</v>
      </c>
      <c r="F4639" s="440">
        <v>0</v>
      </c>
      <c r="G4639" s="440">
        <v>55217.8</v>
      </c>
      <c r="H4639" s="438" t="s">
        <v>126</v>
      </c>
    </row>
    <row r="4640" spans="1:8">
      <c r="A4640" s="448" t="s">
        <v>6326</v>
      </c>
      <c r="B4640" s="448" t="s">
        <v>4894</v>
      </c>
      <c r="C4640" s="440">
        <v>8308.7999999999993</v>
      </c>
      <c r="D4640" s="438" t="s">
        <v>126</v>
      </c>
      <c r="E4640" s="440">
        <v>16308.8</v>
      </c>
      <c r="F4640" s="440">
        <v>0</v>
      </c>
      <c r="G4640" s="440">
        <v>24617.599999999999</v>
      </c>
      <c r="H4640" s="438" t="s">
        <v>126</v>
      </c>
    </row>
    <row r="4641" spans="1:8">
      <c r="A4641" s="448" t="s">
        <v>6328</v>
      </c>
      <c r="B4641" s="448" t="s">
        <v>2428</v>
      </c>
      <c r="C4641" s="440">
        <v>101226.24000000001</v>
      </c>
      <c r="D4641" s="438" t="s">
        <v>126</v>
      </c>
      <c r="E4641" s="440">
        <v>37651.75</v>
      </c>
      <c r="F4641" s="440">
        <v>0</v>
      </c>
      <c r="G4641" s="440">
        <v>138877.99</v>
      </c>
      <c r="H4641" s="438" t="s">
        <v>126</v>
      </c>
    </row>
    <row r="4642" spans="1:8">
      <c r="A4642" s="448" t="s">
        <v>6330</v>
      </c>
      <c r="B4642" s="448" t="s">
        <v>4860</v>
      </c>
      <c r="C4642" s="440">
        <v>5260.8</v>
      </c>
      <c r="D4642" s="438" t="s">
        <v>126</v>
      </c>
      <c r="E4642" s="440">
        <v>0</v>
      </c>
      <c r="F4642" s="440">
        <v>0</v>
      </c>
      <c r="G4642" s="440">
        <v>5260.8</v>
      </c>
      <c r="H4642" s="438" t="s">
        <v>126</v>
      </c>
    </row>
    <row r="4643" spans="1:8">
      <c r="A4643" s="448" t="s">
        <v>6331</v>
      </c>
      <c r="B4643" s="448" t="s">
        <v>4862</v>
      </c>
      <c r="C4643" s="440">
        <v>8079</v>
      </c>
      <c r="D4643" s="438" t="s">
        <v>126</v>
      </c>
      <c r="E4643" s="440">
        <v>753.3</v>
      </c>
      <c r="F4643" s="440">
        <v>0</v>
      </c>
      <c r="G4643" s="440">
        <v>8832.2999999999993</v>
      </c>
      <c r="H4643" s="438" t="s">
        <v>126</v>
      </c>
    </row>
    <row r="4644" spans="1:8">
      <c r="A4644" s="448" t="s">
        <v>6332</v>
      </c>
      <c r="B4644" s="448" t="s">
        <v>4864</v>
      </c>
      <c r="C4644" s="440">
        <v>8108.6</v>
      </c>
      <c r="D4644" s="438" t="s">
        <v>126</v>
      </c>
      <c r="E4644" s="440">
        <v>0</v>
      </c>
      <c r="F4644" s="440">
        <v>0</v>
      </c>
      <c r="G4644" s="440">
        <v>8108.6</v>
      </c>
      <c r="H4644" s="438" t="s">
        <v>126</v>
      </c>
    </row>
    <row r="4645" spans="1:8">
      <c r="A4645" s="448" t="s">
        <v>6333</v>
      </c>
      <c r="B4645" s="448" t="s">
        <v>4866</v>
      </c>
      <c r="C4645" s="440">
        <v>92.7</v>
      </c>
      <c r="D4645" s="438" t="s">
        <v>126</v>
      </c>
      <c r="E4645" s="440">
        <v>9201.32</v>
      </c>
      <c r="F4645" s="440">
        <v>0</v>
      </c>
      <c r="G4645" s="440">
        <v>9294.02</v>
      </c>
      <c r="H4645" s="438" t="s">
        <v>126</v>
      </c>
    </row>
    <row r="4646" spans="1:8">
      <c r="A4646" s="448" t="s">
        <v>6334</v>
      </c>
      <c r="B4646" s="448" t="s">
        <v>4868</v>
      </c>
      <c r="C4646" s="440">
        <v>0</v>
      </c>
      <c r="D4646" s="438" t="s">
        <v>126</v>
      </c>
      <c r="E4646" s="440">
        <v>1810.75</v>
      </c>
      <c r="F4646" s="440">
        <v>0</v>
      </c>
      <c r="G4646" s="440">
        <v>1810.75</v>
      </c>
      <c r="H4646" s="438" t="s">
        <v>126</v>
      </c>
    </row>
    <row r="4647" spans="1:8">
      <c r="A4647" s="448" t="s">
        <v>6335</v>
      </c>
      <c r="B4647" s="448" t="s">
        <v>4870</v>
      </c>
      <c r="C4647" s="440">
        <v>12202.16</v>
      </c>
      <c r="D4647" s="438" t="s">
        <v>126</v>
      </c>
      <c r="E4647" s="440">
        <v>3540.5</v>
      </c>
      <c r="F4647" s="440">
        <v>0</v>
      </c>
      <c r="G4647" s="440">
        <v>15742.66</v>
      </c>
      <c r="H4647" s="438" t="s">
        <v>126</v>
      </c>
    </row>
    <row r="4648" spans="1:8">
      <c r="A4648" s="448" t="s">
        <v>6336</v>
      </c>
      <c r="B4648" s="448" t="s">
        <v>4872</v>
      </c>
      <c r="C4648" s="440">
        <v>145.9</v>
      </c>
      <c r="D4648" s="438" t="s">
        <v>126</v>
      </c>
      <c r="E4648" s="440">
        <v>0</v>
      </c>
      <c r="F4648" s="440">
        <v>0</v>
      </c>
      <c r="G4648" s="440">
        <v>145.9</v>
      </c>
      <c r="H4648" s="438" t="s">
        <v>126</v>
      </c>
    </row>
    <row r="4649" spans="1:8">
      <c r="A4649" s="448" t="s">
        <v>6337</v>
      </c>
      <c r="B4649" s="448" t="s">
        <v>4878</v>
      </c>
      <c r="C4649" s="440">
        <v>8821</v>
      </c>
      <c r="D4649" s="438" t="s">
        <v>126</v>
      </c>
      <c r="E4649" s="440">
        <v>0</v>
      </c>
      <c r="F4649" s="440">
        <v>0</v>
      </c>
      <c r="G4649" s="440">
        <v>8821</v>
      </c>
      <c r="H4649" s="438" t="s">
        <v>126</v>
      </c>
    </row>
    <row r="4650" spans="1:8">
      <c r="A4650" s="448" t="s">
        <v>6338</v>
      </c>
      <c r="B4650" s="448" t="s">
        <v>4880</v>
      </c>
      <c r="C4650" s="440">
        <v>1914.5</v>
      </c>
      <c r="D4650" s="438" t="s">
        <v>126</v>
      </c>
      <c r="E4650" s="440">
        <v>163.44999999999999</v>
      </c>
      <c r="F4650" s="440">
        <v>0</v>
      </c>
      <c r="G4650" s="440">
        <v>2077.9499999999998</v>
      </c>
      <c r="H4650" s="438" t="s">
        <v>126</v>
      </c>
    </row>
    <row r="4651" spans="1:8">
      <c r="A4651" s="448" t="s">
        <v>6339</v>
      </c>
      <c r="B4651" s="448" t="s">
        <v>4882</v>
      </c>
      <c r="C4651" s="440">
        <v>16508</v>
      </c>
      <c r="D4651" s="438" t="s">
        <v>126</v>
      </c>
      <c r="E4651" s="440">
        <v>0</v>
      </c>
      <c r="F4651" s="440">
        <v>0</v>
      </c>
      <c r="G4651" s="440">
        <v>16508</v>
      </c>
      <c r="H4651" s="438" t="s">
        <v>126</v>
      </c>
    </row>
    <row r="4652" spans="1:8">
      <c r="A4652" s="448" t="s">
        <v>6340</v>
      </c>
      <c r="B4652" s="448" t="s">
        <v>4884</v>
      </c>
      <c r="C4652" s="440">
        <v>66.099999999999994</v>
      </c>
      <c r="D4652" s="438" t="s">
        <v>126</v>
      </c>
      <c r="E4652" s="440">
        <v>6176.48</v>
      </c>
      <c r="F4652" s="440">
        <v>0</v>
      </c>
      <c r="G4652" s="440">
        <v>6242.58</v>
      </c>
      <c r="H4652" s="438" t="s">
        <v>126</v>
      </c>
    </row>
    <row r="4653" spans="1:8">
      <c r="A4653" s="448" t="s">
        <v>6341</v>
      </c>
      <c r="B4653" s="448" t="s">
        <v>4886</v>
      </c>
      <c r="C4653" s="440">
        <v>0</v>
      </c>
      <c r="D4653" s="438" t="s">
        <v>126</v>
      </c>
      <c r="E4653" s="440">
        <v>3705.88</v>
      </c>
      <c r="F4653" s="440">
        <v>0</v>
      </c>
      <c r="G4653" s="440">
        <v>3705.88</v>
      </c>
      <c r="H4653" s="438" t="s">
        <v>126</v>
      </c>
    </row>
    <row r="4654" spans="1:8">
      <c r="A4654" s="448" t="s">
        <v>6342</v>
      </c>
      <c r="B4654" s="448" t="s">
        <v>4888</v>
      </c>
      <c r="C4654" s="440">
        <v>13442.58</v>
      </c>
      <c r="D4654" s="438" t="s">
        <v>126</v>
      </c>
      <c r="E4654" s="440">
        <v>1222.47</v>
      </c>
      <c r="F4654" s="440">
        <v>0</v>
      </c>
      <c r="G4654" s="440">
        <v>14665.05</v>
      </c>
      <c r="H4654" s="438" t="s">
        <v>126</v>
      </c>
    </row>
    <row r="4655" spans="1:8">
      <c r="A4655" s="448" t="s">
        <v>6343</v>
      </c>
      <c r="B4655" s="448" t="s">
        <v>4890</v>
      </c>
      <c r="C4655" s="440">
        <v>5100</v>
      </c>
      <c r="D4655" s="438" t="s">
        <v>126</v>
      </c>
      <c r="E4655" s="440">
        <v>0</v>
      </c>
      <c r="F4655" s="440">
        <v>0</v>
      </c>
      <c r="G4655" s="440">
        <v>5100</v>
      </c>
      <c r="H4655" s="438" t="s">
        <v>126</v>
      </c>
    </row>
    <row r="4656" spans="1:8">
      <c r="A4656" s="448" t="s">
        <v>6344</v>
      </c>
      <c r="B4656" s="448" t="s">
        <v>4892</v>
      </c>
      <c r="C4656" s="440">
        <v>13586.5</v>
      </c>
      <c r="D4656" s="438" t="s">
        <v>126</v>
      </c>
      <c r="E4656" s="440">
        <v>0</v>
      </c>
      <c r="F4656" s="440">
        <v>0</v>
      </c>
      <c r="G4656" s="440">
        <v>13586.5</v>
      </c>
      <c r="H4656" s="438" t="s">
        <v>126</v>
      </c>
    </row>
    <row r="4657" spans="1:8">
      <c r="A4657" s="448" t="s">
        <v>6345</v>
      </c>
      <c r="B4657" s="448" t="s">
        <v>4894</v>
      </c>
      <c r="C4657" s="440">
        <v>7898.4</v>
      </c>
      <c r="D4657" s="438" t="s">
        <v>126</v>
      </c>
      <c r="E4657" s="440">
        <v>11077.6</v>
      </c>
      <c r="F4657" s="440">
        <v>0</v>
      </c>
      <c r="G4657" s="440">
        <v>18976</v>
      </c>
      <c r="H4657" s="438" t="s">
        <v>126</v>
      </c>
    </row>
    <row r="4658" spans="1:8">
      <c r="A4658" s="448" t="s">
        <v>6348</v>
      </c>
      <c r="B4658" s="448" t="s">
        <v>2433</v>
      </c>
      <c r="C4658" s="440">
        <v>83349.399999999994</v>
      </c>
      <c r="D4658" s="438" t="s">
        <v>126</v>
      </c>
      <c r="E4658" s="440">
        <v>40149.699999999997</v>
      </c>
      <c r="F4658" s="440">
        <v>0</v>
      </c>
      <c r="G4658" s="440">
        <v>123499.1</v>
      </c>
      <c r="H4658" s="438" t="s">
        <v>126</v>
      </c>
    </row>
    <row r="4659" spans="1:8">
      <c r="A4659" s="448" t="s">
        <v>6349</v>
      </c>
      <c r="B4659" s="448" t="s">
        <v>4860</v>
      </c>
      <c r="C4659" s="440">
        <v>7876.9</v>
      </c>
      <c r="D4659" s="438" t="s">
        <v>126</v>
      </c>
      <c r="E4659" s="440">
        <v>0</v>
      </c>
      <c r="F4659" s="440">
        <v>0</v>
      </c>
      <c r="G4659" s="440">
        <v>7876.9</v>
      </c>
      <c r="H4659" s="438" t="s">
        <v>126</v>
      </c>
    </row>
    <row r="4660" spans="1:8">
      <c r="A4660" s="448" t="s">
        <v>6350</v>
      </c>
      <c r="B4660" s="448" t="s">
        <v>4862</v>
      </c>
      <c r="C4660" s="440">
        <v>2371.1999999999998</v>
      </c>
      <c r="D4660" s="438" t="s">
        <v>126</v>
      </c>
      <c r="E4660" s="440">
        <v>216.3</v>
      </c>
      <c r="F4660" s="440">
        <v>0</v>
      </c>
      <c r="G4660" s="440">
        <v>2587.5</v>
      </c>
      <c r="H4660" s="438" t="s">
        <v>126</v>
      </c>
    </row>
    <row r="4661" spans="1:8">
      <c r="A4661" s="448" t="s">
        <v>6351</v>
      </c>
      <c r="B4661" s="448" t="s">
        <v>4864</v>
      </c>
      <c r="C4661" s="440">
        <v>9107.6</v>
      </c>
      <c r="D4661" s="438" t="s">
        <v>126</v>
      </c>
      <c r="E4661" s="440">
        <v>0</v>
      </c>
      <c r="F4661" s="440">
        <v>0</v>
      </c>
      <c r="G4661" s="440">
        <v>9107.6</v>
      </c>
      <c r="H4661" s="438" t="s">
        <v>126</v>
      </c>
    </row>
    <row r="4662" spans="1:8">
      <c r="A4662" s="448" t="s">
        <v>6352</v>
      </c>
      <c r="B4662" s="448" t="s">
        <v>4866</v>
      </c>
      <c r="C4662" s="440">
        <v>120.6</v>
      </c>
      <c r="D4662" s="438" t="s">
        <v>126</v>
      </c>
      <c r="E4662" s="440">
        <v>11162.18</v>
      </c>
      <c r="F4662" s="440">
        <v>0</v>
      </c>
      <c r="G4662" s="440">
        <v>11282.78</v>
      </c>
      <c r="H4662" s="438" t="s">
        <v>126</v>
      </c>
    </row>
    <row r="4663" spans="1:8">
      <c r="A4663" s="448" t="s">
        <v>6353</v>
      </c>
      <c r="B4663" s="448" t="s">
        <v>4868</v>
      </c>
      <c r="C4663" s="440">
        <v>0</v>
      </c>
      <c r="D4663" s="438" t="s">
        <v>126</v>
      </c>
      <c r="E4663" s="440">
        <v>2208.67</v>
      </c>
      <c r="F4663" s="440">
        <v>0</v>
      </c>
      <c r="G4663" s="440">
        <v>2208.67</v>
      </c>
      <c r="H4663" s="438" t="s">
        <v>126</v>
      </c>
    </row>
    <row r="4664" spans="1:8">
      <c r="A4664" s="448" t="s">
        <v>6355</v>
      </c>
      <c r="B4664" s="448" t="s">
        <v>4870</v>
      </c>
      <c r="C4664" s="440">
        <v>15114</v>
      </c>
      <c r="D4664" s="438" t="s">
        <v>126</v>
      </c>
      <c r="E4664" s="440">
        <v>3300.22</v>
      </c>
      <c r="F4664" s="440">
        <v>0</v>
      </c>
      <c r="G4664" s="440">
        <v>18414.22</v>
      </c>
      <c r="H4664" s="438" t="s">
        <v>126</v>
      </c>
    </row>
    <row r="4665" spans="1:8">
      <c r="A4665" s="448" t="s">
        <v>6356</v>
      </c>
      <c r="B4665" s="448" t="s">
        <v>4872</v>
      </c>
      <c r="C4665" s="440">
        <v>121.1</v>
      </c>
      <c r="D4665" s="438" t="s">
        <v>126</v>
      </c>
      <c r="E4665" s="440">
        <v>0</v>
      </c>
      <c r="F4665" s="440">
        <v>0</v>
      </c>
      <c r="G4665" s="440">
        <v>121.1</v>
      </c>
      <c r="H4665" s="438" t="s">
        <v>126</v>
      </c>
    </row>
    <row r="4666" spans="1:8">
      <c r="A4666" s="448" t="s">
        <v>6357</v>
      </c>
      <c r="B4666" s="448" t="s">
        <v>4878</v>
      </c>
      <c r="C4666" s="440">
        <v>8662.1</v>
      </c>
      <c r="D4666" s="438" t="s">
        <v>126</v>
      </c>
      <c r="E4666" s="440">
        <v>0</v>
      </c>
      <c r="F4666" s="440">
        <v>0</v>
      </c>
      <c r="G4666" s="440">
        <v>8662.1</v>
      </c>
      <c r="H4666" s="438" t="s">
        <v>126</v>
      </c>
    </row>
    <row r="4667" spans="1:8">
      <c r="A4667" s="448" t="s">
        <v>6358</v>
      </c>
      <c r="B4667" s="448" t="s">
        <v>4880</v>
      </c>
      <c r="C4667" s="440">
        <v>2028.9</v>
      </c>
      <c r="D4667" s="438" t="s">
        <v>126</v>
      </c>
      <c r="E4667" s="440">
        <v>197.3</v>
      </c>
      <c r="F4667" s="440">
        <v>0</v>
      </c>
      <c r="G4667" s="440">
        <v>2226.1999999999998</v>
      </c>
      <c r="H4667" s="438" t="s">
        <v>126</v>
      </c>
    </row>
    <row r="4668" spans="1:8">
      <c r="A4668" s="448" t="s">
        <v>6359</v>
      </c>
      <c r="B4668" s="448" t="s">
        <v>4882</v>
      </c>
      <c r="C4668" s="440">
        <v>15801.6</v>
      </c>
      <c r="D4668" s="438" t="s">
        <v>126</v>
      </c>
      <c r="E4668" s="440">
        <v>0</v>
      </c>
      <c r="F4668" s="440">
        <v>0</v>
      </c>
      <c r="G4668" s="440">
        <v>15801.6</v>
      </c>
      <c r="H4668" s="438" t="s">
        <v>126</v>
      </c>
    </row>
    <row r="4669" spans="1:8">
      <c r="A4669" s="448" t="s">
        <v>6360</v>
      </c>
      <c r="B4669" s="448" t="s">
        <v>4884</v>
      </c>
      <c r="C4669" s="440">
        <v>51.8</v>
      </c>
      <c r="D4669" s="438" t="s">
        <v>126</v>
      </c>
      <c r="E4669" s="440">
        <v>6116.68</v>
      </c>
      <c r="F4669" s="440">
        <v>0</v>
      </c>
      <c r="G4669" s="440">
        <v>6168.48</v>
      </c>
      <c r="H4669" s="438" t="s">
        <v>126</v>
      </c>
    </row>
    <row r="4670" spans="1:8">
      <c r="A4670" s="448" t="s">
        <v>6361</v>
      </c>
      <c r="B4670" s="448" t="s">
        <v>4886</v>
      </c>
      <c r="C4670" s="440">
        <v>0</v>
      </c>
      <c r="D4670" s="438" t="s">
        <v>126</v>
      </c>
      <c r="E4670" s="440">
        <v>3670.01</v>
      </c>
      <c r="F4670" s="440">
        <v>0</v>
      </c>
      <c r="G4670" s="440">
        <v>3670.01</v>
      </c>
      <c r="H4670" s="438" t="s">
        <v>126</v>
      </c>
    </row>
    <row r="4671" spans="1:8">
      <c r="A4671" s="448" t="s">
        <v>6362</v>
      </c>
      <c r="B4671" s="448" t="s">
        <v>4888</v>
      </c>
      <c r="C4671" s="440">
        <v>2880.61</v>
      </c>
      <c r="D4671" s="438" t="s">
        <v>126</v>
      </c>
      <c r="E4671" s="440">
        <v>260.95</v>
      </c>
      <c r="F4671" s="440">
        <v>0</v>
      </c>
      <c r="G4671" s="440">
        <v>3141.56</v>
      </c>
      <c r="H4671" s="438" t="s">
        <v>126</v>
      </c>
    </row>
    <row r="4672" spans="1:8">
      <c r="A4672" s="448" t="s">
        <v>6363</v>
      </c>
      <c r="B4672" s="448" t="s">
        <v>4890</v>
      </c>
      <c r="C4672" s="440">
        <v>3921.79</v>
      </c>
      <c r="D4672" s="438" t="s">
        <v>126</v>
      </c>
      <c r="E4672" s="440">
        <v>0</v>
      </c>
      <c r="F4672" s="440">
        <v>0</v>
      </c>
      <c r="G4672" s="440">
        <v>3921.79</v>
      </c>
      <c r="H4672" s="438" t="s">
        <v>126</v>
      </c>
    </row>
    <row r="4673" spans="1:8">
      <c r="A4673" s="448" t="s">
        <v>6364</v>
      </c>
      <c r="B4673" s="448" t="s">
        <v>4892</v>
      </c>
      <c r="C4673" s="440">
        <v>8504</v>
      </c>
      <c r="D4673" s="438" t="s">
        <v>126</v>
      </c>
      <c r="E4673" s="440">
        <v>0</v>
      </c>
      <c r="F4673" s="440">
        <v>0</v>
      </c>
      <c r="G4673" s="440">
        <v>8504</v>
      </c>
      <c r="H4673" s="438" t="s">
        <v>126</v>
      </c>
    </row>
    <row r="4674" spans="1:8">
      <c r="A4674" s="448" t="s">
        <v>6365</v>
      </c>
      <c r="B4674" s="448" t="s">
        <v>4894</v>
      </c>
      <c r="C4674" s="440">
        <v>6787.2</v>
      </c>
      <c r="D4674" s="438" t="s">
        <v>126</v>
      </c>
      <c r="E4674" s="440">
        <v>12787.2</v>
      </c>
      <c r="F4674" s="440">
        <v>0</v>
      </c>
      <c r="G4674" s="440">
        <v>19574.400000000001</v>
      </c>
      <c r="H4674" s="438" t="s">
        <v>126</v>
      </c>
    </row>
    <row r="4675" spans="1:8">
      <c r="A4675" s="448" t="s">
        <v>6366</v>
      </c>
      <c r="B4675" s="448" t="s">
        <v>6367</v>
      </c>
      <c r="C4675" s="440">
        <v>0</v>
      </c>
      <c r="D4675" s="438" t="s">
        <v>126</v>
      </c>
      <c r="E4675" s="440">
        <v>230.19</v>
      </c>
      <c r="F4675" s="440">
        <v>0</v>
      </c>
      <c r="G4675" s="440">
        <v>230.19</v>
      </c>
      <c r="H4675" s="438" t="s">
        <v>126</v>
      </c>
    </row>
    <row r="4676" spans="1:8">
      <c r="A4676" s="448" t="s">
        <v>6368</v>
      </c>
      <c r="B4676" s="448" t="s">
        <v>2438</v>
      </c>
      <c r="C4676" s="440">
        <v>98890.01</v>
      </c>
      <c r="D4676" s="438" t="s">
        <v>126</v>
      </c>
      <c r="E4676" s="440">
        <v>29804.79</v>
      </c>
      <c r="F4676" s="440">
        <v>0</v>
      </c>
      <c r="G4676" s="440">
        <v>128694.8</v>
      </c>
      <c r="H4676" s="438" t="s">
        <v>126</v>
      </c>
    </row>
    <row r="4677" spans="1:8">
      <c r="A4677" s="448" t="s">
        <v>6369</v>
      </c>
      <c r="B4677" s="448" t="s">
        <v>4860</v>
      </c>
      <c r="C4677" s="440">
        <v>7670.2</v>
      </c>
      <c r="D4677" s="438" t="s">
        <v>126</v>
      </c>
      <c r="E4677" s="440">
        <v>0</v>
      </c>
      <c r="F4677" s="440">
        <v>0</v>
      </c>
      <c r="G4677" s="440">
        <v>7670.2</v>
      </c>
      <c r="H4677" s="438" t="s">
        <v>126</v>
      </c>
    </row>
    <row r="4678" spans="1:8">
      <c r="A4678" s="448" t="s">
        <v>6370</v>
      </c>
      <c r="B4678" s="448" t="s">
        <v>4862</v>
      </c>
      <c r="C4678" s="440">
        <v>2371.1999999999998</v>
      </c>
      <c r="D4678" s="438" t="s">
        <v>126</v>
      </c>
      <c r="E4678" s="440">
        <v>216.3</v>
      </c>
      <c r="F4678" s="440">
        <v>0</v>
      </c>
      <c r="G4678" s="440">
        <v>2587.5</v>
      </c>
      <c r="H4678" s="438" t="s">
        <v>126</v>
      </c>
    </row>
    <row r="4679" spans="1:8">
      <c r="A4679" s="448" t="s">
        <v>6371</v>
      </c>
      <c r="B4679" s="448" t="s">
        <v>4864</v>
      </c>
      <c r="C4679" s="440">
        <v>7692</v>
      </c>
      <c r="D4679" s="438" t="s">
        <v>126</v>
      </c>
      <c r="E4679" s="440">
        <v>0</v>
      </c>
      <c r="F4679" s="440">
        <v>0</v>
      </c>
      <c r="G4679" s="440">
        <v>7692</v>
      </c>
      <c r="H4679" s="438" t="s">
        <v>126</v>
      </c>
    </row>
    <row r="4680" spans="1:8">
      <c r="A4680" s="448" t="s">
        <v>6372</v>
      </c>
      <c r="B4680" s="448" t="s">
        <v>4866</v>
      </c>
      <c r="C4680" s="440">
        <v>71.8</v>
      </c>
      <c r="D4680" s="438" t="s">
        <v>126</v>
      </c>
      <c r="E4680" s="440">
        <v>6704.22</v>
      </c>
      <c r="F4680" s="440">
        <v>0</v>
      </c>
      <c r="G4680" s="440">
        <v>6776.02</v>
      </c>
      <c r="H4680" s="438" t="s">
        <v>126</v>
      </c>
    </row>
    <row r="4681" spans="1:8">
      <c r="A4681" s="448" t="s">
        <v>6373</v>
      </c>
      <c r="B4681" s="448" t="s">
        <v>4868</v>
      </c>
      <c r="C4681" s="440">
        <v>0</v>
      </c>
      <c r="D4681" s="438" t="s">
        <v>126</v>
      </c>
      <c r="E4681" s="440">
        <v>2106.19</v>
      </c>
      <c r="F4681" s="440">
        <v>0</v>
      </c>
      <c r="G4681" s="440">
        <v>2106.19</v>
      </c>
      <c r="H4681" s="438" t="s">
        <v>126</v>
      </c>
    </row>
    <row r="4682" spans="1:8">
      <c r="A4682" s="448" t="s">
        <v>6375</v>
      </c>
      <c r="B4682" s="448" t="s">
        <v>4870</v>
      </c>
      <c r="C4682" s="440">
        <v>6551.92</v>
      </c>
      <c r="D4682" s="438" t="s">
        <v>126</v>
      </c>
      <c r="E4682" s="440">
        <v>3275.96</v>
      </c>
      <c r="F4682" s="440">
        <v>0</v>
      </c>
      <c r="G4682" s="440">
        <v>9827.8799999999992</v>
      </c>
      <c r="H4682" s="438" t="s">
        <v>126</v>
      </c>
    </row>
    <row r="4683" spans="1:8">
      <c r="A4683" s="448" t="s">
        <v>6376</v>
      </c>
      <c r="B4683" s="448" t="s">
        <v>4872</v>
      </c>
      <c r="C4683" s="440">
        <v>117.1</v>
      </c>
      <c r="D4683" s="438" t="s">
        <v>126</v>
      </c>
      <c r="E4683" s="440">
        <v>0</v>
      </c>
      <c r="F4683" s="440">
        <v>0</v>
      </c>
      <c r="G4683" s="440">
        <v>117.1</v>
      </c>
      <c r="H4683" s="438" t="s">
        <v>126</v>
      </c>
    </row>
    <row r="4684" spans="1:8">
      <c r="A4684" s="448" t="s">
        <v>6377</v>
      </c>
      <c r="B4684" s="448" t="s">
        <v>4878</v>
      </c>
      <c r="C4684" s="440">
        <v>8553.5300000000007</v>
      </c>
      <c r="D4684" s="438" t="s">
        <v>126</v>
      </c>
      <c r="E4684" s="440">
        <v>0</v>
      </c>
      <c r="F4684" s="440">
        <v>0</v>
      </c>
      <c r="G4684" s="440">
        <v>8553.5300000000007</v>
      </c>
      <c r="H4684" s="438" t="s">
        <v>126</v>
      </c>
    </row>
    <row r="4685" spans="1:8">
      <c r="A4685" s="448" t="s">
        <v>6378</v>
      </c>
      <c r="B4685" s="448" t="s">
        <v>4880</v>
      </c>
      <c r="C4685" s="440">
        <v>2296.5</v>
      </c>
      <c r="D4685" s="438" t="s">
        <v>126</v>
      </c>
      <c r="E4685" s="440">
        <v>225.6</v>
      </c>
      <c r="F4685" s="440">
        <v>0</v>
      </c>
      <c r="G4685" s="440">
        <v>2522.1</v>
      </c>
      <c r="H4685" s="438" t="s">
        <v>126</v>
      </c>
    </row>
    <row r="4686" spans="1:8">
      <c r="A4686" s="448" t="s">
        <v>6379</v>
      </c>
      <c r="B4686" s="448" t="s">
        <v>4882</v>
      </c>
      <c r="C4686" s="440">
        <v>13047.35</v>
      </c>
      <c r="D4686" s="438" t="s">
        <v>126</v>
      </c>
      <c r="E4686" s="440">
        <v>0</v>
      </c>
      <c r="F4686" s="440">
        <v>0</v>
      </c>
      <c r="G4686" s="440">
        <v>13047.35</v>
      </c>
      <c r="H4686" s="438" t="s">
        <v>126</v>
      </c>
    </row>
    <row r="4687" spans="1:8">
      <c r="A4687" s="448" t="s">
        <v>6380</v>
      </c>
      <c r="B4687" s="448" t="s">
        <v>4884</v>
      </c>
      <c r="C4687" s="440">
        <v>59.7</v>
      </c>
      <c r="D4687" s="438" t="s">
        <v>126</v>
      </c>
      <c r="E4687" s="440">
        <v>5764</v>
      </c>
      <c r="F4687" s="440">
        <v>0</v>
      </c>
      <c r="G4687" s="440">
        <v>5823.7</v>
      </c>
      <c r="H4687" s="438" t="s">
        <v>126</v>
      </c>
    </row>
    <row r="4688" spans="1:8">
      <c r="A4688" s="448" t="s">
        <v>6381</v>
      </c>
      <c r="B4688" s="448" t="s">
        <v>4886</v>
      </c>
      <c r="C4688" s="440">
        <v>0</v>
      </c>
      <c r="D4688" s="438" t="s">
        <v>126</v>
      </c>
      <c r="E4688" s="440">
        <v>3476.75</v>
      </c>
      <c r="F4688" s="440">
        <v>0</v>
      </c>
      <c r="G4688" s="440">
        <v>3476.75</v>
      </c>
      <c r="H4688" s="438" t="s">
        <v>126</v>
      </c>
    </row>
    <row r="4689" spans="1:8">
      <c r="A4689" s="448" t="s">
        <v>6382</v>
      </c>
      <c r="B4689" s="448" t="s">
        <v>4888</v>
      </c>
      <c r="C4689" s="440">
        <v>3245.6</v>
      </c>
      <c r="D4689" s="438" t="s">
        <v>126</v>
      </c>
      <c r="E4689" s="440">
        <v>297.79000000000002</v>
      </c>
      <c r="F4689" s="440">
        <v>0</v>
      </c>
      <c r="G4689" s="440">
        <v>3543.39</v>
      </c>
      <c r="H4689" s="438" t="s">
        <v>126</v>
      </c>
    </row>
    <row r="4690" spans="1:8">
      <c r="A4690" s="448" t="s">
        <v>6383</v>
      </c>
      <c r="B4690" s="448" t="s">
        <v>4890</v>
      </c>
      <c r="C4690" s="440">
        <v>4678.92</v>
      </c>
      <c r="D4690" s="438" t="s">
        <v>126</v>
      </c>
      <c r="E4690" s="440">
        <v>0</v>
      </c>
      <c r="F4690" s="440">
        <v>0</v>
      </c>
      <c r="G4690" s="440">
        <v>4678.92</v>
      </c>
      <c r="H4690" s="438" t="s">
        <v>126</v>
      </c>
    </row>
    <row r="4691" spans="1:8">
      <c r="A4691" s="448" t="s">
        <v>6384</v>
      </c>
      <c r="B4691" s="448" t="s">
        <v>4892</v>
      </c>
      <c r="C4691" s="440">
        <v>19910.2</v>
      </c>
      <c r="D4691" s="438" t="s">
        <v>126</v>
      </c>
      <c r="E4691" s="440">
        <v>0</v>
      </c>
      <c r="F4691" s="440">
        <v>0</v>
      </c>
      <c r="G4691" s="440">
        <v>19910.2</v>
      </c>
      <c r="H4691" s="438" t="s">
        <v>126</v>
      </c>
    </row>
    <row r="4692" spans="1:8">
      <c r="A4692" s="448" t="s">
        <v>6385</v>
      </c>
      <c r="B4692" s="448" t="s">
        <v>4894</v>
      </c>
      <c r="C4692" s="440">
        <v>8188.8</v>
      </c>
      <c r="D4692" s="438" t="s">
        <v>126</v>
      </c>
      <c r="E4692" s="440">
        <v>7737.98</v>
      </c>
      <c r="F4692" s="440">
        <v>0</v>
      </c>
      <c r="G4692" s="440">
        <v>15926.78</v>
      </c>
      <c r="H4692" s="438" t="s">
        <v>126</v>
      </c>
    </row>
    <row r="4693" spans="1:8">
      <c r="A4693" s="448" t="s">
        <v>8933</v>
      </c>
      <c r="B4693" s="448" t="s">
        <v>8934</v>
      </c>
      <c r="C4693" s="440">
        <v>14435.19</v>
      </c>
      <c r="D4693" s="438" t="s">
        <v>126</v>
      </c>
      <c r="E4693" s="440">
        <v>0</v>
      </c>
      <c r="F4693" s="440">
        <v>0</v>
      </c>
      <c r="G4693" s="440">
        <v>14435.19</v>
      </c>
      <c r="H4693" s="438" t="s">
        <v>126</v>
      </c>
    </row>
    <row r="4694" spans="1:8">
      <c r="A4694" s="448" t="s">
        <v>6387</v>
      </c>
      <c r="B4694" s="448" t="s">
        <v>2443</v>
      </c>
      <c r="C4694" s="440">
        <v>280240.83</v>
      </c>
      <c r="D4694" s="438" t="s">
        <v>126</v>
      </c>
      <c r="E4694" s="440">
        <v>60917.49</v>
      </c>
      <c r="F4694" s="440">
        <v>0</v>
      </c>
      <c r="G4694" s="440">
        <v>341158.32</v>
      </c>
      <c r="H4694" s="438" t="s">
        <v>126</v>
      </c>
    </row>
    <row r="4695" spans="1:8">
      <c r="A4695" s="448" t="s">
        <v>6388</v>
      </c>
      <c r="B4695" s="448" t="s">
        <v>4860</v>
      </c>
      <c r="C4695" s="440">
        <v>21670.799999999999</v>
      </c>
      <c r="D4695" s="438" t="s">
        <v>126</v>
      </c>
      <c r="E4695" s="440">
        <v>0</v>
      </c>
      <c r="F4695" s="440">
        <v>0</v>
      </c>
      <c r="G4695" s="440">
        <v>21670.799999999999</v>
      </c>
      <c r="H4695" s="438" t="s">
        <v>126</v>
      </c>
    </row>
    <row r="4696" spans="1:8">
      <c r="A4696" s="448" t="s">
        <v>6389</v>
      </c>
      <c r="B4696" s="448" t="s">
        <v>4862</v>
      </c>
      <c r="C4696" s="440">
        <v>8079</v>
      </c>
      <c r="D4696" s="438" t="s">
        <v>126</v>
      </c>
      <c r="E4696" s="440">
        <v>753.3</v>
      </c>
      <c r="F4696" s="440">
        <v>0</v>
      </c>
      <c r="G4696" s="440">
        <v>8832.2999999999993</v>
      </c>
      <c r="H4696" s="438" t="s">
        <v>126</v>
      </c>
    </row>
    <row r="4697" spans="1:8">
      <c r="A4697" s="448" t="s">
        <v>6390</v>
      </c>
      <c r="B4697" s="448" t="s">
        <v>4864</v>
      </c>
      <c r="C4697" s="440">
        <v>5016.5</v>
      </c>
      <c r="D4697" s="438" t="s">
        <v>126</v>
      </c>
      <c r="E4697" s="440">
        <v>0</v>
      </c>
      <c r="F4697" s="440">
        <v>0</v>
      </c>
      <c r="G4697" s="440">
        <v>5016.5</v>
      </c>
      <c r="H4697" s="438" t="s">
        <v>126</v>
      </c>
    </row>
    <row r="4698" spans="1:8">
      <c r="A4698" s="448" t="s">
        <v>6391</v>
      </c>
      <c r="B4698" s="448" t="s">
        <v>4866</v>
      </c>
      <c r="C4698" s="440">
        <v>104</v>
      </c>
      <c r="D4698" s="438" t="s">
        <v>126</v>
      </c>
      <c r="E4698" s="440">
        <v>5954.25</v>
      </c>
      <c r="F4698" s="440">
        <v>0</v>
      </c>
      <c r="G4698" s="440">
        <v>6058.25</v>
      </c>
      <c r="H4698" s="438" t="s">
        <v>126</v>
      </c>
    </row>
    <row r="4699" spans="1:8">
      <c r="A4699" s="448" t="s">
        <v>6392</v>
      </c>
      <c r="B4699" s="448" t="s">
        <v>4868</v>
      </c>
      <c r="C4699" s="440">
        <v>0</v>
      </c>
      <c r="D4699" s="438" t="s">
        <v>126</v>
      </c>
      <c r="E4699" s="440">
        <v>1988.61</v>
      </c>
      <c r="F4699" s="440">
        <v>0</v>
      </c>
      <c r="G4699" s="440">
        <v>1988.61</v>
      </c>
      <c r="H4699" s="438" t="s">
        <v>126</v>
      </c>
    </row>
    <row r="4700" spans="1:8">
      <c r="A4700" s="448" t="s">
        <v>6393</v>
      </c>
      <c r="B4700" s="448" t="s">
        <v>6394</v>
      </c>
      <c r="C4700" s="440">
        <v>69957.679999999993</v>
      </c>
      <c r="D4700" s="438" t="s">
        <v>126</v>
      </c>
      <c r="E4700" s="440">
        <v>12123.62</v>
      </c>
      <c r="F4700" s="440">
        <v>0</v>
      </c>
      <c r="G4700" s="440">
        <v>82081.3</v>
      </c>
      <c r="H4700" s="438" t="s">
        <v>126</v>
      </c>
    </row>
    <row r="4701" spans="1:8">
      <c r="A4701" s="448" t="s">
        <v>6395</v>
      </c>
      <c r="B4701" s="448" t="s">
        <v>4872</v>
      </c>
      <c r="C4701" s="440">
        <v>275.3</v>
      </c>
      <c r="D4701" s="438" t="s">
        <v>126</v>
      </c>
      <c r="E4701" s="440">
        <v>0</v>
      </c>
      <c r="F4701" s="440">
        <v>0</v>
      </c>
      <c r="G4701" s="440">
        <v>275.3</v>
      </c>
      <c r="H4701" s="438" t="s">
        <v>126</v>
      </c>
    </row>
    <row r="4702" spans="1:8">
      <c r="A4702" s="448" t="s">
        <v>8935</v>
      </c>
      <c r="B4702" s="448" t="s">
        <v>4874</v>
      </c>
      <c r="C4702" s="440">
        <v>2500</v>
      </c>
      <c r="D4702" s="438" t="s">
        <v>126</v>
      </c>
      <c r="E4702" s="440">
        <v>0</v>
      </c>
      <c r="F4702" s="440">
        <v>0</v>
      </c>
      <c r="G4702" s="440">
        <v>2500</v>
      </c>
      <c r="H4702" s="438" t="s">
        <v>126</v>
      </c>
    </row>
    <row r="4703" spans="1:8">
      <c r="A4703" s="448" t="s">
        <v>6396</v>
      </c>
      <c r="B4703" s="448" t="s">
        <v>4878</v>
      </c>
      <c r="C4703" s="440">
        <v>17091.8</v>
      </c>
      <c r="D4703" s="438" t="s">
        <v>126</v>
      </c>
      <c r="E4703" s="440">
        <v>0</v>
      </c>
      <c r="F4703" s="440">
        <v>0</v>
      </c>
      <c r="G4703" s="440">
        <v>17091.8</v>
      </c>
      <c r="H4703" s="438" t="s">
        <v>126</v>
      </c>
    </row>
    <row r="4704" spans="1:8">
      <c r="A4704" s="448" t="s">
        <v>6397</v>
      </c>
      <c r="B4704" s="448" t="s">
        <v>4880</v>
      </c>
      <c r="C4704" s="440">
        <v>3610.6</v>
      </c>
      <c r="D4704" s="438" t="s">
        <v>126</v>
      </c>
      <c r="E4704" s="440">
        <v>338.5</v>
      </c>
      <c r="F4704" s="440">
        <v>0</v>
      </c>
      <c r="G4704" s="440">
        <v>3949.1</v>
      </c>
      <c r="H4704" s="438" t="s">
        <v>126</v>
      </c>
    </row>
    <row r="4705" spans="1:8">
      <c r="A4705" s="448" t="s">
        <v>6398</v>
      </c>
      <c r="B4705" s="448" t="s">
        <v>4882</v>
      </c>
      <c r="C4705" s="440">
        <v>30817.5</v>
      </c>
      <c r="D4705" s="438" t="s">
        <v>126</v>
      </c>
      <c r="E4705" s="440">
        <v>0</v>
      </c>
      <c r="F4705" s="440">
        <v>0</v>
      </c>
      <c r="G4705" s="440">
        <v>30817.5</v>
      </c>
      <c r="H4705" s="438" t="s">
        <v>126</v>
      </c>
    </row>
    <row r="4706" spans="1:8">
      <c r="A4706" s="448" t="s">
        <v>6399</v>
      </c>
      <c r="B4706" s="448" t="s">
        <v>4884</v>
      </c>
      <c r="C4706" s="440">
        <v>128.1</v>
      </c>
      <c r="D4706" s="438" t="s">
        <v>126</v>
      </c>
      <c r="E4706" s="440">
        <v>11544.43</v>
      </c>
      <c r="F4706" s="440">
        <v>0</v>
      </c>
      <c r="G4706" s="440">
        <v>11672.53</v>
      </c>
      <c r="H4706" s="438" t="s">
        <v>126</v>
      </c>
    </row>
    <row r="4707" spans="1:8">
      <c r="A4707" s="448" t="s">
        <v>6400</v>
      </c>
      <c r="B4707" s="448" t="s">
        <v>4886</v>
      </c>
      <c r="C4707" s="440">
        <v>0</v>
      </c>
      <c r="D4707" s="438" t="s">
        <v>126</v>
      </c>
      <c r="E4707" s="440">
        <v>6926.67</v>
      </c>
      <c r="F4707" s="440">
        <v>0</v>
      </c>
      <c r="G4707" s="440">
        <v>6926.67</v>
      </c>
      <c r="H4707" s="438" t="s">
        <v>126</v>
      </c>
    </row>
    <row r="4708" spans="1:8">
      <c r="A4708" s="448" t="s">
        <v>6401</v>
      </c>
      <c r="B4708" s="448" t="s">
        <v>4888</v>
      </c>
      <c r="C4708" s="440">
        <v>20794.45</v>
      </c>
      <c r="D4708" s="438" t="s">
        <v>126</v>
      </c>
      <c r="E4708" s="440">
        <v>1833.71</v>
      </c>
      <c r="F4708" s="440">
        <v>0</v>
      </c>
      <c r="G4708" s="440">
        <v>22628.16</v>
      </c>
      <c r="H4708" s="438" t="s">
        <v>126</v>
      </c>
    </row>
    <row r="4709" spans="1:8">
      <c r="A4709" s="448" t="s">
        <v>6402</v>
      </c>
      <c r="B4709" s="448" t="s">
        <v>4890</v>
      </c>
      <c r="C4709" s="440">
        <v>9350</v>
      </c>
      <c r="D4709" s="438" t="s">
        <v>126</v>
      </c>
      <c r="E4709" s="440">
        <v>0</v>
      </c>
      <c r="F4709" s="440">
        <v>0</v>
      </c>
      <c r="G4709" s="440">
        <v>9350</v>
      </c>
      <c r="H4709" s="438" t="s">
        <v>126</v>
      </c>
    </row>
    <row r="4710" spans="1:8">
      <c r="A4710" s="448" t="s">
        <v>6403</v>
      </c>
      <c r="B4710" s="448" t="s">
        <v>4892</v>
      </c>
      <c r="C4710" s="440">
        <v>77390.7</v>
      </c>
      <c r="D4710" s="438" t="s">
        <v>126</v>
      </c>
      <c r="E4710" s="440">
        <v>0</v>
      </c>
      <c r="F4710" s="440">
        <v>0</v>
      </c>
      <c r="G4710" s="440">
        <v>77390.7</v>
      </c>
      <c r="H4710" s="438" t="s">
        <v>126</v>
      </c>
    </row>
    <row r="4711" spans="1:8">
      <c r="A4711" s="448" t="s">
        <v>6404</v>
      </c>
      <c r="B4711" s="448" t="s">
        <v>4894</v>
      </c>
      <c r="C4711" s="440">
        <v>13454.4</v>
      </c>
      <c r="D4711" s="438" t="s">
        <v>126</v>
      </c>
      <c r="E4711" s="440">
        <v>19454.400000000001</v>
      </c>
      <c r="F4711" s="440">
        <v>0</v>
      </c>
      <c r="G4711" s="440">
        <v>32908.800000000003</v>
      </c>
      <c r="H4711" s="438" t="s">
        <v>126</v>
      </c>
    </row>
    <row r="4712" spans="1:8">
      <c r="A4712" s="448" t="s">
        <v>6406</v>
      </c>
      <c r="B4712" s="448" t="s">
        <v>2448</v>
      </c>
      <c r="C4712" s="440">
        <v>243986.01</v>
      </c>
      <c r="D4712" s="438" t="s">
        <v>126</v>
      </c>
      <c r="E4712" s="440">
        <v>67277.179999999993</v>
      </c>
      <c r="F4712" s="440">
        <v>0</v>
      </c>
      <c r="G4712" s="440">
        <v>311263.19</v>
      </c>
      <c r="H4712" s="438" t="s">
        <v>126</v>
      </c>
    </row>
    <row r="4713" spans="1:8">
      <c r="A4713" s="448" t="s">
        <v>6408</v>
      </c>
      <c r="B4713" s="448" t="s">
        <v>4862</v>
      </c>
      <c r="C4713" s="440">
        <v>8079</v>
      </c>
      <c r="D4713" s="438" t="s">
        <v>126</v>
      </c>
      <c r="E4713" s="440">
        <v>753.3</v>
      </c>
      <c r="F4713" s="440">
        <v>0</v>
      </c>
      <c r="G4713" s="440">
        <v>8832.2999999999993</v>
      </c>
      <c r="H4713" s="438" t="s">
        <v>126</v>
      </c>
    </row>
    <row r="4714" spans="1:8">
      <c r="A4714" s="448" t="s">
        <v>6409</v>
      </c>
      <c r="B4714" s="448" t="s">
        <v>4864</v>
      </c>
      <c r="C4714" s="440">
        <v>8542.6</v>
      </c>
      <c r="D4714" s="438" t="s">
        <v>126</v>
      </c>
      <c r="E4714" s="440">
        <v>0</v>
      </c>
      <c r="F4714" s="440">
        <v>0</v>
      </c>
      <c r="G4714" s="440">
        <v>8542.6</v>
      </c>
      <c r="H4714" s="438" t="s">
        <v>126</v>
      </c>
    </row>
    <row r="4715" spans="1:8">
      <c r="A4715" s="448" t="s">
        <v>6410</v>
      </c>
      <c r="B4715" s="448" t="s">
        <v>4866</v>
      </c>
      <c r="C4715" s="440">
        <v>103.5</v>
      </c>
      <c r="D4715" s="438" t="s">
        <v>126</v>
      </c>
      <c r="E4715" s="440">
        <v>9447.75</v>
      </c>
      <c r="F4715" s="440">
        <v>0</v>
      </c>
      <c r="G4715" s="440">
        <v>9551.25</v>
      </c>
      <c r="H4715" s="438" t="s">
        <v>126</v>
      </c>
    </row>
    <row r="4716" spans="1:8">
      <c r="A4716" s="448" t="s">
        <v>6411</v>
      </c>
      <c r="B4716" s="448" t="s">
        <v>4868</v>
      </c>
      <c r="C4716" s="440">
        <v>0</v>
      </c>
      <c r="D4716" s="438" t="s">
        <v>126</v>
      </c>
      <c r="E4716" s="440">
        <v>1958.61</v>
      </c>
      <c r="F4716" s="440">
        <v>0</v>
      </c>
      <c r="G4716" s="440">
        <v>1958.61</v>
      </c>
      <c r="H4716" s="438" t="s">
        <v>126</v>
      </c>
    </row>
    <row r="4717" spans="1:8">
      <c r="A4717" s="448" t="s">
        <v>6412</v>
      </c>
      <c r="B4717" s="448" t="s">
        <v>6413</v>
      </c>
      <c r="C4717" s="440">
        <v>53945.82</v>
      </c>
      <c r="D4717" s="438" t="s">
        <v>126</v>
      </c>
      <c r="E4717" s="440">
        <v>11940.64</v>
      </c>
      <c r="F4717" s="440">
        <v>0</v>
      </c>
      <c r="G4717" s="440">
        <v>65886.460000000006</v>
      </c>
      <c r="H4717" s="438" t="s">
        <v>126</v>
      </c>
    </row>
    <row r="4718" spans="1:8">
      <c r="A4718" s="448" t="s">
        <v>6414</v>
      </c>
      <c r="B4718" s="448" t="s">
        <v>4872</v>
      </c>
      <c r="C4718" s="440">
        <v>241.7</v>
      </c>
      <c r="D4718" s="438" t="s">
        <v>126</v>
      </c>
      <c r="E4718" s="440">
        <v>0</v>
      </c>
      <c r="F4718" s="440">
        <v>0</v>
      </c>
      <c r="G4718" s="440">
        <v>241.7</v>
      </c>
      <c r="H4718" s="438" t="s">
        <v>126</v>
      </c>
    </row>
    <row r="4719" spans="1:8">
      <c r="A4719" s="448" t="s">
        <v>6415</v>
      </c>
      <c r="B4719" s="448" t="s">
        <v>4878</v>
      </c>
      <c r="C4719" s="440">
        <v>21644.77</v>
      </c>
      <c r="D4719" s="438" t="s">
        <v>126</v>
      </c>
      <c r="E4719" s="440">
        <v>0</v>
      </c>
      <c r="F4719" s="440">
        <v>0</v>
      </c>
      <c r="G4719" s="440">
        <v>21644.77</v>
      </c>
      <c r="H4719" s="438" t="s">
        <v>126</v>
      </c>
    </row>
    <row r="4720" spans="1:8">
      <c r="A4720" s="448" t="s">
        <v>6416</v>
      </c>
      <c r="B4720" s="448" t="s">
        <v>4880</v>
      </c>
      <c r="C4720" s="440">
        <v>3726.5</v>
      </c>
      <c r="D4720" s="438" t="s">
        <v>126</v>
      </c>
      <c r="E4720" s="440">
        <v>367.65</v>
      </c>
      <c r="F4720" s="440">
        <v>0</v>
      </c>
      <c r="G4720" s="440">
        <v>4094.15</v>
      </c>
      <c r="H4720" s="438" t="s">
        <v>126</v>
      </c>
    </row>
    <row r="4721" spans="1:8">
      <c r="A4721" s="448" t="s">
        <v>6417</v>
      </c>
      <c r="B4721" s="448" t="s">
        <v>4882</v>
      </c>
      <c r="C4721" s="440">
        <v>31121.79</v>
      </c>
      <c r="D4721" s="438" t="s">
        <v>126</v>
      </c>
      <c r="E4721" s="440">
        <v>0</v>
      </c>
      <c r="F4721" s="440">
        <v>0</v>
      </c>
      <c r="G4721" s="440">
        <v>31121.79</v>
      </c>
      <c r="H4721" s="438" t="s">
        <v>126</v>
      </c>
    </row>
    <row r="4722" spans="1:8">
      <c r="A4722" s="448" t="s">
        <v>6418</v>
      </c>
      <c r="B4722" s="448" t="s">
        <v>4884</v>
      </c>
      <c r="C4722" s="440">
        <v>133.6</v>
      </c>
      <c r="D4722" s="438" t="s">
        <v>126</v>
      </c>
      <c r="E4722" s="440">
        <v>12431.32</v>
      </c>
      <c r="F4722" s="440">
        <v>0</v>
      </c>
      <c r="G4722" s="440">
        <v>12564.92</v>
      </c>
      <c r="H4722" s="438" t="s">
        <v>126</v>
      </c>
    </row>
    <row r="4723" spans="1:8">
      <c r="A4723" s="448" t="s">
        <v>6419</v>
      </c>
      <c r="B4723" s="448" t="s">
        <v>4886</v>
      </c>
      <c r="C4723" s="440">
        <v>0</v>
      </c>
      <c r="D4723" s="438" t="s">
        <v>126</v>
      </c>
      <c r="E4723" s="440">
        <v>7458.8</v>
      </c>
      <c r="F4723" s="440">
        <v>0</v>
      </c>
      <c r="G4723" s="440">
        <v>7458.8</v>
      </c>
      <c r="H4723" s="438" t="s">
        <v>126</v>
      </c>
    </row>
    <row r="4724" spans="1:8">
      <c r="A4724" s="448" t="s">
        <v>6420</v>
      </c>
      <c r="B4724" s="448" t="s">
        <v>4888</v>
      </c>
      <c r="C4724" s="440">
        <v>21293.03</v>
      </c>
      <c r="D4724" s="438" t="s">
        <v>126</v>
      </c>
      <c r="E4724" s="440">
        <v>1977.51</v>
      </c>
      <c r="F4724" s="440">
        <v>0</v>
      </c>
      <c r="G4724" s="440">
        <v>23270.54</v>
      </c>
      <c r="H4724" s="438" t="s">
        <v>126</v>
      </c>
    </row>
    <row r="4725" spans="1:8">
      <c r="A4725" s="448" t="s">
        <v>6421</v>
      </c>
      <c r="B4725" s="448" t="s">
        <v>4890</v>
      </c>
      <c r="C4725" s="440">
        <v>7666.7</v>
      </c>
      <c r="D4725" s="438" t="s">
        <v>126</v>
      </c>
      <c r="E4725" s="440">
        <v>0</v>
      </c>
      <c r="F4725" s="440">
        <v>0</v>
      </c>
      <c r="G4725" s="440">
        <v>7666.7</v>
      </c>
      <c r="H4725" s="438" t="s">
        <v>126</v>
      </c>
    </row>
    <row r="4726" spans="1:8">
      <c r="A4726" s="448" t="s">
        <v>6422</v>
      </c>
      <c r="B4726" s="448" t="s">
        <v>4892</v>
      </c>
      <c r="C4726" s="440">
        <v>76545.399999999994</v>
      </c>
      <c r="D4726" s="438" t="s">
        <v>126</v>
      </c>
      <c r="E4726" s="440">
        <v>0</v>
      </c>
      <c r="F4726" s="440">
        <v>0</v>
      </c>
      <c r="G4726" s="440">
        <v>76545.399999999994</v>
      </c>
      <c r="H4726" s="438" t="s">
        <v>126</v>
      </c>
    </row>
    <row r="4727" spans="1:8">
      <c r="A4727" s="448" t="s">
        <v>6423</v>
      </c>
      <c r="B4727" s="448" t="s">
        <v>4894</v>
      </c>
      <c r="C4727" s="440">
        <v>10941.6</v>
      </c>
      <c r="D4727" s="438" t="s">
        <v>126</v>
      </c>
      <c r="E4727" s="440">
        <v>20941.599999999999</v>
      </c>
      <c r="F4727" s="440">
        <v>0</v>
      </c>
      <c r="G4727" s="440">
        <v>31883.200000000001</v>
      </c>
      <c r="H4727" s="438" t="s">
        <v>126</v>
      </c>
    </row>
    <row r="4728" spans="1:8">
      <c r="A4728" s="448" t="s">
        <v>6425</v>
      </c>
      <c r="B4728" s="448" t="s">
        <v>2453</v>
      </c>
      <c r="C4728" s="440">
        <v>140099.65</v>
      </c>
      <c r="D4728" s="438" t="s">
        <v>126</v>
      </c>
      <c r="E4728" s="440">
        <v>40841.06</v>
      </c>
      <c r="F4728" s="440">
        <v>0</v>
      </c>
      <c r="G4728" s="440">
        <v>180940.71</v>
      </c>
      <c r="H4728" s="438" t="s">
        <v>126</v>
      </c>
    </row>
    <row r="4729" spans="1:8">
      <c r="A4729" s="448" t="s">
        <v>6426</v>
      </c>
      <c r="B4729" s="448" t="s">
        <v>4860</v>
      </c>
      <c r="C4729" s="440">
        <v>5584.5</v>
      </c>
      <c r="D4729" s="438" t="s">
        <v>126</v>
      </c>
      <c r="E4729" s="440">
        <v>0</v>
      </c>
      <c r="F4729" s="440">
        <v>0</v>
      </c>
      <c r="G4729" s="440">
        <v>5584.5</v>
      </c>
      <c r="H4729" s="438" t="s">
        <v>126</v>
      </c>
    </row>
    <row r="4730" spans="1:8">
      <c r="A4730" s="448" t="s">
        <v>6427</v>
      </c>
      <c r="B4730" s="448" t="s">
        <v>4862</v>
      </c>
      <c r="C4730" s="440">
        <v>12118.5</v>
      </c>
      <c r="D4730" s="438" t="s">
        <v>126</v>
      </c>
      <c r="E4730" s="440">
        <v>1129.95</v>
      </c>
      <c r="F4730" s="440">
        <v>0</v>
      </c>
      <c r="G4730" s="440">
        <v>13248.45</v>
      </c>
      <c r="H4730" s="438" t="s">
        <v>126</v>
      </c>
    </row>
    <row r="4731" spans="1:8">
      <c r="A4731" s="448" t="s">
        <v>6428</v>
      </c>
      <c r="B4731" s="448" t="s">
        <v>4864</v>
      </c>
      <c r="C4731" s="440">
        <v>8334.6</v>
      </c>
      <c r="D4731" s="438" t="s">
        <v>126</v>
      </c>
      <c r="E4731" s="440">
        <v>0</v>
      </c>
      <c r="F4731" s="440">
        <v>0</v>
      </c>
      <c r="G4731" s="440">
        <v>8334.6</v>
      </c>
      <c r="H4731" s="438" t="s">
        <v>126</v>
      </c>
    </row>
    <row r="4732" spans="1:8">
      <c r="A4732" s="448" t="s">
        <v>6429</v>
      </c>
      <c r="B4732" s="448" t="s">
        <v>4866</v>
      </c>
      <c r="C4732" s="440">
        <v>113.4</v>
      </c>
      <c r="D4732" s="438" t="s">
        <v>126</v>
      </c>
      <c r="E4732" s="440">
        <v>6747.1</v>
      </c>
      <c r="F4732" s="440">
        <v>0</v>
      </c>
      <c r="G4732" s="440">
        <v>6860.5</v>
      </c>
      <c r="H4732" s="438" t="s">
        <v>126</v>
      </c>
    </row>
    <row r="4733" spans="1:8">
      <c r="A4733" s="448" t="s">
        <v>6430</v>
      </c>
      <c r="B4733" s="448" t="s">
        <v>4868</v>
      </c>
      <c r="C4733" s="440">
        <v>0</v>
      </c>
      <c r="D4733" s="438" t="s">
        <v>126</v>
      </c>
      <c r="E4733" s="440">
        <v>2464.3200000000002</v>
      </c>
      <c r="F4733" s="440">
        <v>0</v>
      </c>
      <c r="G4733" s="440">
        <v>2464.3200000000002</v>
      </c>
      <c r="H4733" s="438" t="s">
        <v>126</v>
      </c>
    </row>
    <row r="4734" spans="1:8">
      <c r="A4734" s="448" t="s">
        <v>6431</v>
      </c>
      <c r="B4734" s="448" t="s">
        <v>4870</v>
      </c>
      <c r="C4734" s="440">
        <v>28574.45</v>
      </c>
      <c r="D4734" s="438" t="s">
        <v>126</v>
      </c>
      <c r="E4734" s="440">
        <v>5657.58</v>
      </c>
      <c r="F4734" s="440">
        <v>0</v>
      </c>
      <c r="G4734" s="440">
        <v>34232.03</v>
      </c>
      <c r="H4734" s="438" t="s">
        <v>126</v>
      </c>
    </row>
    <row r="4735" spans="1:8">
      <c r="A4735" s="448" t="s">
        <v>6432</v>
      </c>
      <c r="B4735" s="448" t="s">
        <v>5058</v>
      </c>
      <c r="C4735" s="440">
        <v>128.6</v>
      </c>
      <c r="D4735" s="438" t="s">
        <v>126</v>
      </c>
      <c r="E4735" s="440">
        <v>0</v>
      </c>
      <c r="F4735" s="440">
        <v>0</v>
      </c>
      <c r="G4735" s="440">
        <v>128.6</v>
      </c>
      <c r="H4735" s="438" t="s">
        <v>126</v>
      </c>
    </row>
    <row r="4736" spans="1:8">
      <c r="A4736" s="448" t="s">
        <v>6435</v>
      </c>
      <c r="B4736" s="448" t="s">
        <v>4880</v>
      </c>
      <c r="C4736" s="440">
        <v>2310.1</v>
      </c>
      <c r="D4736" s="438" t="s">
        <v>126</v>
      </c>
      <c r="E4736" s="440">
        <v>220.05</v>
      </c>
      <c r="F4736" s="440">
        <v>0</v>
      </c>
      <c r="G4736" s="440">
        <v>2530.15</v>
      </c>
      <c r="H4736" s="438" t="s">
        <v>126</v>
      </c>
    </row>
    <row r="4737" spans="1:8">
      <c r="A4737" s="448" t="s">
        <v>6436</v>
      </c>
      <c r="B4737" s="448" t="s">
        <v>4882</v>
      </c>
      <c r="C4737" s="440">
        <v>5691.9</v>
      </c>
      <c r="D4737" s="438" t="s">
        <v>126</v>
      </c>
      <c r="E4737" s="440">
        <v>0</v>
      </c>
      <c r="F4737" s="440">
        <v>0</v>
      </c>
      <c r="G4737" s="440">
        <v>5691.9</v>
      </c>
      <c r="H4737" s="438" t="s">
        <v>126</v>
      </c>
    </row>
    <row r="4738" spans="1:8">
      <c r="A4738" s="448" t="s">
        <v>6437</v>
      </c>
      <c r="B4738" s="448" t="s">
        <v>4884</v>
      </c>
      <c r="C4738" s="440">
        <v>70.8</v>
      </c>
      <c r="D4738" s="438" t="s">
        <v>126</v>
      </c>
      <c r="E4738" s="440">
        <v>7226.36</v>
      </c>
      <c r="F4738" s="440">
        <v>0</v>
      </c>
      <c r="G4738" s="440">
        <v>7297.16</v>
      </c>
      <c r="H4738" s="438" t="s">
        <v>126</v>
      </c>
    </row>
    <row r="4739" spans="1:8">
      <c r="A4739" s="448" t="s">
        <v>6438</v>
      </c>
      <c r="B4739" s="448" t="s">
        <v>4886</v>
      </c>
      <c r="C4739" s="440">
        <v>0</v>
      </c>
      <c r="D4739" s="438" t="s">
        <v>126</v>
      </c>
      <c r="E4739" s="440">
        <v>4368.3900000000003</v>
      </c>
      <c r="F4739" s="440">
        <v>0</v>
      </c>
      <c r="G4739" s="440">
        <v>4368.3900000000003</v>
      </c>
      <c r="H4739" s="438" t="s">
        <v>126</v>
      </c>
    </row>
    <row r="4740" spans="1:8">
      <c r="A4740" s="448" t="s">
        <v>6439</v>
      </c>
      <c r="B4740" s="448" t="s">
        <v>4888</v>
      </c>
      <c r="C4740" s="440">
        <v>17058.22</v>
      </c>
      <c r="D4740" s="438" t="s">
        <v>126</v>
      </c>
      <c r="E4740" s="440">
        <v>1258.42</v>
      </c>
      <c r="F4740" s="440">
        <v>0</v>
      </c>
      <c r="G4740" s="440">
        <v>18316.64</v>
      </c>
      <c r="H4740" s="438" t="s">
        <v>126</v>
      </c>
    </row>
    <row r="4741" spans="1:8">
      <c r="A4741" s="448" t="s">
        <v>6440</v>
      </c>
      <c r="B4741" s="448" t="s">
        <v>4890</v>
      </c>
      <c r="C4741" s="440">
        <v>5100</v>
      </c>
      <c r="D4741" s="438" t="s">
        <v>126</v>
      </c>
      <c r="E4741" s="440">
        <v>0</v>
      </c>
      <c r="F4741" s="440">
        <v>0</v>
      </c>
      <c r="G4741" s="440">
        <v>5100</v>
      </c>
      <c r="H4741" s="438" t="s">
        <v>126</v>
      </c>
    </row>
    <row r="4742" spans="1:8">
      <c r="A4742" s="448" t="s">
        <v>6441</v>
      </c>
      <c r="B4742" s="448" t="s">
        <v>4892</v>
      </c>
      <c r="C4742" s="440">
        <v>46131.1</v>
      </c>
      <c r="D4742" s="438" t="s">
        <v>126</v>
      </c>
      <c r="E4742" s="440">
        <v>0</v>
      </c>
      <c r="F4742" s="440">
        <v>0</v>
      </c>
      <c r="G4742" s="440">
        <v>46131.1</v>
      </c>
      <c r="H4742" s="438" t="s">
        <v>126</v>
      </c>
    </row>
    <row r="4743" spans="1:8">
      <c r="A4743" s="448" t="s">
        <v>6442</v>
      </c>
      <c r="B4743" s="448" t="s">
        <v>4894</v>
      </c>
      <c r="C4743" s="440">
        <v>8883.48</v>
      </c>
      <c r="D4743" s="438" t="s">
        <v>126</v>
      </c>
      <c r="E4743" s="440">
        <v>11768.89</v>
      </c>
      <c r="F4743" s="440">
        <v>0</v>
      </c>
      <c r="G4743" s="440">
        <v>20652.37</v>
      </c>
      <c r="H4743" s="438" t="s">
        <v>126</v>
      </c>
    </row>
    <row r="4744" spans="1:8">
      <c r="A4744" s="448" t="s">
        <v>6444</v>
      </c>
      <c r="B4744" s="448" t="s">
        <v>2458</v>
      </c>
      <c r="C4744" s="440">
        <v>186462.24</v>
      </c>
      <c r="D4744" s="438" t="s">
        <v>126</v>
      </c>
      <c r="E4744" s="440">
        <v>45869.77</v>
      </c>
      <c r="F4744" s="440">
        <v>0</v>
      </c>
      <c r="G4744" s="440">
        <v>232332.01</v>
      </c>
      <c r="H4744" s="438" t="s">
        <v>126</v>
      </c>
    </row>
    <row r="4745" spans="1:8">
      <c r="A4745" s="448" t="s">
        <v>8936</v>
      </c>
      <c r="B4745" s="448" t="s">
        <v>4854</v>
      </c>
      <c r="C4745" s="440">
        <v>2500</v>
      </c>
      <c r="D4745" s="438" t="s">
        <v>126</v>
      </c>
      <c r="E4745" s="440">
        <v>0</v>
      </c>
      <c r="F4745" s="440">
        <v>0</v>
      </c>
      <c r="G4745" s="440">
        <v>2500</v>
      </c>
      <c r="H4745" s="438" t="s">
        <v>126</v>
      </c>
    </row>
    <row r="4746" spans="1:8">
      <c r="A4746" s="448" t="s">
        <v>6446</v>
      </c>
      <c r="B4746" s="448" t="s">
        <v>4860</v>
      </c>
      <c r="C4746" s="440">
        <v>6291.1</v>
      </c>
      <c r="D4746" s="438" t="s">
        <v>126</v>
      </c>
      <c r="E4746" s="440">
        <v>0</v>
      </c>
      <c r="F4746" s="440">
        <v>0</v>
      </c>
      <c r="G4746" s="440">
        <v>6291.1</v>
      </c>
      <c r="H4746" s="438" t="s">
        <v>126</v>
      </c>
    </row>
    <row r="4747" spans="1:8">
      <c r="A4747" s="448" t="s">
        <v>6447</v>
      </c>
      <c r="B4747" s="448" t="s">
        <v>4862</v>
      </c>
      <c r="C4747" s="440">
        <v>12118.5</v>
      </c>
      <c r="D4747" s="438" t="s">
        <v>126</v>
      </c>
      <c r="E4747" s="440">
        <v>1129.95</v>
      </c>
      <c r="F4747" s="440">
        <v>0</v>
      </c>
      <c r="G4747" s="440">
        <v>13248.45</v>
      </c>
      <c r="H4747" s="438" t="s">
        <v>126</v>
      </c>
    </row>
    <row r="4748" spans="1:8">
      <c r="A4748" s="448" t="s">
        <v>6448</v>
      </c>
      <c r="B4748" s="448" t="s">
        <v>4864</v>
      </c>
      <c r="C4748" s="440">
        <v>9974.9</v>
      </c>
      <c r="D4748" s="438" t="s">
        <v>126</v>
      </c>
      <c r="E4748" s="440">
        <v>0</v>
      </c>
      <c r="F4748" s="440">
        <v>0</v>
      </c>
      <c r="G4748" s="440">
        <v>9974.9</v>
      </c>
      <c r="H4748" s="438" t="s">
        <v>126</v>
      </c>
    </row>
    <row r="4749" spans="1:8">
      <c r="A4749" s="448" t="s">
        <v>6449</v>
      </c>
      <c r="B4749" s="448" t="s">
        <v>4866</v>
      </c>
      <c r="C4749" s="440">
        <v>97.4</v>
      </c>
      <c r="D4749" s="438" t="s">
        <v>126</v>
      </c>
      <c r="E4749" s="440">
        <v>6922.1</v>
      </c>
      <c r="F4749" s="440">
        <v>0</v>
      </c>
      <c r="G4749" s="440">
        <v>7019.5</v>
      </c>
      <c r="H4749" s="438" t="s">
        <v>126</v>
      </c>
    </row>
    <row r="4750" spans="1:8">
      <c r="A4750" s="448" t="s">
        <v>6450</v>
      </c>
      <c r="B4750" s="448" t="s">
        <v>4868</v>
      </c>
      <c r="C4750" s="440">
        <v>0</v>
      </c>
      <c r="D4750" s="438" t="s">
        <v>126</v>
      </c>
      <c r="E4750" s="440">
        <v>2569.3200000000002</v>
      </c>
      <c r="F4750" s="440">
        <v>0</v>
      </c>
      <c r="G4750" s="440">
        <v>2569.3200000000002</v>
      </c>
      <c r="H4750" s="438" t="s">
        <v>126</v>
      </c>
    </row>
    <row r="4751" spans="1:8">
      <c r="A4751" s="448" t="s">
        <v>6451</v>
      </c>
      <c r="B4751" s="448" t="s">
        <v>4870</v>
      </c>
      <c r="C4751" s="440">
        <v>36618.86</v>
      </c>
      <c r="D4751" s="438" t="s">
        <v>126</v>
      </c>
      <c r="E4751" s="440">
        <v>7152.08</v>
      </c>
      <c r="F4751" s="440">
        <v>0</v>
      </c>
      <c r="G4751" s="440">
        <v>43770.94</v>
      </c>
      <c r="H4751" s="438" t="s">
        <v>126</v>
      </c>
    </row>
    <row r="4752" spans="1:8">
      <c r="A4752" s="448" t="s">
        <v>6454</v>
      </c>
      <c r="B4752" s="448" t="s">
        <v>4872</v>
      </c>
      <c r="C4752" s="440">
        <v>189.5</v>
      </c>
      <c r="D4752" s="438" t="s">
        <v>126</v>
      </c>
      <c r="E4752" s="440">
        <v>0</v>
      </c>
      <c r="F4752" s="440">
        <v>0</v>
      </c>
      <c r="G4752" s="440">
        <v>189.5</v>
      </c>
      <c r="H4752" s="438" t="s">
        <v>126</v>
      </c>
    </row>
    <row r="4753" spans="1:8">
      <c r="A4753" s="448" t="s">
        <v>6455</v>
      </c>
      <c r="B4753" s="448" t="s">
        <v>4878</v>
      </c>
      <c r="C4753" s="440">
        <v>12482.8</v>
      </c>
      <c r="D4753" s="438" t="s">
        <v>126</v>
      </c>
      <c r="E4753" s="440">
        <v>0</v>
      </c>
      <c r="F4753" s="440">
        <v>0</v>
      </c>
      <c r="G4753" s="440">
        <v>12482.8</v>
      </c>
      <c r="H4753" s="438" t="s">
        <v>126</v>
      </c>
    </row>
    <row r="4754" spans="1:8">
      <c r="A4754" s="448" t="s">
        <v>6456</v>
      </c>
      <c r="B4754" s="448" t="s">
        <v>4880</v>
      </c>
      <c r="C4754" s="440">
        <v>2456.3000000000002</v>
      </c>
      <c r="D4754" s="438" t="s">
        <v>126</v>
      </c>
      <c r="E4754" s="440">
        <v>234.25</v>
      </c>
      <c r="F4754" s="440">
        <v>0</v>
      </c>
      <c r="G4754" s="440">
        <v>2690.55</v>
      </c>
      <c r="H4754" s="438" t="s">
        <v>126</v>
      </c>
    </row>
    <row r="4755" spans="1:8">
      <c r="A4755" s="448" t="s">
        <v>6457</v>
      </c>
      <c r="B4755" s="448" t="s">
        <v>4882</v>
      </c>
      <c r="C4755" s="440">
        <v>22405.7</v>
      </c>
      <c r="D4755" s="438" t="s">
        <v>126</v>
      </c>
      <c r="E4755" s="440">
        <v>0</v>
      </c>
      <c r="F4755" s="440">
        <v>0</v>
      </c>
      <c r="G4755" s="440">
        <v>22405.7</v>
      </c>
      <c r="H4755" s="438" t="s">
        <v>126</v>
      </c>
    </row>
    <row r="4756" spans="1:8">
      <c r="A4756" s="448" t="s">
        <v>6458</v>
      </c>
      <c r="B4756" s="448" t="s">
        <v>4884</v>
      </c>
      <c r="C4756" s="440">
        <v>86.5</v>
      </c>
      <c r="D4756" s="438" t="s">
        <v>126</v>
      </c>
      <c r="E4756" s="440">
        <v>7990.86</v>
      </c>
      <c r="F4756" s="440">
        <v>0</v>
      </c>
      <c r="G4756" s="440">
        <v>8077.36</v>
      </c>
      <c r="H4756" s="438" t="s">
        <v>126</v>
      </c>
    </row>
    <row r="4757" spans="1:8">
      <c r="A4757" s="448" t="s">
        <v>6459</v>
      </c>
      <c r="B4757" s="448" t="s">
        <v>4886</v>
      </c>
      <c r="C4757" s="440">
        <v>0</v>
      </c>
      <c r="D4757" s="438" t="s">
        <v>126</v>
      </c>
      <c r="E4757" s="440">
        <v>4794.51</v>
      </c>
      <c r="F4757" s="440">
        <v>0</v>
      </c>
      <c r="G4757" s="440">
        <v>4794.51</v>
      </c>
      <c r="H4757" s="438" t="s">
        <v>126</v>
      </c>
    </row>
    <row r="4758" spans="1:8">
      <c r="A4758" s="448" t="s">
        <v>6460</v>
      </c>
      <c r="B4758" s="448" t="s">
        <v>4888</v>
      </c>
      <c r="C4758" s="440">
        <v>14750.88</v>
      </c>
      <c r="D4758" s="438" t="s">
        <v>126</v>
      </c>
      <c r="E4758" s="440">
        <v>1366.3</v>
      </c>
      <c r="F4758" s="440">
        <v>0</v>
      </c>
      <c r="G4758" s="440">
        <v>16117.18</v>
      </c>
      <c r="H4758" s="438" t="s">
        <v>126</v>
      </c>
    </row>
    <row r="4759" spans="1:8">
      <c r="A4759" s="448" t="s">
        <v>6461</v>
      </c>
      <c r="B4759" s="448" t="s">
        <v>4890</v>
      </c>
      <c r="C4759" s="440">
        <v>6800</v>
      </c>
      <c r="D4759" s="438" t="s">
        <v>126</v>
      </c>
      <c r="E4759" s="440">
        <v>0</v>
      </c>
      <c r="F4759" s="440">
        <v>0</v>
      </c>
      <c r="G4759" s="440">
        <v>6800</v>
      </c>
      <c r="H4759" s="438" t="s">
        <v>126</v>
      </c>
    </row>
    <row r="4760" spans="1:8">
      <c r="A4760" s="448" t="s">
        <v>6462</v>
      </c>
      <c r="B4760" s="448" t="s">
        <v>4892</v>
      </c>
      <c r="C4760" s="440">
        <v>49979.4</v>
      </c>
      <c r="D4760" s="438" t="s">
        <v>126</v>
      </c>
      <c r="E4760" s="440">
        <v>0</v>
      </c>
      <c r="F4760" s="440">
        <v>0</v>
      </c>
      <c r="G4760" s="440">
        <v>49979.4</v>
      </c>
      <c r="H4760" s="438" t="s">
        <v>126</v>
      </c>
    </row>
    <row r="4761" spans="1:8">
      <c r="A4761" s="448" t="s">
        <v>6463</v>
      </c>
      <c r="B4761" s="448" t="s">
        <v>4894</v>
      </c>
      <c r="C4761" s="440">
        <v>9710.4</v>
      </c>
      <c r="D4761" s="438" t="s">
        <v>126</v>
      </c>
      <c r="E4761" s="440">
        <v>13710.4</v>
      </c>
      <c r="F4761" s="440">
        <v>0</v>
      </c>
      <c r="G4761" s="440">
        <v>23420.799999999999</v>
      </c>
      <c r="H4761" s="438" t="s">
        <v>126</v>
      </c>
    </row>
    <row r="4762" spans="1:8">
      <c r="A4762" s="448" t="s">
        <v>6466</v>
      </c>
      <c r="B4762" s="448" t="s">
        <v>2463</v>
      </c>
      <c r="C4762" s="440">
        <v>323983.42</v>
      </c>
      <c r="D4762" s="438" t="s">
        <v>126</v>
      </c>
      <c r="E4762" s="440">
        <v>88432.39</v>
      </c>
      <c r="F4762" s="440">
        <v>0</v>
      </c>
      <c r="G4762" s="440">
        <v>412415.81</v>
      </c>
      <c r="H4762" s="438" t="s">
        <v>126</v>
      </c>
    </row>
    <row r="4763" spans="1:8">
      <c r="A4763" s="448" t="s">
        <v>6467</v>
      </c>
      <c r="B4763" s="448" t="s">
        <v>4860</v>
      </c>
      <c r="C4763" s="440">
        <v>8743.9</v>
      </c>
      <c r="D4763" s="438" t="s">
        <v>126</v>
      </c>
      <c r="E4763" s="440">
        <v>0</v>
      </c>
      <c r="F4763" s="440">
        <v>0</v>
      </c>
      <c r="G4763" s="440">
        <v>8743.9</v>
      </c>
      <c r="H4763" s="438" t="s">
        <v>126</v>
      </c>
    </row>
    <row r="4764" spans="1:8">
      <c r="A4764" s="448" t="s">
        <v>6468</v>
      </c>
      <c r="B4764" s="448" t="s">
        <v>4862</v>
      </c>
      <c r="C4764" s="440">
        <v>2371.1999999999998</v>
      </c>
      <c r="D4764" s="438" t="s">
        <v>126</v>
      </c>
      <c r="E4764" s="440">
        <v>216.3</v>
      </c>
      <c r="F4764" s="440">
        <v>0</v>
      </c>
      <c r="G4764" s="440">
        <v>2587.5</v>
      </c>
      <c r="H4764" s="438" t="s">
        <v>126</v>
      </c>
    </row>
    <row r="4765" spans="1:8">
      <c r="A4765" s="448" t="s">
        <v>6469</v>
      </c>
      <c r="B4765" s="448" t="s">
        <v>4864</v>
      </c>
      <c r="C4765" s="440">
        <v>10252.299999999999</v>
      </c>
      <c r="D4765" s="438" t="s">
        <v>126</v>
      </c>
      <c r="E4765" s="440">
        <v>0</v>
      </c>
      <c r="F4765" s="440">
        <v>0</v>
      </c>
      <c r="G4765" s="440">
        <v>10252.299999999999</v>
      </c>
      <c r="H4765" s="438" t="s">
        <v>126</v>
      </c>
    </row>
    <row r="4766" spans="1:8">
      <c r="A4766" s="448" t="s">
        <v>6470</v>
      </c>
      <c r="B4766" s="448" t="s">
        <v>4866</v>
      </c>
      <c r="C4766" s="440">
        <v>124.2</v>
      </c>
      <c r="D4766" s="438" t="s">
        <v>126</v>
      </c>
      <c r="E4766" s="440">
        <v>11332.94</v>
      </c>
      <c r="F4766" s="440">
        <v>0</v>
      </c>
      <c r="G4766" s="440">
        <v>11457.14</v>
      </c>
      <c r="H4766" s="438" t="s">
        <v>126</v>
      </c>
    </row>
    <row r="4767" spans="1:8">
      <c r="A4767" s="448" t="s">
        <v>6471</v>
      </c>
      <c r="B4767" s="448" t="s">
        <v>4868</v>
      </c>
      <c r="C4767" s="440">
        <v>0</v>
      </c>
      <c r="D4767" s="438" t="s">
        <v>126</v>
      </c>
      <c r="E4767" s="440">
        <v>2311.14</v>
      </c>
      <c r="F4767" s="440">
        <v>0</v>
      </c>
      <c r="G4767" s="440">
        <v>2311.14</v>
      </c>
      <c r="H4767" s="438" t="s">
        <v>126</v>
      </c>
    </row>
    <row r="4768" spans="1:8">
      <c r="A4768" s="448" t="s">
        <v>6473</v>
      </c>
      <c r="B4768" s="448" t="s">
        <v>4870</v>
      </c>
      <c r="C4768" s="440">
        <v>67692.179999999993</v>
      </c>
      <c r="D4768" s="438" t="s">
        <v>126</v>
      </c>
      <c r="E4768" s="440">
        <v>20906.080000000002</v>
      </c>
      <c r="F4768" s="440">
        <v>0</v>
      </c>
      <c r="G4768" s="440">
        <v>88598.26</v>
      </c>
      <c r="H4768" s="438" t="s">
        <v>126</v>
      </c>
    </row>
    <row r="4769" spans="1:8">
      <c r="A4769" s="448" t="s">
        <v>6474</v>
      </c>
      <c r="B4769" s="448" t="s">
        <v>4872</v>
      </c>
      <c r="C4769" s="440">
        <v>404.4</v>
      </c>
      <c r="D4769" s="438" t="s">
        <v>126</v>
      </c>
      <c r="E4769" s="440">
        <v>0</v>
      </c>
      <c r="F4769" s="440">
        <v>0</v>
      </c>
      <c r="G4769" s="440">
        <v>404.4</v>
      </c>
      <c r="H4769" s="438" t="s">
        <v>126</v>
      </c>
    </row>
    <row r="4770" spans="1:8">
      <c r="A4770" s="448" t="s">
        <v>6475</v>
      </c>
      <c r="B4770" s="448" t="s">
        <v>4878</v>
      </c>
      <c r="C4770" s="440">
        <v>20732.099999999999</v>
      </c>
      <c r="D4770" s="438" t="s">
        <v>126</v>
      </c>
      <c r="E4770" s="440">
        <v>0</v>
      </c>
      <c r="F4770" s="440">
        <v>0</v>
      </c>
      <c r="G4770" s="440">
        <v>20732.099999999999</v>
      </c>
      <c r="H4770" s="438" t="s">
        <v>126</v>
      </c>
    </row>
    <row r="4771" spans="1:8">
      <c r="A4771" s="448" t="s">
        <v>6476</v>
      </c>
      <c r="B4771" s="448" t="s">
        <v>4880</v>
      </c>
      <c r="C4771" s="440">
        <v>5137.5</v>
      </c>
      <c r="D4771" s="438" t="s">
        <v>126</v>
      </c>
      <c r="E4771" s="440">
        <v>508</v>
      </c>
      <c r="F4771" s="440">
        <v>0</v>
      </c>
      <c r="G4771" s="440">
        <v>5645.5</v>
      </c>
      <c r="H4771" s="438" t="s">
        <v>126</v>
      </c>
    </row>
    <row r="4772" spans="1:8">
      <c r="A4772" s="448" t="s">
        <v>6477</v>
      </c>
      <c r="B4772" s="448" t="s">
        <v>4882</v>
      </c>
      <c r="C4772" s="440">
        <v>43801.8</v>
      </c>
      <c r="D4772" s="438" t="s">
        <v>126</v>
      </c>
      <c r="E4772" s="440">
        <v>0</v>
      </c>
      <c r="F4772" s="440">
        <v>0</v>
      </c>
      <c r="G4772" s="440">
        <v>43801.8</v>
      </c>
      <c r="H4772" s="438" t="s">
        <v>126</v>
      </c>
    </row>
    <row r="4773" spans="1:8">
      <c r="A4773" s="448" t="s">
        <v>6478</v>
      </c>
      <c r="B4773" s="448" t="s">
        <v>4884</v>
      </c>
      <c r="C4773" s="440">
        <v>194</v>
      </c>
      <c r="D4773" s="438" t="s">
        <v>126</v>
      </c>
      <c r="E4773" s="440">
        <v>18023</v>
      </c>
      <c r="F4773" s="440">
        <v>0</v>
      </c>
      <c r="G4773" s="440">
        <v>18217</v>
      </c>
      <c r="H4773" s="438" t="s">
        <v>126</v>
      </c>
    </row>
    <row r="4774" spans="1:8">
      <c r="A4774" s="448" t="s">
        <v>6479</v>
      </c>
      <c r="B4774" s="448" t="s">
        <v>4886</v>
      </c>
      <c r="C4774" s="440">
        <v>0</v>
      </c>
      <c r="D4774" s="438" t="s">
        <v>126</v>
      </c>
      <c r="E4774" s="440">
        <v>10813.79</v>
      </c>
      <c r="F4774" s="440">
        <v>0</v>
      </c>
      <c r="G4774" s="440">
        <v>10813.79</v>
      </c>
      <c r="H4774" s="438" t="s">
        <v>126</v>
      </c>
    </row>
    <row r="4775" spans="1:8">
      <c r="A4775" s="448" t="s">
        <v>6480</v>
      </c>
      <c r="B4775" s="448" t="s">
        <v>4888</v>
      </c>
      <c r="C4775" s="440">
        <v>6147.04</v>
      </c>
      <c r="D4775" s="438" t="s">
        <v>126</v>
      </c>
      <c r="E4775" s="440">
        <v>558.74</v>
      </c>
      <c r="F4775" s="440">
        <v>0</v>
      </c>
      <c r="G4775" s="440">
        <v>6705.78</v>
      </c>
      <c r="H4775" s="438" t="s">
        <v>126</v>
      </c>
    </row>
    <row r="4776" spans="1:8">
      <c r="A4776" s="448" t="s">
        <v>6481</v>
      </c>
      <c r="B4776" s="448" t="s">
        <v>4890</v>
      </c>
      <c r="C4776" s="440">
        <v>6800</v>
      </c>
      <c r="D4776" s="438" t="s">
        <v>126</v>
      </c>
      <c r="E4776" s="440">
        <v>0</v>
      </c>
      <c r="F4776" s="440">
        <v>0</v>
      </c>
      <c r="G4776" s="440">
        <v>6800</v>
      </c>
      <c r="H4776" s="438" t="s">
        <v>126</v>
      </c>
    </row>
    <row r="4777" spans="1:8">
      <c r="A4777" s="448" t="s">
        <v>6482</v>
      </c>
      <c r="B4777" s="448" t="s">
        <v>4892</v>
      </c>
      <c r="C4777" s="440">
        <v>140230.79999999999</v>
      </c>
      <c r="D4777" s="438" t="s">
        <v>126</v>
      </c>
      <c r="E4777" s="440">
        <v>0</v>
      </c>
      <c r="F4777" s="440">
        <v>0</v>
      </c>
      <c r="G4777" s="440">
        <v>140230.79999999999</v>
      </c>
      <c r="H4777" s="438" t="s">
        <v>126</v>
      </c>
    </row>
    <row r="4778" spans="1:8">
      <c r="A4778" s="448" t="s">
        <v>6483</v>
      </c>
      <c r="B4778" s="448" t="s">
        <v>4894</v>
      </c>
      <c r="C4778" s="440">
        <v>11352</v>
      </c>
      <c r="D4778" s="438" t="s">
        <v>126</v>
      </c>
      <c r="E4778" s="440">
        <v>23762.400000000001</v>
      </c>
      <c r="F4778" s="440">
        <v>0</v>
      </c>
      <c r="G4778" s="440">
        <v>35114.400000000001</v>
      </c>
      <c r="H4778" s="438" t="s">
        <v>126</v>
      </c>
    </row>
    <row r="4779" spans="1:8">
      <c r="A4779" s="448" t="s">
        <v>6485</v>
      </c>
      <c r="B4779" s="448" t="s">
        <v>2468</v>
      </c>
      <c r="C4779" s="440">
        <v>163625.35999999999</v>
      </c>
      <c r="D4779" s="438" t="s">
        <v>126</v>
      </c>
      <c r="E4779" s="440">
        <v>37717.51</v>
      </c>
      <c r="F4779" s="440">
        <v>0</v>
      </c>
      <c r="G4779" s="440">
        <v>201342.87</v>
      </c>
      <c r="H4779" s="438" t="s">
        <v>126</v>
      </c>
    </row>
    <row r="4780" spans="1:8">
      <c r="A4780" s="448" t="s">
        <v>6486</v>
      </c>
      <c r="B4780" s="448" t="s">
        <v>4856</v>
      </c>
      <c r="C4780" s="440">
        <v>560</v>
      </c>
      <c r="D4780" s="438" t="s">
        <v>126</v>
      </c>
      <c r="E4780" s="440">
        <v>0</v>
      </c>
      <c r="F4780" s="440">
        <v>0</v>
      </c>
      <c r="G4780" s="440">
        <v>560</v>
      </c>
      <c r="H4780" s="438" t="s">
        <v>126</v>
      </c>
    </row>
    <row r="4781" spans="1:8">
      <c r="A4781" s="448" t="s">
        <v>6487</v>
      </c>
      <c r="B4781" s="448" t="s">
        <v>4860</v>
      </c>
      <c r="C4781" s="440">
        <v>7728</v>
      </c>
      <c r="D4781" s="438" t="s">
        <v>126</v>
      </c>
      <c r="E4781" s="440">
        <v>0</v>
      </c>
      <c r="F4781" s="440">
        <v>0</v>
      </c>
      <c r="G4781" s="440">
        <v>7728</v>
      </c>
      <c r="H4781" s="438" t="s">
        <v>126</v>
      </c>
    </row>
    <row r="4782" spans="1:8">
      <c r="A4782" s="448" t="s">
        <v>6488</v>
      </c>
      <c r="B4782" s="448" t="s">
        <v>4862</v>
      </c>
      <c r="C4782" s="440">
        <v>11741.85</v>
      </c>
      <c r="D4782" s="438" t="s">
        <v>126</v>
      </c>
      <c r="E4782" s="440">
        <v>753.3</v>
      </c>
      <c r="F4782" s="440">
        <v>0</v>
      </c>
      <c r="G4782" s="440">
        <v>12495.15</v>
      </c>
      <c r="H4782" s="438" t="s">
        <v>126</v>
      </c>
    </row>
    <row r="4783" spans="1:8">
      <c r="A4783" s="448" t="s">
        <v>6489</v>
      </c>
      <c r="B4783" s="448" t="s">
        <v>4864</v>
      </c>
      <c r="C4783" s="440">
        <v>10991.8</v>
      </c>
      <c r="D4783" s="438" t="s">
        <v>126</v>
      </c>
      <c r="E4783" s="440">
        <v>0</v>
      </c>
      <c r="F4783" s="440">
        <v>0</v>
      </c>
      <c r="G4783" s="440">
        <v>10991.8</v>
      </c>
      <c r="H4783" s="438" t="s">
        <v>126</v>
      </c>
    </row>
    <row r="4784" spans="1:8">
      <c r="A4784" s="448" t="s">
        <v>6490</v>
      </c>
      <c r="B4784" s="448" t="s">
        <v>4866</v>
      </c>
      <c r="C4784" s="440">
        <v>117.5</v>
      </c>
      <c r="D4784" s="438" t="s">
        <v>126</v>
      </c>
      <c r="E4784" s="440">
        <v>9472.75</v>
      </c>
      <c r="F4784" s="440">
        <v>0</v>
      </c>
      <c r="G4784" s="440">
        <v>9590.25</v>
      </c>
      <c r="H4784" s="438" t="s">
        <v>126</v>
      </c>
    </row>
    <row r="4785" spans="1:8">
      <c r="A4785" s="448" t="s">
        <v>6491</v>
      </c>
      <c r="B4785" s="448" t="s">
        <v>4868</v>
      </c>
      <c r="C4785" s="440">
        <v>0</v>
      </c>
      <c r="D4785" s="438" t="s">
        <v>126</v>
      </c>
      <c r="E4785" s="440">
        <v>1973.61</v>
      </c>
      <c r="F4785" s="440">
        <v>0</v>
      </c>
      <c r="G4785" s="440">
        <v>1973.61</v>
      </c>
      <c r="H4785" s="438" t="s">
        <v>126</v>
      </c>
    </row>
    <row r="4786" spans="1:8">
      <c r="A4786" s="448" t="s">
        <v>6492</v>
      </c>
      <c r="B4786" s="448" t="s">
        <v>4870</v>
      </c>
      <c r="C4786" s="440">
        <v>37328</v>
      </c>
      <c r="D4786" s="438" t="s">
        <v>126</v>
      </c>
      <c r="E4786" s="440">
        <v>6494.54</v>
      </c>
      <c r="F4786" s="440">
        <v>0</v>
      </c>
      <c r="G4786" s="440">
        <v>43822.54</v>
      </c>
      <c r="H4786" s="438" t="s">
        <v>126</v>
      </c>
    </row>
    <row r="4787" spans="1:8">
      <c r="A4787" s="448" t="s">
        <v>6493</v>
      </c>
      <c r="B4787" s="448" t="s">
        <v>4872</v>
      </c>
      <c r="C4787" s="440">
        <v>176.4</v>
      </c>
      <c r="D4787" s="438" t="s">
        <v>126</v>
      </c>
      <c r="E4787" s="440">
        <v>0</v>
      </c>
      <c r="F4787" s="440">
        <v>0</v>
      </c>
      <c r="G4787" s="440">
        <v>176.4</v>
      </c>
      <c r="H4787" s="438" t="s">
        <v>126</v>
      </c>
    </row>
    <row r="4788" spans="1:8">
      <c r="A4788" s="448" t="s">
        <v>6494</v>
      </c>
      <c r="B4788" s="448" t="s">
        <v>4878</v>
      </c>
      <c r="C4788" s="440">
        <v>10842.9</v>
      </c>
      <c r="D4788" s="438" t="s">
        <v>126</v>
      </c>
      <c r="E4788" s="440">
        <v>0</v>
      </c>
      <c r="F4788" s="440">
        <v>0</v>
      </c>
      <c r="G4788" s="440">
        <v>10842.9</v>
      </c>
      <c r="H4788" s="438" t="s">
        <v>126</v>
      </c>
    </row>
    <row r="4789" spans="1:8">
      <c r="A4789" s="448" t="s">
        <v>6495</v>
      </c>
      <c r="B4789" s="448" t="s">
        <v>4880</v>
      </c>
      <c r="C4789" s="440">
        <v>1954.4</v>
      </c>
      <c r="D4789" s="438" t="s">
        <v>126</v>
      </c>
      <c r="E4789" s="440">
        <v>195.75</v>
      </c>
      <c r="F4789" s="440">
        <v>0</v>
      </c>
      <c r="G4789" s="440">
        <v>2150.15</v>
      </c>
      <c r="H4789" s="438" t="s">
        <v>126</v>
      </c>
    </row>
    <row r="4790" spans="1:8">
      <c r="A4790" s="448" t="s">
        <v>6496</v>
      </c>
      <c r="B4790" s="448" t="s">
        <v>4882</v>
      </c>
      <c r="C4790" s="440">
        <v>14761.33</v>
      </c>
      <c r="D4790" s="438" t="s">
        <v>126</v>
      </c>
      <c r="E4790" s="440">
        <v>0</v>
      </c>
      <c r="F4790" s="440">
        <v>0</v>
      </c>
      <c r="G4790" s="440">
        <v>14761.33</v>
      </c>
      <c r="H4790" s="438" t="s">
        <v>126</v>
      </c>
    </row>
    <row r="4791" spans="1:8">
      <c r="A4791" s="448" t="s">
        <v>6497</v>
      </c>
      <c r="B4791" s="448" t="s">
        <v>4884</v>
      </c>
      <c r="C4791" s="440">
        <v>70.599999999999994</v>
      </c>
      <c r="D4791" s="438" t="s">
        <v>126</v>
      </c>
      <c r="E4791" s="440">
        <v>4742.72</v>
      </c>
      <c r="F4791" s="440">
        <v>0</v>
      </c>
      <c r="G4791" s="440">
        <v>4813.32</v>
      </c>
      <c r="H4791" s="438" t="s">
        <v>126</v>
      </c>
    </row>
    <row r="4792" spans="1:8">
      <c r="A4792" s="448" t="s">
        <v>6498</v>
      </c>
      <c r="B4792" s="448" t="s">
        <v>4886</v>
      </c>
      <c r="C4792" s="440">
        <v>0</v>
      </c>
      <c r="D4792" s="438" t="s">
        <v>126</v>
      </c>
      <c r="E4792" s="440">
        <v>3160.55</v>
      </c>
      <c r="F4792" s="440">
        <v>0</v>
      </c>
      <c r="G4792" s="440">
        <v>3160.55</v>
      </c>
      <c r="H4792" s="438" t="s">
        <v>126</v>
      </c>
    </row>
    <row r="4793" spans="1:8">
      <c r="A4793" s="448" t="s">
        <v>6499</v>
      </c>
      <c r="B4793" s="448" t="s">
        <v>4888</v>
      </c>
      <c r="C4793" s="440">
        <v>11782.58</v>
      </c>
      <c r="D4793" s="438" t="s">
        <v>126</v>
      </c>
      <c r="E4793" s="440">
        <v>1198.49</v>
      </c>
      <c r="F4793" s="440">
        <v>0</v>
      </c>
      <c r="G4793" s="440">
        <v>12981.07</v>
      </c>
      <c r="H4793" s="438" t="s">
        <v>126</v>
      </c>
    </row>
    <row r="4794" spans="1:8">
      <c r="A4794" s="448" t="s">
        <v>6500</v>
      </c>
      <c r="B4794" s="448" t="s">
        <v>4890</v>
      </c>
      <c r="C4794" s="440">
        <v>6600</v>
      </c>
      <c r="D4794" s="438" t="s">
        <v>126</v>
      </c>
      <c r="E4794" s="440">
        <v>0</v>
      </c>
      <c r="F4794" s="440">
        <v>0</v>
      </c>
      <c r="G4794" s="440">
        <v>6600</v>
      </c>
      <c r="H4794" s="438" t="s">
        <v>126</v>
      </c>
    </row>
    <row r="4795" spans="1:8">
      <c r="A4795" s="448" t="s">
        <v>6501</v>
      </c>
      <c r="B4795" s="448" t="s">
        <v>4892</v>
      </c>
      <c r="C4795" s="440">
        <v>39670</v>
      </c>
      <c r="D4795" s="438" t="s">
        <v>126</v>
      </c>
      <c r="E4795" s="440">
        <v>0</v>
      </c>
      <c r="F4795" s="440">
        <v>0</v>
      </c>
      <c r="G4795" s="440">
        <v>39670</v>
      </c>
      <c r="H4795" s="438" t="s">
        <v>126</v>
      </c>
    </row>
    <row r="4796" spans="1:8">
      <c r="A4796" s="448" t="s">
        <v>6502</v>
      </c>
      <c r="B4796" s="448" t="s">
        <v>4894</v>
      </c>
      <c r="C4796" s="440">
        <v>9300</v>
      </c>
      <c r="D4796" s="438" t="s">
        <v>126</v>
      </c>
      <c r="E4796" s="440">
        <v>9725.7999999999993</v>
      </c>
      <c r="F4796" s="440">
        <v>0</v>
      </c>
      <c r="G4796" s="440">
        <v>19025.8</v>
      </c>
      <c r="H4796" s="438" t="s">
        <v>126</v>
      </c>
    </row>
    <row r="4797" spans="1:8">
      <c r="A4797" s="448" t="s">
        <v>6504</v>
      </c>
      <c r="B4797" s="448" t="s">
        <v>2473</v>
      </c>
      <c r="C4797" s="440">
        <v>183380.08</v>
      </c>
      <c r="D4797" s="438" t="s">
        <v>126</v>
      </c>
      <c r="E4797" s="440">
        <v>43945.64</v>
      </c>
      <c r="F4797" s="440">
        <v>0</v>
      </c>
      <c r="G4797" s="440">
        <v>227325.72</v>
      </c>
      <c r="H4797" s="438" t="s">
        <v>126</v>
      </c>
    </row>
    <row r="4798" spans="1:8">
      <c r="A4798" s="448" t="s">
        <v>6505</v>
      </c>
      <c r="B4798" s="448" t="s">
        <v>4860</v>
      </c>
      <c r="C4798" s="440">
        <v>6410.8</v>
      </c>
      <c r="D4798" s="438" t="s">
        <v>126</v>
      </c>
      <c r="E4798" s="440">
        <v>0</v>
      </c>
      <c r="F4798" s="440">
        <v>0</v>
      </c>
      <c r="G4798" s="440">
        <v>6410.8</v>
      </c>
      <c r="H4798" s="438" t="s">
        <v>126</v>
      </c>
    </row>
    <row r="4799" spans="1:8">
      <c r="A4799" s="448" t="s">
        <v>6506</v>
      </c>
      <c r="B4799" s="448" t="s">
        <v>4862</v>
      </c>
      <c r="C4799" s="440">
        <v>12118.5</v>
      </c>
      <c r="D4799" s="438" t="s">
        <v>126</v>
      </c>
      <c r="E4799" s="440">
        <v>1129.95</v>
      </c>
      <c r="F4799" s="440">
        <v>0</v>
      </c>
      <c r="G4799" s="440">
        <v>13248.45</v>
      </c>
      <c r="H4799" s="438" t="s">
        <v>126</v>
      </c>
    </row>
    <row r="4800" spans="1:8">
      <c r="A4800" s="448" t="s">
        <v>6507</v>
      </c>
      <c r="B4800" s="448" t="s">
        <v>4864</v>
      </c>
      <c r="C4800" s="440">
        <v>12065.76</v>
      </c>
      <c r="D4800" s="438" t="s">
        <v>126</v>
      </c>
      <c r="E4800" s="440">
        <v>0</v>
      </c>
      <c r="F4800" s="440">
        <v>0</v>
      </c>
      <c r="G4800" s="440">
        <v>12065.76</v>
      </c>
      <c r="H4800" s="438" t="s">
        <v>126</v>
      </c>
    </row>
    <row r="4801" spans="1:8">
      <c r="A4801" s="448" t="s">
        <v>6508</v>
      </c>
      <c r="B4801" s="448" t="s">
        <v>4866</v>
      </c>
      <c r="C4801" s="440">
        <v>103.3</v>
      </c>
      <c r="D4801" s="438" t="s">
        <v>126</v>
      </c>
      <c r="E4801" s="440">
        <v>7139.96</v>
      </c>
      <c r="F4801" s="440">
        <v>0</v>
      </c>
      <c r="G4801" s="440">
        <v>7243.26</v>
      </c>
      <c r="H4801" s="438" t="s">
        <v>126</v>
      </c>
    </row>
    <row r="4802" spans="1:8">
      <c r="A4802" s="448" t="s">
        <v>6509</v>
      </c>
      <c r="B4802" s="448" t="s">
        <v>4868</v>
      </c>
      <c r="C4802" s="440">
        <v>0</v>
      </c>
      <c r="D4802" s="438" t="s">
        <v>126</v>
      </c>
      <c r="E4802" s="440">
        <v>2700.04</v>
      </c>
      <c r="F4802" s="440">
        <v>0</v>
      </c>
      <c r="G4802" s="440">
        <v>2700.04</v>
      </c>
      <c r="H4802" s="438" t="s">
        <v>126</v>
      </c>
    </row>
    <row r="4803" spans="1:8">
      <c r="A4803" s="448" t="s">
        <v>6510</v>
      </c>
      <c r="B4803" s="448" t="s">
        <v>4870</v>
      </c>
      <c r="C4803" s="440">
        <v>38094.82</v>
      </c>
      <c r="D4803" s="438" t="s">
        <v>126</v>
      </c>
      <c r="E4803" s="440">
        <v>9134.14</v>
      </c>
      <c r="F4803" s="440">
        <v>0</v>
      </c>
      <c r="G4803" s="440">
        <v>47228.959999999999</v>
      </c>
      <c r="H4803" s="438" t="s">
        <v>126</v>
      </c>
    </row>
    <row r="4804" spans="1:8">
      <c r="A4804" s="448" t="s">
        <v>6511</v>
      </c>
      <c r="B4804" s="448" t="s">
        <v>4872</v>
      </c>
      <c r="C4804" s="440">
        <v>19548.599999999999</v>
      </c>
      <c r="D4804" s="438" t="s">
        <v>126</v>
      </c>
      <c r="E4804" s="440">
        <v>0</v>
      </c>
      <c r="F4804" s="440">
        <v>0</v>
      </c>
      <c r="G4804" s="440">
        <v>19548.599999999999</v>
      </c>
      <c r="H4804" s="438" t="s">
        <v>126</v>
      </c>
    </row>
    <row r="4805" spans="1:8">
      <c r="A4805" s="448" t="s">
        <v>6512</v>
      </c>
      <c r="B4805" s="448" t="s">
        <v>4878</v>
      </c>
      <c r="C4805" s="440">
        <v>10897.5</v>
      </c>
      <c r="D4805" s="438" t="s">
        <v>126</v>
      </c>
      <c r="E4805" s="440">
        <v>0</v>
      </c>
      <c r="F4805" s="440">
        <v>0</v>
      </c>
      <c r="G4805" s="440">
        <v>10897.5</v>
      </c>
      <c r="H4805" s="438" t="s">
        <v>126</v>
      </c>
    </row>
    <row r="4806" spans="1:8">
      <c r="A4806" s="448" t="s">
        <v>6513</v>
      </c>
      <c r="B4806" s="448" t="s">
        <v>4880</v>
      </c>
      <c r="C4806" s="440">
        <v>2238.1</v>
      </c>
      <c r="D4806" s="438" t="s">
        <v>126</v>
      </c>
      <c r="E4806" s="440">
        <v>229.4</v>
      </c>
      <c r="F4806" s="440">
        <v>0</v>
      </c>
      <c r="G4806" s="440">
        <v>2467.5</v>
      </c>
      <c r="H4806" s="438" t="s">
        <v>126</v>
      </c>
    </row>
    <row r="4807" spans="1:8">
      <c r="A4807" s="448" t="s">
        <v>6514</v>
      </c>
      <c r="B4807" s="448" t="s">
        <v>4882</v>
      </c>
      <c r="C4807" s="440">
        <v>19859.2</v>
      </c>
      <c r="D4807" s="438" t="s">
        <v>126</v>
      </c>
      <c r="E4807" s="440">
        <v>0</v>
      </c>
      <c r="F4807" s="440">
        <v>0</v>
      </c>
      <c r="G4807" s="440">
        <v>19859.2</v>
      </c>
      <c r="H4807" s="438" t="s">
        <v>126</v>
      </c>
    </row>
    <row r="4808" spans="1:8">
      <c r="A4808" s="448" t="s">
        <v>6515</v>
      </c>
      <c r="B4808" s="448" t="s">
        <v>4884</v>
      </c>
      <c r="C4808" s="440">
        <v>657.6</v>
      </c>
      <c r="D4808" s="438" t="s">
        <v>126</v>
      </c>
      <c r="E4808" s="440">
        <v>7673.43</v>
      </c>
      <c r="F4808" s="440">
        <v>0</v>
      </c>
      <c r="G4808" s="440">
        <v>8331.0300000000007</v>
      </c>
      <c r="H4808" s="438" t="s">
        <v>126</v>
      </c>
    </row>
    <row r="4809" spans="1:8">
      <c r="A4809" s="448" t="s">
        <v>6516</v>
      </c>
      <c r="B4809" s="448" t="s">
        <v>4886</v>
      </c>
      <c r="C4809" s="440">
        <v>0</v>
      </c>
      <c r="D4809" s="438" t="s">
        <v>126</v>
      </c>
      <c r="E4809" s="440">
        <v>4515.45</v>
      </c>
      <c r="F4809" s="440">
        <v>0</v>
      </c>
      <c r="G4809" s="440">
        <v>4515.45</v>
      </c>
      <c r="H4809" s="438" t="s">
        <v>126</v>
      </c>
    </row>
    <row r="4810" spans="1:8">
      <c r="A4810" s="448" t="s">
        <v>6517</v>
      </c>
      <c r="B4810" s="448" t="s">
        <v>4888</v>
      </c>
      <c r="C4810" s="440">
        <v>13440.1</v>
      </c>
      <c r="D4810" s="438" t="s">
        <v>126</v>
      </c>
      <c r="E4810" s="440">
        <v>1234.47</v>
      </c>
      <c r="F4810" s="440">
        <v>0</v>
      </c>
      <c r="G4810" s="440">
        <v>14674.57</v>
      </c>
      <c r="H4810" s="438" t="s">
        <v>126</v>
      </c>
    </row>
    <row r="4811" spans="1:8">
      <c r="A4811" s="448" t="s">
        <v>8937</v>
      </c>
      <c r="B4811" s="448" t="s">
        <v>8869</v>
      </c>
      <c r="C4811" s="441">
        <v>-19364.7</v>
      </c>
      <c r="D4811" s="438" t="s">
        <v>126</v>
      </c>
      <c r="E4811" s="440">
        <v>0</v>
      </c>
      <c r="F4811" s="440">
        <v>0</v>
      </c>
      <c r="G4811" s="441">
        <v>-19364.7</v>
      </c>
      <c r="H4811" s="438" t="s">
        <v>126</v>
      </c>
    </row>
    <row r="4812" spans="1:8">
      <c r="A4812" s="448" t="s">
        <v>6518</v>
      </c>
      <c r="B4812" s="448" t="s">
        <v>4890</v>
      </c>
      <c r="C4812" s="440">
        <v>6700</v>
      </c>
      <c r="D4812" s="438" t="s">
        <v>126</v>
      </c>
      <c r="E4812" s="440">
        <v>0</v>
      </c>
      <c r="F4812" s="440">
        <v>0</v>
      </c>
      <c r="G4812" s="440">
        <v>6700</v>
      </c>
      <c r="H4812" s="438" t="s">
        <v>126</v>
      </c>
    </row>
    <row r="4813" spans="1:8">
      <c r="A4813" s="448" t="s">
        <v>6519</v>
      </c>
      <c r="B4813" s="448" t="s">
        <v>4892</v>
      </c>
      <c r="C4813" s="440">
        <v>52421.7</v>
      </c>
      <c r="D4813" s="438" t="s">
        <v>126</v>
      </c>
      <c r="E4813" s="440">
        <v>0</v>
      </c>
      <c r="F4813" s="440">
        <v>0</v>
      </c>
      <c r="G4813" s="440">
        <v>52421.7</v>
      </c>
      <c r="H4813" s="438" t="s">
        <v>126</v>
      </c>
    </row>
    <row r="4814" spans="1:8">
      <c r="A4814" s="448" t="s">
        <v>6520</v>
      </c>
      <c r="B4814" s="448" t="s">
        <v>4894</v>
      </c>
      <c r="C4814" s="440">
        <v>8188.8</v>
      </c>
      <c r="D4814" s="438" t="s">
        <v>126</v>
      </c>
      <c r="E4814" s="440">
        <v>10188.799999999999</v>
      </c>
      <c r="F4814" s="440">
        <v>0</v>
      </c>
      <c r="G4814" s="440">
        <v>18377.599999999999</v>
      </c>
      <c r="H4814" s="438" t="s">
        <v>126</v>
      </c>
    </row>
    <row r="4815" spans="1:8">
      <c r="A4815" s="448" t="s">
        <v>6522</v>
      </c>
      <c r="B4815" s="448" t="s">
        <v>2478</v>
      </c>
      <c r="C4815" s="440">
        <v>196847.6</v>
      </c>
      <c r="D4815" s="438" t="s">
        <v>126</v>
      </c>
      <c r="E4815" s="440">
        <v>45758.51</v>
      </c>
      <c r="F4815" s="440">
        <v>0</v>
      </c>
      <c r="G4815" s="440">
        <v>242606.11</v>
      </c>
      <c r="H4815" s="438" t="s">
        <v>126</v>
      </c>
    </row>
    <row r="4816" spans="1:8">
      <c r="A4816" s="448" t="s">
        <v>6523</v>
      </c>
      <c r="B4816" s="448" t="s">
        <v>4860</v>
      </c>
      <c r="C4816" s="440">
        <v>8919.1</v>
      </c>
      <c r="D4816" s="438" t="s">
        <v>126</v>
      </c>
      <c r="E4816" s="440">
        <v>0</v>
      </c>
      <c r="F4816" s="440">
        <v>0</v>
      </c>
      <c r="G4816" s="440">
        <v>8919.1</v>
      </c>
      <c r="H4816" s="438" t="s">
        <v>126</v>
      </c>
    </row>
    <row r="4817" spans="1:8">
      <c r="A4817" s="448" t="s">
        <v>6524</v>
      </c>
      <c r="B4817" s="448" t="s">
        <v>4862</v>
      </c>
      <c r="C4817" s="440">
        <v>2371.1999999999998</v>
      </c>
      <c r="D4817" s="438" t="s">
        <v>126</v>
      </c>
      <c r="E4817" s="440">
        <v>216.3</v>
      </c>
      <c r="F4817" s="440">
        <v>0</v>
      </c>
      <c r="G4817" s="440">
        <v>2587.5</v>
      </c>
      <c r="H4817" s="438" t="s">
        <v>126</v>
      </c>
    </row>
    <row r="4818" spans="1:8">
      <c r="A4818" s="448" t="s">
        <v>6525</v>
      </c>
      <c r="B4818" s="448" t="s">
        <v>4864</v>
      </c>
      <c r="C4818" s="440">
        <v>11424.3</v>
      </c>
      <c r="D4818" s="438" t="s">
        <v>126</v>
      </c>
      <c r="E4818" s="440">
        <v>0</v>
      </c>
      <c r="F4818" s="440">
        <v>0</v>
      </c>
      <c r="G4818" s="440">
        <v>11424.3</v>
      </c>
      <c r="H4818" s="438" t="s">
        <v>126</v>
      </c>
    </row>
    <row r="4819" spans="1:8">
      <c r="A4819" s="448" t="s">
        <v>6526</v>
      </c>
      <c r="B4819" s="448" t="s">
        <v>4866</v>
      </c>
      <c r="C4819" s="440">
        <v>77.8</v>
      </c>
      <c r="D4819" s="438" t="s">
        <v>126</v>
      </c>
      <c r="E4819" s="440">
        <v>10770.05</v>
      </c>
      <c r="F4819" s="440">
        <v>0</v>
      </c>
      <c r="G4819" s="440">
        <v>10847.85</v>
      </c>
      <c r="H4819" s="438" t="s">
        <v>126</v>
      </c>
    </row>
    <row r="4820" spans="1:8">
      <c r="A4820" s="448" t="s">
        <v>6527</v>
      </c>
      <c r="B4820" s="448" t="s">
        <v>4868</v>
      </c>
      <c r="C4820" s="440">
        <v>0</v>
      </c>
      <c r="D4820" s="438" t="s">
        <v>126</v>
      </c>
      <c r="E4820" s="440">
        <v>2356.67</v>
      </c>
      <c r="F4820" s="440">
        <v>0</v>
      </c>
      <c r="G4820" s="440">
        <v>2356.67</v>
      </c>
      <c r="H4820" s="438" t="s">
        <v>126</v>
      </c>
    </row>
    <row r="4821" spans="1:8">
      <c r="A4821" s="448" t="s">
        <v>6529</v>
      </c>
      <c r="B4821" s="448" t="s">
        <v>4870</v>
      </c>
      <c r="C4821" s="440">
        <v>56909.02</v>
      </c>
      <c r="D4821" s="438" t="s">
        <v>126</v>
      </c>
      <c r="E4821" s="440">
        <v>11177.14</v>
      </c>
      <c r="F4821" s="440">
        <v>0</v>
      </c>
      <c r="G4821" s="440">
        <v>68086.16</v>
      </c>
      <c r="H4821" s="438" t="s">
        <v>126</v>
      </c>
    </row>
    <row r="4822" spans="1:8">
      <c r="A4822" s="448" t="s">
        <v>6530</v>
      </c>
      <c r="B4822" s="448" t="s">
        <v>4872</v>
      </c>
      <c r="C4822" s="440">
        <v>193.4</v>
      </c>
      <c r="D4822" s="438" t="s">
        <v>126</v>
      </c>
      <c r="E4822" s="440">
        <v>0</v>
      </c>
      <c r="F4822" s="440">
        <v>0</v>
      </c>
      <c r="G4822" s="440">
        <v>193.4</v>
      </c>
      <c r="H4822" s="438" t="s">
        <v>126</v>
      </c>
    </row>
    <row r="4823" spans="1:8">
      <c r="A4823" s="448" t="s">
        <v>6531</v>
      </c>
      <c r="B4823" s="448" t="s">
        <v>4878</v>
      </c>
      <c r="C4823" s="440">
        <v>13602.9</v>
      </c>
      <c r="D4823" s="438" t="s">
        <v>126</v>
      </c>
      <c r="E4823" s="440">
        <v>0</v>
      </c>
      <c r="F4823" s="440">
        <v>0</v>
      </c>
      <c r="G4823" s="440">
        <v>13602.9</v>
      </c>
      <c r="H4823" s="438" t="s">
        <v>126</v>
      </c>
    </row>
    <row r="4824" spans="1:8">
      <c r="A4824" s="448" t="s">
        <v>6532</v>
      </c>
      <c r="B4824" s="448" t="s">
        <v>4880</v>
      </c>
      <c r="C4824" s="440">
        <v>2412.3000000000002</v>
      </c>
      <c r="D4824" s="438" t="s">
        <v>126</v>
      </c>
      <c r="E4824" s="440">
        <v>230.15</v>
      </c>
      <c r="F4824" s="440">
        <v>0</v>
      </c>
      <c r="G4824" s="440">
        <v>2642.45</v>
      </c>
      <c r="H4824" s="438" t="s">
        <v>126</v>
      </c>
    </row>
    <row r="4825" spans="1:8">
      <c r="A4825" s="448" t="s">
        <v>6533</v>
      </c>
      <c r="B4825" s="448" t="s">
        <v>4882</v>
      </c>
      <c r="C4825" s="440">
        <v>24087.1</v>
      </c>
      <c r="D4825" s="438" t="s">
        <v>126</v>
      </c>
      <c r="E4825" s="440">
        <v>0</v>
      </c>
      <c r="F4825" s="440">
        <v>0</v>
      </c>
      <c r="G4825" s="440">
        <v>24087.1</v>
      </c>
      <c r="H4825" s="438" t="s">
        <v>126</v>
      </c>
    </row>
    <row r="4826" spans="1:8">
      <c r="A4826" s="448" t="s">
        <v>6534</v>
      </c>
      <c r="B4826" s="448" t="s">
        <v>4884</v>
      </c>
      <c r="C4826" s="440">
        <v>86.7</v>
      </c>
      <c r="D4826" s="438" t="s">
        <v>126</v>
      </c>
      <c r="E4826" s="440">
        <v>7986.11</v>
      </c>
      <c r="F4826" s="440">
        <v>0</v>
      </c>
      <c r="G4826" s="440">
        <v>8072.81</v>
      </c>
      <c r="H4826" s="438" t="s">
        <v>126</v>
      </c>
    </row>
    <row r="4827" spans="1:8">
      <c r="A4827" s="448" t="s">
        <v>6535</v>
      </c>
      <c r="B4827" s="448" t="s">
        <v>4886</v>
      </c>
      <c r="C4827" s="440">
        <v>0</v>
      </c>
      <c r="D4827" s="438" t="s">
        <v>126</v>
      </c>
      <c r="E4827" s="440">
        <v>4791.67</v>
      </c>
      <c r="F4827" s="440">
        <v>0</v>
      </c>
      <c r="G4827" s="440">
        <v>4791.67</v>
      </c>
      <c r="H4827" s="438" t="s">
        <v>126</v>
      </c>
    </row>
    <row r="4828" spans="1:8">
      <c r="A4828" s="448" t="s">
        <v>6536</v>
      </c>
      <c r="B4828" s="448" t="s">
        <v>4888</v>
      </c>
      <c r="C4828" s="440">
        <v>2980.58</v>
      </c>
      <c r="D4828" s="438" t="s">
        <v>126</v>
      </c>
      <c r="E4828" s="440">
        <v>264.02</v>
      </c>
      <c r="F4828" s="440">
        <v>0</v>
      </c>
      <c r="G4828" s="440">
        <v>3244.6</v>
      </c>
      <c r="H4828" s="438" t="s">
        <v>126</v>
      </c>
    </row>
    <row r="4829" spans="1:8">
      <c r="A4829" s="448" t="s">
        <v>6537</v>
      </c>
      <c r="B4829" s="448" t="s">
        <v>4890</v>
      </c>
      <c r="C4829" s="440">
        <v>4250</v>
      </c>
      <c r="D4829" s="438" t="s">
        <v>126</v>
      </c>
      <c r="E4829" s="440">
        <v>0</v>
      </c>
      <c r="F4829" s="440">
        <v>0</v>
      </c>
      <c r="G4829" s="440">
        <v>4250</v>
      </c>
      <c r="H4829" s="438" t="s">
        <v>126</v>
      </c>
    </row>
    <row r="4830" spans="1:8">
      <c r="A4830" s="448" t="s">
        <v>6538</v>
      </c>
      <c r="B4830" s="448" t="s">
        <v>4892</v>
      </c>
      <c r="C4830" s="440">
        <v>64626.1</v>
      </c>
      <c r="D4830" s="438" t="s">
        <v>126</v>
      </c>
      <c r="E4830" s="440">
        <v>0</v>
      </c>
      <c r="F4830" s="440">
        <v>0</v>
      </c>
      <c r="G4830" s="440">
        <v>64626.1</v>
      </c>
      <c r="H4830" s="438" t="s">
        <v>126</v>
      </c>
    </row>
    <row r="4831" spans="1:8">
      <c r="A4831" s="448" t="s">
        <v>6539</v>
      </c>
      <c r="B4831" s="448" t="s">
        <v>4894</v>
      </c>
      <c r="C4831" s="440">
        <v>4907.1000000000004</v>
      </c>
      <c r="D4831" s="438" t="s">
        <v>126</v>
      </c>
      <c r="E4831" s="440">
        <v>7966.4</v>
      </c>
      <c r="F4831" s="440">
        <v>0</v>
      </c>
      <c r="G4831" s="440">
        <v>12873.5</v>
      </c>
      <c r="H4831" s="438" t="s">
        <v>126</v>
      </c>
    </row>
    <row r="4832" spans="1:8">
      <c r="A4832" s="448" t="s">
        <v>8938</v>
      </c>
      <c r="B4832" s="448" t="s">
        <v>8718</v>
      </c>
      <c r="C4832" s="441">
        <v>-71.84</v>
      </c>
      <c r="D4832" s="438" t="s">
        <v>126</v>
      </c>
      <c r="E4832" s="440">
        <v>0</v>
      </c>
      <c r="F4832" s="440">
        <v>0</v>
      </c>
      <c r="G4832" s="441">
        <v>-71.84</v>
      </c>
      <c r="H4832" s="438" t="s">
        <v>126</v>
      </c>
    </row>
    <row r="4833" spans="1:8">
      <c r="A4833" s="448" t="s">
        <v>8939</v>
      </c>
      <c r="B4833" s="448" t="s">
        <v>4864</v>
      </c>
      <c r="C4833" s="441">
        <v>-8.5399999999999991</v>
      </c>
      <c r="D4833" s="438" t="s">
        <v>126</v>
      </c>
      <c r="E4833" s="440">
        <v>0</v>
      </c>
      <c r="F4833" s="440">
        <v>0</v>
      </c>
      <c r="G4833" s="441">
        <v>-8.5399999999999991</v>
      </c>
      <c r="H4833" s="438" t="s">
        <v>126</v>
      </c>
    </row>
    <row r="4834" spans="1:8">
      <c r="A4834" s="448" t="s">
        <v>8940</v>
      </c>
      <c r="B4834" s="448" t="s">
        <v>4880</v>
      </c>
      <c r="C4834" s="441">
        <v>-11.4</v>
      </c>
      <c r="D4834" s="438" t="s">
        <v>126</v>
      </c>
      <c r="E4834" s="440">
        <v>0</v>
      </c>
      <c r="F4834" s="440">
        <v>0</v>
      </c>
      <c r="G4834" s="441">
        <v>-11.4</v>
      </c>
      <c r="H4834" s="438" t="s">
        <v>126</v>
      </c>
    </row>
    <row r="4835" spans="1:8">
      <c r="A4835" s="448" t="s">
        <v>8941</v>
      </c>
      <c r="B4835" s="448" t="s">
        <v>4888</v>
      </c>
      <c r="C4835" s="441">
        <v>-51.9</v>
      </c>
      <c r="D4835" s="438" t="s">
        <v>126</v>
      </c>
      <c r="E4835" s="440">
        <v>0</v>
      </c>
      <c r="F4835" s="440">
        <v>0</v>
      </c>
      <c r="G4835" s="441">
        <v>-51.9</v>
      </c>
      <c r="H4835" s="438" t="s">
        <v>126</v>
      </c>
    </row>
    <row r="4836" spans="1:8">
      <c r="A4836" s="448" t="s">
        <v>6542</v>
      </c>
      <c r="B4836" s="448" t="s">
        <v>2483</v>
      </c>
      <c r="C4836" s="440">
        <v>411794.05</v>
      </c>
      <c r="D4836" s="438" t="s">
        <v>126</v>
      </c>
      <c r="E4836" s="440">
        <v>319897.09000000003</v>
      </c>
      <c r="F4836" s="440">
        <v>0</v>
      </c>
      <c r="G4836" s="440">
        <v>731691.14</v>
      </c>
      <c r="H4836" s="438" t="s">
        <v>126</v>
      </c>
    </row>
    <row r="4837" spans="1:8">
      <c r="A4837" s="448" t="s">
        <v>6544</v>
      </c>
      <c r="B4837" s="448" t="s">
        <v>4856</v>
      </c>
      <c r="C4837" s="440">
        <v>5880</v>
      </c>
      <c r="D4837" s="438" t="s">
        <v>126</v>
      </c>
      <c r="E4837" s="440">
        <v>892</v>
      </c>
      <c r="F4837" s="440">
        <v>0</v>
      </c>
      <c r="G4837" s="440">
        <v>6772</v>
      </c>
      <c r="H4837" s="438" t="s">
        <v>126</v>
      </c>
    </row>
    <row r="4838" spans="1:8">
      <c r="A4838" s="448" t="s">
        <v>6546</v>
      </c>
      <c r="B4838" s="448" t="s">
        <v>4860</v>
      </c>
      <c r="C4838" s="440">
        <v>103031.61</v>
      </c>
      <c r="D4838" s="438" t="s">
        <v>126</v>
      </c>
      <c r="E4838" s="440">
        <v>0</v>
      </c>
      <c r="F4838" s="440">
        <v>0</v>
      </c>
      <c r="G4838" s="440">
        <v>103031.61</v>
      </c>
      <c r="H4838" s="438" t="s">
        <v>126</v>
      </c>
    </row>
    <row r="4839" spans="1:8">
      <c r="A4839" s="448" t="s">
        <v>6547</v>
      </c>
      <c r="B4839" s="448" t="s">
        <v>4862</v>
      </c>
      <c r="C4839" s="440">
        <v>118783.5</v>
      </c>
      <c r="D4839" s="438" t="s">
        <v>126</v>
      </c>
      <c r="E4839" s="440">
        <v>10922.85</v>
      </c>
      <c r="F4839" s="440">
        <v>0</v>
      </c>
      <c r="G4839" s="440">
        <v>129706.35</v>
      </c>
      <c r="H4839" s="438" t="s">
        <v>126</v>
      </c>
    </row>
    <row r="4840" spans="1:8">
      <c r="A4840" s="448" t="s">
        <v>6548</v>
      </c>
      <c r="B4840" s="448" t="s">
        <v>4864</v>
      </c>
      <c r="C4840" s="440">
        <v>131138.04</v>
      </c>
      <c r="D4840" s="438" t="s">
        <v>126</v>
      </c>
      <c r="E4840" s="440">
        <v>0</v>
      </c>
      <c r="F4840" s="440">
        <v>0</v>
      </c>
      <c r="G4840" s="440">
        <v>131138.04</v>
      </c>
      <c r="H4840" s="438" t="s">
        <v>126</v>
      </c>
    </row>
    <row r="4841" spans="1:8">
      <c r="A4841" s="448" t="s">
        <v>6549</v>
      </c>
      <c r="B4841" s="448" t="s">
        <v>4866</v>
      </c>
      <c r="C4841" s="440">
        <v>793.8</v>
      </c>
      <c r="D4841" s="438" t="s">
        <v>126</v>
      </c>
      <c r="E4841" s="440">
        <v>69202.039999999994</v>
      </c>
      <c r="F4841" s="440">
        <v>0</v>
      </c>
      <c r="G4841" s="440">
        <v>69995.839999999997</v>
      </c>
      <c r="H4841" s="438" t="s">
        <v>126</v>
      </c>
    </row>
    <row r="4842" spans="1:8">
      <c r="A4842" s="448" t="s">
        <v>6550</v>
      </c>
      <c r="B4842" s="448" t="s">
        <v>4868</v>
      </c>
      <c r="C4842" s="440">
        <v>0</v>
      </c>
      <c r="D4842" s="438" t="s">
        <v>126</v>
      </c>
      <c r="E4842" s="440">
        <v>30054.76</v>
      </c>
      <c r="F4842" s="440">
        <v>0</v>
      </c>
      <c r="G4842" s="440">
        <v>30054.76</v>
      </c>
      <c r="H4842" s="438" t="s">
        <v>126</v>
      </c>
    </row>
    <row r="4843" spans="1:8">
      <c r="A4843" s="448" t="s">
        <v>6551</v>
      </c>
      <c r="B4843" s="448" t="s">
        <v>4870</v>
      </c>
      <c r="C4843" s="440">
        <v>52167.1</v>
      </c>
      <c r="D4843" s="438" t="s">
        <v>126</v>
      </c>
      <c r="E4843" s="440">
        <v>2438.64</v>
      </c>
      <c r="F4843" s="440">
        <v>0</v>
      </c>
      <c r="G4843" s="440">
        <v>54605.74</v>
      </c>
      <c r="H4843" s="438" t="s">
        <v>126</v>
      </c>
    </row>
    <row r="4844" spans="1:8">
      <c r="A4844" s="448" t="s">
        <v>8942</v>
      </c>
      <c r="B4844" s="448" t="s">
        <v>8869</v>
      </c>
      <c r="C4844" s="440">
        <v>0</v>
      </c>
      <c r="D4844" s="438" t="s">
        <v>126</v>
      </c>
      <c r="E4844" s="440">
        <v>206386.8</v>
      </c>
      <c r="F4844" s="440">
        <v>0</v>
      </c>
      <c r="G4844" s="440">
        <v>206386.8</v>
      </c>
      <c r="H4844" s="438" t="s">
        <v>126</v>
      </c>
    </row>
    <row r="4845" spans="1:8">
      <c r="A4845" s="448" t="s">
        <v>6552</v>
      </c>
      <c r="B4845" s="448" t="s">
        <v>2487</v>
      </c>
      <c r="C4845" s="440">
        <v>1207308.4099999999</v>
      </c>
      <c r="D4845" s="438" t="s">
        <v>126</v>
      </c>
      <c r="E4845" s="440">
        <v>339043.96</v>
      </c>
      <c r="F4845" s="440">
        <v>0</v>
      </c>
      <c r="G4845" s="440">
        <v>1546352.37</v>
      </c>
      <c r="H4845" s="438" t="s">
        <v>126</v>
      </c>
    </row>
    <row r="4846" spans="1:8">
      <c r="A4846" s="448" t="s">
        <v>6553</v>
      </c>
      <c r="B4846" s="448" t="s">
        <v>4854</v>
      </c>
      <c r="C4846" s="440">
        <v>13015.6</v>
      </c>
      <c r="D4846" s="438" t="s">
        <v>126</v>
      </c>
      <c r="E4846" s="440">
        <v>7447.63</v>
      </c>
      <c r="F4846" s="440">
        <v>0</v>
      </c>
      <c r="G4846" s="440">
        <v>20463.23</v>
      </c>
      <c r="H4846" s="438" t="s">
        <v>126</v>
      </c>
    </row>
    <row r="4847" spans="1:8">
      <c r="A4847" s="448" t="s">
        <v>6554</v>
      </c>
      <c r="B4847" s="448" t="s">
        <v>4856</v>
      </c>
      <c r="C4847" s="440">
        <v>16362</v>
      </c>
      <c r="D4847" s="438" t="s">
        <v>126</v>
      </c>
      <c r="E4847" s="440">
        <v>6894</v>
      </c>
      <c r="F4847" s="440">
        <v>0</v>
      </c>
      <c r="G4847" s="440">
        <v>23256</v>
      </c>
      <c r="H4847" s="438" t="s">
        <v>126</v>
      </c>
    </row>
    <row r="4848" spans="1:8">
      <c r="A4848" s="448" t="s">
        <v>6555</v>
      </c>
      <c r="B4848" s="448" t="s">
        <v>4858</v>
      </c>
      <c r="C4848" s="440">
        <v>1600</v>
      </c>
      <c r="D4848" s="438" t="s">
        <v>126</v>
      </c>
      <c r="E4848" s="440">
        <v>0</v>
      </c>
      <c r="F4848" s="440">
        <v>0</v>
      </c>
      <c r="G4848" s="440">
        <v>1600</v>
      </c>
      <c r="H4848" s="438" t="s">
        <v>126</v>
      </c>
    </row>
    <row r="4849" spans="1:8">
      <c r="A4849" s="448" t="s">
        <v>6556</v>
      </c>
      <c r="B4849" s="448" t="s">
        <v>4860</v>
      </c>
      <c r="C4849" s="440">
        <v>183085.79</v>
      </c>
      <c r="D4849" s="438" t="s">
        <v>126</v>
      </c>
      <c r="E4849" s="440">
        <v>1997.15</v>
      </c>
      <c r="F4849" s="440">
        <v>0</v>
      </c>
      <c r="G4849" s="440">
        <v>185082.94</v>
      </c>
      <c r="H4849" s="438" t="s">
        <v>126</v>
      </c>
    </row>
    <row r="4850" spans="1:8">
      <c r="A4850" s="448" t="s">
        <v>6557</v>
      </c>
      <c r="B4850" s="448" t="s">
        <v>4862</v>
      </c>
      <c r="C4850" s="440">
        <v>191198.88</v>
      </c>
      <c r="D4850" s="438" t="s">
        <v>126</v>
      </c>
      <c r="E4850" s="440">
        <v>17561.55</v>
      </c>
      <c r="F4850" s="440">
        <v>0</v>
      </c>
      <c r="G4850" s="440">
        <v>208760.43</v>
      </c>
      <c r="H4850" s="438" t="s">
        <v>126</v>
      </c>
    </row>
    <row r="4851" spans="1:8">
      <c r="A4851" s="448" t="s">
        <v>6558</v>
      </c>
      <c r="B4851" s="448" t="s">
        <v>4864</v>
      </c>
      <c r="C4851" s="440">
        <v>194771.15</v>
      </c>
      <c r="D4851" s="438" t="s">
        <v>126</v>
      </c>
      <c r="E4851" s="440">
        <v>685.77</v>
      </c>
      <c r="F4851" s="440">
        <v>0</v>
      </c>
      <c r="G4851" s="440">
        <v>195456.92</v>
      </c>
      <c r="H4851" s="438" t="s">
        <v>126</v>
      </c>
    </row>
    <row r="4852" spans="1:8">
      <c r="A4852" s="448" t="s">
        <v>6559</v>
      </c>
      <c r="B4852" s="448" t="s">
        <v>4866</v>
      </c>
      <c r="C4852" s="440">
        <v>2905.5</v>
      </c>
      <c r="D4852" s="438" t="s">
        <v>126</v>
      </c>
      <c r="E4852" s="440">
        <v>157362.66</v>
      </c>
      <c r="F4852" s="440">
        <v>0</v>
      </c>
      <c r="G4852" s="440">
        <v>160268.16</v>
      </c>
      <c r="H4852" s="438" t="s">
        <v>126</v>
      </c>
    </row>
    <row r="4853" spans="1:8">
      <c r="A4853" s="448" t="s">
        <v>6560</v>
      </c>
      <c r="B4853" s="448" t="s">
        <v>4868</v>
      </c>
      <c r="C4853" s="440">
        <v>0</v>
      </c>
      <c r="D4853" s="438" t="s">
        <v>126</v>
      </c>
      <c r="E4853" s="440">
        <v>48675.61</v>
      </c>
      <c r="F4853" s="440">
        <v>0</v>
      </c>
      <c r="G4853" s="440">
        <v>48675.61</v>
      </c>
      <c r="H4853" s="438" t="s">
        <v>126</v>
      </c>
    </row>
    <row r="4854" spans="1:8">
      <c r="A4854" s="448" t="s">
        <v>6561</v>
      </c>
      <c r="B4854" s="448" t="s">
        <v>5024</v>
      </c>
      <c r="C4854" s="440">
        <v>680</v>
      </c>
      <c r="D4854" s="438" t="s">
        <v>126</v>
      </c>
      <c r="E4854" s="440">
        <v>0</v>
      </c>
      <c r="F4854" s="440">
        <v>0</v>
      </c>
      <c r="G4854" s="440">
        <v>680</v>
      </c>
      <c r="H4854" s="438" t="s">
        <v>126</v>
      </c>
    </row>
    <row r="4855" spans="1:8">
      <c r="A4855" s="448" t="s">
        <v>6562</v>
      </c>
      <c r="B4855" s="448" t="s">
        <v>4870</v>
      </c>
      <c r="C4855" s="440">
        <v>603689.49</v>
      </c>
      <c r="D4855" s="438" t="s">
        <v>126</v>
      </c>
      <c r="E4855" s="440">
        <v>66657.75</v>
      </c>
      <c r="F4855" s="440">
        <v>0</v>
      </c>
      <c r="G4855" s="440">
        <v>670347.24</v>
      </c>
      <c r="H4855" s="438" t="s">
        <v>126</v>
      </c>
    </row>
    <row r="4856" spans="1:8">
      <c r="A4856" s="448" t="s">
        <v>8943</v>
      </c>
      <c r="B4856" s="448" t="s">
        <v>5707</v>
      </c>
      <c r="C4856" s="440">
        <v>0</v>
      </c>
      <c r="D4856" s="438" t="s">
        <v>126</v>
      </c>
      <c r="E4856" s="440">
        <v>31761.84</v>
      </c>
      <c r="F4856" s="440">
        <v>0</v>
      </c>
      <c r="G4856" s="440">
        <v>31761.84</v>
      </c>
      <c r="H4856" s="438" t="s">
        <v>126</v>
      </c>
    </row>
    <row r="4857" spans="1:8">
      <c r="A4857" s="448" t="s">
        <v>6563</v>
      </c>
      <c r="B4857" s="448" t="s">
        <v>2491</v>
      </c>
      <c r="C4857" s="440">
        <v>33791.82</v>
      </c>
      <c r="D4857" s="438" t="s">
        <v>126</v>
      </c>
      <c r="E4857" s="440">
        <v>10325.68</v>
      </c>
      <c r="F4857" s="440">
        <v>0</v>
      </c>
      <c r="G4857" s="440">
        <v>44117.5</v>
      </c>
      <c r="H4857" s="438" t="s">
        <v>126</v>
      </c>
    </row>
    <row r="4858" spans="1:8">
      <c r="A4858" s="448" t="s">
        <v>6564</v>
      </c>
      <c r="B4858" s="448" t="s">
        <v>4854</v>
      </c>
      <c r="C4858" s="440">
        <v>2450</v>
      </c>
      <c r="D4858" s="438" t="s">
        <v>126</v>
      </c>
      <c r="E4858" s="440">
        <v>0</v>
      </c>
      <c r="F4858" s="440">
        <v>0</v>
      </c>
      <c r="G4858" s="440">
        <v>2450</v>
      </c>
      <c r="H4858" s="438" t="s">
        <v>126</v>
      </c>
    </row>
    <row r="4859" spans="1:8">
      <c r="A4859" s="448" t="s">
        <v>6566</v>
      </c>
      <c r="B4859" s="448" t="s">
        <v>6567</v>
      </c>
      <c r="C4859" s="440">
        <v>2236.62</v>
      </c>
      <c r="D4859" s="438" t="s">
        <v>126</v>
      </c>
      <c r="E4859" s="440">
        <v>747.3</v>
      </c>
      <c r="F4859" s="440">
        <v>0</v>
      </c>
      <c r="G4859" s="440">
        <v>2983.92</v>
      </c>
      <c r="H4859" s="438" t="s">
        <v>126</v>
      </c>
    </row>
    <row r="4860" spans="1:8">
      <c r="A4860" s="448" t="s">
        <v>6570</v>
      </c>
      <c r="B4860" s="448" t="s">
        <v>4866</v>
      </c>
      <c r="C4860" s="440">
        <v>0</v>
      </c>
      <c r="D4860" s="438" t="s">
        <v>126</v>
      </c>
      <c r="E4860" s="440">
        <v>4483.75</v>
      </c>
      <c r="F4860" s="440">
        <v>0</v>
      </c>
      <c r="G4860" s="440">
        <v>4483.75</v>
      </c>
      <c r="H4860" s="438" t="s">
        <v>126</v>
      </c>
    </row>
    <row r="4861" spans="1:8">
      <c r="A4861" s="448" t="s">
        <v>6571</v>
      </c>
      <c r="B4861" s="448" t="s">
        <v>4868</v>
      </c>
      <c r="C4861" s="440">
        <v>0</v>
      </c>
      <c r="D4861" s="438" t="s">
        <v>126</v>
      </c>
      <c r="E4861" s="440">
        <v>1191</v>
      </c>
      <c r="F4861" s="440">
        <v>0</v>
      </c>
      <c r="G4861" s="440">
        <v>1191</v>
      </c>
      <c r="H4861" s="438" t="s">
        <v>126</v>
      </c>
    </row>
    <row r="4862" spans="1:8">
      <c r="A4862" s="448" t="s">
        <v>8944</v>
      </c>
      <c r="B4862" s="448" t="s">
        <v>4870</v>
      </c>
      <c r="C4862" s="440">
        <v>2382</v>
      </c>
      <c r="D4862" s="438" t="s">
        <v>126</v>
      </c>
      <c r="E4862" s="440">
        <v>0</v>
      </c>
      <c r="F4862" s="440">
        <v>0</v>
      </c>
      <c r="G4862" s="440">
        <v>2382</v>
      </c>
      <c r="H4862" s="438" t="s">
        <v>126</v>
      </c>
    </row>
    <row r="4863" spans="1:8">
      <c r="A4863" s="448" t="s">
        <v>8945</v>
      </c>
      <c r="B4863" s="448" t="s">
        <v>8946</v>
      </c>
      <c r="C4863" s="440">
        <v>26723.200000000001</v>
      </c>
      <c r="D4863" s="438" t="s">
        <v>126</v>
      </c>
      <c r="E4863" s="440">
        <v>3903.63</v>
      </c>
      <c r="F4863" s="440">
        <v>0</v>
      </c>
      <c r="G4863" s="440">
        <v>30626.83</v>
      </c>
      <c r="H4863" s="438" t="s">
        <v>126</v>
      </c>
    </row>
    <row r="4864" spans="1:8">
      <c r="A4864" s="448" t="s">
        <v>6572</v>
      </c>
      <c r="B4864" s="448" t="s">
        <v>2496</v>
      </c>
      <c r="C4864" s="440">
        <v>48718.94</v>
      </c>
      <c r="D4864" s="438" t="s">
        <v>126</v>
      </c>
      <c r="E4864" s="440">
        <v>14881.73</v>
      </c>
      <c r="F4864" s="440">
        <v>0</v>
      </c>
      <c r="G4864" s="440">
        <v>63600.67</v>
      </c>
      <c r="H4864" s="438" t="s">
        <v>126</v>
      </c>
    </row>
    <row r="4865" spans="1:8">
      <c r="A4865" s="448" t="s">
        <v>8947</v>
      </c>
      <c r="B4865" s="448" t="s">
        <v>4854</v>
      </c>
      <c r="C4865" s="440">
        <v>2858.5</v>
      </c>
      <c r="D4865" s="438" t="s">
        <v>126</v>
      </c>
      <c r="E4865" s="440">
        <v>0</v>
      </c>
      <c r="F4865" s="440">
        <v>0</v>
      </c>
      <c r="G4865" s="440">
        <v>2858.5</v>
      </c>
      <c r="H4865" s="438" t="s">
        <v>126</v>
      </c>
    </row>
    <row r="4866" spans="1:8">
      <c r="A4866" s="448" t="s">
        <v>6573</v>
      </c>
      <c r="B4866" s="448" t="s">
        <v>5433</v>
      </c>
      <c r="C4866" s="440">
        <v>1812.9</v>
      </c>
      <c r="D4866" s="438" t="s">
        <v>126</v>
      </c>
      <c r="E4866" s="440">
        <v>0</v>
      </c>
      <c r="F4866" s="440">
        <v>0</v>
      </c>
      <c r="G4866" s="440">
        <v>1812.9</v>
      </c>
      <c r="H4866" s="438" t="s">
        <v>126</v>
      </c>
    </row>
    <row r="4867" spans="1:8">
      <c r="A4867" s="448" t="s">
        <v>6574</v>
      </c>
      <c r="B4867" s="448" t="s">
        <v>4862</v>
      </c>
      <c r="C4867" s="440">
        <v>6217.5</v>
      </c>
      <c r="D4867" s="438" t="s">
        <v>126</v>
      </c>
      <c r="E4867" s="440">
        <v>373.65</v>
      </c>
      <c r="F4867" s="440">
        <v>0</v>
      </c>
      <c r="G4867" s="440">
        <v>6591.15</v>
      </c>
      <c r="H4867" s="438" t="s">
        <v>126</v>
      </c>
    </row>
    <row r="4868" spans="1:8">
      <c r="A4868" s="448" t="s">
        <v>6575</v>
      </c>
      <c r="B4868" s="448" t="s">
        <v>4864</v>
      </c>
      <c r="C4868" s="440">
        <v>4716.8</v>
      </c>
      <c r="D4868" s="438" t="s">
        <v>126</v>
      </c>
      <c r="E4868" s="440">
        <v>0</v>
      </c>
      <c r="F4868" s="440">
        <v>0</v>
      </c>
      <c r="G4868" s="440">
        <v>4716.8</v>
      </c>
      <c r="H4868" s="438" t="s">
        <v>126</v>
      </c>
    </row>
    <row r="4869" spans="1:8">
      <c r="A4869" s="448" t="s">
        <v>6576</v>
      </c>
      <c r="B4869" s="448" t="s">
        <v>4866</v>
      </c>
      <c r="C4869" s="440">
        <v>55</v>
      </c>
      <c r="D4869" s="438" t="s">
        <v>126</v>
      </c>
      <c r="E4869" s="440">
        <v>9826.82</v>
      </c>
      <c r="F4869" s="440">
        <v>0</v>
      </c>
      <c r="G4869" s="440">
        <v>9881.82</v>
      </c>
      <c r="H4869" s="438" t="s">
        <v>126</v>
      </c>
    </row>
    <row r="4870" spans="1:8">
      <c r="A4870" s="448" t="s">
        <v>6577</v>
      </c>
      <c r="B4870" s="448" t="s">
        <v>4868</v>
      </c>
      <c r="C4870" s="440">
        <v>0</v>
      </c>
      <c r="D4870" s="438" t="s">
        <v>126</v>
      </c>
      <c r="E4870" s="440">
        <v>1038.46</v>
      </c>
      <c r="F4870" s="440">
        <v>0</v>
      </c>
      <c r="G4870" s="440">
        <v>1038.46</v>
      </c>
      <c r="H4870" s="438" t="s">
        <v>126</v>
      </c>
    </row>
    <row r="4871" spans="1:8">
      <c r="A4871" s="448" t="s">
        <v>8948</v>
      </c>
      <c r="B4871" s="448" t="s">
        <v>4870</v>
      </c>
      <c r="C4871" s="440">
        <v>11201</v>
      </c>
      <c r="D4871" s="438" t="s">
        <v>126</v>
      </c>
      <c r="E4871" s="440">
        <v>0</v>
      </c>
      <c r="F4871" s="440">
        <v>0</v>
      </c>
      <c r="G4871" s="440">
        <v>11201</v>
      </c>
      <c r="H4871" s="438" t="s">
        <v>126</v>
      </c>
    </row>
    <row r="4872" spans="1:8">
      <c r="A4872" s="448" t="s">
        <v>8949</v>
      </c>
      <c r="B4872" s="448" t="s">
        <v>8950</v>
      </c>
      <c r="C4872" s="440">
        <v>9877.3799999999992</v>
      </c>
      <c r="D4872" s="438" t="s">
        <v>126</v>
      </c>
      <c r="E4872" s="440">
        <v>1620.71</v>
      </c>
      <c r="F4872" s="440">
        <v>0</v>
      </c>
      <c r="G4872" s="440">
        <v>11498.09</v>
      </c>
      <c r="H4872" s="438" t="s">
        <v>126</v>
      </c>
    </row>
    <row r="4873" spans="1:8">
      <c r="A4873" s="448" t="s">
        <v>8951</v>
      </c>
      <c r="B4873" s="448" t="s">
        <v>8952</v>
      </c>
      <c r="C4873" s="440">
        <v>11979.86</v>
      </c>
      <c r="D4873" s="438" t="s">
        <v>126</v>
      </c>
      <c r="E4873" s="440">
        <v>2022.09</v>
      </c>
      <c r="F4873" s="440">
        <v>0</v>
      </c>
      <c r="G4873" s="440">
        <v>14001.95</v>
      </c>
      <c r="H4873" s="438" t="s">
        <v>126</v>
      </c>
    </row>
    <row r="4874" spans="1:8">
      <c r="A4874" s="448" t="s">
        <v>8953</v>
      </c>
      <c r="B4874" s="448" t="s">
        <v>8954</v>
      </c>
      <c r="C4874" s="440">
        <v>657.8</v>
      </c>
      <c r="D4874" s="438" t="s">
        <v>126</v>
      </c>
      <c r="E4874" s="440">
        <v>0</v>
      </c>
      <c r="F4874" s="440">
        <v>0</v>
      </c>
      <c r="G4874" s="440">
        <v>657.8</v>
      </c>
      <c r="H4874" s="438" t="s">
        <v>126</v>
      </c>
    </row>
    <row r="4875" spans="1:8">
      <c r="A4875" s="448" t="s">
        <v>8955</v>
      </c>
      <c r="B4875" s="448" t="s">
        <v>4882</v>
      </c>
      <c r="C4875" s="440">
        <v>657.8</v>
      </c>
      <c r="D4875" s="438" t="s">
        <v>126</v>
      </c>
      <c r="E4875" s="440">
        <v>0</v>
      </c>
      <c r="F4875" s="440">
        <v>0</v>
      </c>
      <c r="G4875" s="440">
        <v>657.8</v>
      </c>
      <c r="H4875" s="438" t="s">
        <v>126</v>
      </c>
    </row>
    <row r="4876" spans="1:8">
      <c r="A4876" s="448" t="s">
        <v>6578</v>
      </c>
      <c r="B4876" s="448" t="s">
        <v>2500</v>
      </c>
      <c r="C4876" s="440">
        <v>188020.23</v>
      </c>
      <c r="D4876" s="438" t="s">
        <v>126</v>
      </c>
      <c r="E4876" s="440">
        <v>45664.63</v>
      </c>
      <c r="F4876" s="440">
        <v>0</v>
      </c>
      <c r="G4876" s="440">
        <v>233684.86</v>
      </c>
      <c r="H4876" s="438" t="s">
        <v>126</v>
      </c>
    </row>
    <row r="4877" spans="1:8">
      <c r="A4877" s="448" t="s">
        <v>6580</v>
      </c>
      <c r="B4877" s="448" t="s">
        <v>6581</v>
      </c>
      <c r="C4877" s="440">
        <v>24542.11</v>
      </c>
      <c r="D4877" s="438" t="s">
        <v>126</v>
      </c>
      <c r="E4877" s="440">
        <v>11267.94</v>
      </c>
      <c r="F4877" s="440">
        <v>0</v>
      </c>
      <c r="G4877" s="440">
        <v>35810.050000000003</v>
      </c>
      <c r="H4877" s="438" t="s">
        <v>126</v>
      </c>
    </row>
    <row r="4878" spans="1:8">
      <c r="A4878" s="448" t="s">
        <v>6582</v>
      </c>
      <c r="B4878" s="448" t="s">
        <v>4872</v>
      </c>
      <c r="C4878" s="440">
        <v>292.7</v>
      </c>
      <c r="D4878" s="438" t="s">
        <v>126</v>
      </c>
      <c r="E4878" s="440">
        <v>0</v>
      </c>
      <c r="F4878" s="440">
        <v>0</v>
      </c>
      <c r="G4878" s="440">
        <v>292.7</v>
      </c>
      <c r="H4878" s="438" t="s">
        <v>126</v>
      </c>
    </row>
    <row r="4879" spans="1:8">
      <c r="A4879" s="448" t="s">
        <v>8956</v>
      </c>
      <c r="B4879" s="448" t="s">
        <v>4874</v>
      </c>
      <c r="C4879" s="440">
        <v>1398</v>
      </c>
      <c r="D4879" s="438" t="s">
        <v>126</v>
      </c>
      <c r="E4879" s="440">
        <v>0</v>
      </c>
      <c r="F4879" s="440">
        <v>0</v>
      </c>
      <c r="G4879" s="440">
        <v>1398</v>
      </c>
      <c r="H4879" s="438" t="s">
        <v>126</v>
      </c>
    </row>
    <row r="4880" spans="1:8">
      <c r="A4880" s="448" t="s">
        <v>6583</v>
      </c>
      <c r="B4880" s="448" t="s">
        <v>4878</v>
      </c>
      <c r="C4880" s="440">
        <v>20618.2</v>
      </c>
      <c r="D4880" s="438" t="s">
        <v>126</v>
      </c>
      <c r="E4880" s="440">
        <v>0</v>
      </c>
      <c r="F4880" s="440">
        <v>0</v>
      </c>
      <c r="G4880" s="440">
        <v>20618.2</v>
      </c>
      <c r="H4880" s="438" t="s">
        <v>126</v>
      </c>
    </row>
    <row r="4881" spans="1:8">
      <c r="A4881" s="448" t="s">
        <v>6584</v>
      </c>
      <c r="B4881" s="448" t="s">
        <v>4880</v>
      </c>
      <c r="C4881" s="440">
        <v>3419.45</v>
      </c>
      <c r="D4881" s="438" t="s">
        <v>126</v>
      </c>
      <c r="E4881" s="440">
        <v>377.55</v>
      </c>
      <c r="F4881" s="440">
        <v>0</v>
      </c>
      <c r="G4881" s="440">
        <v>3797</v>
      </c>
      <c r="H4881" s="438" t="s">
        <v>126</v>
      </c>
    </row>
    <row r="4882" spans="1:8">
      <c r="A4882" s="448" t="s">
        <v>6585</v>
      </c>
      <c r="B4882" s="448" t="s">
        <v>4882</v>
      </c>
      <c r="C4882" s="440">
        <v>32438.5</v>
      </c>
      <c r="D4882" s="438" t="s">
        <v>126</v>
      </c>
      <c r="E4882" s="440">
        <v>0</v>
      </c>
      <c r="F4882" s="440">
        <v>0</v>
      </c>
      <c r="G4882" s="440">
        <v>32438.5</v>
      </c>
      <c r="H4882" s="438" t="s">
        <v>126</v>
      </c>
    </row>
    <row r="4883" spans="1:8">
      <c r="A4883" s="448" t="s">
        <v>6586</v>
      </c>
      <c r="B4883" s="448" t="s">
        <v>4884</v>
      </c>
      <c r="C4883" s="440">
        <v>138.30000000000001</v>
      </c>
      <c r="D4883" s="438" t="s">
        <v>126</v>
      </c>
      <c r="E4883" s="440">
        <v>12869.53</v>
      </c>
      <c r="F4883" s="440">
        <v>0</v>
      </c>
      <c r="G4883" s="440">
        <v>13007.83</v>
      </c>
      <c r="H4883" s="438" t="s">
        <v>126</v>
      </c>
    </row>
    <row r="4884" spans="1:8">
      <c r="A4884" s="448" t="s">
        <v>6587</v>
      </c>
      <c r="B4884" s="448" t="s">
        <v>4886</v>
      </c>
      <c r="C4884" s="440">
        <v>0</v>
      </c>
      <c r="D4884" s="438" t="s">
        <v>126</v>
      </c>
      <c r="E4884" s="440">
        <v>7721.73</v>
      </c>
      <c r="F4884" s="440">
        <v>0</v>
      </c>
      <c r="G4884" s="440">
        <v>7721.73</v>
      </c>
      <c r="H4884" s="438" t="s">
        <v>126</v>
      </c>
    </row>
    <row r="4885" spans="1:8">
      <c r="A4885" s="448" t="s">
        <v>6588</v>
      </c>
      <c r="B4885" s="448" t="s">
        <v>4888</v>
      </c>
      <c r="C4885" s="440">
        <v>4298.18</v>
      </c>
      <c r="D4885" s="438" t="s">
        <v>126</v>
      </c>
      <c r="E4885" s="440">
        <v>442.08</v>
      </c>
      <c r="F4885" s="440">
        <v>0</v>
      </c>
      <c r="G4885" s="440">
        <v>4740.26</v>
      </c>
      <c r="H4885" s="438" t="s">
        <v>126</v>
      </c>
    </row>
    <row r="4886" spans="1:8">
      <c r="A4886" s="448" t="s">
        <v>6589</v>
      </c>
      <c r="B4886" s="448" t="s">
        <v>4890</v>
      </c>
      <c r="C4886" s="440">
        <v>5100</v>
      </c>
      <c r="D4886" s="438" t="s">
        <v>126</v>
      </c>
      <c r="E4886" s="440">
        <v>0</v>
      </c>
      <c r="F4886" s="440">
        <v>0</v>
      </c>
      <c r="G4886" s="440">
        <v>5100</v>
      </c>
      <c r="H4886" s="438" t="s">
        <v>126</v>
      </c>
    </row>
    <row r="4887" spans="1:8">
      <c r="A4887" s="448" t="s">
        <v>6590</v>
      </c>
      <c r="B4887" s="448" t="s">
        <v>4892</v>
      </c>
      <c r="C4887" s="440">
        <v>87208.7</v>
      </c>
      <c r="D4887" s="438" t="s">
        <v>126</v>
      </c>
      <c r="E4887" s="440">
        <v>0</v>
      </c>
      <c r="F4887" s="440">
        <v>0</v>
      </c>
      <c r="G4887" s="440">
        <v>87208.7</v>
      </c>
      <c r="H4887" s="438" t="s">
        <v>126</v>
      </c>
    </row>
    <row r="4888" spans="1:8">
      <c r="A4888" s="448" t="s">
        <v>6591</v>
      </c>
      <c r="B4888" s="448" t="s">
        <v>4894</v>
      </c>
      <c r="C4888" s="440">
        <v>8566.09</v>
      </c>
      <c r="D4888" s="438" t="s">
        <v>126</v>
      </c>
      <c r="E4888" s="440">
        <v>12985.8</v>
      </c>
      <c r="F4888" s="440">
        <v>0</v>
      </c>
      <c r="G4888" s="440">
        <v>21551.89</v>
      </c>
      <c r="H4888" s="438" t="s">
        <v>126</v>
      </c>
    </row>
    <row r="4889" spans="1:8">
      <c r="A4889" s="448" t="s">
        <v>6593</v>
      </c>
      <c r="B4889" s="448" t="s">
        <v>2503</v>
      </c>
      <c r="C4889" s="440">
        <v>11985.44</v>
      </c>
      <c r="D4889" s="438" t="s">
        <v>126</v>
      </c>
      <c r="E4889" s="440">
        <v>6283.2</v>
      </c>
      <c r="F4889" s="440">
        <v>0</v>
      </c>
      <c r="G4889" s="440">
        <v>18268.64</v>
      </c>
      <c r="H4889" s="438" t="s">
        <v>126</v>
      </c>
    </row>
    <row r="4890" spans="1:8">
      <c r="A4890" s="448" t="s">
        <v>8957</v>
      </c>
      <c r="B4890" s="448" t="s">
        <v>4878</v>
      </c>
      <c r="C4890" s="440">
        <v>2484.9</v>
      </c>
      <c r="D4890" s="438" t="s">
        <v>126</v>
      </c>
      <c r="E4890" s="440">
        <v>0</v>
      </c>
      <c r="F4890" s="440">
        <v>0</v>
      </c>
      <c r="G4890" s="440">
        <v>2484.9</v>
      </c>
      <c r="H4890" s="438" t="s">
        <v>126</v>
      </c>
    </row>
    <row r="4891" spans="1:8">
      <c r="A4891" s="448" t="s">
        <v>6595</v>
      </c>
      <c r="B4891" s="448" t="s">
        <v>4880</v>
      </c>
      <c r="C4891" s="440">
        <v>444.6</v>
      </c>
      <c r="D4891" s="438" t="s">
        <v>126</v>
      </c>
      <c r="E4891" s="440">
        <v>49.4</v>
      </c>
      <c r="F4891" s="440">
        <v>0</v>
      </c>
      <c r="G4891" s="440">
        <v>494</v>
      </c>
      <c r="H4891" s="438" t="s">
        <v>126</v>
      </c>
    </row>
    <row r="4892" spans="1:8">
      <c r="A4892" s="448" t="s">
        <v>6596</v>
      </c>
      <c r="B4892" s="448" t="s">
        <v>4882</v>
      </c>
      <c r="C4892" s="440">
        <v>4405.8999999999996</v>
      </c>
      <c r="D4892" s="438" t="s">
        <v>126</v>
      </c>
      <c r="E4892" s="440">
        <v>0</v>
      </c>
      <c r="F4892" s="440">
        <v>0</v>
      </c>
      <c r="G4892" s="440">
        <v>4405.8999999999996</v>
      </c>
      <c r="H4892" s="438" t="s">
        <v>126</v>
      </c>
    </row>
    <row r="4893" spans="1:8">
      <c r="A4893" s="448" t="s">
        <v>6597</v>
      </c>
      <c r="B4893" s="448" t="s">
        <v>4884</v>
      </c>
      <c r="C4893" s="440">
        <v>13.8</v>
      </c>
      <c r="D4893" s="438" t="s">
        <v>126</v>
      </c>
      <c r="E4893" s="440">
        <v>1500.37</v>
      </c>
      <c r="F4893" s="440">
        <v>0</v>
      </c>
      <c r="G4893" s="440">
        <v>1514.17</v>
      </c>
      <c r="H4893" s="438" t="s">
        <v>126</v>
      </c>
    </row>
    <row r="4894" spans="1:8">
      <c r="A4894" s="448" t="s">
        <v>6598</v>
      </c>
      <c r="B4894" s="448" t="s">
        <v>5341</v>
      </c>
      <c r="C4894" s="440">
        <v>0</v>
      </c>
      <c r="D4894" s="438" t="s">
        <v>126</v>
      </c>
      <c r="E4894" s="440">
        <v>900.22</v>
      </c>
      <c r="F4894" s="440">
        <v>0</v>
      </c>
      <c r="G4894" s="440">
        <v>900.22</v>
      </c>
      <c r="H4894" s="438" t="s">
        <v>126</v>
      </c>
    </row>
    <row r="4895" spans="1:8">
      <c r="A4895" s="448" t="s">
        <v>6599</v>
      </c>
      <c r="B4895" s="448" t="s">
        <v>4888</v>
      </c>
      <c r="C4895" s="440">
        <v>2335.71</v>
      </c>
      <c r="D4895" s="438" t="s">
        <v>126</v>
      </c>
      <c r="E4895" s="440">
        <v>311.61</v>
      </c>
      <c r="F4895" s="440">
        <v>0</v>
      </c>
      <c r="G4895" s="440">
        <v>2647.32</v>
      </c>
      <c r="H4895" s="438" t="s">
        <v>126</v>
      </c>
    </row>
    <row r="4896" spans="1:8">
      <c r="A4896" s="448" t="s">
        <v>6600</v>
      </c>
      <c r="B4896" s="448" t="s">
        <v>4890</v>
      </c>
      <c r="C4896" s="440">
        <v>850</v>
      </c>
      <c r="D4896" s="438" t="s">
        <v>126</v>
      </c>
      <c r="E4896" s="440">
        <v>0</v>
      </c>
      <c r="F4896" s="440">
        <v>0</v>
      </c>
      <c r="G4896" s="440">
        <v>850</v>
      </c>
      <c r="H4896" s="438" t="s">
        <v>126</v>
      </c>
    </row>
    <row r="4897" spans="1:8">
      <c r="A4897" s="448" t="s">
        <v>6601</v>
      </c>
      <c r="B4897" s="448" t="s">
        <v>4894</v>
      </c>
      <c r="C4897" s="440">
        <v>1450.53</v>
      </c>
      <c r="D4897" s="438" t="s">
        <v>126</v>
      </c>
      <c r="E4897" s="440">
        <v>3521.6</v>
      </c>
      <c r="F4897" s="440">
        <v>0</v>
      </c>
      <c r="G4897" s="440">
        <v>4972.13</v>
      </c>
      <c r="H4897" s="438" t="s">
        <v>126</v>
      </c>
    </row>
    <row r="4898" spans="1:8">
      <c r="A4898" s="448" t="s">
        <v>6602</v>
      </c>
      <c r="B4898" s="448" t="s">
        <v>6603</v>
      </c>
      <c r="C4898" s="440">
        <v>9703.86</v>
      </c>
      <c r="D4898" s="438" t="s">
        <v>126</v>
      </c>
      <c r="E4898" s="440">
        <v>6283.2</v>
      </c>
      <c r="F4898" s="440">
        <v>0</v>
      </c>
      <c r="G4898" s="440">
        <v>15987.06</v>
      </c>
      <c r="H4898" s="438" t="s">
        <v>126</v>
      </c>
    </row>
    <row r="4899" spans="1:8">
      <c r="A4899" s="448" t="s">
        <v>6605</v>
      </c>
      <c r="B4899" s="448" t="s">
        <v>4878</v>
      </c>
      <c r="C4899" s="440">
        <v>972.2</v>
      </c>
      <c r="D4899" s="438" t="s">
        <v>126</v>
      </c>
      <c r="E4899" s="440">
        <v>0</v>
      </c>
      <c r="F4899" s="440">
        <v>0</v>
      </c>
      <c r="G4899" s="440">
        <v>972.2</v>
      </c>
      <c r="H4899" s="438" t="s">
        <v>126</v>
      </c>
    </row>
    <row r="4900" spans="1:8">
      <c r="A4900" s="448" t="s">
        <v>6606</v>
      </c>
      <c r="B4900" s="448" t="s">
        <v>4880</v>
      </c>
      <c r="C4900" s="440">
        <v>444.6</v>
      </c>
      <c r="D4900" s="438" t="s">
        <v>126</v>
      </c>
      <c r="E4900" s="440">
        <v>49.4</v>
      </c>
      <c r="F4900" s="440">
        <v>0</v>
      </c>
      <c r="G4900" s="440">
        <v>494</v>
      </c>
      <c r="H4900" s="438" t="s">
        <v>126</v>
      </c>
    </row>
    <row r="4901" spans="1:8">
      <c r="A4901" s="448" t="s">
        <v>6607</v>
      </c>
      <c r="B4901" s="448" t="s">
        <v>4882</v>
      </c>
      <c r="C4901" s="440">
        <v>3865.7</v>
      </c>
      <c r="D4901" s="438" t="s">
        <v>126</v>
      </c>
      <c r="E4901" s="440">
        <v>0</v>
      </c>
      <c r="F4901" s="440">
        <v>0</v>
      </c>
      <c r="G4901" s="440">
        <v>3865.7</v>
      </c>
      <c r="H4901" s="438" t="s">
        <v>126</v>
      </c>
    </row>
    <row r="4902" spans="1:8">
      <c r="A4902" s="448" t="s">
        <v>6608</v>
      </c>
      <c r="B4902" s="448" t="s">
        <v>4884</v>
      </c>
      <c r="C4902" s="440">
        <v>0</v>
      </c>
      <c r="D4902" s="438" t="s">
        <v>126</v>
      </c>
      <c r="E4902" s="440">
        <v>1500.37</v>
      </c>
      <c r="F4902" s="440">
        <v>0</v>
      </c>
      <c r="G4902" s="440">
        <v>1500.37</v>
      </c>
      <c r="H4902" s="438" t="s">
        <v>126</v>
      </c>
    </row>
    <row r="4903" spans="1:8">
      <c r="A4903" s="448" t="s">
        <v>6609</v>
      </c>
      <c r="B4903" s="448" t="s">
        <v>5341</v>
      </c>
      <c r="C4903" s="440">
        <v>0</v>
      </c>
      <c r="D4903" s="438" t="s">
        <v>126</v>
      </c>
      <c r="E4903" s="440">
        <v>900.22</v>
      </c>
      <c r="F4903" s="440">
        <v>0</v>
      </c>
      <c r="G4903" s="440">
        <v>900.22</v>
      </c>
      <c r="H4903" s="438" t="s">
        <v>126</v>
      </c>
    </row>
    <row r="4904" spans="1:8">
      <c r="A4904" s="448" t="s">
        <v>6610</v>
      </c>
      <c r="B4904" s="448" t="s">
        <v>4888</v>
      </c>
      <c r="C4904" s="440">
        <v>2335.71</v>
      </c>
      <c r="D4904" s="438" t="s">
        <v>126</v>
      </c>
      <c r="E4904" s="440">
        <v>311.61</v>
      </c>
      <c r="F4904" s="440">
        <v>0</v>
      </c>
      <c r="G4904" s="440">
        <v>2647.32</v>
      </c>
      <c r="H4904" s="438" t="s">
        <v>126</v>
      </c>
    </row>
    <row r="4905" spans="1:8">
      <c r="A4905" s="448" t="s">
        <v>6611</v>
      </c>
      <c r="B4905" s="448" t="s">
        <v>4890</v>
      </c>
      <c r="C4905" s="440">
        <v>635.12</v>
      </c>
      <c r="D4905" s="438" t="s">
        <v>126</v>
      </c>
      <c r="E4905" s="440">
        <v>0</v>
      </c>
      <c r="F4905" s="440">
        <v>0</v>
      </c>
      <c r="G4905" s="440">
        <v>635.12</v>
      </c>
      <c r="H4905" s="438" t="s">
        <v>126</v>
      </c>
    </row>
    <row r="4906" spans="1:8">
      <c r="A4906" s="448" t="s">
        <v>6612</v>
      </c>
      <c r="B4906" s="448" t="s">
        <v>4894</v>
      </c>
      <c r="C4906" s="440">
        <v>1450.53</v>
      </c>
      <c r="D4906" s="438" t="s">
        <v>126</v>
      </c>
      <c r="E4906" s="440">
        <v>3521.6</v>
      </c>
      <c r="F4906" s="440">
        <v>0</v>
      </c>
      <c r="G4906" s="440">
        <v>4972.13</v>
      </c>
      <c r="H4906" s="438" t="s">
        <v>126</v>
      </c>
    </row>
    <row r="4907" spans="1:8">
      <c r="A4907" s="448" t="s">
        <v>6613</v>
      </c>
      <c r="B4907" s="448" t="s">
        <v>3325</v>
      </c>
      <c r="C4907" s="440">
        <v>39891.85</v>
      </c>
      <c r="D4907" s="438" t="s">
        <v>126</v>
      </c>
      <c r="E4907" s="440">
        <v>13424.17</v>
      </c>
      <c r="F4907" s="440">
        <v>0</v>
      </c>
      <c r="G4907" s="440">
        <v>53316.02</v>
      </c>
      <c r="H4907" s="438" t="s">
        <v>126</v>
      </c>
    </row>
    <row r="4908" spans="1:8">
      <c r="A4908" s="448" t="s">
        <v>6614</v>
      </c>
      <c r="B4908" s="448" t="s">
        <v>4870</v>
      </c>
      <c r="C4908" s="440">
        <v>2005.46</v>
      </c>
      <c r="D4908" s="438" t="s">
        <v>126</v>
      </c>
      <c r="E4908" s="440">
        <v>1395.1</v>
      </c>
      <c r="F4908" s="440">
        <v>0</v>
      </c>
      <c r="G4908" s="440">
        <v>3400.56</v>
      </c>
      <c r="H4908" s="438" t="s">
        <v>126</v>
      </c>
    </row>
    <row r="4909" spans="1:8">
      <c r="A4909" s="448" t="s">
        <v>6615</v>
      </c>
      <c r="B4909" s="448" t="s">
        <v>4872</v>
      </c>
      <c r="C4909" s="440">
        <v>60</v>
      </c>
      <c r="D4909" s="438" t="s">
        <v>126</v>
      </c>
      <c r="E4909" s="440">
        <v>0</v>
      </c>
      <c r="F4909" s="440">
        <v>0</v>
      </c>
      <c r="G4909" s="440">
        <v>60</v>
      </c>
      <c r="H4909" s="438" t="s">
        <v>126</v>
      </c>
    </row>
    <row r="4910" spans="1:8">
      <c r="A4910" s="448" t="s">
        <v>6618</v>
      </c>
      <c r="B4910" s="448" t="s">
        <v>4878</v>
      </c>
      <c r="C4910" s="440">
        <v>4901.2</v>
      </c>
      <c r="D4910" s="438" t="s">
        <v>126</v>
      </c>
      <c r="E4910" s="441">
        <v>-360.2</v>
      </c>
      <c r="F4910" s="440">
        <v>0</v>
      </c>
      <c r="G4910" s="440">
        <v>4541</v>
      </c>
      <c r="H4910" s="438" t="s">
        <v>126</v>
      </c>
    </row>
    <row r="4911" spans="1:8">
      <c r="A4911" s="448" t="s">
        <v>6619</v>
      </c>
      <c r="B4911" s="448" t="s">
        <v>4880</v>
      </c>
      <c r="C4911" s="440">
        <v>841.85</v>
      </c>
      <c r="D4911" s="438" t="s">
        <v>126</v>
      </c>
      <c r="E4911" s="440">
        <v>92.05</v>
      </c>
      <c r="F4911" s="440">
        <v>0</v>
      </c>
      <c r="G4911" s="440">
        <v>933.9</v>
      </c>
      <c r="H4911" s="438" t="s">
        <v>126</v>
      </c>
    </row>
    <row r="4912" spans="1:8">
      <c r="A4912" s="448" t="s">
        <v>6620</v>
      </c>
      <c r="B4912" s="448" t="s">
        <v>4882</v>
      </c>
      <c r="C4912" s="440">
        <v>8176.45</v>
      </c>
      <c r="D4912" s="438" t="s">
        <v>126</v>
      </c>
      <c r="E4912" s="441">
        <v>-450.25</v>
      </c>
      <c r="F4912" s="440">
        <v>0</v>
      </c>
      <c r="G4912" s="440">
        <v>7726.2</v>
      </c>
      <c r="H4912" s="438" t="s">
        <v>126</v>
      </c>
    </row>
    <row r="4913" spans="1:8">
      <c r="A4913" s="448" t="s">
        <v>6621</v>
      </c>
      <c r="B4913" s="448" t="s">
        <v>4884</v>
      </c>
      <c r="C4913" s="440">
        <v>28.9</v>
      </c>
      <c r="D4913" s="438" t="s">
        <v>126</v>
      </c>
      <c r="E4913" s="440">
        <v>3003.15</v>
      </c>
      <c r="F4913" s="440">
        <v>0</v>
      </c>
      <c r="G4913" s="440">
        <v>3032.05</v>
      </c>
      <c r="H4913" s="438" t="s">
        <v>126</v>
      </c>
    </row>
    <row r="4914" spans="1:8">
      <c r="A4914" s="448" t="s">
        <v>6622</v>
      </c>
      <c r="B4914" s="448" t="s">
        <v>5341</v>
      </c>
      <c r="C4914" s="440">
        <v>0</v>
      </c>
      <c r="D4914" s="438" t="s">
        <v>126</v>
      </c>
      <c r="E4914" s="440">
        <v>1789.12</v>
      </c>
      <c r="F4914" s="440">
        <v>0</v>
      </c>
      <c r="G4914" s="440">
        <v>1789.12</v>
      </c>
      <c r="H4914" s="438" t="s">
        <v>126</v>
      </c>
    </row>
    <row r="4915" spans="1:8">
      <c r="A4915" s="448" t="s">
        <v>6623</v>
      </c>
      <c r="B4915" s="448" t="s">
        <v>4888</v>
      </c>
      <c r="C4915" s="440">
        <v>4242.87</v>
      </c>
      <c r="D4915" s="438" t="s">
        <v>126</v>
      </c>
      <c r="E4915" s="440">
        <v>575.27</v>
      </c>
      <c r="F4915" s="440">
        <v>0</v>
      </c>
      <c r="G4915" s="440">
        <v>4818.1400000000003</v>
      </c>
      <c r="H4915" s="438" t="s">
        <v>126</v>
      </c>
    </row>
    <row r="4916" spans="1:8">
      <c r="A4916" s="448" t="s">
        <v>6624</v>
      </c>
      <c r="B4916" s="448" t="s">
        <v>4890</v>
      </c>
      <c r="C4916" s="440">
        <v>2944.29</v>
      </c>
      <c r="D4916" s="438" t="s">
        <v>126</v>
      </c>
      <c r="E4916" s="440">
        <v>0</v>
      </c>
      <c r="F4916" s="440">
        <v>0</v>
      </c>
      <c r="G4916" s="440">
        <v>2944.29</v>
      </c>
      <c r="H4916" s="438" t="s">
        <v>126</v>
      </c>
    </row>
    <row r="4917" spans="1:8">
      <c r="A4917" s="448" t="s">
        <v>6625</v>
      </c>
      <c r="B4917" s="448" t="s">
        <v>4892</v>
      </c>
      <c r="C4917" s="440">
        <v>11003.1</v>
      </c>
      <c r="D4917" s="438" t="s">
        <v>126</v>
      </c>
      <c r="E4917" s="440">
        <v>0</v>
      </c>
      <c r="F4917" s="440">
        <v>0</v>
      </c>
      <c r="G4917" s="440">
        <v>11003.1</v>
      </c>
      <c r="H4917" s="438" t="s">
        <v>126</v>
      </c>
    </row>
    <row r="4918" spans="1:8">
      <c r="A4918" s="448" t="s">
        <v>6626</v>
      </c>
      <c r="B4918" s="448" t="s">
        <v>4894</v>
      </c>
      <c r="C4918" s="440">
        <v>5687.73</v>
      </c>
      <c r="D4918" s="438" t="s">
        <v>126</v>
      </c>
      <c r="E4918" s="440">
        <v>7379.93</v>
      </c>
      <c r="F4918" s="440">
        <v>0</v>
      </c>
      <c r="G4918" s="440">
        <v>13067.66</v>
      </c>
      <c r="H4918" s="438" t="s">
        <v>126</v>
      </c>
    </row>
    <row r="4919" spans="1:8">
      <c r="A4919" s="448" t="s">
        <v>6628</v>
      </c>
      <c r="B4919" s="448" t="s">
        <v>2706</v>
      </c>
      <c r="C4919" s="440">
        <v>0</v>
      </c>
      <c r="D4919" s="438" t="s">
        <v>126</v>
      </c>
      <c r="E4919" s="440">
        <v>30616.240000000002</v>
      </c>
      <c r="F4919" s="440">
        <v>0</v>
      </c>
      <c r="G4919" s="440">
        <v>30616.240000000002</v>
      </c>
      <c r="H4919" s="438" t="s">
        <v>126</v>
      </c>
    </row>
    <row r="4920" spans="1:8">
      <c r="A4920" s="448" t="s">
        <v>6637</v>
      </c>
      <c r="B4920" s="448" t="s">
        <v>6638</v>
      </c>
      <c r="C4920" s="440">
        <v>0</v>
      </c>
      <c r="D4920" s="438" t="s">
        <v>126</v>
      </c>
      <c r="E4920" s="440">
        <v>3237.62</v>
      </c>
      <c r="F4920" s="440">
        <v>0</v>
      </c>
      <c r="G4920" s="440">
        <v>3237.62</v>
      </c>
      <c r="H4920" s="438" t="s">
        <v>126</v>
      </c>
    </row>
    <row r="4921" spans="1:8">
      <c r="A4921" s="448" t="s">
        <v>6642</v>
      </c>
      <c r="B4921" s="448" t="s">
        <v>2706</v>
      </c>
      <c r="C4921" s="440">
        <v>0</v>
      </c>
      <c r="D4921" s="438" t="s">
        <v>126</v>
      </c>
      <c r="E4921" s="440">
        <v>6947.68</v>
      </c>
      <c r="F4921" s="440">
        <v>0</v>
      </c>
      <c r="G4921" s="440">
        <v>6947.68</v>
      </c>
      <c r="H4921" s="438" t="s">
        <v>126</v>
      </c>
    </row>
    <row r="4922" spans="1:8">
      <c r="A4922" s="448" t="s">
        <v>6643</v>
      </c>
      <c r="B4922" s="448" t="s">
        <v>6644</v>
      </c>
      <c r="C4922" s="440">
        <v>0</v>
      </c>
      <c r="D4922" s="438" t="s">
        <v>126</v>
      </c>
      <c r="E4922" s="440">
        <v>20430.939999999999</v>
      </c>
      <c r="F4922" s="440">
        <v>0</v>
      </c>
      <c r="G4922" s="440">
        <v>20430.939999999999</v>
      </c>
      <c r="H4922" s="438" t="s">
        <v>126</v>
      </c>
    </row>
    <row r="4923" spans="1:8">
      <c r="A4923" s="448" t="s">
        <v>6647</v>
      </c>
      <c r="B4923" s="448" t="s">
        <v>2516</v>
      </c>
      <c r="C4923" s="440">
        <v>51336.55</v>
      </c>
      <c r="D4923" s="438" t="s">
        <v>126</v>
      </c>
      <c r="E4923" s="440">
        <v>29101.93</v>
      </c>
      <c r="F4923" s="440">
        <v>0</v>
      </c>
      <c r="G4923" s="440">
        <v>80438.48</v>
      </c>
      <c r="H4923" s="438" t="s">
        <v>126</v>
      </c>
    </row>
    <row r="4924" spans="1:8">
      <c r="A4924" s="448" t="s">
        <v>6648</v>
      </c>
      <c r="B4924" s="448" t="s">
        <v>4870</v>
      </c>
      <c r="C4924" s="440">
        <v>4103.67</v>
      </c>
      <c r="D4924" s="438" t="s">
        <v>126</v>
      </c>
      <c r="E4924" s="440">
        <v>2735.78</v>
      </c>
      <c r="F4924" s="440">
        <v>0</v>
      </c>
      <c r="G4924" s="440">
        <v>6839.45</v>
      </c>
      <c r="H4924" s="438" t="s">
        <v>126</v>
      </c>
    </row>
    <row r="4925" spans="1:8">
      <c r="A4925" s="448" t="s">
        <v>6649</v>
      </c>
      <c r="B4925" s="448" t="s">
        <v>4872</v>
      </c>
      <c r="C4925" s="440">
        <v>167</v>
      </c>
      <c r="D4925" s="438" t="s">
        <v>126</v>
      </c>
      <c r="E4925" s="440">
        <v>0</v>
      </c>
      <c r="F4925" s="440">
        <v>0</v>
      </c>
      <c r="G4925" s="440">
        <v>167</v>
      </c>
      <c r="H4925" s="438" t="s">
        <v>126</v>
      </c>
    </row>
    <row r="4926" spans="1:8">
      <c r="A4926" s="448" t="s">
        <v>6650</v>
      </c>
      <c r="B4926" s="448" t="s">
        <v>4878</v>
      </c>
      <c r="C4926" s="440">
        <v>7439.4</v>
      </c>
      <c r="D4926" s="438" t="s">
        <v>126</v>
      </c>
      <c r="E4926" s="440">
        <v>0</v>
      </c>
      <c r="F4926" s="440">
        <v>0</v>
      </c>
      <c r="G4926" s="440">
        <v>7439.4</v>
      </c>
      <c r="H4926" s="438" t="s">
        <v>126</v>
      </c>
    </row>
    <row r="4927" spans="1:8">
      <c r="A4927" s="448" t="s">
        <v>6651</v>
      </c>
      <c r="B4927" s="448" t="s">
        <v>4880</v>
      </c>
      <c r="C4927" s="440">
        <v>1848.7</v>
      </c>
      <c r="D4927" s="438" t="s">
        <v>126</v>
      </c>
      <c r="E4927" s="440">
        <v>207.1</v>
      </c>
      <c r="F4927" s="440">
        <v>0</v>
      </c>
      <c r="G4927" s="440">
        <v>2055.8000000000002</v>
      </c>
      <c r="H4927" s="438" t="s">
        <v>126</v>
      </c>
    </row>
    <row r="4928" spans="1:8">
      <c r="A4928" s="448" t="s">
        <v>6652</v>
      </c>
      <c r="B4928" s="448" t="s">
        <v>4882</v>
      </c>
      <c r="C4928" s="440">
        <v>16048.5</v>
      </c>
      <c r="D4928" s="438" t="s">
        <v>126</v>
      </c>
      <c r="E4928" s="440">
        <v>0</v>
      </c>
      <c r="F4928" s="440">
        <v>0</v>
      </c>
      <c r="G4928" s="440">
        <v>16048.5</v>
      </c>
      <c r="H4928" s="438" t="s">
        <v>126</v>
      </c>
    </row>
    <row r="4929" spans="1:8">
      <c r="A4929" s="448" t="s">
        <v>6653</v>
      </c>
      <c r="B4929" s="448" t="s">
        <v>4884</v>
      </c>
      <c r="C4929" s="440">
        <v>68.400000000000006</v>
      </c>
      <c r="D4929" s="438" t="s">
        <v>126</v>
      </c>
      <c r="E4929" s="440">
        <v>6728.93</v>
      </c>
      <c r="F4929" s="440">
        <v>0</v>
      </c>
      <c r="G4929" s="440">
        <v>6797.33</v>
      </c>
      <c r="H4929" s="438" t="s">
        <v>126</v>
      </c>
    </row>
    <row r="4930" spans="1:8">
      <c r="A4930" s="448" t="s">
        <v>6654</v>
      </c>
      <c r="B4930" s="448" t="s">
        <v>4886</v>
      </c>
      <c r="C4930" s="440">
        <v>0</v>
      </c>
      <c r="D4930" s="438" t="s">
        <v>126</v>
      </c>
      <c r="E4930" s="440">
        <v>4037.36</v>
      </c>
      <c r="F4930" s="440">
        <v>0</v>
      </c>
      <c r="G4930" s="440">
        <v>4037.36</v>
      </c>
      <c r="H4930" s="438" t="s">
        <v>126</v>
      </c>
    </row>
    <row r="4931" spans="1:8">
      <c r="A4931" s="448" t="s">
        <v>6655</v>
      </c>
      <c r="B4931" s="448" t="s">
        <v>4888</v>
      </c>
      <c r="C4931" s="440">
        <v>9722.86</v>
      </c>
      <c r="D4931" s="438" t="s">
        <v>126</v>
      </c>
      <c r="E4931" s="440">
        <v>1306.3599999999999</v>
      </c>
      <c r="F4931" s="440">
        <v>0</v>
      </c>
      <c r="G4931" s="440">
        <v>11029.22</v>
      </c>
      <c r="H4931" s="438" t="s">
        <v>126</v>
      </c>
    </row>
    <row r="4932" spans="1:8">
      <c r="A4932" s="448" t="s">
        <v>6656</v>
      </c>
      <c r="B4932" s="448" t="s">
        <v>4890</v>
      </c>
      <c r="C4932" s="440">
        <v>3400</v>
      </c>
      <c r="D4932" s="438" t="s">
        <v>126</v>
      </c>
      <c r="E4932" s="440">
        <v>0</v>
      </c>
      <c r="F4932" s="440">
        <v>0</v>
      </c>
      <c r="G4932" s="440">
        <v>3400</v>
      </c>
      <c r="H4932" s="438" t="s">
        <v>126</v>
      </c>
    </row>
    <row r="4933" spans="1:8">
      <c r="A4933" s="448" t="s">
        <v>6657</v>
      </c>
      <c r="B4933" s="448" t="s">
        <v>4892</v>
      </c>
      <c r="C4933" s="440">
        <v>2735.9</v>
      </c>
      <c r="D4933" s="438" t="s">
        <v>126</v>
      </c>
      <c r="E4933" s="440">
        <v>0</v>
      </c>
      <c r="F4933" s="440">
        <v>0</v>
      </c>
      <c r="G4933" s="440">
        <v>2735.9</v>
      </c>
      <c r="H4933" s="438" t="s">
        <v>126</v>
      </c>
    </row>
    <row r="4934" spans="1:8">
      <c r="A4934" s="448" t="s">
        <v>6658</v>
      </c>
      <c r="B4934" s="448" t="s">
        <v>4894</v>
      </c>
      <c r="C4934" s="440">
        <v>5802.12</v>
      </c>
      <c r="D4934" s="438" t="s">
        <v>126</v>
      </c>
      <c r="E4934" s="440">
        <v>14086.4</v>
      </c>
      <c r="F4934" s="440">
        <v>0</v>
      </c>
      <c r="G4934" s="440">
        <v>19888.52</v>
      </c>
      <c r="H4934" s="438" t="s">
        <v>126</v>
      </c>
    </row>
    <row r="4935" spans="1:8">
      <c r="A4935" s="448" t="s">
        <v>8958</v>
      </c>
      <c r="B4935" s="448" t="s">
        <v>8959</v>
      </c>
      <c r="C4935" s="440">
        <v>32744.19</v>
      </c>
      <c r="D4935" s="438" t="s">
        <v>126</v>
      </c>
      <c r="E4935" s="440">
        <v>4880.8100000000004</v>
      </c>
      <c r="F4935" s="440">
        <v>0</v>
      </c>
      <c r="G4935" s="440">
        <v>37625</v>
      </c>
      <c r="H4935" s="438" t="s">
        <v>126</v>
      </c>
    </row>
    <row r="4936" spans="1:8">
      <c r="A4936" s="448" t="s">
        <v>8960</v>
      </c>
      <c r="B4936" s="448" t="s">
        <v>8869</v>
      </c>
      <c r="C4936" s="440">
        <v>0</v>
      </c>
      <c r="D4936" s="438" t="s">
        <v>126</v>
      </c>
      <c r="E4936" s="440">
        <v>40957.94</v>
      </c>
      <c r="F4936" s="440">
        <v>0</v>
      </c>
      <c r="G4936" s="440">
        <v>40957.94</v>
      </c>
      <c r="H4936" s="438" t="s">
        <v>126</v>
      </c>
    </row>
    <row r="4937" spans="1:8">
      <c r="A4937" s="448" t="s">
        <v>6660</v>
      </c>
      <c r="B4937" s="448" t="s">
        <v>6661</v>
      </c>
      <c r="C4937" s="440">
        <v>253000</v>
      </c>
      <c r="D4937" s="438" t="s">
        <v>126</v>
      </c>
      <c r="E4937" s="440">
        <v>23000</v>
      </c>
      <c r="F4937" s="440">
        <v>0</v>
      </c>
      <c r="G4937" s="440">
        <v>276000</v>
      </c>
      <c r="H4937" s="438" t="s">
        <v>126</v>
      </c>
    </row>
    <row r="4938" spans="1:8">
      <c r="A4938" s="448" t="s">
        <v>6662</v>
      </c>
      <c r="B4938" s="448" t="s">
        <v>6663</v>
      </c>
      <c r="C4938" s="440">
        <v>253000</v>
      </c>
      <c r="D4938" s="438" t="s">
        <v>126</v>
      </c>
      <c r="E4938" s="440">
        <v>23000</v>
      </c>
      <c r="F4938" s="440">
        <v>0</v>
      </c>
      <c r="G4938" s="440">
        <v>276000</v>
      </c>
      <c r="H4938" s="438" t="s">
        <v>126</v>
      </c>
    </row>
    <row r="4939" spans="1:8">
      <c r="A4939" s="447" t="s">
        <v>6664</v>
      </c>
      <c r="B4939" s="447" t="s">
        <v>6665</v>
      </c>
      <c r="C4939" s="436">
        <v>3587120.93</v>
      </c>
      <c r="D4939" s="437" t="s">
        <v>126</v>
      </c>
      <c r="E4939" s="436">
        <v>10147005.560000001</v>
      </c>
      <c r="F4939" s="436">
        <v>0</v>
      </c>
      <c r="G4939" s="436">
        <v>13734126.49</v>
      </c>
      <c r="H4939" s="437" t="s">
        <v>126</v>
      </c>
    </row>
    <row r="4940" spans="1:8">
      <c r="A4940" s="448" t="s">
        <v>6666</v>
      </c>
      <c r="B4940" s="448" t="s">
        <v>6667</v>
      </c>
      <c r="C4940" s="440">
        <v>633780.67000000004</v>
      </c>
      <c r="D4940" s="438" t="s">
        <v>126</v>
      </c>
      <c r="E4940" s="440">
        <v>5739231.2000000002</v>
      </c>
      <c r="F4940" s="440">
        <v>0</v>
      </c>
      <c r="G4940" s="440">
        <v>6373011.8700000001</v>
      </c>
      <c r="H4940" s="438" t="s">
        <v>126</v>
      </c>
    </row>
    <row r="4941" spans="1:8">
      <c r="A4941" s="448" t="s">
        <v>6668</v>
      </c>
      <c r="B4941" s="448" t="s">
        <v>6669</v>
      </c>
      <c r="C4941" s="440">
        <v>235704.2</v>
      </c>
      <c r="D4941" s="438" t="s">
        <v>126</v>
      </c>
      <c r="E4941" s="440">
        <v>1558417.59</v>
      </c>
      <c r="F4941" s="440">
        <v>0</v>
      </c>
      <c r="G4941" s="440">
        <v>1794121.79</v>
      </c>
      <c r="H4941" s="438" t="s">
        <v>126</v>
      </c>
    </row>
    <row r="4942" spans="1:8">
      <c r="A4942" s="448" t="s">
        <v>6670</v>
      </c>
      <c r="B4942" s="448" t="s">
        <v>6671</v>
      </c>
      <c r="C4942" s="440">
        <v>313.79000000000002</v>
      </c>
      <c r="D4942" s="438" t="s">
        <v>126</v>
      </c>
      <c r="E4942" s="440">
        <v>0</v>
      </c>
      <c r="F4942" s="440">
        <v>0</v>
      </c>
      <c r="G4942" s="440">
        <v>313.79000000000002</v>
      </c>
      <c r="H4942" s="438" t="s">
        <v>126</v>
      </c>
    </row>
    <row r="4943" spans="1:8">
      <c r="A4943" s="448" t="s">
        <v>8961</v>
      </c>
      <c r="B4943" s="448" t="s">
        <v>8962</v>
      </c>
      <c r="C4943" s="440">
        <v>0</v>
      </c>
      <c r="D4943" s="438" t="s">
        <v>126</v>
      </c>
      <c r="E4943" s="440">
        <v>320.16000000000003</v>
      </c>
      <c r="F4943" s="440">
        <v>0</v>
      </c>
      <c r="G4943" s="440">
        <v>320.16000000000003</v>
      </c>
      <c r="H4943" s="438" t="s">
        <v>126</v>
      </c>
    </row>
    <row r="4944" spans="1:8">
      <c r="A4944" s="448" t="s">
        <v>6672</v>
      </c>
      <c r="B4944" s="448" t="s">
        <v>6673</v>
      </c>
      <c r="C4944" s="440">
        <v>2787.16</v>
      </c>
      <c r="D4944" s="438" t="s">
        <v>126</v>
      </c>
      <c r="E4944" s="440">
        <v>0</v>
      </c>
      <c r="F4944" s="440">
        <v>0</v>
      </c>
      <c r="G4944" s="440">
        <v>2787.16</v>
      </c>
      <c r="H4944" s="438" t="s">
        <v>126</v>
      </c>
    </row>
    <row r="4945" spans="1:8">
      <c r="A4945" s="448" t="s">
        <v>6674</v>
      </c>
      <c r="B4945" s="448" t="s">
        <v>6675</v>
      </c>
      <c r="C4945" s="440">
        <v>336</v>
      </c>
      <c r="D4945" s="438" t="s">
        <v>126</v>
      </c>
      <c r="E4945" s="440">
        <v>0</v>
      </c>
      <c r="F4945" s="440">
        <v>0</v>
      </c>
      <c r="G4945" s="440">
        <v>336</v>
      </c>
      <c r="H4945" s="438" t="s">
        <v>126</v>
      </c>
    </row>
    <row r="4946" spans="1:8">
      <c r="A4946" s="448" t="s">
        <v>8963</v>
      </c>
      <c r="B4946" s="448" t="s">
        <v>8964</v>
      </c>
      <c r="C4946" s="440">
        <v>21.9</v>
      </c>
      <c r="D4946" s="438" t="s">
        <v>126</v>
      </c>
      <c r="E4946" s="440">
        <v>0</v>
      </c>
      <c r="F4946" s="440">
        <v>0</v>
      </c>
      <c r="G4946" s="440">
        <v>21.9</v>
      </c>
      <c r="H4946" s="438" t="s">
        <v>126</v>
      </c>
    </row>
    <row r="4947" spans="1:8">
      <c r="A4947" s="448" t="s">
        <v>6676</v>
      </c>
      <c r="B4947" s="448" t="s">
        <v>6677</v>
      </c>
      <c r="C4947" s="440">
        <v>1363.5</v>
      </c>
      <c r="D4947" s="438" t="s">
        <v>126</v>
      </c>
      <c r="E4947" s="440">
        <v>0</v>
      </c>
      <c r="F4947" s="440">
        <v>0</v>
      </c>
      <c r="G4947" s="440">
        <v>1363.5</v>
      </c>
      <c r="H4947" s="438" t="s">
        <v>126</v>
      </c>
    </row>
    <row r="4948" spans="1:8">
      <c r="A4948" s="448" t="s">
        <v>6678</v>
      </c>
      <c r="B4948" s="448" t="s">
        <v>6679</v>
      </c>
      <c r="C4948" s="440">
        <v>481.53</v>
      </c>
      <c r="D4948" s="438" t="s">
        <v>126</v>
      </c>
      <c r="E4948" s="440">
        <v>1588.32</v>
      </c>
      <c r="F4948" s="440">
        <v>0</v>
      </c>
      <c r="G4948" s="440">
        <v>2069.85</v>
      </c>
      <c r="H4948" s="438" t="s">
        <v>126</v>
      </c>
    </row>
    <row r="4949" spans="1:8">
      <c r="A4949" s="448" t="s">
        <v>6680</v>
      </c>
      <c r="B4949" s="448" t="s">
        <v>6681</v>
      </c>
      <c r="C4949" s="440">
        <v>480.64</v>
      </c>
      <c r="D4949" s="438" t="s">
        <v>126</v>
      </c>
      <c r="E4949" s="440">
        <v>0</v>
      </c>
      <c r="F4949" s="440">
        <v>0</v>
      </c>
      <c r="G4949" s="440">
        <v>480.64</v>
      </c>
      <c r="H4949" s="438" t="s">
        <v>126</v>
      </c>
    </row>
    <row r="4950" spans="1:8">
      <c r="A4950" s="448" t="s">
        <v>6682</v>
      </c>
      <c r="B4950" s="448" t="s">
        <v>6683</v>
      </c>
      <c r="C4950" s="440">
        <v>245.5</v>
      </c>
      <c r="D4950" s="438" t="s">
        <v>126</v>
      </c>
      <c r="E4950" s="440">
        <v>0</v>
      </c>
      <c r="F4950" s="440">
        <v>0</v>
      </c>
      <c r="G4950" s="440">
        <v>245.5</v>
      </c>
      <c r="H4950" s="438" t="s">
        <v>126</v>
      </c>
    </row>
    <row r="4951" spans="1:8">
      <c r="A4951" s="448" t="s">
        <v>6684</v>
      </c>
      <c r="B4951" s="448" t="s">
        <v>6685</v>
      </c>
      <c r="C4951" s="440">
        <v>110.6</v>
      </c>
      <c r="D4951" s="438" t="s">
        <v>126</v>
      </c>
      <c r="E4951" s="440">
        <v>0</v>
      </c>
      <c r="F4951" s="440">
        <v>0</v>
      </c>
      <c r="G4951" s="440">
        <v>110.6</v>
      </c>
      <c r="H4951" s="438" t="s">
        <v>126</v>
      </c>
    </row>
    <row r="4952" spans="1:8">
      <c r="A4952" s="448" t="s">
        <v>6686</v>
      </c>
      <c r="B4952" s="448" t="s">
        <v>6687</v>
      </c>
      <c r="C4952" s="440">
        <v>1123.54</v>
      </c>
      <c r="D4952" s="438" t="s">
        <v>126</v>
      </c>
      <c r="E4952" s="440">
        <v>0</v>
      </c>
      <c r="F4952" s="440">
        <v>0</v>
      </c>
      <c r="G4952" s="440">
        <v>1123.54</v>
      </c>
      <c r="H4952" s="438" t="s">
        <v>126</v>
      </c>
    </row>
    <row r="4953" spans="1:8">
      <c r="A4953" s="448" t="s">
        <v>6688</v>
      </c>
      <c r="B4953" s="448" t="s">
        <v>6689</v>
      </c>
      <c r="C4953" s="440">
        <v>0</v>
      </c>
      <c r="D4953" s="438" t="s">
        <v>126</v>
      </c>
      <c r="E4953" s="440">
        <v>359.6</v>
      </c>
      <c r="F4953" s="440">
        <v>0</v>
      </c>
      <c r="G4953" s="440">
        <v>359.6</v>
      </c>
      <c r="H4953" s="438" t="s">
        <v>126</v>
      </c>
    </row>
    <row r="4954" spans="1:8">
      <c r="A4954" s="448" t="s">
        <v>6690</v>
      </c>
      <c r="B4954" s="448" t="s">
        <v>6691</v>
      </c>
      <c r="C4954" s="440">
        <v>108</v>
      </c>
      <c r="D4954" s="438" t="s">
        <v>126</v>
      </c>
      <c r="E4954" s="440">
        <v>0</v>
      </c>
      <c r="F4954" s="440">
        <v>0</v>
      </c>
      <c r="G4954" s="440">
        <v>108</v>
      </c>
      <c r="H4954" s="438" t="s">
        <v>126</v>
      </c>
    </row>
    <row r="4955" spans="1:8">
      <c r="A4955" s="448" t="s">
        <v>6692</v>
      </c>
      <c r="B4955" s="448" t="s">
        <v>6693</v>
      </c>
      <c r="C4955" s="440">
        <v>59.5</v>
      </c>
      <c r="D4955" s="438" t="s">
        <v>126</v>
      </c>
      <c r="E4955" s="440">
        <v>0</v>
      </c>
      <c r="F4955" s="440">
        <v>0</v>
      </c>
      <c r="G4955" s="440">
        <v>59.5</v>
      </c>
      <c r="H4955" s="438" t="s">
        <v>126</v>
      </c>
    </row>
    <row r="4956" spans="1:8">
      <c r="A4956" s="448" t="s">
        <v>6698</v>
      </c>
      <c r="B4956" s="448" t="s">
        <v>6699</v>
      </c>
      <c r="C4956" s="440">
        <v>2264.4</v>
      </c>
      <c r="D4956" s="438" t="s">
        <v>126</v>
      </c>
      <c r="E4956" s="440">
        <v>0</v>
      </c>
      <c r="F4956" s="440">
        <v>0</v>
      </c>
      <c r="G4956" s="440">
        <v>2264.4</v>
      </c>
      <c r="H4956" s="438" t="s">
        <v>126</v>
      </c>
    </row>
    <row r="4957" spans="1:8">
      <c r="A4957" s="448" t="s">
        <v>6702</v>
      </c>
      <c r="B4957" s="448" t="s">
        <v>6703</v>
      </c>
      <c r="C4957" s="440">
        <v>372</v>
      </c>
      <c r="D4957" s="438" t="s">
        <v>126</v>
      </c>
      <c r="E4957" s="440">
        <v>0</v>
      </c>
      <c r="F4957" s="440">
        <v>0</v>
      </c>
      <c r="G4957" s="440">
        <v>372</v>
      </c>
      <c r="H4957" s="438" t="s">
        <v>126</v>
      </c>
    </row>
    <row r="4958" spans="1:8">
      <c r="A4958" s="448" t="s">
        <v>8965</v>
      </c>
      <c r="B4958" s="448" t="s">
        <v>8966</v>
      </c>
      <c r="C4958" s="440">
        <v>534.54</v>
      </c>
      <c r="D4958" s="438" t="s">
        <v>126</v>
      </c>
      <c r="E4958" s="440">
        <v>0</v>
      </c>
      <c r="F4958" s="440">
        <v>0</v>
      </c>
      <c r="G4958" s="440">
        <v>534.54</v>
      </c>
      <c r="H4958" s="438" t="s">
        <v>126</v>
      </c>
    </row>
    <row r="4959" spans="1:8">
      <c r="A4959" s="448" t="s">
        <v>8967</v>
      </c>
      <c r="B4959" s="448" t="s">
        <v>8968</v>
      </c>
      <c r="C4959" s="440">
        <v>2495.85</v>
      </c>
      <c r="D4959" s="438" t="s">
        <v>126</v>
      </c>
      <c r="E4959" s="440">
        <v>0</v>
      </c>
      <c r="F4959" s="440">
        <v>0</v>
      </c>
      <c r="G4959" s="440">
        <v>2495.85</v>
      </c>
      <c r="H4959" s="438" t="s">
        <v>126</v>
      </c>
    </row>
    <row r="4960" spans="1:8">
      <c r="A4960" s="448" t="s">
        <v>6710</v>
      </c>
      <c r="B4960" s="448" t="s">
        <v>6711</v>
      </c>
      <c r="C4960" s="440">
        <v>476.24</v>
      </c>
      <c r="D4960" s="438" t="s">
        <v>126</v>
      </c>
      <c r="E4960" s="440">
        <v>0</v>
      </c>
      <c r="F4960" s="440">
        <v>0</v>
      </c>
      <c r="G4960" s="440">
        <v>476.24</v>
      </c>
      <c r="H4960" s="438" t="s">
        <v>126</v>
      </c>
    </row>
    <row r="4961" spans="1:8">
      <c r="A4961" s="448" t="s">
        <v>8969</v>
      </c>
      <c r="B4961" s="448" t="s">
        <v>8970</v>
      </c>
      <c r="C4961" s="440">
        <v>269</v>
      </c>
      <c r="D4961" s="438" t="s">
        <v>126</v>
      </c>
      <c r="E4961" s="440">
        <v>0</v>
      </c>
      <c r="F4961" s="440">
        <v>0</v>
      </c>
      <c r="G4961" s="440">
        <v>269</v>
      </c>
      <c r="H4961" s="438" t="s">
        <v>126</v>
      </c>
    </row>
    <row r="4962" spans="1:8">
      <c r="A4962" s="448" t="s">
        <v>8971</v>
      </c>
      <c r="B4962" s="448" t="s">
        <v>8972</v>
      </c>
      <c r="C4962" s="440">
        <v>317.01</v>
      </c>
      <c r="D4962" s="438" t="s">
        <v>126</v>
      </c>
      <c r="E4962" s="440">
        <v>0</v>
      </c>
      <c r="F4962" s="440">
        <v>0</v>
      </c>
      <c r="G4962" s="440">
        <v>317.01</v>
      </c>
      <c r="H4962" s="438" t="s">
        <v>126</v>
      </c>
    </row>
    <row r="4963" spans="1:8">
      <c r="A4963" s="448" t="s">
        <v>8973</v>
      </c>
      <c r="B4963" s="448" t="s">
        <v>8974</v>
      </c>
      <c r="C4963" s="440">
        <v>1309.8499999999999</v>
      </c>
      <c r="D4963" s="438" t="s">
        <v>126</v>
      </c>
      <c r="E4963" s="440">
        <v>0</v>
      </c>
      <c r="F4963" s="440">
        <v>0</v>
      </c>
      <c r="G4963" s="440">
        <v>1309.8499999999999</v>
      </c>
      <c r="H4963" s="438" t="s">
        <v>126</v>
      </c>
    </row>
    <row r="4964" spans="1:8">
      <c r="A4964" s="448" t="s">
        <v>6714</v>
      </c>
      <c r="B4964" s="448" t="s">
        <v>6715</v>
      </c>
      <c r="C4964" s="440">
        <v>262.85000000000002</v>
      </c>
      <c r="D4964" s="438" t="s">
        <v>126</v>
      </c>
      <c r="E4964" s="440">
        <v>0</v>
      </c>
      <c r="F4964" s="440">
        <v>0</v>
      </c>
      <c r="G4964" s="440">
        <v>262.85000000000002</v>
      </c>
      <c r="H4964" s="438" t="s">
        <v>126</v>
      </c>
    </row>
    <row r="4965" spans="1:8">
      <c r="A4965" s="448" t="s">
        <v>8975</v>
      </c>
      <c r="B4965" s="448" t="s">
        <v>8976</v>
      </c>
      <c r="C4965" s="440">
        <v>1015.8</v>
      </c>
      <c r="D4965" s="438" t="s">
        <v>126</v>
      </c>
      <c r="E4965" s="440">
        <v>0</v>
      </c>
      <c r="F4965" s="440">
        <v>0</v>
      </c>
      <c r="G4965" s="440">
        <v>1015.8</v>
      </c>
      <c r="H4965" s="438" t="s">
        <v>126</v>
      </c>
    </row>
    <row r="4966" spans="1:8">
      <c r="A4966" s="448" t="s">
        <v>8977</v>
      </c>
      <c r="B4966" s="448" t="s">
        <v>8978</v>
      </c>
      <c r="C4966" s="440">
        <v>1599</v>
      </c>
      <c r="D4966" s="438" t="s">
        <v>126</v>
      </c>
      <c r="E4966" s="440">
        <v>0</v>
      </c>
      <c r="F4966" s="440">
        <v>0</v>
      </c>
      <c r="G4966" s="440">
        <v>1599</v>
      </c>
      <c r="H4966" s="438" t="s">
        <v>126</v>
      </c>
    </row>
    <row r="4967" spans="1:8">
      <c r="A4967" s="448" t="s">
        <v>8979</v>
      </c>
      <c r="B4967" s="448" t="s">
        <v>8980</v>
      </c>
      <c r="C4967" s="440">
        <v>325</v>
      </c>
      <c r="D4967" s="438" t="s">
        <v>126</v>
      </c>
      <c r="E4967" s="440">
        <v>0</v>
      </c>
      <c r="F4967" s="440">
        <v>0</v>
      </c>
      <c r="G4967" s="440">
        <v>325</v>
      </c>
      <c r="H4967" s="438" t="s">
        <v>126</v>
      </c>
    </row>
    <row r="4968" spans="1:8">
      <c r="A4968" s="448" t="s">
        <v>8981</v>
      </c>
      <c r="B4968" s="448" t="s">
        <v>8982</v>
      </c>
      <c r="C4968" s="440">
        <v>186</v>
      </c>
      <c r="D4968" s="438" t="s">
        <v>126</v>
      </c>
      <c r="E4968" s="440">
        <v>0</v>
      </c>
      <c r="F4968" s="440">
        <v>0</v>
      </c>
      <c r="G4968" s="440">
        <v>186</v>
      </c>
      <c r="H4968" s="438" t="s">
        <v>126</v>
      </c>
    </row>
    <row r="4969" spans="1:8">
      <c r="A4969" s="448" t="s">
        <v>8983</v>
      </c>
      <c r="B4969" s="448" t="s">
        <v>8984</v>
      </c>
      <c r="C4969" s="440">
        <v>200</v>
      </c>
      <c r="D4969" s="438" t="s">
        <v>126</v>
      </c>
      <c r="E4969" s="440">
        <v>0</v>
      </c>
      <c r="F4969" s="440">
        <v>0</v>
      </c>
      <c r="G4969" s="440">
        <v>200</v>
      </c>
      <c r="H4969" s="438" t="s">
        <v>126</v>
      </c>
    </row>
    <row r="4970" spans="1:8">
      <c r="A4970" s="448" t="s">
        <v>8985</v>
      </c>
      <c r="B4970" s="448" t="s">
        <v>8986</v>
      </c>
      <c r="C4970" s="440">
        <v>800</v>
      </c>
      <c r="D4970" s="438" t="s">
        <v>126</v>
      </c>
      <c r="E4970" s="440">
        <v>0</v>
      </c>
      <c r="F4970" s="440">
        <v>0</v>
      </c>
      <c r="G4970" s="440">
        <v>800</v>
      </c>
      <c r="H4970" s="438" t="s">
        <v>126</v>
      </c>
    </row>
    <row r="4971" spans="1:8">
      <c r="A4971" s="448" t="s">
        <v>6718</v>
      </c>
      <c r="B4971" s="448" t="s">
        <v>6719</v>
      </c>
      <c r="C4971" s="440">
        <v>2138.56</v>
      </c>
      <c r="D4971" s="438" t="s">
        <v>126</v>
      </c>
      <c r="E4971" s="440">
        <v>0</v>
      </c>
      <c r="F4971" s="440">
        <v>0</v>
      </c>
      <c r="G4971" s="440">
        <v>2138.56</v>
      </c>
      <c r="H4971" s="438" t="s">
        <v>126</v>
      </c>
    </row>
    <row r="4972" spans="1:8">
      <c r="A4972" s="448" t="s">
        <v>6720</v>
      </c>
      <c r="B4972" s="448" t="s">
        <v>6721</v>
      </c>
      <c r="C4972" s="440">
        <v>212997.07</v>
      </c>
      <c r="D4972" s="438" t="s">
        <v>126</v>
      </c>
      <c r="E4972" s="440">
        <v>1555989.44</v>
      </c>
      <c r="F4972" s="440">
        <v>0</v>
      </c>
      <c r="G4972" s="440">
        <v>1768986.51</v>
      </c>
      <c r="H4972" s="438" t="s">
        <v>126</v>
      </c>
    </row>
    <row r="4973" spans="1:8">
      <c r="A4973" s="448" t="s">
        <v>6722</v>
      </c>
      <c r="B4973" s="448" t="s">
        <v>6723</v>
      </c>
      <c r="C4973" s="440">
        <v>0</v>
      </c>
      <c r="D4973" s="438" t="s">
        <v>126</v>
      </c>
      <c r="E4973" s="440">
        <v>160.07</v>
      </c>
      <c r="F4973" s="440">
        <v>0</v>
      </c>
      <c r="G4973" s="440">
        <v>160.07</v>
      </c>
      <c r="H4973" s="438" t="s">
        <v>126</v>
      </c>
    </row>
    <row r="4974" spans="1:8">
      <c r="A4974" s="448" t="s">
        <v>8987</v>
      </c>
      <c r="B4974" s="448" t="s">
        <v>8988</v>
      </c>
      <c r="C4974" s="440">
        <v>540.01</v>
      </c>
      <c r="D4974" s="438" t="s">
        <v>126</v>
      </c>
      <c r="E4974" s="440">
        <v>0</v>
      </c>
      <c r="F4974" s="440">
        <v>0</v>
      </c>
      <c r="G4974" s="440">
        <v>540.01</v>
      </c>
      <c r="H4974" s="438" t="s">
        <v>126</v>
      </c>
    </row>
    <row r="4975" spans="1:8">
      <c r="A4975" s="448" t="s">
        <v>8989</v>
      </c>
      <c r="B4975" s="448" t="s">
        <v>3939</v>
      </c>
      <c r="C4975" s="440">
        <v>169.36</v>
      </c>
      <c r="D4975" s="438" t="s">
        <v>126</v>
      </c>
      <c r="E4975" s="440">
        <v>0</v>
      </c>
      <c r="F4975" s="440">
        <v>0</v>
      </c>
      <c r="G4975" s="440">
        <v>169.36</v>
      </c>
      <c r="H4975" s="438" t="s">
        <v>126</v>
      </c>
    </row>
    <row r="4976" spans="1:8">
      <c r="A4976" s="448" t="s">
        <v>6728</v>
      </c>
      <c r="B4976" s="448" t="s">
        <v>6729</v>
      </c>
      <c r="C4976" s="440">
        <v>4493.87</v>
      </c>
      <c r="D4976" s="438" t="s">
        <v>126</v>
      </c>
      <c r="E4976" s="440">
        <v>947193.92</v>
      </c>
      <c r="F4976" s="440">
        <v>0</v>
      </c>
      <c r="G4976" s="440">
        <v>951687.79</v>
      </c>
      <c r="H4976" s="438" t="s">
        <v>126</v>
      </c>
    </row>
    <row r="4977" spans="1:8">
      <c r="A4977" s="448" t="s">
        <v>6730</v>
      </c>
      <c r="B4977" s="448" t="s">
        <v>6731</v>
      </c>
      <c r="C4977" s="440">
        <v>446.6</v>
      </c>
      <c r="D4977" s="438" t="s">
        <v>126</v>
      </c>
      <c r="E4977" s="440">
        <v>16041.15</v>
      </c>
      <c r="F4977" s="440">
        <v>0</v>
      </c>
      <c r="G4977" s="440">
        <v>16487.75</v>
      </c>
      <c r="H4977" s="438" t="s">
        <v>126</v>
      </c>
    </row>
    <row r="4978" spans="1:8">
      <c r="A4978" s="448" t="s">
        <v>8990</v>
      </c>
      <c r="B4978" s="448" t="s">
        <v>8991</v>
      </c>
      <c r="C4978" s="440">
        <v>0</v>
      </c>
      <c r="D4978" s="438" t="s">
        <v>126</v>
      </c>
      <c r="E4978" s="440">
        <v>7850.06</v>
      </c>
      <c r="F4978" s="440">
        <v>0</v>
      </c>
      <c r="G4978" s="440">
        <v>7850.06</v>
      </c>
      <c r="H4978" s="438" t="s">
        <v>126</v>
      </c>
    </row>
    <row r="4979" spans="1:8">
      <c r="A4979" s="448" t="s">
        <v>6732</v>
      </c>
      <c r="B4979" s="448" t="s">
        <v>6733</v>
      </c>
      <c r="C4979" s="440">
        <v>2439.9899999999998</v>
      </c>
      <c r="D4979" s="438" t="s">
        <v>126</v>
      </c>
      <c r="E4979" s="440">
        <v>8866.7800000000007</v>
      </c>
      <c r="F4979" s="440">
        <v>0</v>
      </c>
      <c r="G4979" s="440">
        <v>11306.77</v>
      </c>
      <c r="H4979" s="438" t="s">
        <v>126</v>
      </c>
    </row>
    <row r="4980" spans="1:8">
      <c r="A4980" s="448" t="s">
        <v>8992</v>
      </c>
      <c r="B4980" s="448" t="s">
        <v>8993</v>
      </c>
      <c r="C4980" s="440">
        <v>0</v>
      </c>
      <c r="D4980" s="438" t="s">
        <v>126</v>
      </c>
      <c r="E4980" s="440">
        <v>6078.05</v>
      </c>
      <c r="F4980" s="440">
        <v>0</v>
      </c>
      <c r="G4980" s="440">
        <v>6078.05</v>
      </c>
      <c r="H4980" s="438" t="s">
        <v>126</v>
      </c>
    </row>
    <row r="4981" spans="1:8">
      <c r="A4981" s="448" t="s">
        <v>6734</v>
      </c>
      <c r="B4981" s="448" t="s">
        <v>6735</v>
      </c>
      <c r="C4981" s="440">
        <v>383.61</v>
      </c>
      <c r="D4981" s="438" t="s">
        <v>126</v>
      </c>
      <c r="E4981" s="440">
        <v>18873.37</v>
      </c>
      <c r="F4981" s="440">
        <v>0</v>
      </c>
      <c r="G4981" s="440">
        <v>19256.98</v>
      </c>
      <c r="H4981" s="438" t="s">
        <v>126</v>
      </c>
    </row>
    <row r="4982" spans="1:8">
      <c r="A4982" s="448" t="s">
        <v>6736</v>
      </c>
      <c r="B4982" s="448" t="s">
        <v>6737</v>
      </c>
      <c r="C4982" s="440">
        <v>0</v>
      </c>
      <c r="D4982" s="438" t="s">
        <v>126</v>
      </c>
      <c r="E4982" s="440">
        <v>10870.8</v>
      </c>
      <c r="F4982" s="440">
        <v>0</v>
      </c>
      <c r="G4982" s="440">
        <v>10870.8</v>
      </c>
      <c r="H4982" s="438" t="s">
        <v>126</v>
      </c>
    </row>
    <row r="4983" spans="1:8">
      <c r="A4983" s="448" t="s">
        <v>6738</v>
      </c>
      <c r="B4983" s="448" t="s">
        <v>6739</v>
      </c>
      <c r="C4983" s="440">
        <v>61.99</v>
      </c>
      <c r="D4983" s="438" t="s">
        <v>126</v>
      </c>
      <c r="E4983" s="440">
        <v>19616.599999999999</v>
      </c>
      <c r="F4983" s="440">
        <v>0</v>
      </c>
      <c r="G4983" s="440">
        <v>19678.59</v>
      </c>
      <c r="H4983" s="438" t="s">
        <v>126</v>
      </c>
    </row>
    <row r="4984" spans="1:8">
      <c r="A4984" s="448" t="s">
        <v>8994</v>
      </c>
      <c r="B4984" s="448" t="s">
        <v>8995</v>
      </c>
      <c r="C4984" s="440">
        <v>0</v>
      </c>
      <c r="D4984" s="438" t="s">
        <v>126</v>
      </c>
      <c r="E4984" s="440">
        <v>10692.74</v>
      </c>
      <c r="F4984" s="440">
        <v>0</v>
      </c>
      <c r="G4984" s="440">
        <v>10692.74</v>
      </c>
      <c r="H4984" s="438" t="s">
        <v>126</v>
      </c>
    </row>
    <row r="4985" spans="1:8">
      <c r="A4985" s="448" t="s">
        <v>8996</v>
      </c>
      <c r="B4985" s="448" t="s">
        <v>8997</v>
      </c>
      <c r="C4985" s="440">
        <v>0</v>
      </c>
      <c r="D4985" s="438" t="s">
        <v>126</v>
      </c>
      <c r="E4985" s="440">
        <v>9294.9500000000007</v>
      </c>
      <c r="F4985" s="440">
        <v>0</v>
      </c>
      <c r="G4985" s="440">
        <v>9294.9500000000007</v>
      </c>
      <c r="H4985" s="438" t="s">
        <v>126</v>
      </c>
    </row>
    <row r="4986" spans="1:8">
      <c r="A4986" s="448" t="s">
        <v>6740</v>
      </c>
      <c r="B4986" s="448" t="s">
        <v>6741</v>
      </c>
      <c r="C4986" s="440">
        <v>0</v>
      </c>
      <c r="D4986" s="438" t="s">
        <v>126</v>
      </c>
      <c r="E4986" s="440">
        <v>19841.34</v>
      </c>
      <c r="F4986" s="440">
        <v>0</v>
      </c>
      <c r="G4986" s="440">
        <v>19841.34</v>
      </c>
      <c r="H4986" s="438" t="s">
        <v>126</v>
      </c>
    </row>
    <row r="4987" spans="1:8">
      <c r="A4987" s="448" t="s">
        <v>8998</v>
      </c>
      <c r="B4987" s="448" t="s">
        <v>8999</v>
      </c>
      <c r="C4987" s="440">
        <v>0</v>
      </c>
      <c r="D4987" s="438" t="s">
        <v>126</v>
      </c>
      <c r="E4987" s="440">
        <v>18387.71</v>
      </c>
      <c r="F4987" s="440">
        <v>0</v>
      </c>
      <c r="G4987" s="440">
        <v>18387.71</v>
      </c>
      <c r="H4987" s="438" t="s">
        <v>126</v>
      </c>
    </row>
    <row r="4988" spans="1:8">
      <c r="A4988" s="448" t="s">
        <v>6742</v>
      </c>
      <c r="B4988" s="448" t="s">
        <v>6743</v>
      </c>
      <c r="C4988" s="440">
        <v>124</v>
      </c>
      <c r="D4988" s="438" t="s">
        <v>126</v>
      </c>
      <c r="E4988" s="440">
        <v>21216.400000000001</v>
      </c>
      <c r="F4988" s="440">
        <v>0</v>
      </c>
      <c r="G4988" s="440">
        <v>21340.400000000001</v>
      </c>
      <c r="H4988" s="438" t="s">
        <v>126</v>
      </c>
    </row>
    <row r="4989" spans="1:8">
      <c r="A4989" s="448" t="s">
        <v>6744</v>
      </c>
      <c r="B4989" s="448" t="s">
        <v>6745</v>
      </c>
      <c r="C4989" s="440">
        <v>0</v>
      </c>
      <c r="D4989" s="438" t="s">
        <v>126</v>
      </c>
      <c r="E4989" s="440">
        <v>12183.94</v>
      </c>
      <c r="F4989" s="440">
        <v>0</v>
      </c>
      <c r="G4989" s="440">
        <v>12183.94</v>
      </c>
      <c r="H4989" s="438" t="s">
        <v>126</v>
      </c>
    </row>
    <row r="4990" spans="1:8">
      <c r="A4990" s="448" t="s">
        <v>9000</v>
      </c>
      <c r="B4990" s="448" t="s">
        <v>9001</v>
      </c>
      <c r="C4990" s="440">
        <v>0</v>
      </c>
      <c r="D4990" s="438" t="s">
        <v>126</v>
      </c>
      <c r="E4990" s="440">
        <v>12470.75</v>
      </c>
      <c r="F4990" s="440">
        <v>0</v>
      </c>
      <c r="G4990" s="440">
        <v>12470.75</v>
      </c>
      <c r="H4990" s="438" t="s">
        <v>126</v>
      </c>
    </row>
    <row r="4991" spans="1:8">
      <c r="A4991" s="448" t="s">
        <v>6746</v>
      </c>
      <c r="B4991" s="448" t="s">
        <v>6747</v>
      </c>
      <c r="C4991" s="440">
        <v>0</v>
      </c>
      <c r="D4991" s="438" t="s">
        <v>126</v>
      </c>
      <c r="E4991" s="440">
        <v>21150.2</v>
      </c>
      <c r="F4991" s="440">
        <v>0</v>
      </c>
      <c r="G4991" s="440">
        <v>21150.2</v>
      </c>
      <c r="H4991" s="438" t="s">
        <v>126</v>
      </c>
    </row>
    <row r="4992" spans="1:8">
      <c r="A4992" s="448" t="s">
        <v>9002</v>
      </c>
      <c r="B4992" s="448" t="s">
        <v>9003</v>
      </c>
      <c r="C4992" s="440">
        <v>0</v>
      </c>
      <c r="D4992" s="438" t="s">
        <v>126</v>
      </c>
      <c r="E4992" s="440">
        <v>15945.95</v>
      </c>
      <c r="F4992" s="440">
        <v>0</v>
      </c>
      <c r="G4992" s="440">
        <v>15945.95</v>
      </c>
      <c r="H4992" s="438" t="s">
        <v>126</v>
      </c>
    </row>
    <row r="4993" spans="1:8">
      <c r="A4993" s="448" t="s">
        <v>9004</v>
      </c>
      <c r="B4993" s="448" t="s">
        <v>9005</v>
      </c>
      <c r="C4993" s="440">
        <v>0</v>
      </c>
      <c r="D4993" s="438" t="s">
        <v>126</v>
      </c>
      <c r="E4993" s="440">
        <v>6201.62</v>
      </c>
      <c r="F4993" s="440">
        <v>0</v>
      </c>
      <c r="G4993" s="440">
        <v>6201.62</v>
      </c>
      <c r="H4993" s="438" t="s">
        <v>126</v>
      </c>
    </row>
    <row r="4994" spans="1:8">
      <c r="A4994" s="448" t="s">
        <v>9006</v>
      </c>
      <c r="B4994" s="448" t="s">
        <v>9007</v>
      </c>
      <c r="C4994" s="440">
        <v>0</v>
      </c>
      <c r="D4994" s="438" t="s">
        <v>126</v>
      </c>
      <c r="E4994" s="440">
        <v>9862.9599999999991</v>
      </c>
      <c r="F4994" s="440">
        <v>0</v>
      </c>
      <c r="G4994" s="440">
        <v>9862.9599999999991</v>
      </c>
      <c r="H4994" s="438" t="s">
        <v>126</v>
      </c>
    </row>
    <row r="4995" spans="1:8">
      <c r="A4995" s="448" t="s">
        <v>9008</v>
      </c>
      <c r="B4995" s="448" t="s">
        <v>9009</v>
      </c>
      <c r="C4995" s="440">
        <v>0</v>
      </c>
      <c r="D4995" s="438" t="s">
        <v>126</v>
      </c>
      <c r="E4995" s="440">
        <v>11873.2</v>
      </c>
      <c r="F4995" s="440">
        <v>0</v>
      </c>
      <c r="G4995" s="440">
        <v>11873.2</v>
      </c>
      <c r="H4995" s="438" t="s">
        <v>126</v>
      </c>
    </row>
    <row r="4996" spans="1:8">
      <c r="A4996" s="448" t="s">
        <v>9010</v>
      </c>
      <c r="B4996" s="448" t="s">
        <v>9011</v>
      </c>
      <c r="C4996" s="440">
        <v>0</v>
      </c>
      <c r="D4996" s="438" t="s">
        <v>126</v>
      </c>
      <c r="E4996" s="440">
        <v>21782.639999999999</v>
      </c>
      <c r="F4996" s="440">
        <v>0</v>
      </c>
      <c r="G4996" s="440">
        <v>21782.639999999999</v>
      </c>
      <c r="H4996" s="438" t="s">
        <v>126</v>
      </c>
    </row>
    <row r="4997" spans="1:8">
      <c r="A4997" s="448" t="s">
        <v>9012</v>
      </c>
      <c r="B4997" s="448" t="s">
        <v>7013</v>
      </c>
      <c r="C4997" s="440">
        <v>0</v>
      </c>
      <c r="D4997" s="438" t="s">
        <v>126</v>
      </c>
      <c r="E4997" s="440">
        <v>16795.55</v>
      </c>
      <c r="F4997" s="440">
        <v>0</v>
      </c>
      <c r="G4997" s="440">
        <v>16795.55</v>
      </c>
      <c r="H4997" s="438" t="s">
        <v>126</v>
      </c>
    </row>
    <row r="4998" spans="1:8">
      <c r="A4998" s="448" t="s">
        <v>9013</v>
      </c>
      <c r="B4998" s="448" t="s">
        <v>9014</v>
      </c>
      <c r="C4998" s="440">
        <v>0</v>
      </c>
      <c r="D4998" s="438" t="s">
        <v>126</v>
      </c>
      <c r="E4998" s="440">
        <v>2973.96</v>
      </c>
      <c r="F4998" s="440">
        <v>0</v>
      </c>
      <c r="G4998" s="440">
        <v>2973.96</v>
      </c>
      <c r="H4998" s="438" t="s">
        <v>126</v>
      </c>
    </row>
    <row r="4999" spans="1:8">
      <c r="A4999" s="448" t="s">
        <v>9015</v>
      </c>
      <c r="B4999" s="448" t="s">
        <v>9016</v>
      </c>
      <c r="C4999" s="440">
        <v>0</v>
      </c>
      <c r="D4999" s="438" t="s">
        <v>126</v>
      </c>
      <c r="E4999" s="440">
        <v>7518.81</v>
      </c>
      <c r="F4999" s="440">
        <v>0</v>
      </c>
      <c r="G4999" s="440">
        <v>7518.81</v>
      </c>
      <c r="H4999" s="438" t="s">
        <v>126</v>
      </c>
    </row>
    <row r="5000" spans="1:8">
      <c r="A5000" s="448" t="s">
        <v>9017</v>
      </c>
      <c r="B5000" s="448" t="s">
        <v>9018</v>
      </c>
      <c r="C5000" s="440">
        <v>0</v>
      </c>
      <c r="D5000" s="438" t="s">
        <v>126</v>
      </c>
      <c r="E5000" s="440">
        <v>9135.32</v>
      </c>
      <c r="F5000" s="440">
        <v>0</v>
      </c>
      <c r="G5000" s="440">
        <v>9135.32</v>
      </c>
      <c r="H5000" s="438" t="s">
        <v>126</v>
      </c>
    </row>
    <row r="5001" spans="1:8">
      <c r="A5001" s="448" t="s">
        <v>9019</v>
      </c>
      <c r="B5001" s="448" t="s">
        <v>9020</v>
      </c>
      <c r="C5001" s="440">
        <v>0</v>
      </c>
      <c r="D5001" s="438" t="s">
        <v>126</v>
      </c>
      <c r="E5001" s="440">
        <v>5594.92</v>
      </c>
      <c r="F5001" s="440">
        <v>0</v>
      </c>
      <c r="G5001" s="440">
        <v>5594.92</v>
      </c>
      <c r="H5001" s="438" t="s">
        <v>126</v>
      </c>
    </row>
    <row r="5002" spans="1:8">
      <c r="A5002" s="448" t="s">
        <v>9021</v>
      </c>
      <c r="B5002" s="448" t="s">
        <v>9022</v>
      </c>
      <c r="C5002" s="440">
        <v>0</v>
      </c>
      <c r="D5002" s="438" t="s">
        <v>126</v>
      </c>
      <c r="E5002" s="440">
        <v>10020.36</v>
      </c>
      <c r="F5002" s="440">
        <v>0</v>
      </c>
      <c r="G5002" s="440">
        <v>10020.36</v>
      </c>
      <c r="H5002" s="438" t="s">
        <v>126</v>
      </c>
    </row>
    <row r="5003" spans="1:8">
      <c r="A5003" s="448" t="s">
        <v>9023</v>
      </c>
      <c r="B5003" s="448" t="s">
        <v>6912</v>
      </c>
      <c r="C5003" s="440">
        <v>0</v>
      </c>
      <c r="D5003" s="438" t="s">
        <v>126</v>
      </c>
      <c r="E5003" s="440">
        <v>9625.7999999999993</v>
      </c>
      <c r="F5003" s="440">
        <v>0</v>
      </c>
      <c r="G5003" s="440">
        <v>9625.7999999999993</v>
      </c>
      <c r="H5003" s="438" t="s">
        <v>126</v>
      </c>
    </row>
    <row r="5004" spans="1:8">
      <c r="A5004" s="448" t="s">
        <v>9024</v>
      </c>
      <c r="B5004" s="448" t="s">
        <v>9025</v>
      </c>
      <c r="C5004" s="440">
        <v>0</v>
      </c>
      <c r="D5004" s="438" t="s">
        <v>126</v>
      </c>
      <c r="E5004" s="440">
        <v>9519.0499999999993</v>
      </c>
      <c r="F5004" s="440">
        <v>0</v>
      </c>
      <c r="G5004" s="440">
        <v>9519.0499999999993</v>
      </c>
      <c r="H5004" s="438" t="s">
        <v>126</v>
      </c>
    </row>
    <row r="5005" spans="1:8">
      <c r="A5005" s="448" t="s">
        <v>9026</v>
      </c>
      <c r="B5005" s="448" t="s">
        <v>9027</v>
      </c>
      <c r="C5005" s="440">
        <v>0</v>
      </c>
      <c r="D5005" s="438" t="s">
        <v>126</v>
      </c>
      <c r="E5005" s="440">
        <v>3408.42</v>
      </c>
      <c r="F5005" s="440">
        <v>0</v>
      </c>
      <c r="G5005" s="440">
        <v>3408.42</v>
      </c>
      <c r="H5005" s="438" t="s">
        <v>126</v>
      </c>
    </row>
    <row r="5006" spans="1:8">
      <c r="A5006" s="448" t="s">
        <v>9028</v>
      </c>
      <c r="B5006" s="448" t="s">
        <v>9029</v>
      </c>
      <c r="C5006" s="440">
        <v>0</v>
      </c>
      <c r="D5006" s="438" t="s">
        <v>126</v>
      </c>
      <c r="E5006" s="440">
        <v>6960.42</v>
      </c>
      <c r="F5006" s="440">
        <v>0</v>
      </c>
      <c r="G5006" s="440">
        <v>6960.42</v>
      </c>
      <c r="H5006" s="438" t="s">
        <v>126</v>
      </c>
    </row>
    <row r="5007" spans="1:8">
      <c r="A5007" s="448" t="s">
        <v>9030</v>
      </c>
      <c r="B5007" s="448" t="s">
        <v>9009</v>
      </c>
      <c r="C5007" s="440">
        <v>0</v>
      </c>
      <c r="D5007" s="438" t="s">
        <v>126</v>
      </c>
      <c r="E5007" s="440">
        <v>4405.3</v>
      </c>
      <c r="F5007" s="440">
        <v>0</v>
      </c>
      <c r="G5007" s="440">
        <v>4405.3</v>
      </c>
      <c r="H5007" s="438" t="s">
        <v>126</v>
      </c>
    </row>
    <row r="5008" spans="1:8">
      <c r="A5008" s="448" t="s">
        <v>9031</v>
      </c>
      <c r="B5008" s="448" t="s">
        <v>9032</v>
      </c>
      <c r="C5008" s="440">
        <v>0</v>
      </c>
      <c r="D5008" s="438" t="s">
        <v>126</v>
      </c>
      <c r="E5008" s="440">
        <v>2822.84</v>
      </c>
      <c r="F5008" s="440">
        <v>0</v>
      </c>
      <c r="G5008" s="440">
        <v>2822.84</v>
      </c>
      <c r="H5008" s="438" t="s">
        <v>126</v>
      </c>
    </row>
    <row r="5009" spans="1:8">
      <c r="A5009" s="448" t="s">
        <v>9033</v>
      </c>
      <c r="B5009" s="448" t="s">
        <v>9034</v>
      </c>
      <c r="C5009" s="440">
        <v>0</v>
      </c>
      <c r="D5009" s="438" t="s">
        <v>126</v>
      </c>
      <c r="E5009" s="440">
        <v>4818.51</v>
      </c>
      <c r="F5009" s="440">
        <v>0</v>
      </c>
      <c r="G5009" s="440">
        <v>4818.51</v>
      </c>
      <c r="H5009" s="438" t="s">
        <v>126</v>
      </c>
    </row>
    <row r="5010" spans="1:8">
      <c r="A5010" s="448" t="s">
        <v>9035</v>
      </c>
      <c r="B5010" s="448" t="s">
        <v>9036</v>
      </c>
      <c r="C5010" s="440">
        <v>0</v>
      </c>
      <c r="D5010" s="438" t="s">
        <v>126</v>
      </c>
      <c r="E5010" s="440">
        <v>10789.59</v>
      </c>
      <c r="F5010" s="440">
        <v>0</v>
      </c>
      <c r="G5010" s="440">
        <v>10789.59</v>
      </c>
      <c r="H5010" s="438" t="s">
        <v>126</v>
      </c>
    </row>
    <row r="5011" spans="1:8">
      <c r="A5011" s="448" t="s">
        <v>9037</v>
      </c>
      <c r="B5011" s="448" t="s">
        <v>9038</v>
      </c>
      <c r="C5011" s="440">
        <v>0</v>
      </c>
      <c r="D5011" s="438" t="s">
        <v>126</v>
      </c>
      <c r="E5011" s="440">
        <v>9245.52</v>
      </c>
      <c r="F5011" s="440">
        <v>0</v>
      </c>
      <c r="G5011" s="440">
        <v>9245.52</v>
      </c>
      <c r="H5011" s="438" t="s">
        <v>126</v>
      </c>
    </row>
    <row r="5012" spans="1:8">
      <c r="A5012" s="448" t="s">
        <v>9039</v>
      </c>
      <c r="B5012" s="448" t="s">
        <v>9040</v>
      </c>
      <c r="C5012" s="440">
        <v>0</v>
      </c>
      <c r="D5012" s="438" t="s">
        <v>126</v>
      </c>
      <c r="E5012" s="440">
        <v>12799.75</v>
      </c>
      <c r="F5012" s="440">
        <v>0</v>
      </c>
      <c r="G5012" s="440">
        <v>12799.75</v>
      </c>
      <c r="H5012" s="438" t="s">
        <v>126</v>
      </c>
    </row>
    <row r="5013" spans="1:8">
      <c r="A5013" s="448" t="s">
        <v>9041</v>
      </c>
      <c r="B5013" s="448" t="s">
        <v>9042</v>
      </c>
      <c r="C5013" s="440">
        <v>0</v>
      </c>
      <c r="D5013" s="438" t="s">
        <v>126</v>
      </c>
      <c r="E5013" s="440">
        <v>8888.7999999999993</v>
      </c>
      <c r="F5013" s="440">
        <v>0</v>
      </c>
      <c r="G5013" s="440">
        <v>8888.7999999999993</v>
      </c>
      <c r="H5013" s="438" t="s">
        <v>126</v>
      </c>
    </row>
    <row r="5014" spans="1:8">
      <c r="A5014" s="448" t="s">
        <v>9043</v>
      </c>
      <c r="B5014" s="448" t="s">
        <v>9044</v>
      </c>
      <c r="C5014" s="440">
        <v>0</v>
      </c>
      <c r="D5014" s="438" t="s">
        <v>126</v>
      </c>
      <c r="E5014" s="440">
        <v>7252.49</v>
      </c>
      <c r="F5014" s="440">
        <v>0</v>
      </c>
      <c r="G5014" s="440">
        <v>7252.49</v>
      </c>
      <c r="H5014" s="438" t="s">
        <v>126</v>
      </c>
    </row>
    <row r="5015" spans="1:8">
      <c r="A5015" s="448" t="s">
        <v>9045</v>
      </c>
      <c r="B5015" s="448" t="s">
        <v>9046</v>
      </c>
      <c r="C5015" s="440">
        <v>0</v>
      </c>
      <c r="D5015" s="438" t="s">
        <v>126</v>
      </c>
      <c r="E5015" s="440">
        <v>14680.28</v>
      </c>
      <c r="F5015" s="440">
        <v>0</v>
      </c>
      <c r="G5015" s="440">
        <v>14680.28</v>
      </c>
      <c r="H5015" s="438" t="s">
        <v>126</v>
      </c>
    </row>
    <row r="5016" spans="1:8">
      <c r="A5016" s="448" t="s">
        <v>9047</v>
      </c>
      <c r="B5016" s="448" t="s">
        <v>9048</v>
      </c>
      <c r="C5016" s="440">
        <v>0</v>
      </c>
      <c r="D5016" s="438" t="s">
        <v>126</v>
      </c>
      <c r="E5016" s="440">
        <v>8074.6</v>
      </c>
      <c r="F5016" s="440">
        <v>0</v>
      </c>
      <c r="G5016" s="440">
        <v>8074.6</v>
      </c>
      <c r="H5016" s="438" t="s">
        <v>126</v>
      </c>
    </row>
    <row r="5017" spans="1:8">
      <c r="A5017" s="448" t="s">
        <v>9049</v>
      </c>
      <c r="B5017" s="448" t="s">
        <v>9050</v>
      </c>
      <c r="C5017" s="440">
        <v>0</v>
      </c>
      <c r="D5017" s="438" t="s">
        <v>126</v>
      </c>
      <c r="E5017" s="440">
        <v>5212.9399999999996</v>
      </c>
      <c r="F5017" s="440">
        <v>0</v>
      </c>
      <c r="G5017" s="440">
        <v>5212.9399999999996</v>
      </c>
      <c r="H5017" s="438" t="s">
        <v>126</v>
      </c>
    </row>
    <row r="5018" spans="1:8">
      <c r="A5018" s="448" t="s">
        <v>9051</v>
      </c>
      <c r="B5018" s="448" t="s">
        <v>9052</v>
      </c>
      <c r="C5018" s="440">
        <v>0</v>
      </c>
      <c r="D5018" s="438" t="s">
        <v>126</v>
      </c>
      <c r="E5018" s="440">
        <v>2065.87</v>
      </c>
      <c r="F5018" s="440">
        <v>0</v>
      </c>
      <c r="G5018" s="440">
        <v>2065.87</v>
      </c>
      <c r="H5018" s="438" t="s">
        <v>126</v>
      </c>
    </row>
    <row r="5019" spans="1:8">
      <c r="A5019" s="448" t="s">
        <v>9053</v>
      </c>
      <c r="B5019" s="448" t="s">
        <v>9054</v>
      </c>
      <c r="C5019" s="440">
        <v>0</v>
      </c>
      <c r="D5019" s="438" t="s">
        <v>126</v>
      </c>
      <c r="E5019" s="440">
        <v>3493.43</v>
      </c>
      <c r="F5019" s="440">
        <v>0</v>
      </c>
      <c r="G5019" s="440">
        <v>3493.43</v>
      </c>
      <c r="H5019" s="438" t="s">
        <v>126</v>
      </c>
    </row>
    <row r="5020" spans="1:8">
      <c r="A5020" s="448" t="s">
        <v>9055</v>
      </c>
      <c r="B5020" s="448" t="s">
        <v>9056</v>
      </c>
      <c r="C5020" s="440">
        <v>0</v>
      </c>
      <c r="D5020" s="438" t="s">
        <v>126</v>
      </c>
      <c r="E5020" s="440">
        <v>9325.8799999999992</v>
      </c>
      <c r="F5020" s="440">
        <v>0</v>
      </c>
      <c r="G5020" s="440">
        <v>9325.8799999999992</v>
      </c>
      <c r="H5020" s="438" t="s">
        <v>126</v>
      </c>
    </row>
    <row r="5021" spans="1:8">
      <c r="A5021" s="448" t="s">
        <v>9057</v>
      </c>
      <c r="B5021" s="448" t="s">
        <v>9058</v>
      </c>
      <c r="C5021" s="440">
        <v>0</v>
      </c>
      <c r="D5021" s="438" t="s">
        <v>126</v>
      </c>
      <c r="E5021" s="440">
        <v>11391.3</v>
      </c>
      <c r="F5021" s="440">
        <v>0</v>
      </c>
      <c r="G5021" s="440">
        <v>11391.3</v>
      </c>
      <c r="H5021" s="438" t="s">
        <v>126</v>
      </c>
    </row>
    <row r="5022" spans="1:8">
      <c r="A5022" s="448" t="s">
        <v>9059</v>
      </c>
      <c r="B5022" s="448" t="s">
        <v>9060</v>
      </c>
      <c r="C5022" s="440">
        <v>0</v>
      </c>
      <c r="D5022" s="438" t="s">
        <v>126</v>
      </c>
      <c r="E5022" s="440">
        <v>11328.72</v>
      </c>
      <c r="F5022" s="440">
        <v>0</v>
      </c>
      <c r="G5022" s="440">
        <v>11328.72</v>
      </c>
      <c r="H5022" s="438" t="s">
        <v>126</v>
      </c>
    </row>
    <row r="5023" spans="1:8">
      <c r="A5023" s="448" t="s">
        <v>9061</v>
      </c>
      <c r="B5023" s="448" t="s">
        <v>9062</v>
      </c>
      <c r="C5023" s="440">
        <v>0</v>
      </c>
      <c r="D5023" s="438" t="s">
        <v>126</v>
      </c>
      <c r="E5023" s="440">
        <v>12020.01</v>
      </c>
      <c r="F5023" s="440">
        <v>0</v>
      </c>
      <c r="G5023" s="440">
        <v>12020.01</v>
      </c>
      <c r="H5023" s="438" t="s">
        <v>126</v>
      </c>
    </row>
    <row r="5024" spans="1:8">
      <c r="A5024" s="448" t="s">
        <v>9063</v>
      </c>
      <c r="B5024" s="448" t="s">
        <v>9064</v>
      </c>
      <c r="C5024" s="440">
        <v>0</v>
      </c>
      <c r="D5024" s="438" t="s">
        <v>126</v>
      </c>
      <c r="E5024" s="440">
        <v>4837.59</v>
      </c>
      <c r="F5024" s="440">
        <v>0</v>
      </c>
      <c r="G5024" s="440">
        <v>4837.59</v>
      </c>
      <c r="H5024" s="438" t="s">
        <v>126</v>
      </c>
    </row>
    <row r="5025" spans="1:8">
      <c r="A5025" s="448" t="s">
        <v>6748</v>
      </c>
      <c r="B5025" s="448" t="s">
        <v>6749</v>
      </c>
      <c r="C5025" s="440">
        <v>0</v>
      </c>
      <c r="D5025" s="438" t="s">
        <v>126</v>
      </c>
      <c r="E5025" s="440">
        <v>6097.56</v>
      </c>
      <c r="F5025" s="440">
        <v>0</v>
      </c>
      <c r="G5025" s="440">
        <v>6097.56</v>
      </c>
      <c r="H5025" s="438" t="s">
        <v>126</v>
      </c>
    </row>
    <row r="5026" spans="1:8">
      <c r="A5026" s="448" t="s">
        <v>9065</v>
      </c>
      <c r="B5026" s="448" t="s">
        <v>9066</v>
      </c>
      <c r="C5026" s="440">
        <v>0</v>
      </c>
      <c r="D5026" s="438" t="s">
        <v>126</v>
      </c>
      <c r="E5026" s="440">
        <v>10563.66</v>
      </c>
      <c r="F5026" s="440">
        <v>0</v>
      </c>
      <c r="G5026" s="440">
        <v>10563.66</v>
      </c>
      <c r="H5026" s="438" t="s">
        <v>126</v>
      </c>
    </row>
    <row r="5027" spans="1:8">
      <c r="A5027" s="448" t="s">
        <v>9067</v>
      </c>
      <c r="B5027" s="448" t="s">
        <v>9068</v>
      </c>
      <c r="C5027" s="440">
        <v>0</v>
      </c>
      <c r="D5027" s="438" t="s">
        <v>126</v>
      </c>
      <c r="E5027" s="440">
        <v>6685.44</v>
      </c>
      <c r="F5027" s="440">
        <v>0</v>
      </c>
      <c r="G5027" s="440">
        <v>6685.44</v>
      </c>
      <c r="H5027" s="438" t="s">
        <v>126</v>
      </c>
    </row>
    <row r="5028" spans="1:8">
      <c r="A5028" s="448" t="s">
        <v>9069</v>
      </c>
      <c r="B5028" s="448" t="s">
        <v>9070</v>
      </c>
      <c r="C5028" s="440">
        <v>0</v>
      </c>
      <c r="D5028" s="438" t="s">
        <v>126</v>
      </c>
      <c r="E5028" s="440">
        <v>5483.1</v>
      </c>
      <c r="F5028" s="440">
        <v>0</v>
      </c>
      <c r="G5028" s="440">
        <v>5483.1</v>
      </c>
      <c r="H5028" s="438" t="s">
        <v>126</v>
      </c>
    </row>
    <row r="5029" spans="1:8">
      <c r="A5029" s="448" t="s">
        <v>9071</v>
      </c>
      <c r="B5029" s="448" t="s">
        <v>9072</v>
      </c>
      <c r="C5029" s="440">
        <v>0</v>
      </c>
      <c r="D5029" s="438" t="s">
        <v>126</v>
      </c>
      <c r="E5029" s="440">
        <v>7822.77</v>
      </c>
      <c r="F5029" s="440">
        <v>0</v>
      </c>
      <c r="G5029" s="440">
        <v>7822.77</v>
      </c>
      <c r="H5029" s="438" t="s">
        <v>126</v>
      </c>
    </row>
    <row r="5030" spans="1:8">
      <c r="A5030" s="448" t="s">
        <v>9073</v>
      </c>
      <c r="B5030" s="448" t="s">
        <v>9074</v>
      </c>
      <c r="C5030" s="440">
        <v>0</v>
      </c>
      <c r="D5030" s="438" t="s">
        <v>126</v>
      </c>
      <c r="E5030" s="440">
        <v>14039.14</v>
      </c>
      <c r="F5030" s="440">
        <v>0</v>
      </c>
      <c r="G5030" s="440">
        <v>14039.14</v>
      </c>
      <c r="H5030" s="438" t="s">
        <v>126</v>
      </c>
    </row>
    <row r="5031" spans="1:8">
      <c r="A5031" s="448" t="s">
        <v>9075</v>
      </c>
      <c r="B5031" s="448" t="s">
        <v>9076</v>
      </c>
      <c r="C5031" s="440">
        <v>0</v>
      </c>
      <c r="D5031" s="438" t="s">
        <v>126</v>
      </c>
      <c r="E5031" s="440">
        <v>8984.7000000000007</v>
      </c>
      <c r="F5031" s="440">
        <v>0</v>
      </c>
      <c r="G5031" s="440">
        <v>8984.7000000000007</v>
      </c>
      <c r="H5031" s="438" t="s">
        <v>126</v>
      </c>
    </row>
    <row r="5032" spans="1:8">
      <c r="A5032" s="448" t="s">
        <v>9077</v>
      </c>
      <c r="B5032" s="448" t="s">
        <v>9078</v>
      </c>
      <c r="C5032" s="440">
        <v>0</v>
      </c>
      <c r="D5032" s="438" t="s">
        <v>126</v>
      </c>
      <c r="E5032" s="440">
        <v>3976.47</v>
      </c>
      <c r="F5032" s="440">
        <v>0</v>
      </c>
      <c r="G5032" s="440">
        <v>3976.47</v>
      </c>
      <c r="H5032" s="438" t="s">
        <v>126</v>
      </c>
    </row>
    <row r="5033" spans="1:8">
      <c r="A5033" s="448" t="s">
        <v>9079</v>
      </c>
      <c r="B5033" s="448" t="s">
        <v>9080</v>
      </c>
      <c r="C5033" s="440">
        <v>0</v>
      </c>
      <c r="D5033" s="438" t="s">
        <v>126</v>
      </c>
      <c r="E5033" s="440">
        <v>11249.3</v>
      </c>
      <c r="F5033" s="440">
        <v>0</v>
      </c>
      <c r="G5033" s="440">
        <v>11249.3</v>
      </c>
      <c r="H5033" s="438" t="s">
        <v>126</v>
      </c>
    </row>
    <row r="5034" spans="1:8">
      <c r="A5034" s="448" t="s">
        <v>9081</v>
      </c>
      <c r="B5034" s="448" t="s">
        <v>9082</v>
      </c>
      <c r="C5034" s="440">
        <v>0</v>
      </c>
      <c r="D5034" s="438" t="s">
        <v>126</v>
      </c>
      <c r="E5034" s="440">
        <v>12741.71</v>
      </c>
      <c r="F5034" s="440">
        <v>0</v>
      </c>
      <c r="G5034" s="440">
        <v>12741.71</v>
      </c>
      <c r="H5034" s="438" t="s">
        <v>126</v>
      </c>
    </row>
    <row r="5035" spans="1:8">
      <c r="A5035" s="448" t="s">
        <v>9083</v>
      </c>
      <c r="B5035" s="448" t="s">
        <v>9084</v>
      </c>
      <c r="C5035" s="440">
        <v>0</v>
      </c>
      <c r="D5035" s="438" t="s">
        <v>126</v>
      </c>
      <c r="E5035" s="440">
        <v>4708.09</v>
      </c>
      <c r="F5035" s="440">
        <v>0</v>
      </c>
      <c r="G5035" s="440">
        <v>4708.09</v>
      </c>
      <c r="H5035" s="438" t="s">
        <v>126</v>
      </c>
    </row>
    <row r="5036" spans="1:8">
      <c r="A5036" s="448" t="s">
        <v>9085</v>
      </c>
      <c r="B5036" s="448" t="s">
        <v>9086</v>
      </c>
      <c r="C5036" s="440">
        <v>0</v>
      </c>
      <c r="D5036" s="438" t="s">
        <v>126</v>
      </c>
      <c r="E5036" s="440">
        <v>6754.34</v>
      </c>
      <c r="F5036" s="440">
        <v>0</v>
      </c>
      <c r="G5036" s="440">
        <v>6754.34</v>
      </c>
      <c r="H5036" s="438" t="s">
        <v>126</v>
      </c>
    </row>
    <row r="5037" spans="1:8">
      <c r="A5037" s="448" t="s">
        <v>9087</v>
      </c>
      <c r="B5037" s="448" t="s">
        <v>9088</v>
      </c>
      <c r="C5037" s="440">
        <v>0</v>
      </c>
      <c r="D5037" s="438" t="s">
        <v>126</v>
      </c>
      <c r="E5037" s="440">
        <v>10678.73</v>
      </c>
      <c r="F5037" s="440">
        <v>0</v>
      </c>
      <c r="G5037" s="440">
        <v>10678.73</v>
      </c>
      <c r="H5037" s="438" t="s">
        <v>126</v>
      </c>
    </row>
    <row r="5038" spans="1:8">
      <c r="A5038" s="448" t="s">
        <v>9089</v>
      </c>
      <c r="B5038" s="448" t="s">
        <v>9090</v>
      </c>
      <c r="C5038" s="440">
        <v>0</v>
      </c>
      <c r="D5038" s="438" t="s">
        <v>126</v>
      </c>
      <c r="E5038" s="440">
        <v>5256.53</v>
      </c>
      <c r="F5038" s="440">
        <v>0</v>
      </c>
      <c r="G5038" s="440">
        <v>5256.53</v>
      </c>
      <c r="H5038" s="438" t="s">
        <v>126</v>
      </c>
    </row>
    <row r="5039" spans="1:8">
      <c r="A5039" s="448" t="s">
        <v>9091</v>
      </c>
      <c r="B5039" s="448" t="s">
        <v>9092</v>
      </c>
      <c r="C5039" s="440">
        <v>0</v>
      </c>
      <c r="D5039" s="438" t="s">
        <v>126</v>
      </c>
      <c r="E5039" s="440">
        <v>12984.04</v>
      </c>
      <c r="F5039" s="440">
        <v>0</v>
      </c>
      <c r="G5039" s="440">
        <v>12984.04</v>
      </c>
      <c r="H5039" s="438" t="s">
        <v>126</v>
      </c>
    </row>
    <row r="5040" spans="1:8">
      <c r="A5040" s="448" t="s">
        <v>9093</v>
      </c>
      <c r="B5040" s="448" t="s">
        <v>9094</v>
      </c>
      <c r="C5040" s="440">
        <v>0</v>
      </c>
      <c r="D5040" s="438" t="s">
        <v>126</v>
      </c>
      <c r="E5040" s="440">
        <v>5220.05</v>
      </c>
      <c r="F5040" s="440">
        <v>0</v>
      </c>
      <c r="G5040" s="440">
        <v>5220.05</v>
      </c>
      <c r="H5040" s="438" t="s">
        <v>126</v>
      </c>
    </row>
    <row r="5041" spans="1:8">
      <c r="A5041" s="448" t="s">
        <v>9095</v>
      </c>
      <c r="B5041" s="448" t="s">
        <v>9096</v>
      </c>
      <c r="C5041" s="440">
        <v>519.65</v>
      </c>
      <c r="D5041" s="438" t="s">
        <v>126</v>
      </c>
      <c r="E5041" s="440">
        <v>12507.43</v>
      </c>
      <c r="F5041" s="440">
        <v>0</v>
      </c>
      <c r="G5041" s="440">
        <v>13027.08</v>
      </c>
      <c r="H5041" s="438" t="s">
        <v>126</v>
      </c>
    </row>
    <row r="5042" spans="1:8">
      <c r="A5042" s="448" t="s">
        <v>9097</v>
      </c>
      <c r="B5042" s="448" t="s">
        <v>9098</v>
      </c>
      <c r="C5042" s="440">
        <v>0</v>
      </c>
      <c r="D5042" s="438" t="s">
        <v>126</v>
      </c>
      <c r="E5042" s="440">
        <v>10077.379999999999</v>
      </c>
      <c r="F5042" s="440">
        <v>0</v>
      </c>
      <c r="G5042" s="440">
        <v>10077.379999999999</v>
      </c>
      <c r="H5042" s="438" t="s">
        <v>126</v>
      </c>
    </row>
    <row r="5043" spans="1:8">
      <c r="A5043" s="448" t="s">
        <v>9099</v>
      </c>
      <c r="B5043" s="448" t="s">
        <v>9100</v>
      </c>
      <c r="C5043" s="440">
        <v>0</v>
      </c>
      <c r="D5043" s="438" t="s">
        <v>126</v>
      </c>
      <c r="E5043" s="440">
        <v>2980.18</v>
      </c>
      <c r="F5043" s="440">
        <v>0</v>
      </c>
      <c r="G5043" s="440">
        <v>2980.18</v>
      </c>
      <c r="H5043" s="438" t="s">
        <v>126</v>
      </c>
    </row>
    <row r="5044" spans="1:8">
      <c r="A5044" s="448" t="s">
        <v>9101</v>
      </c>
      <c r="B5044" s="448" t="s">
        <v>9102</v>
      </c>
      <c r="C5044" s="440">
        <v>0</v>
      </c>
      <c r="D5044" s="438" t="s">
        <v>126</v>
      </c>
      <c r="E5044" s="440">
        <v>11011.39</v>
      </c>
      <c r="F5044" s="440">
        <v>0</v>
      </c>
      <c r="G5044" s="440">
        <v>11011.39</v>
      </c>
      <c r="H5044" s="438" t="s">
        <v>126</v>
      </c>
    </row>
    <row r="5045" spans="1:8">
      <c r="A5045" s="448" t="s">
        <v>9103</v>
      </c>
      <c r="B5045" s="448" t="s">
        <v>9104</v>
      </c>
      <c r="C5045" s="440">
        <v>0</v>
      </c>
      <c r="D5045" s="438" t="s">
        <v>126</v>
      </c>
      <c r="E5045" s="440">
        <v>6995.51</v>
      </c>
      <c r="F5045" s="440">
        <v>0</v>
      </c>
      <c r="G5045" s="440">
        <v>6995.51</v>
      </c>
      <c r="H5045" s="438" t="s">
        <v>126</v>
      </c>
    </row>
    <row r="5046" spans="1:8">
      <c r="A5046" s="448" t="s">
        <v>9105</v>
      </c>
      <c r="B5046" s="448" t="s">
        <v>9106</v>
      </c>
      <c r="C5046" s="440">
        <v>0</v>
      </c>
      <c r="D5046" s="438" t="s">
        <v>126</v>
      </c>
      <c r="E5046" s="440">
        <v>14150.42</v>
      </c>
      <c r="F5046" s="440">
        <v>0</v>
      </c>
      <c r="G5046" s="440">
        <v>14150.42</v>
      </c>
      <c r="H5046" s="438" t="s">
        <v>126</v>
      </c>
    </row>
    <row r="5047" spans="1:8">
      <c r="A5047" s="448" t="s">
        <v>9107</v>
      </c>
      <c r="B5047" s="448" t="s">
        <v>9108</v>
      </c>
      <c r="C5047" s="440">
        <v>0</v>
      </c>
      <c r="D5047" s="438" t="s">
        <v>126</v>
      </c>
      <c r="E5047" s="440">
        <v>9082.2000000000007</v>
      </c>
      <c r="F5047" s="440">
        <v>0</v>
      </c>
      <c r="G5047" s="440">
        <v>9082.2000000000007</v>
      </c>
      <c r="H5047" s="438" t="s">
        <v>126</v>
      </c>
    </row>
    <row r="5048" spans="1:8">
      <c r="A5048" s="448" t="s">
        <v>9109</v>
      </c>
      <c r="B5048" s="448" t="s">
        <v>9110</v>
      </c>
      <c r="C5048" s="440">
        <v>0</v>
      </c>
      <c r="D5048" s="438" t="s">
        <v>126</v>
      </c>
      <c r="E5048" s="440">
        <v>9082.2000000000007</v>
      </c>
      <c r="F5048" s="440">
        <v>0</v>
      </c>
      <c r="G5048" s="440">
        <v>9082.2000000000007</v>
      </c>
      <c r="H5048" s="438" t="s">
        <v>126</v>
      </c>
    </row>
    <row r="5049" spans="1:8">
      <c r="A5049" s="448" t="s">
        <v>9111</v>
      </c>
      <c r="B5049" s="448" t="s">
        <v>9112</v>
      </c>
      <c r="C5049" s="440">
        <v>0</v>
      </c>
      <c r="D5049" s="438" t="s">
        <v>126</v>
      </c>
      <c r="E5049" s="440">
        <v>3524.81</v>
      </c>
      <c r="F5049" s="440">
        <v>0</v>
      </c>
      <c r="G5049" s="440">
        <v>3524.81</v>
      </c>
      <c r="H5049" s="438" t="s">
        <v>126</v>
      </c>
    </row>
    <row r="5050" spans="1:8">
      <c r="A5050" s="448" t="s">
        <v>9113</v>
      </c>
      <c r="B5050" s="448" t="s">
        <v>9114</v>
      </c>
      <c r="C5050" s="440">
        <v>0</v>
      </c>
      <c r="D5050" s="438" t="s">
        <v>126</v>
      </c>
      <c r="E5050" s="440">
        <v>7956.61</v>
      </c>
      <c r="F5050" s="440">
        <v>0</v>
      </c>
      <c r="G5050" s="440">
        <v>7956.61</v>
      </c>
      <c r="H5050" s="438" t="s">
        <v>126</v>
      </c>
    </row>
    <row r="5051" spans="1:8">
      <c r="A5051" s="448" t="s">
        <v>9115</v>
      </c>
      <c r="B5051" s="448" t="s">
        <v>9116</v>
      </c>
      <c r="C5051" s="440">
        <v>0</v>
      </c>
      <c r="D5051" s="438" t="s">
        <v>126</v>
      </c>
      <c r="E5051" s="440">
        <v>15416.42</v>
      </c>
      <c r="F5051" s="440">
        <v>0</v>
      </c>
      <c r="G5051" s="440">
        <v>15416.42</v>
      </c>
      <c r="H5051" s="438" t="s">
        <v>126</v>
      </c>
    </row>
    <row r="5052" spans="1:8">
      <c r="A5052" s="448" t="s">
        <v>9117</v>
      </c>
      <c r="B5052" s="448" t="s">
        <v>9118</v>
      </c>
      <c r="C5052" s="440">
        <v>0</v>
      </c>
      <c r="D5052" s="438" t="s">
        <v>126</v>
      </c>
      <c r="E5052" s="440">
        <v>11411.51</v>
      </c>
      <c r="F5052" s="440">
        <v>0</v>
      </c>
      <c r="G5052" s="440">
        <v>11411.51</v>
      </c>
      <c r="H5052" s="438" t="s">
        <v>126</v>
      </c>
    </row>
    <row r="5053" spans="1:8">
      <c r="A5053" s="448" t="s">
        <v>9119</v>
      </c>
      <c r="B5053" s="448" t="s">
        <v>9120</v>
      </c>
      <c r="C5053" s="440">
        <v>0</v>
      </c>
      <c r="D5053" s="438" t="s">
        <v>126</v>
      </c>
      <c r="E5053" s="440">
        <v>2666.82</v>
      </c>
      <c r="F5053" s="440">
        <v>0</v>
      </c>
      <c r="G5053" s="440">
        <v>2666.82</v>
      </c>
      <c r="H5053" s="438" t="s">
        <v>126</v>
      </c>
    </row>
    <row r="5054" spans="1:8">
      <c r="A5054" s="448" t="s">
        <v>9121</v>
      </c>
      <c r="B5054" s="448" t="s">
        <v>9122</v>
      </c>
      <c r="C5054" s="440">
        <v>0</v>
      </c>
      <c r="D5054" s="438" t="s">
        <v>126</v>
      </c>
      <c r="E5054" s="440">
        <v>10443.84</v>
      </c>
      <c r="F5054" s="440">
        <v>0</v>
      </c>
      <c r="G5054" s="440">
        <v>10443.84</v>
      </c>
      <c r="H5054" s="438" t="s">
        <v>126</v>
      </c>
    </row>
    <row r="5055" spans="1:8">
      <c r="A5055" s="448" t="s">
        <v>9123</v>
      </c>
      <c r="B5055" s="448" t="s">
        <v>9124</v>
      </c>
      <c r="C5055" s="440">
        <v>0</v>
      </c>
      <c r="D5055" s="438" t="s">
        <v>126</v>
      </c>
      <c r="E5055" s="440">
        <v>2658.78</v>
      </c>
      <c r="F5055" s="440">
        <v>0</v>
      </c>
      <c r="G5055" s="440">
        <v>2658.78</v>
      </c>
      <c r="H5055" s="438" t="s">
        <v>126</v>
      </c>
    </row>
    <row r="5056" spans="1:8">
      <c r="A5056" s="448" t="s">
        <v>9125</v>
      </c>
      <c r="B5056" s="448" t="s">
        <v>9126</v>
      </c>
      <c r="C5056" s="440">
        <v>0</v>
      </c>
      <c r="D5056" s="438" t="s">
        <v>126</v>
      </c>
      <c r="E5056" s="440">
        <v>2666.79</v>
      </c>
      <c r="F5056" s="440">
        <v>0</v>
      </c>
      <c r="G5056" s="440">
        <v>2666.79</v>
      </c>
      <c r="H5056" s="438" t="s">
        <v>126</v>
      </c>
    </row>
    <row r="5057" spans="1:8">
      <c r="A5057" s="448" t="s">
        <v>9127</v>
      </c>
      <c r="B5057" s="448" t="s">
        <v>9128</v>
      </c>
      <c r="C5057" s="440">
        <v>0</v>
      </c>
      <c r="D5057" s="438" t="s">
        <v>126</v>
      </c>
      <c r="E5057" s="440">
        <v>9890.84</v>
      </c>
      <c r="F5057" s="440">
        <v>0</v>
      </c>
      <c r="G5057" s="440">
        <v>9890.84</v>
      </c>
      <c r="H5057" s="438" t="s">
        <v>126</v>
      </c>
    </row>
    <row r="5058" spans="1:8">
      <c r="A5058" s="448" t="s">
        <v>9129</v>
      </c>
      <c r="B5058" s="448" t="s">
        <v>9130</v>
      </c>
      <c r="C5058" s="440">
        <v>0</v>
      </c>
      <c r="D5058" s="438" t="s">
        <v>126</v>
      </c>
      <c r="E5058" s="440">
        <v>4720.41</v>
      </c>
      <c r="F5058" s="440">
        <v>0</v>
      </c>
      <c r="G5058" s="440">
        <v>4720.41</v>
      </c>
      <c r="H5058" s="438" t="s">
        <v>126</v>
      </c>
    </row>
    <row r="5059" spans="1:8">
      <c r="A5059" s="448" t="s">
        <v>9131</v>
      </c>
      <c r="B5059" s="448" t="s">
        <v>9132</v>
      </c>
      <c r="C5059" s="440">
        <v>0</v>
      </c>
      <c r="D5059" s="438" t="s">
        <v>126</v>
      </c>
      <c r="E5059" s="440">
        <v>4699.5200000000004</v>
      </c>
      <c r="F5059" s="440">
        <v>0</v>
      </c>
      <c r="G5059" s="440">
        <v>4699.5200000000004</v>
      </c>
      <c r="H5059" s="438" t="s">
        <v>126</v>
      </c>
    </row>
    <row r="5060" spans="1:8">
      <c r="A5060" s="448" t="s">
        <v>9133</v>
      </c>
      <c r="B5060" s="448" t="s">
        <v>9134</v>
      </c>
      <c r="C5060" s="440">
        <v>0</v>
      </c>
      <c r="D5060" s="438" t="s">
        <v>126</v>
      </c>
      <c r="E5060" s="440">
        <v>2199.37</v>
      </c>
      <c r="F5060" s="440">
        <v>0</v>
      </c>
      <c r="G5060" s="440">
        <v>2199.37</v>
      </c>
      <c r="H5060" s="438" t="s">
        <v>126</v>
      </c>
    </row>
    <row r="5061" spans="1:8">
      <c r="A5061" s="448" t="s">
        <v>9135</v>
      </c>
      <c r="B5061" s="448" t="s">
        <v>9136</v>
      </c>
      <c r="C5061" s="440">
        <v>0</v>
      </c>
      <c r="D5061" s="438" t="s">
        <v>126</v>
      </c>
      <c r="E5061" s="440">
        <v>7557.93</v>
      </c>
      <c r="F5061" s="440">
        <v>0</v>
      </c>
      <c r="G5061" s="440">
        <v>7557.93</v>
      </c>
      <c r="H5061" s="438" t="s">
        <v>126</v>
      </c>
    </row>
    <row r="5062" spans="1:8">
      <c r="A5062" s="448" t="s">
        <v>6750</v>
      </c>
      <c r="B5062" s="448" t="s">
        <v>6751</v>
      </c>
      <c r="C5062" s="440">
        <v>518.03</v>
      </c>
      <c r="D5062" s="438" t="s">
        <v>126</v>
      </c>
      <c r="E5062" s="440">
        <v>119351.86</v>
      </c>
      <c r="F5062" s="440">
        <v>0</v>
      </c>
      <c r="G5062" s="440">
        <v>119869.89</v>
      </c>
      <c r="H5062" s="438" t="s">
        <v>126</v>
      </c>
    </row>
    <row r="5063" spans="1:8">
      <c r="A5063" s="448" t="s">
        <v>9137</v>
      </c>
      <c r="B5063" s="448" t="s">
        <v>9138</v>
      </c>
      <c r="C5063" s="440">
        <v>0</v>
      </c>
      <c r="D5063" s="438" t="s">
        <v>126</v>
      </c>
      <c r="E5063" s="440">
        <v>5093.5</v>
      </c>
      <c r="F5063" s="440">
        <v>0</v>
      </c>
      <c r="G5063" s="440">
        <v>5093.5</v>
      </c>
      <c r="H5063" s="438" t="s">
        <v>126</v>
      </c>
    </row>
    <row r="5064" spans="1:8">
      <c r="A5064" s="448" t="s">
        <v>9139</v>
      </c>
      <c r="B5064" s="448" t="s">
        <v>9140</v>
      </c>
      <c r="C5064" s="440">
        <v>0</v>
      </c>
      <c r="D5064" s="438" t="s">
        <v>126</v>
      </c>
      <c r="E5064" s="440">
        <v>7256.81</v>
      </c>
      <c r="F5064" s="440">
        <v>0</v>
      </c>
      <c r="G5064" s="440">
        <v>7256.81</v>
      </c>
      <c r="H5064" s="438" t="s">
        <v>126</v>
      </c>
    </row>
    <row r="5065" spans="1:8">
      <c r="A5065" s="448" t="s">
        <v>9141</v>
      </c>
      <c r="B5065" s="448" t="s">
        <v>9142</v>
      </c>
      <c r="C5065" s="440">
        <v>0</v>
      </c>
      <c r="D5065" s="438" t="s">
        <v>126</v>
      </c>
      <c r="E5065" s="440">
        <v>3170.4</v>
      </c>
      <c r="F5065" s="440">
        <v>0</v>
      </c>
      <c r="G5065" s="440">
        <v>3170.4</v>
      </c>
      <c r="H5065" s="438" t="s">
        <v>126</v>
      </c>
    </row>
    <row r="5066" spans="1:8">
      <c r="A5066" s="448" t="s">
        <v>9143</v>
      </c>
      <c r="B5066" s="448" t="s">
        <v>9144</v>
      </c>
      <c r="C5066" s="440">
        <v>0</v>
      </c>
      <c r="D5066" s="438" t="s">
        <v>126</v>
      </c>
      <c r="E5066" s="440">
        <v>3442.13</v>
      </c>
      <c r="F5066" s="440">
        <v>0</v>
      </c>
      <c r="G5066" s="440">
        <v>3442.13</v>
      </c>
      <c r="H5066" s="438" t="s">
        <v>126</v>
      </c>
    </row>
    <row r="5067" spans="1:8">
      <c r="A5067" s="448" t="s">
        <v>9145</v>
      </c>
      <c r="B5067" s="448" t="s">
        <v>9146</v>
      </c>
      <c r="C5067" s="440">
        <v>0</v>
      </c>
      <c r="D5067" s="438" t="s">
        <v>126</v>
      </c>
      <c r="E5067" s="440">
        <v>9825.99</v>
      </c>
      <c r="F5067" s="440">
        <v>0</v>
      </c>
      <c r="G5067" s="440">
        <v>9825.99</v>
      </c>
      <c r="H5067" s="438" t="s">
        <v>126</v>
      </c>
    </row>
    <row r="5068" spans="1:8">
      <c r="A5068" s="448" t="s">
        <v>6752</v>
      </c>
      <c r="B5068" s="448" t="s">
        <v>6753</v>
      </c>
      <c r="C5068" s="440">
        <v>250916.38</v>
      </c>
      <c r="D5068" s="438" t="s">
        <v>126</v>
      </c>
      <c r="E5068" s="440">
        <v>158192.1</v>
      </c>
      <c r="F5068" s="440">
        <v>0</v>
      </c>
      <c r="G5068" s="440">
        <v>409108.47999999998</v>
      </c>
      <c r="H5068" s="438" t="s">
        <v>126</v>
      </c>
    </row>
    <row r="5069" spans="1:8">
      <c r="A5069" s="448" t="s">
        <v>9147</v>
      </c>
      <c r="B5069" s="448" t="s">
        <v>9148</v>
      </c>
      <c r="C5069" s="440">
        <v>629</v>
      </c>
      <c r="D5069" s="438" t="s">
        <v>126</v>
      </c>
      <c r="E5069" s="440">
        <v>0</v>
      </c>
      <c r="F5069" s="440">
        <v>0</v>
      </c>
      <c r="G5069" s="440">
        <v>629</v>
      </c>
      <c r="H5069" s="438" t="s">
        <v>126</v>
      </c>
    </row>
    <row r="5070" spans="1:8">
      <c r="A5070" s="448" t="s">
        <v>9149</v>
      </c>
      <c r="B5070" s="448" t="s">
        <v>9150</v>
      </c>
      <c r="C5070" s="440">
        <v>776</v>
      </c>
      <c r="D5070" s="438" t="s">
        <v>126</v>
      </c>
      <c r="E5070" s="440">
        <v>0</v>
      </c>
      <c r="F5070" s="440">
        <v>0</v>
      </c>
      <c r="G5070" s="440">
        <v>776</v>
      </c>
      <c r="H5070" s="438" t="s">
        <v>126</v>
      </c>
    </row>
    <row r="5071" spans="1:8">
      <c r="A5071" s="448" t="s">
        <v>6756</v>
      </c>
      <c r="B5071" s="448" t="s">
        <v>6757</v>
      </c>
      <c r="C5071" s="440">
        <v>249511.38</v>
      </c>
      <c r="D5071" s="438" t="s">
        <v>126</v>
      </c>
      <c r="E5071" s="440">
        <v>158192.1</v>
      </c>
      <c r="F5071" s="440">
        <v>0</v>
      </c>
      <c r="G5071" s="440">
        <v>407703.48</v>
      </c>
      <c r="H5071" s="438" t="s">
        <v>126</v>
      </c>
    </row>
    <row r="5072" spans="1:8">
      <c r="A5072" s="448" t="s">
        <v>6759</v>
      </c>
      <c r="B5072" s="448" t="s">
        <v>6760</v>
      </c>
      <c r="C5072" s="440">
        <v>113938.27</v>
      </c>
      <c r="D5072" s="438" t="s">
        <v>126</v>
      </c>
      <c r="E5072" s="440">
        <v>2570063.4700000002</v>
      </c>
      <c r="F5072" s="440">
        <v>0</v>
      </c>
      <c r="G5072" s="440">
        <v>2684001.7400000002</v>
      </c>
      <c r="H5072" s="438" t="s">
        <v>126</v>
      </c>
    </row>
    <row r="5073" spans="1:8">
      <c r="A5073" s="448" t="s">
        <v>9151</v>
      </c>
      <c r="B5073" s="448" t="s">
        <v>9152</v>
      </c>
      <c r="C5073" s="440">
        <v>0</v>
      </c>
      <c r="D5073" s="438" t="s">
        <v>126</v>
      </c>
      <c r="E5073" s="440">
        <v>19882.400000000001</v>
      </c>
      <c r="F5073" s="440">
        <v>0</v>
      </c>
      <c r="G5073" s="440">
        <v>19882.400000000001</v>
      </c>
      <c r="H5073" s="438" t="s">
        <v>126</v>
      </c>
    </row>
    <row r="5074" spans="1:8">
      <c r="A5074" s="448" t="s">
        <v>6763</v>
      </c>
      <c r="B5074" s="448" t="s">
        <v>6764</v>
      </c>
      <c r="C5074" s="440">
        <v>531.62</v>
      </c>
      <c r="D5074" s="438" t="s">
        <v>126</v>
      </c>
      <c r="E5074" s="440">
        <v>12715.92</v>
      </c>
      <c r="F5074" s="440">
        <v>0</v>
      </c>
      <c r="G5074" s="440">
        <v>13247.54</v>
      </c>
      <c r="H5074" s="438" t="s">
        <v>126</v>
      </c>
    </row>
    <row r="5075" spans="1:8">
      <c r="A5075" s="448" t="s">
        <v>9153</v>
      </c>
      <c r="B5075" s="448" t="s">
        <v>9154</v>
      </c>
      <c r="C5075" s="440">
        <v>0</v>
      </c>
      <c r="D5075" s="438" t="s">
        <v>126</v>
      </c>
      <c r="E5075" s="440">
        <v>11426</v>
      </c>
      <c r="F5075" s="440">
        <v>0</v>
      </c>
      <c r="G5075" s="440">
        <v>11426</v>
      </c>
      <c r="H5075" s="438" t="s">
        <v>126</v>
      </c>
    </row>
    <row r="5076" spans="1:8">
      <c r="A5076" s="448" t="s">
        <v>6765</v>
      </c>
      <c r="B5076" s="448" t="s">
        <v>6766</v>
      </c>
      <c r="C5076" s="440">
        <v>0</v>
      </c>
      <c r="D5076" s="438" t="s">
        <v>126</v>
      </c>
      <c r="E5076" s="440">
        <v>14096.32</v>
      </c>
      <c r="F5076" s="440">
        <v>0</v>
      </c>
      <c r="G5076" s="440">
        <v>14096.32</v>
      </c>
      <c r="H5076" s="438" t="s">
        <v>126</v>
      </c>
    </row>
    <row r="5077" spans="1:8">
      <c r="A5077" s="448" t="s">
        <v>9155</v>
      </c>
      <c r="B5077" s="448" t="s">
        <v>9156</v>
      </c>
      <c r="C5077" s="440">
        <v>0</v>
      </c>
      <c r="D5077" s="438" t="s">
        <v>126</v>
      </c>
      <c r="E5077" s="440">
        <v>14096.32</v>
      </c>
      <c r="F5077" s="440">
        <v>0</v>
      </c>
      <c r="G5077" s="440">
        <v>14096.32</v>
      </c>
      <c r="H5077" s="438" t="s">
        <v>126</v>
      </c>
    </row>
    <row r="5078" spans="1:8">
      <c r="A5078" s="448" t="s">
        <v>6767</v>
      </c>
      <c r="B5078" s="448" t="s">
        <v>6768</v>
      </c>
      <c r="C5078" s="440">
        <v>0</v>
      </c>
      <c r="D5078" s="438" t="s">
        <v>126</v>
      </c>
      <c r="E5078" s="440">
        <v>17205.12</v>
      </c>
      <c r="F5078" s="440">
        <v>0</v>
      </c>
      <c r="G5078" s="440">
        <v>17205.12</v>
      </c>
      <c r="H5078" s="438" t="s">
        <v>126</v>
      </c>
    </row>
    <row r="5079" spans="1:8">
      <c r="A5079" s="448" t="s">
        <v>6769</v>
      </c>
      <c r="B5079" s="448" t="s">
        <v>6770</v>
      </c>
      <c r="C5079" s="440">
        <v>0</v>
      </c>
      <c r="D5079" s="438" t="s">
        <v>126</v>
      </c>
      <c r="E5079" s="440">
        <v>29805.040000000001</v>
      </c>
      <c r="F5079" s="440">
        <v>0</v>
      </c>
      <c r="G5079" s="440">
        <v>29805.040000000001</v>
      </c>
      <c r="H5079" s="438" t="s">
        <v>126</v>
      </c>
    </row>
    <row r="5080" spans="1:8">
      <c r="A5080" s="448" t="s">
        <v>6771</v>
      </c>
      <c r="B5080" s="448" t="s">
        <v>6772</v>
      </c>
      <c r="C5080" s="440">
        <v>0</v>
      </c>
      <c r="D5080" s="438" t="s">
        <v>126</v>
      </c>
      <c r="E5080" s="440">
        <v>25058.32</v>
      </c>
      <c r="F5080" s="440">
        <v>0</v>
      </c>
      <c r="G5080" s="440">
        <v>25058.32</v>
      </c>
      <c r="H5080" s="438" t="s">
        <v>126</v>
      </c>
    </row>
    <row r="5081" spans="1:8">
      <c r="A5081" s="448" t="s">
        <v>6773</v>
      </c>
      <c r="B5081" s="448" t="s">
        <v>6774</v>
      </c>
      <c r="C5081" s="440">
        <v>0</v>
      </c>
      <c r="D5081" s="438" t="s">
        <v>126</v>
      </c>
      <c r="E5081" s="440">
        <v>19341.84</v>
      </c>
      <c r="F5081" s="440">
        <v>0</v>
      </c>
      <c r="G5081" s="440">
        <v>19341.84</v>
      </c>
      <c r="H5081" s="438" t="s">
        <v>126</v>
      </c>
    </row>
    <row r="5082" spans="1:8">
      <c r="A5082" s="448" t="s">
        <v>9157</v>
      </c>
      <c r="B5082" s="448" t="s">
        <v>9158</v>
      </c>
      <c r="C5082" s="440">
        <v>0</v>
      </c>
      <c r="D5082" s="438" t="s">
        <v>126</v>
      </c>
      <c r="E5082" s="440">
        <v>17149.439999999999</v>
      </c>
      <c r="F5082" s="440">
        <v>0</v>
      </c>
      <c r="G5082" s="440">
        <v>17149.439999999999</v>
      </c>
      <c r="H5082" s="438" t="s">
        <v>126</v>
      </c>
    </row>
    <row r="5083" spans="1:8">
      <c r="A5083" s="448" t="s">
        <v>6775</v>
      </c>
      <c r="B5083" s="448" t="s">
        <v>6776</v>
      </c>
      <c r="C5083" s="440">
        <v>0</v>
      </c>
      <c r="D5083" s="438" t="s">
        <v>126</v>
      </c>
      <c r="E5083" s="440">
        <v>24162.799999999999</v>
      </c>
      <c r="F5083" s="440">
        <v>0</v>
      </c>
      <c r="G5083" s="440">
        <v>24162.799999999999</v>
      </c>
      <c r="H5083" s="438" t="s">
        <v>126</v>
      </c>
    </row>
    <row r="5084" spans="1:8">
      <c r="A5084" s="448" t="s">
        <v>6777</v>
      </c>
      <c r="B5084" s="448" t="s">
        <v>6778</v>
      </c>
      <c r="C5084" s="440">
        <v>0</v>
      </c>
      <c r="D5084" s="438" t="s">
        <v>126</v>
      </c>
      <c r="E5084" s="440">
        <v>36035.4</v>
      </c>
      <c r="F5084" s="440">
        <v>0</v>
      </c>
      <c r="G5084" s="440">
        <v>36035.4</v>
      </c>
      <c r="H5084" s="438" t="s">
        <v>126</v>
      </c>
    </row>
    <row r="5085" spans="1:8">
      <c r="A5085" s="448" t="s">
        <v>6779</v>
      </c>
      <c r="B5085" s="448" t="s">
        <v>6780</v>
      </c>
      <c r="C5085" s="440">
        <v>0</v>
      </c>
      <c r="D5085" s="438" t="s">
        <v>126</v>
      </c>
      <c r="E5085" s="440">
        <v>7048.16</v>
      </c>
      <c r="F5085" s="440">
        <v>0</v>
      </c>
      <c r="G5085" s="440">
        <v>7048.16</v>
      </c>
      <c r="H5085" s="438" t="s">
        <v>126</v>
      </c>
    </row>
    <row r="5086" spans="1:8">
      <c r="A5086" s="448" t="s">
        <v>9159</v>
      </c>
      <c r="B5086" s="448" t="s">
        <v>9160</v>
      </c>
      <c r="C5086" s="440">
        <v>0</v>
      </c>
      <c r="D5086" s="438" t="s">
        <v>126</v>
      </c>
      <c r="E5086" s="440">
        <v>10572.24</v>
      </c>
      <c r="F5086" s="440">
        <v>0</v>
      </c>
      <c r="G5086" s="440">
        <v>10572.24</v>
      </c>
      <c r="H5086" s="438" t="s">
        <v>126</v>
      </c>
    </row>
    <row r="5087" spans="1:8">
      <c r="A5087" s="448" t="s">
        <v>9161</v>
      </c>
      <c r="B5087" s="448" t="s">
        <v>9162</v>
      </c>
      <c r="C5087" s="440">
        <v>0</v>
      </c>
      <c r="D5087" s="438" t="s">
        <v>126</v>
      </c>
      <c r="E5087" s="440">
        <v>14096.32</v>
      </c>
      <c r="F5087" s="440">
        <v>0</v>
      </c>
      <c r="G5087" s="440">
        <v>14096.32</v>
      </c>
      <c r="H5087" s="438" t="s">
        <v>126</v>
      </c>
    </row>
    <row r="5088" spans="1:8">
      <c r="A5088" s="448" t="s">
        <v>6781</v>
      </c>
      <c r="B5088" s="448" t="s">
        <v>6782</v>
      </c>
      <c r="C5088" s="440">
        <v>0</v>
      </c>
      <c r="D5088" s="438" t="s">
        <v>126</v>
      </c>
      <c r="E5088" s="440">
        <v>16335.12</v>
      </c>
      <c r="F5088" s="440">
        <v>0</v>
      </c>
      <c r="G5088" s="440">
        <v>16335.12</v>
      </c>
      <c r="H5088" s="438" t="s">
        <v>126</v>
      </c>
    </row>
    <row r="5089" spans="1:8">
      <c r="A5089" s="448" t="s">
        <v>6783</v>
      </c>
      <c r="B5089" s="448" t="s">
        <v>6784</v>
      </c>
      <c r="C5089" s="440">
        <v>1531</v>
      </c>
      <c r="D5089" s="438" t="s">
        <v>126</v>
      </c>
      <c r="E5089" s="440">
        <v>13612.6</v>
      </c>
      <c r="F5089" s="440">
        <v>0</v>
      </c>
      <c r="G5089" s="440">
        <v>15143.6</v>
      </c>
      <c r="H5089" s="438" t="s">
        <v>126</v>
      </c>
    </row>
    <row r="5090" spans="1:8">
      <c r="A5090" s="448" t="s">
        <v>6785</v>
      </c>
      <c r="B5090" s="448" t="s">
        <v>6784</v>
      </c>
      <c r="C5090" s="440">
        <v>0</v>
      </c>
      <c r="D5090" s="438" t="s">
        <v>126</v>
      </c>
      <c r="E5090" s="440">
        <v>2881.44</v>
      </c>
      <c r="F5090" s="440">
        <v>0</v>
      </c>
      <c r="G5090" s="440">
        <v>2881.44</v>
      </c>
      <c r="H5090" s="438" t="s">
        <v>126</v>
      </c>
    </row>
    <row r="5091" spans="1:8">
      <c r="A5091" s="448" t="s">
        <v>9163</v>
      </c>
      <c r="B5091" s="448" t="s">
        <v>9164</v>
      </c>
      <c r="C5091" s="440">
        <v>0</v>
      </c>
      <c r="D5091" s="438" t="s">
        <v>126</v>
      </c>
      <c r="E5091" s="440">
        <v>21473.919999999998</v>
      </c>
      <c r="F5091" s="440">
        <v>0</v>
      </c>
      <c r="G5091" s="440">
        <v>21473.919999999998</v>
      </c>
      <c r="H5091" s="438" t="s">
        <v>126</v>
      </c>
    </row>
    <row r="5092" spans="1:8">
      <c r="A5092" s="448" t="s">
        <v>6786</v>
      </c>
      <c r="B5092" s="448" t="s">
        <v>6787</v>
      </c>
      <c r="C5092" s="440">
        <v>0</v>
      </c>
      <c r="D5092" s="438" t="s">
        <v>126</v>
      </c>
      <c r="E5092" s="440">
        <v>14096.32</v>
      </c>
      <c r="F5092" s="440">
        <v>0</v>
      </c>
      <c r="G5092" s="440">
        <v>14096.32</v>
      </c>
      <c r="H5092" s="438" t="s">
        <v>126</v>
      </c>
    </row>
    <row r="5093" spans="1:8">
      <c r="A5093" s="448" t="s">
        <v>9165</v>
      </c>
      <c r="B5093" s="448" t="s">
        <v>9166</v>
      </c>
      <c r="C5093" s="440">
        <v>0</v>
      </c>
      <c r="D5093" s="438" t="s">
        <v>126</v>
      </c>
      <c r="E5093" s="440">
        <v>6190.92</v>
      </c>
      <c r="F5093" s="440">
        <v>0</v>
      </c>
      <c r="G5093" s="440">
        <v>6190.92</v>
      </c>
      <c r="H5093" s="438" t="s">
        <v>126</v>
      </c>
    </row>
    <row r="5094" spans="1:8">
      <c r="A5094" s="448" t="s">
        <v>6788</v>
      </c>
      <c r="B5094" s="448" t="s">
        <v>6789</v>
      </c>
      <c r="C5094" s="440">
        <v>0</v>
      </c>
      <c r="D5094" s="438" t="s">
        <v>126</v>
      </c>
      <c r="E5094" s="440">
        <v>10196.4</v>
      </c>
      <c r="F5094" s="440">
        <v>0</v>
      </c>
      <c r="G5094" s="440">
        <v>10196.4</v>
      </c>
      <c r="H5094" s="438" t="s">
        <v>126</v>
      </c>
    </row>
    <row r="5095" spans="1:8">
      <c r="A5095" s="448" t="s">
        <v>6790</v>
      </c>
      <c r="B5095" s="448" t="s">
        <v>6791</v>
      </c>
      <c r="C5095" s="440">
        <v>0</v>
      </c>
      <c r="D5095" s="438" t="s">
        <v>126</v>
      </c>
      <c r="E5095" s="440">
        <v>10196.4</v>
      </c>
      <c r="F5095" s="440">
        <v>0</v>
      </c>
      <c r="G5095" s="440">
        <v>10196.4</v>
      </c>
      <c r="H5095" s="438" t="s">
        <v>126</v>
      </c>
    </row>
    <row r="5096" spans="1:8">
      <c r="A5096" s="448" t="s">
        <v>9167</v>
      </c>
      <c r="B5096" s="448" t="s">
        <v>9168</v>
      </c>
      <c r="C5096" s="440">
        <v>0</v>
      </c>
      <c r="D5096" s="438" t="s">
        <v>126</v>
      </c>
      <c r="E5096" s="440">
        <v>10295</v>
      </c>
      <c r="F5096" s="440">
        <v>0</v>
      </c>
      <c r="G5096" s="440">
        <v>10295</v>
      </c>
      <c r="H5096" s="438" t="s">
        <v>126</v>
      </c>
    </row>
    <row r="5097" spans="1:8">
      <c r="A5097" s="448" t="s">
        <v>9169</v>
      </c>
      <c r="B5097" s="448" t="s">
        <v>9170</v>
      </c>
      <c r="C5097" s="440">
        <v>0</v>
      </c>
      <c r="D5097" s="438" t="s">
        <v>126</v>
      </c>
      <c r="E5097" s="440">
        <v>2063.64</v>
      </c>
      <c r="F5097" s="440">
        <v>0</v>
      </c>
      <c r="G5097" s="440">
        <v>2063.64</v>
      </c>
      <c r="H5097" s="438" t="s">
        <v>126</v>
      </c>
    </row>
    <row r="5098" spans="1:8">
      <c r="A5098" s="448" t="s">
        <v>9171</v>
      </c>
      <c r="B5098" s="448" t="s">
        <v>2195</v>
      </c>
      <c r="C5098" s="440">
        <v>0</v>
      </c>
      <c r="D5098" s="438" t="s">
        <v>126</v>
      </c>
      <c r="E5098" s="440">
        <v>7116.6</v>
      </c>
      <c r="F5098" s="440">
        <v>0</v>
      </c>
      <c r="G5098" s="440">
        <v>7116.6</v>
      </c>
      <c r="H5098" s="438" t="s">
        <v>126</v>
      </c>
    </row>
    <row r="5099" spans="1:8">
      <c r="A5099" s="448" t="s">
        <v>9172</v>
      </c>
      <c r="B5099" s="448" t="s">
        <v>9173</v>
      </c>
      <c r="C5099" s="440">
        <v>0</v>
      </c>
      <c r="D5099" s="438" t="s">
        <v>126</v>
      </c>
      <c r="E5099" s="440">
        <v>3841.92</v>
      </c>
      <c r="F5099" s="440">
        <v>0</v>
      </c>
      <c r="G5099" s="440">
        <v>3841.92</v>
      </c>
      <c r="H5099" s="438" t="s">
        <v>126</v>
      </c>
    </row>
    <row r="5100" spans="1:8">
      <c r="A5100" s="448" t="s">
        <v>9174</v>
      </c>
      <c r="B5100" s="448" t="s">
        <v>9175</v>
      </c>
      <c r="C5100" s="440">
        <v>0</v>
      </c>
      <c r="D5100" s="438" t="s">
        <v>126</v>
      </c>
      <c r="E5100" s="440">
        <v>8696.52</v>
      </c>
      <c r="F5100" s="440">
        <v>0</v>
      </c>
      <c r="G5100" s="440">
        <v>8696.52</v>
      </c>
      <c r="H5100" s="438" t="s">
        <v>126</v>
      </c>
    </row>
    <row r="5101" spans="1:8">
      <c r="A5101" s="448" t="s">
        <v>9176</v>
      </c>
      <c r="B5101" s="448" t="s">
        <v>9177</v>
      </c>
      <c r="C5101" s="440">
        <v>0</v>
      </c>
      <c r="D5101" s="438" t="s">
        <v>126</v>
      </c>
      <c r="E5101" s="440">
        <v>1920.96</v>
      </c>
      <c r="F5101" s="440">
        <v>0</v>
      </c>
      <c r="G5101" s="440">
        <v>1920.96</v>
      </c>
      <c r="H5101" s="438" t="s">
        <v>126</v>
      </c>
    </row>
    <row r="5102" spans="1:8">
      <c r="A5102" s="448" t="s">
        <v>9178</v>
      </c>
      <c r="B5102" s="448" t="s">
        <v>9179</v>
      </c>
      <c r="C5102" s="440">
        <v>0</v>
      </c>
      <c r="D5102" s="438" t="s">
        <v>126</v>
      </c>
      <c r="E5102" s="440">
        <v>11690.48</v>
      </c>
      <c r="F5102" s="440">
        <v>0</v>
      </c>
      <c r="G5102" s="440">
        <v>11690.48</v>
      </c>
      <c r="H5102" s="438" t="s">
        <v>126</v>
      </c>
    </row>
    <row r="5103" spans="1:8">
      <c r="A5103" s="448" t="s">
        <v>9180</v>
      </c>
      <c r="B5103" s="448" t="s">
        <v>9181</v>
      </c>
      <c r="C5103" s="440">
        <v>0</v>
      </c>
      <c r="D5103" s="438" t="s">
        <v>126</v>
      </c>
      <c r="E5103" s="440">
        <v>295.8</v>
      </c>
      <c r="F5103" s="440">
        <v>0</v>
      </c>
      <c r="G5103" s="440">
        <v>295.8</v>
      </c>
      <c r="H5103" s="438" t="s">
        <v>126</v>
      </c>
    </row>
    <row r="5104" spans="1:8">
      <c r="A5104" s="448" t="s">
        <v>6792</v>
      </c>
      <c r="B5104" s="448" t="s">
        <v>6793</v>
      </c>
      <c r="C5104" s="440">
        <v>0</v>
      </c>
      <c r="D5104" s="438" t="s">
        <v>126</v>
      </c>
      <c r="E5104" s="440">
        <v>2905.8</v>
      </c>
      <c r="F5104" s="440">
        <v>0</v>
      </c>
      <c r="G5104" s="440">
        <v>2905.8</v>
      </c>
      <c r="H5104" s="438" t="s">
        <v>126</v>
      </c>
    </row>
    <row r="5105" spans="1:8">
      <c r="A5105" s="448" t="s">
        <v>9182</v>
      </c>
      <c r="B5105" s="448" t="s">
        <v>9183</v>
      </c>
      <c r="C5105" s="440">
        <v>0</v>
      </c>
      <c r="D5105" s="438" t="s">
        <v>126</v>
      </c>
      <c r="E5105" s="440">
        <v>925.68</v>
      </c>
      <c r="F5105" s="440">
        <v>0</v>
      </c>
      <c r="G5105" s="440">
        <v>925.68</v>
      </c>
      <c r="H5105" s="438" t="s">
        <v>126</v>
      </c>
    </row>
    <row r="5106" spans="1:8">
      <c r="A5106" s="448" t="s">
        <v>9184</v>
      </c>
      <c r="B5106" s="448" t="s">
        <v>9185</v>
      </c>
      <c r="C5106" s="440">
        <v>0</v>
      </c>
      <c r="D5106" s="438" t="s">
        <v>126</v>
      </c>
      <c r="E5106" s="440">
        <v>12351.68</v>
      </c>
      <c r="F5106" s="440">
        <v>0</v>
      </c>
      <c r="G5106" s="440">
        <v>12351.68</v>
      </c>
      <c r="H5106" s="438" t="s">
        <v>126</v>
      </c>
    </row>
    <row r="5107" spans="1:8">
      <c r="A5107" s="448" t="s">
        <v>9186</v>
      </c>
      <c r="B5107" s="448" t="s">
        <v>9187</v>
      </c>
      <c r="C5107" s="440">
        <v>0</v>
      </c>
      <c r="D5107" s="438" t="s">
        <v>126</v>
      </c>
      <c r="E5107" s="440">
        <v>1839.76</v>
      </c>
      <c r="F5107" s="440">
        <v>0</v>
      </c>
      <c r="G5107" s="440">
        <v>1839.76</v>
      </c>
      <c r="H5107" s="438" t="s">
        <v>126</v>
      </c>
    </row>
    <row r="5108" spans="1:8">
      <c r="A5108" s="448" t="s">
        <v>9188</v>
      </c>
      <c r="B5108" s="448" t="s">
        <v>9189</v>
      </c>
      <c r="C5108" s="440">
        <v>0</v>
      </c>
      <c r="D5108" s="438" t="s">
        <v>126</v>
      </c>
      <c r="E5108" s="440">
        <v>1839.76</v>
      </c>
      <c r="F5108" s="440">
        <v>0</v>
      </c>
      <c r="G5108" s="440">
        <v>1839.76</v>
      </c>
      <c r="H5108" s="438" t="s">
        <v>126</v>
      </c>
    </row>
    <row r="5109" spans="1:8">
      <c r="A5109" s="448" t="s">
        <v>9190</v>
      </c>
      <c r="B5109" s="448" t="s">
        <v>9191</v>
      </c>
      <c r="C5109" s="440">
        <v>0</v>
      </c>
      <c r="D5109" s="438" t="s">
        <v>126</v>
      </c>
      <c r="E5109" s="440">
        <v>3975.32</v>
      </c>
      <c r="F5109" s="440">
        <v>0</v>
      </c>
      <c r="G5109" s="440">
        <v>3975.32</v>
      </c>
      <c r="H5109" s="438" t="s">
        <v>126</v>
      </c>
    </row>
    <row r="5110" spans="1:8">
      <c r="A5110" s="448" t="s">
        <v>9192</v>
      </c>
      <c r="B5110" s="448" t="s">
        <v>9193</v>
      </c>
      <c r="C5110" s="440">
        <v>0</v>
      </c>
      <c r="D5110" s="438" t="s">
        <v>126</v>
      </c>
      <c r="E5110" s="440">
        <v>6190.92</v>
      </c>
      <c r="F5110" s="440">
        <v>0</v>
      </c>
      <c r="G5110" s="440">
        <v>6190.92</v>
      </c>
      <c r="H5110" s="438" t="s">
        <v>126</v>
      </c>
    </row>
    <row r="5111" spans="1:8">
      <c r="A5111" s="448" t="s">
        <v>9194</v>
      </c>
      <c r="B5111" s="448" t="s">
        <v>9195</v>
      </c>
      <c r="C5111" s="440">
        <v>1480.16</v>
      </c>
      <c r="D5111" s="438" t="s">
        <v>126</v>
      </c>
      <c r="E5111" s="440">
        <v>13975.68</v>
      </c>
      <c r="F5111" s="440">
        <v>0</v>
      </c>
      <c r="G5111" s="440">
        <v>15455.84</v>
      </c>
      <c r="H5111" s="438" t="s">
        <v>126</v>
      </c>
    </row>
    <row r="5112" spans="1:8">
      <c r="A5112" s="448" t="s">
        <v>9196</v>
      </c>
      <c r="B5112" s="448" t="s">
        <v>9197</v>
      </c>
      <c r="C5112" s="440">
        <v>0</v>
      </c>
      <c r="D5112" s="438" t="s">
        <v>126</v>
      </c>
      <c r="E5112" s="440">
        <v>12722.88</v>
      </c>
      <c r="F5112" s="440">
        <v>0</v>
      </c>
      <c r="G5112" s="440">
        <v>12722.88</v>
      </c>
      <c r="H5112" s="438" t="s">
        <v>126</v>
      </c>
    </row>
    <row r="5113" spans="1:8">
      <c r="A5113" s="448" t="s">
        <v>9198</v>
      </c>
      <c r="B5113" s="448" t="s">
        <v>9199</v>
      </c>
      <c r="C5113" s="440">
        <v>0</v>
      </c>
      <c r="D5113" s="438" t="s">
        <v>126</v>
      </c>
      <c r="E5113" s="440">
        <v>3876.72</v>
      </c>
      <c r="F5113" s="440">
        <v>0</v>
      </c>
      <c r="G5113" s="440">
        <v>3876.72</v>
      </c>
      <c r="H5113" s="438" t="s">
        <v>126</v>
      </c>
    </row>
    <row r="5114" spans="1:8">
      <c r="A5114" s="448" t="s">
        <v>9200</v>
      </c>
      <c r="B5114" s="448" t="s">
        <v>9201</v>
      </c>
      <c r="C5114" s="440">
        <v>0</v>
      </c>
      <c r="D5114" s="438" t="s">
        <v>126</v>
      </c>
      <c r="E5114" s="440">
        <v>2610</v>
      </c>
      <c r="F5114" s="440">
        <v>0</v>
      </c>
      <c r="G5114" s="440">
        <v>2610</v>
      </c>
      <c r="H5114" s="438" t="s">
        <v>126</v>
      </c>
    </row>
    <row r="5115" spans="1:8">
      <c r="A5115" s="448" t="s">
        <v>9202</v>
      </c>
      <c r="B5115" s="448" t="s">
        <v>9203</v>
      </c>
      <c r="C5115" s="440">
        <v>0</v>
      </c>
      <c r="D5115" s="438" t="s">
        <v>126</v>
      </c>
      <c r="E5115" s="440">
        <v>2610</v>
      </c>
      <c r="F5115" s="440">
        <v>0</v>
      </c>
      <c r="G5115" s="440">
        <v>2610</v>
      </c>
      <c r="H5115" s="438" t="s">
        <v>126</v>
      </c>
    </row>
    <row r="5116" spans="1:8">
      <c r="A5116" s="448" t="s">
        <v>6794</v>
      </c>
      <c r="B5116" s="448" t="s">
        <v>6795</v>
      </c>
      <c r="C5116" s="440">
        <v>0</v>
      </c>
      <c r="D5116" s="438" t="s">
        <v>126</v>
      </c>
      <c r="E5116" s="440">
        <v>6838.2</v>
      </c>
      <c r="F5116" s="440">
        <v>0</v>
      </c>
      <c r="G5116" s="440">
        <v>6838.2</v>
      </c>
      <c r="H5116" s="438" t="s">
        <v>126</v>
      </c>
    </row>
    <row r="5117" spans="1:8">
      <c r="A5117" s="448" t="s">
        <v>6796</v>
      </c>
      <c r="B5117" s="448" t="s">
        <v>6797</v>
      </c>
      <c r="C5117" s="440">
        <v>0</v>
      </c>
      <c r="D5117" s="438" t="s">
        <v>126</v>
      </c>
      <c r="E5117" s="440">
        <v>9261.44</v>
      </c>
      <c r="F5117" s="440">
        <v>0</v>
      </c>
      <c r="G5117" s="440">
        <v>9261.44</v>
      </c>
      <c r="H5117" s="438" t="s">
        <v>126</v>
      </c>
    </row>
    <row r="5118" spans="1:8">
      <c r="A5118" s="448" t="s">
        <v>6798</v>
      </c>
      <c r="B5118" s="448" t="s">
        <v>6799</v>
      </c>
      <c r="C5118" s="440">
        <v>0</v>
      </c>
      <c r="D5118" s="438" t="s">
        <v>126</v>
      </c>
      <c r="E5118" s="440">
        <v>15642.6</v>
      </c>
      <c r="F5118" s="440">
        <v>0</v>
      </c>
      <c r="G5118" s="440">
        <v>15642.6</v>
      </c>
      <c r="H5118" s="438" t="s">
        <v>126</v>
      </c>
    </row>
    <row r="5119" spans="1:8">
      <c r="A5119" s="448" t="s">
        <v>6804</v>
      </c>
      <c r="B5119" s="448" t="s">
        <v>6805</v>
      </c>
      <c r="C5119" s="440">
        <v>0</v>
      </c>
      <c r="D5119" s="438" t="s">
        <v>126</v>
      </c>
      <c r="E5119" s="440">
        <v>2881.44</v>
      </c>
      <c r="F5119" s="440">
        <v>0</v>
      </c>
      <c r="G5119" s="440">
        <v>2881.44</v>
      </c>
      <c r="H5119" s="438" t="s">
        <v>126</v>
      </c>
    </row>
    <row r="5120" spans="1:8">
      <c r="A5120" s="448" t="s">
        <v>9204</v>
      </c>
      <c r="B5120" s="448" t="s">
        <v>9205</v>
      </c>
      <c r="C5120" s="440">
        <v>0</v>
      </c>
      <c r="D5120" s="438" t="s">
        <v>126</v>
      </c>
      <c r="E5120" s="440">
        <v>6382.32</v>
      </c>
      <c r="F5120" s="440">
        <v>0</v>
      </c>
      <c r="G5120" s="440">
        <v>6382.32</v>
      </c>
      <c r="H5120" s="438" t="s">
        <v>126</v>
      </c>
    </row>
    <row r="5121" spans="1:8">
      <c r="A5121" s="448" t="s">
        <v>9206</v>
      </c>
      <c r="B5121" s="448" t="s">
        <v>9207</v>
      </c>
      <c r="C5121" s="440">
        <v>0</v>
      </c>
      <c r="D5121" s="438" t="s">
        <v>126</v>
      </c>
      <c r="E5121" s="440">
        <v>4065.8</v>
      </c>
      <c r="F5121" s="440">
        <v>0</v>
      </c>
      <c r="G5121" s="440">
        <v>4065.8</v>
      </c>
      <c r="H5121" s="438" t="s">
        <v>126</v>
      </c>
    </row>
    <row r="5122" spans="1:8">
      <c r="A5122" s="448" t="s">
        <v>9208</v>
      </c>
      <c r="B5122" s="448" t="s">
        <v>9209</v>
      </c>
      <c r="C5122" s="440">
        <v>0</v>
      </c>
      <c r="D5122" s="438" t="s">
        <v>126</v>
      </c>
      <c r="E5122" s="440">
        <v>342.2</v>
      </c>
      <c r="F5122" s="440">
        <v>0</v>
      </c>
      <c r="G5122" s="440">
        <v>342.2</v>
      </c>
      <c r="H5122" s="438" t="s">
        <v>126</v>
      </c>
    </row>
    <row r="5123" spans="1:8">
      <c r="A5123" s="448" t="s">
        <v>9210</v>
      </c>
      <c r="B5123" s="448" t="s">
        <v>9211</v>
      </c>
      <c r="C5123" s="440">
        <v>0</v>
      </c>
      <c r="D5123" s="438" t="s">
        <v>126</v>
      </c>
      <c r="E5123" s="440">
        <v>8991.16</v>
      </c>
      <c r="F5123" s="440">
        <v>0</v>
      </c>
      <c r="G5123" s="440">
        <v>8991.16</v>
      </c>
      <c r="H5123" s="438" t="s">
        <v>126</v>
      </c>
    </row>
    <row r="5124" spans="1:8">
      <c r="A5124" s="448" t="s">
        <v>9212</v>
      </c>
      <c r="B5124" s="448" t="s">
        <v>9213</v>
      </c>
      <c r="C5124" s="440">
        <v>0</v>
      </c>
      <c r="D5124" s="438" t="s">
        <v>126</v>
      </c>
      <c r="E5124" s="440">
        <v>4904.4799999999996</v>
      </c>
      <c r="F5124" s="440">
        <v>0</v>
      </c>
      <c r="G5124" s="440">
        <v>4904.4799999999996</v>
      </c>
      <c r="H5124" s="438" t="s">
        <v>126</v>
      </c>
    </row>
    <row r="5125" spans="1:8">
      <c r="A5125" s="448" t="s">
        <v>9214</v>
      </c>
      <c r="B5125" s="448" t="s">
        <v>9215</v>
      </c>
      <c r="C5125" s="440">
        <v>0</v>
      </c>
      <c r="D5125" s="438" t="s">
        <v>126</v>
      </c>
      <c r="E5125" s="440">
        <v>1508</v>
      </c>
      <c r="F5125" s="440">
        <v>0</v>
      </c>
      <c r="G5125" s="440">
        <v>1508</v>
      </c>
      <c r="H5125" s="438" t="s">
        <v>126</v>
      </c>
    </row>
    <row r="5126" spans="1:8">
      <c r="A5126" s="448" t="s">
        <v>9216</v>
      </c>
      <c r="B5126" s="448" t="s">
        <v>9217</v>
      </c>
      <c r="C5126" s="440">
        <v>0</v>
      </c>
      <c r="D5126" s="438" t="s">
        <v>126</v>
      </c>
      <c r="E5126" s="440">
        <v>12503.64</v>
      </c>
      <c r="F5126" s="440">
        <v>0</v>
      </c>
      <c r="G5126" s="440">
        <v>12503.64</v>
      </c>
      <c r="H5126" s="438" t="s">
        <v>126</v>
      </c>
    </row>
    <row r="5127" spans="1:8">
      <c r="A5127" s="448" t="s">
        <v>9218</v>
      </c>
      <c r="B5127" s="448" t="s">
        <v>9219</v>
      </c>
      <c r="C5127" s="440">
        <v>0</v>
      </c>
      <c r="D5127" s="438" t="s">
        <v>126</v>
      </c>
      <c r="E5127" s="440">
        <v>2969.6</v>
      </c>
      <c r="F5127" s="440">
        <v>0</v>
      </c>
      <c r="G5127" s="440">
        <v>2969.6</v>
      </c>
      <c r="H5127" s="438" t="s">
        <v>126</v>
      </c>
    </row>
    <row r="5128" spans="1:8">
      <c r="A5128" s="448" t="s">
        <v>9220</v>
      </c>
      <c r="B5128" s="448" t="s">
        <v>9221</v>
      </c>
      <c r="C5128" s="440">
        <v>0</v>
      </c>
      <c r="D5128" s="438" t="s">
        <v>126</v>
      </c>
      <c r="E5128" s="440">
        <v>12987.36</v>
      </c>
      <c r="F5128" s="440">
        <v>0</v>
      </c>
      <c r="G5128" s="440">
        <v>12987.36</v>
      </c>
      <c r="H5128" s="438" t="s">
        <v>126</v>
      </c>
    </row>
    <row r="5129" spans="1:8">
      <c r="A5129" s="448" t="s">
        <v>9222</v>
      </c>
      <c r="B5129" s="448" t="s">
        <v>9223</v>
      </c>
      <c r="C5129" s="440">
        <v>0</v>
      </c>
      <c r="D5129" s="438" t="s">
        <v>126</v>
      </c>
      <c r="E5129" s="440">
        <v>14425.76</v>
      </c>
      <c r="F5129" s="440">
        <v>0</v>
      </c>
      <c r="G5129" s="440">
        <v>14425.76</v>
      </c>
      <c r="H5129" s="438" t="s">
        <v>126</v>
      </c>
    </row>
    <row r="5130" spans="1:8">
      <c r="A5130" s="448" t="s">
        <v>9224</v>
      </c>
      <c r="B5130" s="448" t="s">
        <v>9225</v>
      </c>
      <c r="C5130" s="440">
        <v>0</v>
      </c>
      <c r="D5130" s="438" t="s">
        <v>126</v>
      </c>
      <c r="E5130" s="440">
        <v>7048.16</v>
      </c>
      <c r="F5130" s="440">
        <v>0</v>
      </c>
      <c r="G5130" s="440">
        <v>7048.16</v>
      </c>
      <c r="H5130" s="438" t="s">
        <v>126</v>
      </c>
    </row>
    <row r="5131" spans="1:8">
      <c r="A5131" s="448" t="s">
        <v>9226</v>
      </c>
      <c r="B5131" s="448" t="s">
        <v>9227</v>
      </c>
      <c r="C5131" s="440">
        <v>0</v>
      </c>
      <c r="D5131" s="438" t="s">
        <v>126</v>
      </c>
      <c r="E5131" s="440">
        <v>8414.64</v>
      </c>
      <c r="F5131" s="440">
        <v>0</v>
      </c>
      <c r="G5131" s="440">
        <v>8414.64</v>
      </c>
      <c r="H5131" s="438" t="s">
        <v>126</v>
      </c>
    </row>
    <row r="5132" spans="1:8">
      <c r="A5132" s="448" t="s">
        <v>9228</v>
      </c>
      <c r="B5132" s="448" t="s">
        <v>9229</v>
      </c>
      <c r="C5132" s="440">
        <v>0</v>
      </c>
      <c r="D5132" s="438" t="s">
        <v>126</v>
      </c>
      <c r="E5132" s="440">
        <v>7048.16</v>
      </c>
      <c r="F5132" s="440">
        <v>0</v>
      </c>
      <c r="G5132" s="440">
        <v>7048.16</v>
      </c>
      <c r="H5132" s="438" t="s">
        <v>126</v>
      </c>
    </row>
    <row r="5133" spans="1:8">
      <c r="A5133" s="448" t="s">
        <v>9230</v>
      </c>
      <c r="B5133" s="448" t="s">
        <v>9231</v>
      </c>
      <c r="C5133" s="440">
        <v>0</v>
      </c>
      <c r="D5133" s="438" t="s">
        <v>126</v>
      </c>
      <c r="E5133" s="440">
        <v>11066.4</v>
      </c>
      <c r="F5133" s="440">
        <v>0</v>
      </c>
      <c r="G5133" s="440">
        <v>11066.4</v>
      </c>
      <c r="H5133" s="438" t="s">
        <v>126</v>
      </c>
    </row>
    <row r="5134" spans="1:8">
      <c r="A5134" s="448" t="s">
        <v>9232</v>
      </c>
      <c r="B5134" s="448" t="s">
        <v>9233</v>
      </c>
      <c r="C5134" s="440">
        <v>0</v>
      </c>
      <c r="D5134" s="438" t="s">
        <v>126</v>
      </c>
      <c r="E5134" s="440">
        <v>7048.16</v>
      </c>
      <c r="F5134" s="440">
        <v>0</v>
      </c>
      <c r="G5134" s="440">
        <v>7048.16</v>
      </c>
      <c r="H5134" s="438" t="s">
        <v>126</v>
      </c>
    </row>
    <row r="5135" spans="1:8">
      <c r="A5135" s="448" t="s">
        <v>9234</v>
      </c>
      <c r="B5135" s="448" t="s">
        <v>9235</v>
      </c>
      <c r="C5135" s="440">
        <v>1044.71</v>
      </c>
      <c r="D5135" s="438" t="s">
        <v>126</v>
      </c>
      <c r="E5135" s="440">
        <v>10736.96</v>
      </c>
      <c r="F5135" s="440">
        <v>0</v>
      </c>
      <c r="G5135" s="440">
        <v>11781.67</v>
      </c>
      <c r="H5135" s="438" t="s">
        <v>126</v>
      </c>
    </row>
    <row r="5136" spans="1:8">
      <c r="A5136" s="448" t="s">
        <v>6808</v>
      </c>
      <c r="B5136" s="448" t="s">
        <v>6809</v>
      </c>
      <c r="C5136" s="440">
        <v>0</v>
      </c>
      <c r="D5136" s="438" t="s">
        <v>126</v>
      </c>
      <c r="E5136" s="440">
        <v>3781.6</v>
      </c>
      <c r="F5136" s="440">
        <v>0</v>
      </c>
      <c r="G5136" s="440">
        <v>3781.6</v>
      </c>
      <c r="H5136" s="438" t="s">
        <v>126</v>
      </c>
    </row>
    <row r="5137" spans="1:8">
      <c r="A5137" s="448" t="s">
        <v>9236</v>
      </c>
      <c r="B5137" s="448" t="s">
        <v>9237</v>
      </c>
      <c r="C5137" s="440">
        <v>0</v>
      </c>
      <c r="D5137" s="438" t="s">
        <v>126</v>
      </c>
      <c r="E5137" s="440">
        <v>1920.96</v>
      </c>
      <c r="F5137" s="440">
        <v>0</v>
      </c>
      <c r="G5137" s="440">
        <v>1920.96</v>
      </c>
      <c r="H5137" s="438" t="s">
        <v>126</v>
      </c>
    </row>
    <row r="5138" spans="1:8">
      <c r="A5138" s="448" t="s">
        <v>6814</v>
      </c>
      <c r="B5138" s="448" t="s">
        <v>6815</v>
      </c>
      <c r="C5138" s="440">
        <v>0</v>
      </c>
      <c r="D5138" s="438" t="s">
        <v>126</v>
      </c>
      <c r="E5138" s="440">
        <v>2063.64</v>
      </c>
      <c r="F5138" s="440">
        <v>0</v>
      </c>
      <c r="G5138" s="440">
        <v>2063.64</v>
      </c>
      <c r="H5138" s="438" t="s">
        <v>126</v>
      </c>
    </row>
    <row r="5139" spans="1:8">
      <c r="A5139" s="448" t="s">
        <v>9238</v>
      </c>
      <c r="B5139" s="448" t="s">
        <v>9239</v>
      </c>
      <c r="C5139" s="440">
        <v>0</v>
      </c>
      <c r="D5139" s="438" t="s">
        <v>126</v>
      </c>
      <c r="E5139" s="440">
        <v>8111.88</v>
      </c>
      <c r="F5139" s="440">
        <v>0</v>
      </c>
      <c r="G5139" s="440">
        <v>8111.88</v>
      </c>
      <c r="H5139" s="438" t="s">
        <v>126</v>
      </c>
    </row>
    <row r="5140" spans="1:8">
      <c r="A5140" s="448" t="s">
        <v>6816</v>
      </c>
      <c r="B5140" s="448" t="s">
        <v>6817</v>
      </c>
      <c r="C5140" s="440">
        <v>0</v>
      </c>
      <c r="D5140" s="438" t="s">
        <v>126</v>
      </c>
      <c r="E5140" s="440">
        <v>721.52</v>
      </c>
      <c r="F5140" s="440">
        <v>0</v>
      </c>
      <c r="G5140" s="440">
        <v>721.52</v>
      </c>
      <c r="H5140" s="438" t="s">
        <v>126</v>
      </c>
    </row>
    <row r="5141" spans="1:8">
      <c r="A5141" s="448" t="s">
        <v>9240</v>
      </c>
      <c r="B5141" s="448" t="s">
        <v>9241</v>
      </c>
      <c r="C5141" s="440">
        <v>0</v>
      </c>
      <c r="D5141" s="438" t="s">
        <v>126</v>
      </c>
      <c r="E5141" s="440">
        <v>4238.6400000000003</v>
      </c>
      <c r="F5141" s="440">
        <v>0</v>
      </c>
      <c r="G5141" s="440">
        <v>4238.6400000000003</v>
      </c>
      <c r="H5141" s="438" t="s">
        <v>126</v>
      </c>
    </row>
    <row r="5142" spans="1:8">
      <c r="A5142" s="448" t="s">
        <v>9242</v>
      </c>
      <c r="B5142" s="448" t="s">
        <v>9243</v>
      </c>
      <c r="C5142" s="440">
        <v>0</v>
      </c>
      <c r="D5142" s="438" t="s">
        <v>126</v>
      </c>
      <c r="E5142" s="440">
        <v>1920.96</v>
      </c>
      <c r="F5142" s="440">
        <v>0</v>
      </c>
      <c r="G5142" s="440">
        <v>1920.96</v>
      </c>
      <c r="H5142" s="438" t="s">
        <v>126</v>
      </c>
    </row>
    <row r="5143" spans="1:8">
      <c r="A5143" s="448" t="s">
        <v>9244</v>
      </c>
      <c r="B5143" s="448" t="s">
        <v>9245</v>
      </c>
      <c r="C5143" s="440">
        <v>0</v>
      </c>
      <c r="D5143" s="438" t="s">
        <v>126</v>
      </c>
      <c r="E5143" s="440">
        <v>721.52</v>
      </c>
      <c r="F5143" s="440">
        <v>0</v>
      </c>
      <c r="G5143" s="440">
        <v>721.52</v>
      </c>
      <c r="H5143" s="438" t="s">
        <v>126</v>
      </c>
    </row>
    <row r="5144" spans="1:8">
      <c r="A5144" s="448" t="s">
        <v>6820</v>
      </c>
      <c r="B5144" s="448" t="s">
        <v>6821</v>
      </c>
      <c r="C5144" s="440">
        <v>0</v>
      </c>
      <c r="D5144" s="438" t="s">
        <v>126</v>
      </c>
      <c r="E5144" s="440">
        <v>1920.96</v>
      </c>
      <c r="F5144" s="440">
        <v>0</v>
      </c>
      <c r="G5144" s="440">
        <v>1920.96</v>
      </c>
      <c r="H5144" s="438" t="s">
        <v>126</v>
      </c>
    </row>
    <row r="5145" spans="1:8">
      <c r="A5145" s="448" t="s">
        <v>6822</v>
      </c>
      <c r="B5145" s="448" t="s">
        <v>6823</v>
      </c>
      <c r="C5145" s="440">
        <v>0</v>
      </c>
      <c r="D5145" s="438" t="s">
        <v>126</v>
      </c>
      <c r="E5145" s="440">
        <v>962.8</v>
      </c>
      <c r="F5145" s="440">
        <v>0</v>
      </c>
      <c r="G5145" s="440">
        <v>962.8</v>
      </c>
      <c r="H5145" s="438" t="s">
        <v>126</v>
      </c>
    </row>
    <row r="5146" spans="1:8">
      <c r="A5146" s="448" t="s">
        <v>6824</v>
      </c>
      <c r="B5146" s="448" t="s">
        <v>6825</v>
      </c>
      <c r="C5146" s="440">
        <v>106737.4</v>
      </c>
      <c r="D5146" s="438" t="s">
        <v>126</v>
      </c>
      <c r="E5146" s="440">
        <v>0</v>
      </c>
      <c r="F5146" s="440">
        <v>0</v>
      </c>
      <c r="G5146" s="440">
        <v>106737.4</v>
      </c>
      <c r="H5146" s="438" t="s">
        <v>126</v>
      </c>
    </row>
    <row r="5147" spans="1:8">
      <c r="A5147" s="448" t="s">
        <v>6826</v>
      </c>
      <c r="B5147" s="448" t="s">
        <v>6827</v>
      </c>
      <c r="C5147" s="440">
        <v>2613.38</v>
      </c>
      <c r="D5147" s="438" t="s">
        <v>126</v>
      </c>
      <c r="E5147" s="440">
        <v>1887164.51</v>
      </c>
      <c r="F5147" s="440">
        <v>0</v>
      </c>
      <c r="G5147" s="440">
        <v>1889777.89</v>
      </c>
      <c r="H5147" s="438" t="s">
        <v>126</v>
      </c>
    </row>
    <row r="5148" spans="1:8">
      <c r="A5148" s="448" t="s">
        <v>9246</v>
      </c>
      <c r="B5148" s="448" t="s">
        <v>9247</v>
      </c>
      <c r="C5148" s="440">
        <v>0</v>
      </c>
      <c r="D5148" s="438" t="s">
        <v>126</v>
      </c>
      <c r="E5148" s="440">
        <v>1920.96</v>
      </c>
      <c r="F5148" s="440">
        <v>0</v>
      </c>
      <c r="G5148" s="440">
        <v>1920.96</v>
      </c>
      <c r="H5148" s="438" t="s">
        <v>126</v>
      </c>
    </row>
    <row r="5149" spans="1:8">
      <c r="A5149" s="448" t="s">
        <v>9248</v>
      </c>
      <c r="B5149" s="448" t="s">
        <v>3943</v>
      </c>
      <c r="C5149" s="440">
        <v>0</v>
      </c>
      <c r="D5149" s="438" t="s">
        <v>126</v>
      </c>
      <c r="E5149" s="440">
        <v>7049.32</v>
      </c>
      <c r="F5149" s="440">
        <v>0</v>
      </c>
      <c r="G5149" s="440">
        <v>7049.32</v>
      </c>
      <c r="H5149" s="438" t="s">
        <v>126</v>
      </c>
    </row>
    <row r="5150" spans="1:8">
      <c r="A5150" s="448" t="s">
        <v>6828</v>
      </c>
      <c r="B5150" s="448" t="s">
        <v>6829</v>
      </c>
      <c r="C5150" s="440">
        <v>0</v>
      </c>
      <c r="D5150" s="438" t="s">
        <v>126</v>
      </c>
      <c r="E5150" s="440">
        <v>10196.4</v>
      </c>
      <c r="F5150" s="440">
        <v>0</v>
      </c>
      <c r="G5150" s="440">
        <v>10196.4</v>
      </c>
      <c r="H5150" s="438" t="s">
        <v>126</v>
      </c>
    </row>
    <row r="5151" spans="1:8">
      <c r="A5151" s="448" t="s">
        <v>6830</v>
      </c>
      <c r="B5151" s="448" t="s">
        <v>6831</v>
      </c>
      <c r="C5151" s="440">
        <v>0</v>
      </c>
      <c r="D5151" s="438" t="s">
        <v>126</v>
      </c>
      <c r="E5151" s="440">
        <v>2881.44</v>
      </c>
      <c r="F5151" s="440">
        <v>0</v>
      </c>
      <c r="G5151" s="440">
        <v>2881.44</v>
      </c>
      <c r="H5151" s="438" t="s">
        <v>126</v>
      </c>
    </row>
    <row r="5152" spans="1:8">
      <c r="A5152" s="448" t="s">
        <v>6832</v>
      </c>
      <c r="B5152" s="448" t="s">
        <v>6833</v>
      </c>
      <c r="C5152" s="440">
        <v>28727.95</v>
      </c>
      <c r="D5152" s="438" t="s">
        <v>126</v>
      </c>
      <c r="E5152" s="440">
        <v>505364.12</v>
      </c>
      <c r="F5152" s="440">
        <v>0</v>
      </c>
      <c r="G5152" s="440">
        <v>534092.06999999995</v>
      </c>
      <c r="H5152" s="438" t="s">
        <v>126</v>
      </c>
    </row>
    <row r="5153" spans="1:8">
      <c r="A5153" s="448" t="s">
        <v>6834</v>
      </c>
      <c r="B5153" s="448" t="s">
        <v>6835</v>
      </c>
      <c r="C5153" s="440">
        <v>1872.4</v>
      </c>
      <c r="D5153" s="438" t="s">
        <v>126</v>
      </c>
      <c r="E5153" s="440">
        <v>596.02</v>
      </c>
      <c r="F5153" s="440">
        <v>0</v>
      </c>
      <c r="G5153" s="440">
        <v>2468.42</v>
      </c>
      <c r="H5153" s="438" t="s">
        <v>126</v>
      </c>
    </row>
    <row r="5154" spans="1:8">
      <c r="A5154" s="448" t="s">
        <v>6836</v>
      </c>
      <c r="B5154" s="448" t="s">
        <v>6837</v>
      </c>
      <c r="C5154" s="440">
        <v>400</v>
      </c>
      <c r="D5154" s="438" t="s">
        <v>126</v>
      </c>
      <c r="E5154" s="440">
        <v>0</v>
      </c>
      <c r="F5154" s="440">
        <v>0</v>
      </c>
      <c r="G5154" s="440">
        <v>400</v>
      </c>
      <c r="H5154" s="438" t="s">
        <v>126</v>
      </c>
    </row>
    <row r="5155" spans="1:8">
      <c r="A5155" s="448" t="s">
        <v>6842</v>
      </c>
      <c r="B5155" s="448" t="s">
        <v>6843</v>
      </c>
      <c r="C5155" s="440">
        <v>259.08</v>
      </c>
      <c r="D5155" s="438" t="s">
        <v>126</v>
      </c>
      <c r="E5155" s="440">
        <v>0</v>
      </c>
      <c r="F5155" s="440">
        <v>0</v>
      </c>
      <c r="G5155" s="440">
        <v>259.08</v>
      </c>
      <c r="H5155" s="438" t="s">
        <v>126</v>
      </c>
    </row>
    <row r="5156" spans="1:8">
      <c r="A5156" s="448" t="s">
        <v>9249</v>
      </c>
      <c r="B5156" s="448" t="s">
        <v>9250</v>
      </c>
      <c r="C5156" s="440">
        <v>200</v>
      </c>
      <c r="D5156" s="438" t="s">
        <v>126</v>
      </c>
      <c r="E5156" s="440">
        <v>0</v>
      </c>
      <c r="F5156" s="440">
        <v>0</v>
      </c>
      <c r="G5156" s="440">
        <v>200</v>
      </c>
      <c r="H5156" s="438" t="s">
        <v>126</v>
      </c>
    </row>
    <row r="5157" spans="1:8">
      <c r="A5157" s="448" t="s">
        <v>9251</v>
      </c>
      <c r="B5157" s="448" t="s">
        <v>9252</v>
      </c>
      <c r="C5157" s="440">
        <v>4601.1899999999996</v>
      </c>
      <c r="D5157" s="438" t="s">
        <v>126</v>
      </c>
      <c r="E5157" s="440">
        <v>0</v>
      </c>
      <c r="F5157" s="440">
        <v>0</v>
      </c>
      <c r="G5157" s="440">
        <v>4601.1899999999996</v>
      </c>
      <c r="H5157" s="438" t="s">
        <v>126</v>
      </c>
    </row>
    <row r="5158" spans="1:8">
      <c r="A5158" s="448" t="s">
        <v>6844</v>
      </c>
      <c r="B5158" s="448" t="s">
        <v>6845</v>
      </c>
      <c r="C5158" s="440">
        <v>821.22</v>
      </c>
      <c r="D5158" s="438" t="s">
        <v>126</v>
      </c>
      <c r="E5158" s="440">
        <v>0</v>
      </c>
      <c r="F5158" s="440">
        <v>0</v>
      </c>
      <c r="G5158" s="440">
        <v>821.22</v>
      </c>
      <c r="H5158" s="438" t="s">
        <v>126</v>
      </c>
    </row>
    <row r="5159" spans="1:8">
      <c r="A5159" s="448" t="s">
        <v>9253</v>
      </c>
      <c r="B5159" s="448" t="s">
        <v>9254</v>
      </c>
      <c r="C5159" s="440">
        <v>110.97</v>
      </c>
      <c r="D5159" s="438" t="s">
        <v>126</v>
      </c>
      <c r="E5159" s="440">
        <v>0</v>
      </c>
      <c r="F5159" s="440">
        <v>0</v>
      </c>
      <c r="G5159" s="440">
        <v>110.97</v>
      </c>
      <c r="H5159" s="438" t="s">
        <v>126</v>
      </c>
    </row>
    <row r="5160" spans="1:8">
      <c r="A5160" s="448" t="s">
        <v>6846</v>
      </c>
      <c r="B5160" s="448" t="s">
        <v>6847</v>
      </c>
      <c r="C5160" s="440">
        <v>317</v>
      </c>
      <c r="D5160" s="438" t="s">
        <v>126</v>
      </c>
      <c r="E5160" s="440">
        <v>0</v>
      </c>
      <c r="F5160" s="440">
        <v>0</v>
      </c>
      <c r="G5160" s="440">
        <v>317</v>
      </c>
      <c r="H5160" s="438" t="s">
        <v>126</v>
      </c>
    </row>
    <row r="5161" spans="1:8">
      <c r="A5161" s="448" t="s">
        <v>9255</v>
      </c>
      <c r="B5161" s="448" t="s">
        <v>9256</v>
      </c>
      <c r="C5161" s="440">
        <v>940</v>
      </c>
      <c r="D5161" s="438" t="s">
        <v>126</v>
      </c>
      <c r="E5161" s="440">
        <v>0</v>
      </c>
      <c r="F5161" s="440">
        <v>0</v>
      </c>
      <c r="G5161" s="440">
        <v>940</v>
      </c>
      <c r="H5161" s="438" t="s">
        <v>126</v>
      </c>
    </row>
    <row r="5162" spans="1:8">
      <c r="A5162" s="448" t="s">
        <v>9257</v>
      </c>
      <c r="B5162" s="448" t="s">
        <v>9258</v>
      </c>
      <c r="C5162" s="440">
        <v>962.93</v>
      </c>
      <c r="D5162" s="438" t="s">
        <v>126</v>
      </c>
      <c r="E5162" s="440">
        <v>0</v>
      </c>
      <c r="F5162" s="440">
        <v>0</v>
      </c>
      <c r="G5162" s="440">
        <v>962.93</v>
      </c>
      <c r="H5162" s="438" t="s">
        <v>126</v>
      </c>
    </row>
    <row r="5163" spans="1:8">
      <c r="A5163" s="448" t="s">
        <v>9259</v>
      </c>
      <c r="B5163" s="448" t="s">
        <v>2986</v>
      </c>
      <c r="C5163" s="440">
        <v>0</v>
      </c>
      <c r="D5163" s="438" t="s">
        <v>126</v>
      </c>
      <c r="E5163" s="440">
        <v>512</v>
      </c>
      <c r="F5163" s="440">
        <v>0</v>
      </c>
      <c r="G5163" s="440">
        <v>512</v>
      </c>
      <c r="H5163" s="438" t="s">
        <v>126</v>
      </c>
    </row>
    <row r="5164" spans="1:8">
      <c r="A5164" s="448" t="s">
        <v>6848</v>
      </c>
      <c r="B5164" s="448" t="s">
        <v>6849</v>
      </c>
      <c r="C5164" s="440">
        <v>1590.1</v>
      </c>
      <c r="D5164" s="438" t="s">
        <v>126</v>
      </c>
      <c r="E5164" s="440">
        <v>0</v>
      </c>
      <c r="F5164" s="440">
        <v>0</v>
      </c>
      <c r="G5164" s="440">
        <v>1590.1</v>
      </c>
      <c r="H5164" s="438" t="s">
        <v>126</v>
      </c>
    </row>
    <row r="5165" spans="1:8">
      <c r="A5165" s="448" t="s">
        <v>9260</v>
      </c>
      <c r="B5165" s="448" t="s">
        <v>9261</v>
      </c>
      <c r="C5165" s="440">
        <v>479.96</v>
      </c>
      <c r="D5165" s="438" t="s">
        <v>126</v>
      </c>
      <c r="E5165" s="441">
        <v>-239.98</v>
      </c>
      <c r="F5165" s="440">
        <v>0</v>
      </c>
      <c r="G5165" s="440">
        <v>239.98</v>
      </c>
      <c r="H5165" s="438" t="s">
        <v>126</v>
      </c>
    </row>
    <row r="5166" spans="1:8">
      <c r="A5166" s="448" t="s">
        <v>9262</v>
      </c>
      <c r="B5166" s="448" t="s">
        <v>9263</v>
      </c>
      <c r="C5166" s="440">
        <v>5800</v>
      </c>
      <c r="D5166" s="438" t="s">
        <v>126</v>
      </c>
      <c r="E5166" s="440">
        <v>0</v>
      </c>
      <c r="F5166" s="440">
        <v>0</v>
      </c>
      <c r="G5166" s="440">
        <v>5800</v>
      </c>
      <c r="H5166" s="438" t="s">
        <v>126</v>
      </c>
    </row>
    <row r="5167" spans="1:8">
      <c r="A5167" s="448" t="s">
        <v>9264</v>
      </c>
      <c r="B5167" s="448" t="s">
        <v>9265</v>
      </c>
      <c r="C5167" s="440">
        <v>214.02</v>
      </c>
      <c r="D5167" s="438" t="s">
        <v>126</v>
      </c>
      <c r="E5167" s="440">
        <v>0</v>
      </c>
      <c r="F5167" s="440">
        <v>0</v>
      </c>
      <c r="G5167" s="440">
        <v>214.02</v>
      </c>
      <c r="H5167" s="438" t="s">
        <v>126</v>
      </c>
    </row>
    <row r="5168" spans="1:8">
      <c r="A5168" s="448" t="s">
        <v>9266</v>
      </c>
      <c r="B5168" s="448" t="s">
        <v>9267</v>
      </c>
      <c r="C5168" s="440">
        <v>350</v>
      </c>
      <c r="D5168" s="438" t="s">
        <v>126</v>
      </c>
      <c r="E5168" s="440">
        <v>0</v>
      </c>
      <c r="F5168" s="440">
        <v>0</v>
      </c>
      <c r="G5168" s="440">
        <v>350</v>
      </c>
      <c r="H5168" s="438" t="s">
        <v>126</v>
      </c>
    </row>
    <row r="5169" spans="1:8">
      <c r="A5169" s="448" t="s">
        <v>9268</v>
      </c>
      <c r="B5169" s="448" t="s">
        <v>9269</v>
      </c>
      <c r="C5169" s="440">
        <v>0</v>
      </c>
      <c r="D5169" s="438" t="s">
        <v>126</v>
      </c>
      <c r="E5169" s="440">
        <v>413.98</v>
      </c>
      <c r="F5169" s="440">
        <v>0</v>
      </c>
      <c r="G5169" s="440">
        <v>413.98</v>
      </c>
      <c r="H5169" s="438" t="s">
        <v>126</v>
      </c>
    </row>
    <row r="5170" spans="1:8">
      <c r="A5170" s="448" t="s">
        <v>6864</v>
      </c>
      <c r="B5170" s="448" t="s">
        <v>6865</v>
      </c>
      <c r="C5170" s="440">
        <v>9378.5499999999993</v>
      </c>
      <c r="D5170" s="438" t="s">
        <v>126</v>
      </c>
      <c r="E5170" s="440">
        <v>503031.49</v>
      </c>
      <c r="F5170" s="440">
        <v>0</v>
      </c>
      <c r="G5170" s="440">
        <v>512410.04</v>
      </c>
      <c r="H5170" s="438" t="s">
        <v>126</v>
      </c>
    </row>
    <row r="5171" spans="1:8">
      <c r="A5171" s="448" t="s">
        <v>9270</v>
      </c>
      <c r="B5171" s="448" t="s">
        <v>3939</v>
      </c>
      <c r="C5171" s="440">
        <v>0</v>
      </c>
      <c r="D5171" s="438" t="s">
        <v>126</v>
      </c>
      <c r="E5171" s="440">
        <v>533.6</v>
      </c>
      <c r="F5171" s="440">
        <v>0</v>
      </c>
      <c r="G5171" s="440">
        <v>533.6</v>
      </c>
      <c r="H5171" s="438" t="s">
        <v>126</v>
      </c>
    </row>
    <row r="5172" spans="1:8">
      <c r="A5172" s="448" t="s">
        <v>9271</v>
      </c>
      <c r="B5172" s="448" t="s">
        <v>7187</v>
      </c>
      <c r="C5172" s="440">
        <v>0</v>
      </c>
      <c r="D5172" s="438" t="s">
        <v>126</v>
      </c>
      <c r="E5172" s="440">
        <v>517.01</v>
      </c>
      <c r="F5172" s="440">
        <v>0</v>
      </c>
      <c r="G5172" s="440">
        <v>517.01</v>
      </c>
      <c r="H5172" s="438" t="s">
        <v>126</v>
      </c>
    </row>
    <row r="5173" spans="1:8">
      <c r="A5173" s="448" t="s">
        <v>9272</v>
      </c>
      <c r="B5173" s="448" t="s">
        <v>9273</v>
      </c>
      <c r="C5173" s="440">
        <v>430.53</v>
      </c>
      <c r="D5173" s="438" t="s">
        <v>126</v>
      </c>
      <c r="E5173" s="440">
        <v>0</v>
      </c>
      <c r="F5173" s="440">
        <v>0</v>
      </c>
      <c r="G5173" s="440">
        <v>430.53</v>
      </c>
      <c r="H5173" s="438" t="s">
        <v>126</v>
      </c>
    </row>
    <row r="5174" spans="1:8">
      <c r="A5174" s="448" t="s">
        <v>6866</v>
      </c>
      <c r="B5174" s="448" t="s">
        <v>258</v>
      </c>
      <c r="C5174" s="440">
        <v>393280.43</v>
      </c>
      <c r="D5174" s="438" t="s">
        <v>126</v>
      </c>
      <c r="E5174" s="440">
        <v>120402.94</v>
      </c>
      <c r="F5174" s="440">
        <v>0</v>
      </c>
      <c r="G5174" s="440">
        <v>513683.37</v>
      </c>
      <c r="H5174" s="438" t="s">
        <v>126</v>
      </c>
    </row>
    <row r="5175" spans="1:8">
      <c r="A5175" s="448" t="s">
        <v>6867</v>
      </c>
      <c r="B5175" s="448" t="s">
        <v>6868</v>
      </c>
      <c r="C5175" s="440">
        <v>350144.62</v>
      </c>
      <c r="D5175" s="438" t="s">
        <v>126</v>
      </c>
      <c r="E5175" s="440">
        <v>113429.37</v>
      </c>
      <c r="F5175" s="440">
        <v>0</v>
      </c>
      <c r="G5175" s="440">
        <v>463573.99</v>
      </c>
      <c r="H5175" s="438" t="s">
        <v>126</v>
      </c>
    </row>
    <row r="5176" spans="1:8">
      <c r="A5176" s="448" t="s">
        <v>6869</v>
      </c>
      <c r="B5176" s="448" t="s">
        <v>6870</v>
      </c>
      <c r="C5176" s="440">
        <v>12253.2</v>
      </c>
      <c r="D5176" s="438" t="s">
        <v>126</v>
      </c>
      <c r="E5176" s="440">
        <v>208</v>
      </c>
      <c r="F5176" s="440">
        <v>0</v>
      </c>
      <c r="G5176" s="440">
        <v>12461.2</v>
      </c>
      <c r="H5176" s="438" t="s">
        <v>126</v>
      </c>
    </row>
    <row r="5177" spans="1:8">
      <c r="A5177" s="448" t="s">
        <v>6871</v>
      </c>
      <c r="B5177" s="448" t="s">
        <v>6872</v>
      </c>
      <c r="C5177" s="440">
        <v>8963.7900000000009</v>
      </c>
      <c r="D5177" s="438" t="s">
        <v>126</v>
      </c>
      <c r="E5177" s="440">
        <v>0</v>
      </c>
      <c r="F5177" s="440">
        <v>0</v>
      </c>
      <c r="G5177" s="440">
        <v>8963.7900000000009</v>
      </c>
      <c r="H5177" s="438" t="s">
        <v>126</v>
      </c>
    </row>
    <row r="5178" spans="1:8">
      <c r="A5178" s="448" t="s">
        <v>6873</v>
      </c>
      <c r="B5178" s="448" t="s">
        <v>6874</v>
      </c>
      <c r="C5178" s="440">
        <v>7975.29</v>
      </c>
      <c r="D5178" s="438" t="s">
        <v>126</v>
      </c>
      <c r="E5178" s="440">
        <v>305.73</v>
      </c>
      <c r="F5178" s="440">
        <v>0</v>
      </c>
      <c r="G5178" s="440">
        <v>8281.02</v>
      </c>
      <c r="H5178" s="438" t="s">
        <v>126</v>
      </c>
    </row>
    <row r="5179" spans="1:8">
      <c r="A5179" s="448" t="s">
        <v>6875</v>
      </c>
      <c r="B5179" s="448" t="s">
        <v>6876</v>
      </c>
      <c r="C5179" s="440">
        <v>3459.5</v>
      </c>
      <c r="D5179" s="438" t="s">
        <v>126</v>
      </c>
      <c r="E5179" s="440">
        <v>293.44</v>
      </c>
      <c r="F5179" s="440">
        <v>0</v>
      </c>
      <c r="G5179" s="440">
        <v>3752.94</v>
      </c>
      <c r="H5179" s="438" t="s">
        <v>126</v>
      </c>
    </row>
    <row r="5180" spans="1:8">
      <c r="A5180" s="448" t="s">
        <v>6877</v>
      </c>
      <c r="B5180" s="448" t="s">
        <v>6878</v>
      </c>
      <c r="C5180" s="440">
        <v>11615.61</v>
      </c>
      <c r="D5180" s="438" t="s">
        <v>126</v>
      </c>
      <c r="E5180" s="440">
        <v>972</v>
      </c>
      <c r="F5180" s="440">
        <v>0</v>
      </c>
      <c r="G5180" s="440">
        <v>12587.61</v>
      </c>
      <c r="H5180" s="438" t="s">
        <v>126</v>
      </c>
    </row>
    <row r="5181" spans="1:8">
      <c r="A5181" s="448" t="s">
        <v>6879</v>
      </c>
      <c r="B5181" s="448" t="s">
        <v>6880</v>
      </c>
      <c r="C5181" s="440">
        <v>8297.9500000000007</v>
      </c>
      <c r="D5181" s="438" t="s">
        <v>126</v>
      </c>
      <c r="E5181" s="440">
        <v>504.5</v>
      </c>
      <c r="F5181" s="440">
        <v>0</v>
      </c>
      <c r="G5181" s="440">
        <v>8802.4500000000007</v>
      </c>
      <c r="H5181" s="438" t="s">
        <v>126</v>
      </c>
    </row>
    <row r="5182" spans="1:8">
      <c r="A5182" s="448" t="s">
        <v>6881</v>
      </c>
      <c r="B5182" s="448" t="s">
        <v>6882</v>
      </c>
      <c r="C5182" s="440">
        <v>7147.62</v>
      </c>
      <c r="D5182" s="438" t="s">
        <v>126</v>
      </c>
      <c r="E5182" s="440">
        <v>520.16999999999996</v>
      </c>
      <c r="F5182" s="440">
        <v>0</v>
      </c>
      <c r="G5182" s="440">
        <v>7667.79</v>
      </c>
      <c r="H5182" s="438" t="s">
        <v>126</v>
      </c>
    </row>
    <row r="5183" spans="1:8">
      <c r="A5183" s="448" t="s">
        <v>6883</v>
      </c>
      <c r="B5183" s="448" t="s">
        <v>6884</v>
      </c>
      <c r="C5183" s="440">
        <v>7648.78</v>
      </c>
      <c r="D5183" s="438" t="s">
        <v>126</v>
      </c>
      <c r="E5183" s="440">
        <v>0</v>
      </c>
      <c r="F5183" s="440">
        <v>0</v>
      </c>
      <c r="G5183" s="440">
        <v>7648.78</v>
      </c>
      <c r="H5183" s="438" t="s">
        <v>126</v>
      </c>
    </row>
    <row r="5184" spans="1:8">
      <c r="A5184" s="448" t="s">
        <v>6885</v>
      </c>
      <c r="B5184" s="448" t="s">
        <v>6886</v>
      </c>
      <c r="C5184" s="440">
        <v>8718.0300000000007</v>
      </c>
      <c r="D5184" s="438" t="s">
        <v>126</v>
      </c>
      <c r="E5184" s="440">
        <v>0</v>
      </c>
      <c r="F5184" s="440">
        <v>0</v>
      </c>
      <c r="G5184" s="440">
        <v>8718.0300000000007</v>
      </c>
      <c r="H5184" s="438" t="s">
        <v>126</v>
      </c>
    </row>
    <row r="5185" spans="1:8">
      <c r="A5185" s="448" t="s">
        <v>6887</v>
      </c>
      <c r="B5185" s="448" t="s">
        <v>6888</v>
      </c>
      <c r="C5185" s="440">
        <v>14184.59</v>
      </c>
      <c r="D5185" s="438" t="s">
        <v>126</v>
      </c>
      <c r="E5185" s="440">
        <v>1440</v>
      </c>
      <c r="F5185" s="440">
        <v>0</v>
      </c>
      <c r="G5185" s="440">
        <v>15624.59</v>
      </c>
      <c r="H5185" s="438" t="s">
        <v>126</v>
      </c>
    </row>
    <row r="5186" spans="1:8">
      <c r="A5186" s="448" t="s">
        <v>6889</v>
      </c>
      <c r="B5186" s="448" t="s">
        <v>6890</v>
      </c>
      <c r="C5186" s="440">
        <v>4631.0600000000004</v>
      </c>
      <c r="D5186" s="438" t="s">
        <v>126</v>
      </c>
      <c r="E5186" s="440">
        <v>843.48</v>
      </c>
      <c r="F5186" s="440">
        <v>0</v>
      </c>
      <c r="G5186" s="440">
        <v>5474.54</v>
      </c>
      <c r="H5186" s="438" t="s">
        <v>126</v>
      </c>
    </row>
    <row r="5187" spans="1:8">
      <c r="A5187" s="448" t="s">
        <v>6891</v>
      </c>
      <c r="B5187" s="448" t="s">
        <v>6892</v>
      </c>
      <c r="C5187" s="440">
        <v>13767.89</v>
      </c>
      <c r="D5187" s="438" t="s">
        <v>126</v>
      </c>
      <c r="E5187" s="440">
        <v>495.24</v>
      </c>
      <c r="F5187" s="440">
        <v>0</v>
      </c>
      <c r="G5187" s="440">
        <v>14263.13</v>
      </c>
      <c r="H5187" s="438" t="s">
        <v>126</v>
      </c>
    </row>
    <row r="5188" spans="1:8">
      <c r="A5188" s="448" t="s">
        <v>6893</v>
      </c>
      <c r="B5188" s="448" t="s">
        <v>6894</v>
      </c>
      <c r="C5188" s="440">
        <v>8812.7999999999993</v>
      </c>
      <c r="D5188" s="438" t="s">
        <v>126</v>
      </c>
      <c r="E5188" s="440">
        <v>0</v>
      </c>
      <c r="F5188" s="440">
        <v>0</v>
      </c>
      <c r="G5188" s="440">
        <v>8812.7999999999993</v>
      </c>
      <c r="H5188" s="438" t="s">
        <v>126</v>
      </c>
    </row>
    <row r="5189" spans="1:8">
      <c r="A5189" s="448" t="s">
        <v>6895</v>
      </c>
      <c r="B5189" s="448" t="s">
        <v>6896</v>
      </c>
      <c r="C5189" s="440">
        <v>6509.81</v>
      </c>
      <c r="D5189" s="438" t="s">
        <v>126</v>
      </c>
      <c r="E5189" s="440">
        <v>0</v>
      </c>
      <c r="F5189" s="440">
        <v>0</v>
      </c>
      <c r="G5189" s="440">
        <v>6509.81</v>
      </c>
      <c r="H5189" s="438" t="s">
        <v>126</v>
      </c>
    </row>
    <row r="5190" spans="1:8">
      <c r="A5190" s="448" t="s">
        <v>6897</v>
      </c>
      <c r="B5190" s="448" t="s">
        <v>6898</v>
      </c>
      <c r="C5190" s="440">
        <v>11153.24</v>
      </c>
      <c r="D5190" s="438" t="s">
        <v>126</v>
      </c>
      <c r="E5190" s="440">
        <v>0</v>
      </c>
      <c r="F5190" s="440">
        <v>0</v>
      </c>
      <c r="G5190" s="440">
        <v>11153.24</v>
      </c>
      <c r="H5190" s="438" t="s">
        <v>126</v>
      </c>
    </row>
    <row r="5191" spans="1:8">
      <c r="A5191" s="448" t="s">
        <v>6899</v>
      </c>
      <c r="B5191" s="448" t="s">
        <v>6900</v>
      </c>
      <c r="C5191" s="440">
        <v>6204.04</v>
      </c>
      <c r="D5191" s="438" t="s">
        <v>126</v>
      </c>
      <c r="E5191" s="440">
        <v>0</v>
      </c>
      <c r="F5191" s="440">
        <v>0</v>
      </c>
      <c r="G5191" s="440">
        <v>6204.04</v>
      </c>
      <c r="H5191" s="438" t="s">
        <v>126</v>
      </c>
    </row>
    <row r="5192" spans="1:8">
      <c r="A5192" s="448" t="s">
        <v>6901</v>
      </c>
      <c r="B5192" s="448" t="s">
        <v>6902</v>
      </c>
      <c r="C5192" s="440">
        <v>4621.2</v>
      </c>
      <c r="D5192" s="438" t="s">
        <v>126</v>
      </c>
      <c r="E5192" s="440">
        <v>0</v>
      </c>
      <c r="F5192" s="440">
        <v>0</v>
      </c>
      <c r="G5192" s="440">
        <v>4621.2</v>
      </c>
      <c r="H5192" s="438" t="s">
        <v>126</v>
      </c>
    </row>
    <row r="5193" spans="1:8">
      <c r="A5193" s="448" t="s">
        <v>6903</v>
      </c>
      <c r="B5193" s="448" t="s">
        <v>6902</v>
      </c>
      <c r="C5193" s="440">
        <v>800</v>
      </c>
      <c r="D5193" s="438" t="s">
        <v>126</v>
      </c>
      <c r="E5193" s="440">
        <v>0</v>
      </c>
      <c r="F5193" s="440">
        <v>0</v>
      </c>
      <c r="G5193" s="440">
        <v>800</v>
      </c>
      <c r="H5193" s="438" t="s">
        <v>126</v>
      </c>
    </row>
    <row r="5194" spans="1:8">
      <c r="A5194" s="448" t="s">
        <v>6904</v>
      </c>
      <c r="B5194" s="448" t="s">
        <v>2148</v>
      </c>
      <c r="C5194" s="440">
        <v>4373</v>
      </c>
      <c r="D5194" s="438" t="s">
        <v>126</v>
      </c>
      <c r="E5194" s="440">
        <v>0</v>
      </c>
      <c r="F5194" s="440">
        <v>0</v>
      </c>
      <c r="G5194" s="440">
        <v>4373</v>
      </c>
      <c r="H5194" s="438" t="s">
        <v>126</v>
      </c>
    </row>
    <row r="5195" spans="1:8">
      <c r="A5195" s="448" t="s">
        <v>6905</v>
      </c>
      <c r="B5195" s="448" t="s">
        <v>6906</v>
      </c>
      <c r="C5195" s="440">
        <v>3618.5</v>
      </c>
      <c r="D5195" s="438" t="s">
        <v>126</v>
      </c>
      <c r="E5195" s="440">
        <v>0</v>
      </c>
      <c r="F5195" s="440">
        <v>0</v>
      </c>
      <c r="G5195" s="440">
        <v>3618.5</v>
      </c>
      <c r="H5195" s="438" t="s">
        <v>126</v>
      </c>
    </row>
    <row r="5196" spans="1:8">
      <c r="A5196" s="448" t="s">
        <v>6907</v>
      </c>
      <c r="B5196" s="448" t="s">
        <v>6908</v>
      </c>
      <c r="C5196" s="440">
        <v>7023.24</v>
      </c>
      <c r="D5196" s="438" t="s">
        <v>126</v>
      </c>
      <c r="E5196" s="440">
        <v>0</v>
      </c>
      <c r="F5196" s="440">
        <v>0</v>
      </c>
      <c r="G5196" s="440">
        <v>7023.24</v>
      </c>
      <c r="H5196" s="438" t="s">
        <v>126</v>
      </c>
    </row>
    <row r="5197" spans="1:8">
      <c r="A5197" s="448" t="s">
        <v>6909</v>
      </c>
      <c r="B5197" s="448" t="s">
        <v>2973</v>
      </c>
      <c r="C5197" s="440">
        <v>518.9</v>
      </c>
      <c r="D5197" s="438" t="s">
        <v>126</v>
      </c>
      <c r="E5197" s="440">
        <v>128</v>
      </c>
      <c r="F5197" s="440">
        <v>0</v>
      </c>
      <c r="G5197" s="440">
        <v>646.9</v>
      </c>
      <c r="H5197" s="438" t="s">
        <v>126</v>
      </c>
    </row>
    <row r="5198" spans="1:8">
      <c r="A5198" s="448" t="s">
        <v>6913</v>
      </c>
      <c r="B5198" s="448" t="s">
        <v>6914</v>
      </c>
      <c r="C5198" s="440">
        <v>1862.05</v>
      </c>
      <c r="D5198" s="438" t="s">
        <v>126</v>
      </c>
      <c r="E5198" s="440">
        <v>271</v>
      </c>
      <c r="F5198" s="440">
        <v>0</v>
      </c>
      <c r="G5198" s="440">
        <v>2133.0500000000002</v>
      </c>
      <c r="H5198" s="438" t="s">
        <v>126</v>
      </c>
    </row>
    <row r="5199" spans="1:8">
      <c r="A5199" s="448" t="s">
        <v>9274</v>
      </c>
      <c r="B5199" s="448" t="s">
        <v>2210</v>
      </c>
      <c r="C5199" s="440">
        <v>605</v>
      </c>
      <c r="D5199" s="438" t="s">
        <v>126</v>
      </c>
      <c r="E5199" s="440">
        <v>0</v>
      </c>
      <c r="F5199" s="440">
        <v>0</v>
      </c>
      <c r="G5199" s="440">
        <v>605</v>
      </c>
      <c r="H5199" s="438" t="s">
        <v>126</v>
      </c>
    </row>
    <row r="5200" spans="1:8">
      <c r="A5200" s="448" t="s">
        <v>9275</v>
      </c>
      <c r="B5200" s="448" t="s">
        <v>9276</v>
      </c>
      <c r="C5200" s="440">
        <v>375</v>
      </c>
      <c r="D5200" s="438" t="s">
        <v>126</v>
      </c>
      <c r="E5200" s="440">
        <v>0</v>
      </c>
      <c r="F5200" s="440">
        <v>0</v>
      </c>
      <c r="G5200" s="440">
        <v>375</v>
      </c>
      <c r="H5200" s="438" t="s">
        <v>126</v>
      </c>
    </row>
    <row r="5201" spans="1:8">
      <c r="A5201" s="448" t="s">
        <v>6917</v>
      </c>
      <c r="B5201" s="448" t="s">
        <v>6918</v>
      </c>
      <c r="C5201" s="440">
        <v>5164.2</v>
      </c>
      <c r="D5201" s="438" t="s">
        <v>126</v>
      </c>
      <c r="E5201" s="440">
        <v>1306.5</v>
      </c>
      <c r="F5201" s="440">
        <v>0</v>
      </c>
      <c r="G5201" s="440">
        <v>6470.7</v>
      </c>
      <c r="H5201" s="438" t="s">
        <v>126</v>
      </c>
    </row>
    <row r="5202" spans="1:8">
      <c r="A5202" s="448" t="s">
        <v>9277</v>
      </c>
      <c r="B5202" s="448" t="s">
        <v>9278</v>
      </c>
      <c r="C5202" s="440">
        <v>440</v>
      </c>
      <c r="D5202" s="438" t="s">
        <v>126</v>
      </c>
      <c r="E5202" s="440">
        <v>100</v>
      </c>
      <c r="F5202" s="440">
        <v>0</v>
      </c>
      <c r="G5202" s="440">
        <v>540</v>
      </c>
      <c r="H5202" s="438" t="s">
        <v>126</v>
      </c>
    </row>
    <row r="5203" spans="1:8">
      <c r="A5203" s="448" t="s">
        <v>6919</v>
      </c>
      <c r="B5203" s="448" t="s">
        <v>6920</v>
      </c>
      <c r="C5203" s="440">
        <v>2989</v>
      </c>
      <c r="D5203" s="438" t="s">
        <v>126</v>
      </c>
      <c r="E5203" s="440">
        <v>780</v>
      </c>
      <c r="F5203" s="440">
        <v>0</v>
      </c>
      <c r="G5203" s="440">
        <v>3769</v>
      </c>
      <c r="H5203" s="438" t="s">
        <v>126</v>
      </c>
    </row>
    <row r="5204" spans="1:8">
      <c r="A5204" s="448" t="s">
        <v>6921</v>
      </c>
      <c r="B5204" s="448" t="s">
        <v>6922</v>
      </c>
      <c r="C5204" s="440">
        <v>660</v>
      </c>
      <c r="D5204" s="438" t="s">
        <v>126</v>
      </c>
      <c r="E5204" s="440">
        <v>1051.9000000000001</v>
      </c>
      <c r="F5204" s="440">
        <v>0</v>
      </c>
      <c r="G5204" s="440">
        <v>1711.9</v>
      </c>
      <c r="H5204" s="438" t="s">
        <v>126</v>
      </c>
    </row>
    <row r="5205" spans="1:8">
      <c r="A5205" s="448" t="s">
        <v>9279</v>
      </c>
      <c r="B5205" s="448" t="s">
        <v>9280</v>
      </c>
      <c r="C5205" s="440">
        <v>403.86</v>
      </c>
      <c r="D5205" s="438" t="s">
        <v>126</v>
      </c>
      <c r="E5205" s="440">
        <v>0</v>
      </c>
      <c r="F5205" s="440">
        <v>0</v>
      </c>
      <c r="G5205" s="440">
        <v>403.86</v>
      </c>
      <c r="H5205" s="438" t="s">
        <v>126</v>
      </c>
    </row>
    <row r="5206" spans="1:8">
      <c r="A5206" s="448" t="s">
        <v>9281</v>
      </c>
      <c r="B5206" s="448" t="s">
        <v>9282</v>
      </c>
      <c r="C5206" s="440">
        <v>1609.27</v>
      </c>
      <c r="D5206" s="438" t="s">
        <v>126</v>
      </c>
      <c r="E5206" s="440">
        <v>0</v>
      </c>
      <c r="F5206" s="440">
        <v>0</v>
      </c>
      <c r="G5206" s="440">
        <v>1609.27</v>
      </c>
      <c r="H5206" s="438" t="s">
        <v>126</v>
      </c>
    </row>
    <row r="5207" spans="1:8">
      <c r="A5207" s="448" t="s">
        <v>9283</v>
      </c>
      <c r="B5207" s="448" t="s">
        <v>9284</v>
      </c>
      <c r="C5207" s="440">
        <v>830</v>
      </c>
      <c r="D5207" s="438" t="s">
        <v>126</v>
      </c>
      <c r="E5207" s="440">
        <v>0</v>
      </c>
      <c r="F5207" s="440">
        <v>0</v>
      </c>
      <c r="G5207" s="440">
        <v>830</v>
      </c>
      <c r="H5207" s="438" t="s">
        <v>126</v>
      </c>
    </row>
    <row r="5208" spans="1:8">
      <c r="A5208" s="448" t="s">
        <v>6923</v>
      </c>
      <c r="B5208" s="448" t="s">
        <v>6924</v>
      </c>
      <c r="C5208" s="440">
        <v>3901.39</v>
      </c>
      <c r="D5208" s="438" t="s">
        <v>126</v>
      </c>
      <c r="E5208" s="440">
        <v>180</v>
      </c>
      <c r="F5208" s="440">
        <v>0</v>
      </c>
      <c r="G5208" s="440">
        <v>4081.39</v>
      </c>
      <c r="H5208" s="438" t="s">
        <v>126</v>
      </c>
    </row>
    <row r="5209" spans="1:8">
      <c r="A5209" s="448" t="s">
        <v>6927</v>
      </c>
      <c r="B5209" s="448" t="s">
        <v>6928</v>
      </c>
      <c r="C5209" s="440">
        <v>2814.31</v>
      </c>
      <c r="D5209" s="438" t="s">
        <v>126</v>
      </c>
      <c r="E5209" s="440">
        <v>360</v>
      </c>
      <c r="F5209" s="440">
        <v>0</v>
      </c>
      <c r="G5209" s="440">
        <v>3174.31</v>
      </c>
      <c r="H5209" s="438" t="s">
        <v>126</v>
      </c>
    </row>
    <row r="5210" spans="1:8">
      <c r="A5210" s="448" t="s">
        <v>6931</v>
      </c>
      <c r="B5210" s="448" t="s">
        <v>6932</v>
      </c>
      <c r="C5210" s="440">
        <v>684</v>
      </c>
      <c r="D5210" s="438" t="s">
        <v>126</v>
      </c>
      <c r="E5210" s="440">
        <v>0</v>
      </c>
      <c r="F5210" s="440">
        <v>0</v>
      </c>
      <c r="G5210" s="440">
        <v>684</v>
      </c>
      <c r="H5210" s="438" t="s">
        <v>126</v>
      </c>
    </row>
    <row r="5211" spans="1:8">
      <c r="A5211" s="448" t="s">
        <v>6933</v>
      </c>
      <c r="B5211" s="448" t="s">
        <v>6934</v>
      </c>
      <c r="C5211" s="440">
        <v>6200.4</v>
      </c>
      <c r="D5211" s="438" t="s">
        <v>126</v>
      </c>
      <c r="E5211" s="440">
        <v>805</v>
      </c>
      <c r="F5211" s="440">
        <v>0</v>
      </c>
      <c r="G5211" s="440">
        <v>7005.4</v>
      </c>
      <c r="H5211" s="438" t="s">
        <v>126</v>
      </c>
    </row>
    <row r="5212" spans="1:8">
      <c r="A5212" s="448" t="s">
        <v>6937</v>
      </c>
      <c r="B5212" s="448" t="s">
        <v>6938</v>
      </c>
      <c r="C5212" s="440">
        <v>1013.06</v>
      </c>
      <c r="D5212" s="438" t="s">
        <v>126</v>
      </c>
      <c r="E5212" s="440">
        <v>0</v>
      </c>
      <c r="F5212" s="440">
        <v>0</v>
      </c>
      <c r="G5212" s="440">
        <v>1013.06</v>
      </c>
      <c r="H5212" s="438" t="s">
        <v>126</v>
      </c>
    </row>
    <row r="5213" spans="1:8">
      <c r="A5213" s="448" t="s">
        <v>9285</v>
      </c>
      <c r="B5213" s="448" t="s">
        <v>9286</v>
      </c>
      <c r="C5213" s="440">
        <v>0</v>
      </c>
      <c r="D5213" s="438" t="s">
        <v>126</v>
      </c>
      <c r="E5213" s="440">
        <v>585</v>
      </c>
      <c r="F5213" s="440">
        <v>0</v>
      </c>
      <c r="G5213" s="440">
        <v>585</v>
      </c>
      <c r="H5213" s="438" t="s">
        <v>126</v>
      </c>
    </row>
    <row r="5214" spans="1:8">
      <c r="A5214" s="448" t="s">
        <v>6941</v>
      </c>
      <c r="B5214" s="448" t="s">
        <v>6942</v>
      </c>
      <c r="C5214" s="440">
        <v>2361</v>
      </c>
      <c r="D5214" s="438" t="s">
        <v>126</v>
      </c>
      <c r="E5214" s="440">
        <v>344.2</v>
      </c>
      <c r="F5214" s="440">
        <v>0</v>
      </c>
      <c r="G5214" s="440">
        <v>2705.2</v>
      </c>
      <c r="H5214" s="438" t="s">
        <v>126</v>
      </c>
    </row>
    <row r="5215" spans="1:8">
      <c r="A5215" s="448" t="s">
        <v>9287</v>
      </c>
      <c r="B5215" s="448" t="s">
        <v>9288</v>
      </c>
      <c r="C5215" s="440">
        <v>1072.28</v>
      </c>
      <c r="D5215" s="438" t="s">
        <v>126</v>
      </c>
      <c r="E5215" s="440">
        <v>0</v>
      </c>
      <c r="F5215" s="440">
        <v>0</v>
      </c>
      <c r="G5215" s="440">
        <v>1072.28</v>
      </c>
      <c r="H5215" s="438" t="s">
        <v>126</v>
      </c>
    </row>
    <row r="5216" spans="1:8">
      <c r="A5216" s="448" t="s">
        <v>9289</v>
      </c>
      <c r="B5216" s="448" t="s">
        <v>9290</v>
      </c>
      <c r="C5216" s="440">
        <v>337.01</v>
      </c>
      <c r="D5216" s="438" t="s">
        <v>126</v>
      </c>
      <c r="E5216" s="440">
        <v>0</v>
      </c>
      <c r="F5216" s="440">
        <v>0</v>
      </c>
      <c r="G5216" s="440">
        <v>337.01</v>
      </c>
      <c r="H5216" s="438" t="s">
        <v>126</v>
      </c>
    </row>
    <row r="5217" spans="1:8">
      <c r="A5217" s="448" t="s">
        <v>9291</v>
      </c>
      <c r="B5217" s="448" t="s">
        <v>9292</v>
      </c>
      <c r="C5217" s="440">
        <v>2325.23</v>
      </c>
      <c r="D5217" s="438" t="s">
        <v>126</v>
      </c>
      <c r="E5217" s="440">
        <v>0</v>
      </c>
      <c r="F5217" s="440">
        <v>0</v>
      </c>
      <c r="G5217" s="440">
        <v>2325.23</v>
      </c>
      <c r="H5217" s="438" t="s">
        <v>126</v>
      </c>
    </row>
    <row r="5218" spans="1:8">
      <c r="A5218" s="448" t="s">
        <v>6945</v>
      </c>
      <c r="B5218" s="448" t="s">
        <v>6946</v>
      </c>
      <c r="C5218" s="440">
        <v>558.47</v>
      </c>
      <c r="D5218" s="438" t="s">
        <v>126</v>
      </c>
      <c r="E5218" s="440">
        <v>0</v>
      </c>
      <c r="F5218" s="440">
        <v>0</v>
      </c>
      <c r="G5218" s="440">
        <v>558.47</v>
      </c>
      <c r="H5218" s="438" t="s">
        <v>126</v>
      </c>
    </row>
    <row r="5219" spans="1:8">
      <c r="A5219" s="448" t="s">
        <v>9293</v>
      </c>
      <c r="B5219" s="448" t="s">
        <v>9294</v>
      </c>
      <c r="C5219" s="440">
        <v>2850.8</v>
      </c>
      <c r="D5219" s="438" t="s">
        <v>126</v>
      </c>
      <c r="E5219" s="440">
        <v>0</v>
      </c>
      <c r="F5219" s="440">
        <v>0</v>
      </c>
      <c r="G5219" s="440">
        <v>2850.8</v>
      </c>
      <c r="H5219" s="438" t="s">
        <v>126</v>
      </c>
    </row>
    <row r="5220" spans="1:8">
      <c r="A5220" s="448" t="s">
        <v>6947</v>
      </c>
      <c r="B5220" s="448" t="s">
        <v>6948</v>
      </c>
      <c r="C5220" s="440">
        <v>143062.23000000001</v>
      </c>
      <c r="D5220" s="438" t="s">
        <v>126</v>
      </c>
      <c r="E5220" s="440">
        <v>96819.64</v>
      </c>
      <c r="F5220" s="440">
        <v>0</v>
      </c>
      <c r="G5220" s="440">
        <v>239881.87</v>
      </c>
      <c r="H5220" s="438" t="s">
        <v>126</v>
      </c>
    </row>
    <row r="5221" spans="1:8">
      <c r="A5221" s="448" t="s">
        <v>6949</v>
      </c>
      <c r="B5221" s="448" t="s">
        <v>6950</v>
      </c>
      <c r="C5221" s="440">
        <v>447.75</v>
      </c>
      <c r="D5221" s="438" t="s">
        <v>126</v>
      </c>
      <c r="E5221" s="440">
        <v>0</v>
      </c>
      <c r="F5221" s="440">
        <v>0</v>
      </c>
      <c r="G5221" s="440">
        <v>447.75</v>
      </c>
      <c r="H5221" s="438" t="s">
        <v>126</v>
      </c>
    </row>
    <row r="5222" spans="1:8">
      <c r="A5222" s="448" t="s">
        <v>6951</v>
      </c>
      <c r="B5222" s="448" t="s">
        <v>6952</v>
      </c>
      <c r="C5222" s="440">
        <v>375</v>
      </c>
      <c r="D5222" s="438" t="s">
        <v>126</v>
      </c>
      <c r="E5222" s="440">
        <v>0</v>
      </c>
      <c r="F5222" s="440">
        <v>0</v>
      </c>
      <c r="G5222" s="440">
        <v>375</v>
      </c>
      <c r="H5222" s="438" t="s">
        <v>126</v>
      </c>
    </row>
    <row r="5223" spans="1:8">
      <c r="A5223" s="448" t="s">
        <v>6953</v>
      </c>
      <c r="B5223" s="448" t="s">
        <v>3943</v>
      </c>
      <c r="C5223" s="440">
        <v>3735.8</v>
      </c>
      <c r="D5223" s="438" t="s">
        <v>126</v>
      </c>
      <c r="E5223" s="440">
        <v>3375.57</v>
      </c>
      <c r="F5223" s="440">
        <v>0</v>
      </c>
      <c r="G5223" s="440">
        <v>7111.37</v>
      </c>
      <c r="H5223" s="438" t="s">
        <v>126</v>
      </c>
    </row>
    <row r="5224" spans="1:8">
      <c r="A5224" s="448" t="s">
        <v>9295</v>
      </c>
      <c r="B5224" s="448" t="s">
        <v>2509</v>
      </c>
      <c r="C5224" s="440">
        <v>802.87</v>
      </c>
      <c r="D5224" s="438" t="s">
        <v>126</v>
      </c>
      <c r="E5224" s="440">
        <v>0</v>
      </c>
      <c r="F5224" s="440">
        <v>0</v>
      </c>
      <c r="G5224" s="440">
        <v>802.87</v>
      </c>
      <c r="H5224" s="438" t="s">
        <v>126</v>
      </c>
    </row>
    <row r="5225" spans="1:8">
      <c r="A5225" s="448" t="s">
        <v>9296</v>
      </c>
      <c r="B5225" s="448" t="s">
        <v>7338</v>
      </c>
      <c r="C5225" s="440">
        <v>0</v>
      </c>
      <c r="D5225" s="438" t="s">
        <v>126</v>
      </c>
      <c r="E5225" s="440">
        <v>1740</v>
      </c>
      <c r="F5225" s="440">
        <v>0</v>
      </c>
      <c r="G5225" s="440">
        <v>1740</v>
      </c>
      <c r="H5225" s="438" t="s">
        <v>126</v>
      </c>
    </row>
    <row r="5226" spans="1:8">
      <c r="A5226" s="448" t="s">
        <v>9297</v>
      </c>
      <c r="B5226" s="448" t="s">
        <v>9298</v>
      </c>
      <c r="C5226" s="440">
        <v>366.6</v>
      </c>
      <c r="D5226" s="438" t="s">
        <v>126</v>
      </c>
      <c r="E5226" s="440">
        <v>0</v>
      </c>
      <c r="F5226" s="440">
        <v>0</v>
      </c>
      <c r="G5226" s="440">
        <v>366.6</v>
      </c>
      <c r="H5226" s="438" t="s">
        <v>126</v>
      </c>
    </row>
    <row r="5227" spans="1:8">
      <c r="A5227" s="448" t="s">
        <v>6955</v>
      </c>
      <c r="B5227" s="448" t="s">
        <v>6956</v>
      </c>
      <c r="C5227" s="440">
        <v>24709.25</v>
      </c>
      <c r="D5227" s="438" t="s">
        <v>126</v>
      </c>
      <c r="E5227" s="440">
        <v>3729.97</v>
      </c>
      <c r="F5227" s="440">
        <v>0</v>
      </c>
      <c r="G5227" s="440">
        <v>28439.22</v>
      </c>
      <c r="H5227" s="438" t="s">
        <v>126</v>
      </c>
    </row>
    <row r="5228" spans="1:8">
      <c r="A5228" s="448" t="s">
        <v>6957</v>
      </c>
      <c r="B5228" s="448" t="s">
        <v>6958</v>
      </c>
      <c r="C5228" s="440">
        <v>4422</v>
      </c>
      <c r="D5228" s="438" t="s">
        <v>126</v>
      </c>
      <c r="E5228" s="440">
        <v>986</v>
      </c>
      <c r="F5228" s="440">
        <v>0</v>
      </c>
      <c r="G5228" s="440">
        <v>5408</v>
      </c>
      <c r="H5228" s="438" t="s">
        <v>126</v>
      </c>
    </row>
    <row r="5229" spans="1:8">
      <c r="A5229" s="448" t="s">
        <v>6959</v>
      </c>
      <c r="B5229" s="448" t="s">
        <v>6960</v>
      </c>
      <c r="C5229" s="440">
        <v>4921</v>
      </c>
      <c r="D5229" s="438" t="s">
        <v>126</v>
      </c>
      <c r="E5229" s="440">
        <v>763.97</v>
      </c>
      <c r="F5229" s="440">
        <v>0</v>
      </c>
      <c r="G5229" s="440">
        <v>5684.97</v>
      </c>
      <c r="H5229" s="438" t="s">
        <v>126</v>
      </c>
    </row>
    <row r="5230" spans="1:8">
      <c r="A5230" s="448" t="s">
        <v>6961</v>
      </c>
      <c r="B5230" s="448" t="s">
        <v>6962</v>
      </c>
      <c r="C5230" s="440">
        <v>3840</v>
      </c>
      <c r="D5230" s="438" t="s">
        <v>126</v>
      </c>
      <c r="E5230" s="440">
        <v>484</v>
      </c>
      <c r="F5230" s="440">
        <v>0</v>
      </c>
      <c r="G5230" s="440">
        <v>4324</v>
      </c>
      <c r="H5230" s="438" t="s">
        <v>126</v>
      </c>
    </row>
    <row r="5231" spans="1:8">
      <c r="A5231" s="448" t="s">
        <v>6963</v>
      </c>
      <c r="B5231" s="448" t="s">
        <v>6964</v>
      </c>
      <c r="C5231" s="440">
        <v>3313.8</v>
      </c>
      <c r="D5231" s="438" t="s">
        <v>126</v>
      </c>
      <c r="E5231" s="440">
        <v>1315</v>
      </c>
      <c r="F5231" s="440">
        <v>0</v>
      </c>
      <c r="G5231" s="440">
        <v>4628.8</v>
      </c>
      <c r="H5231" s="438" t="s">
        <v>126</v>
      </c>
    </row>
    <row r="5232" spans="1:8">
      <c r="A5232" s="448" t="s">
        <v>6965</v>
      </c>
      <c r="B5232" s="448" t="s">
        <v>6966</v>
      </c>
      <c r="C5232" s="440">
        <v>563</v>
      </c>
      <c r="D5232" s="438" t="s">
        <v>126</v>
      </c>
      <c r="E5232" s="440">
        <v>181</v>
      </c>
      <c r="F5232" s="440">
        <v>0</v>
      </c>
      <c r="G5232" s="440">
        <v>744</v>
      </c>
      <c r="H5232" s="438" t="s">
        <v>126</v>
      </c>
    </row>
    <row r="5233" spans="1:8">
      <c r="A5233" s="448" t="s">
        <v>6967</v>
      </c>
      <c r="B5233" s="448" t="s">
        <v>6968</v>
      </c>
      <c r="C5233" s="440">
        <v>7649.45</v>
      </c>
      <c r="D5233" s="438" t="s">
        <v>126</v>
      </c>
      <c r="E5233" s="440">
        <v>0</v>
      </c>
      <c r="F5233" s="440">
        <v>0</v>
      </c>
      <c r="G5233" s="440">
        <v>7649.45</v>
      </c>
      <c r="H5233" s="438" t="s">
        <v>126</v>
      </c>
    </row>
    <row r="5234" spans="1:8">
      <c r="A5234" s="448" t="s">
        <v>6969</v>
      </c>
      <c r="B5234" s="448" t="s">
        <v>6970</v>
      </c>
      <c r="C5234" s="440">
        <v>18426.560000000001</v>
      </c>
      <c r="D5234" s="438" t="s">
        <v>126</v>
      </c>
      <c r="E5234" s="440">
        <v>3243.6</v>
      </c>
      <c r="F5234" s="440">
        <v>0</v>
      </c>
      <c r="G5234" s="440">
        <v>21670.16</v>
      </c>
      <c r="H5234" s="438" t="s">
        <v>126</v>
      </c>
    </row>
    <row r="5235" spans="1:8">
      <c r="A5235" s="448" t="s">
        <v>6971</v>
      </c>
      <c r="B5235" s="448" t="s">
        <v>2056</v>
      </c>
      <c r="C5235" s="440">
        <v>558.48</v>
      </c>
      <c r="D5235" s="438" t="s">
        <v>126</v>
      </c>
      <c r="E5235" s="440">
        <v>93.9</v>
      </c>
      <c r="F5235" s="440">
        <v>0</v>
      </c>
      <c r="G5235" s="440">
        <v>652.38</v>
      </c>
      <c r="H5235" s="438" t="s">
        <v>126</v>
      </c>
    </row>
    <row r="5236" spans="1:8">
      <c r="A5236" s="448" t="s">
        <v>9299</v>
      </c>
      <c r="B5236" s="448" t="s">
        <v>2064</v>
      </c>
      <c r="C5236" s="440">
        <v>26</v>
      </c>
      <c r="D5236" s="438" t="s">
        <v>126</v>
      </c>
      <c r="E5236" s="440">
        <v>0</v>
      </c>
      <c r="F5236" s="440">
        <v>0</v>
      </c>
      <c r="G5236" s="440">
        <v>26</v>
      </c>
      <c r="H5236" s="438" t="s">
        <v>126</v>
      </c>
    </row>
    <row r="5237" spans="1:8">
      <c r="A5237" s="448" t="s">
        <v>9300</v>
      </c>
      <c r="B5237" s="448" t="s">
        <v>972</v>
      </c>
      <c r="C5237" s="440">
        <v>604.01</v>
      </c>
      <c r="D5237" s="438" t="s">
        <v>126</v>
      </c>
      <c r="E5237" s="440">
        <v>0</v>
      </c>
      <c r="F5237" s="440">
        <v>0</v>
      </c>
      <c r="G5237" s="440">
        <v>604.01</v>
      </c>
      <c r="H5237" s="438" t="s">
        <v>126</v>
      </c>
    </row>
    <row r="5238" spans="1:8">
      <c r="A5238" s="448" t="s">
        <v>9301</v>
      </c>
      <c r="B5238" s="448" t="s">
        <v>2073</v>
      </c>
      <c r="C5238" s="440">
        <v>292.39999999999998</v>
      </c>
      <c r="D5238" s="438" t="s">
        <v>126</v>
      </c>
      <c r="E5238" s="440">
        <v>0</v>
      </c>
      <c r="F5238" s="440">
        <v>0</v>
      </c>
      <c r="G5238" s="440">
        <v>292.39999999999998</v>
      </c>
      <c r="H5238" s="438" t="s">
        <v>126</v>
      </c>
    </row>
    <row r="5239" spans="1:8">
      <c r="A5239" s="448" t="s">
        <v>6972</v>
      </c>
      <c r="B5239" s="448" t="s">
        <v>2078</v>
      </c>
      <c r="C5239" s="440">
        <v>143.5</v>
      </c>
      <c r="D5239" s="438" t="s">
        <v>126</v>
      </c>
      <c r="E5239" s="440">
        <v>0</v>
      </c>
      <c r="F5239" s="440">
        <v>0</v>
      </c>
      <c r="G5239" s="440">
        <v>143.5</v>
      </c>
      <c r="H5239" s="438" t="s">
        <v>126</v>
      </c>
    </row>
    <row r="5240" spans="1:8">
      <c r="A5240" s="448" t="s">
        <v>6973</v>
      </c>
      <c r="B5240" s="448" t="s">
        <v>2083</v>
      </c>
      <c r="C5240" s="440">
        <v>64</v>
      </c>
      <c r="D5240" s="438" t="s">
        <v>126</v>
      </c>
      <c r="E5240" s="440">
        <v>0</v>
      </c>
      <c r="F5240" s="440">
        <v>0</v>
      </c>
      <c r="G5240" s="440">
        <v>64</v>
      </c>
      <c r="H5240" s="438" t="s">
        <v>126</v>
      </c>
    </row>
    <row r="5241" spans="1:8">
      <c r="A5241" s="448" t="s">
        <v>9302</v>
      </c>
      <c r="B5241" s="448" t="s">
        <v>2088</v>
      </c>
      <c r="C5241" s="440">
        <v>367.19</v>
      </c>
      <c r="D5241" s="438" t="s">
        <v>126</v>
      </c>
      <c r="E5241" s="440">
        <v>0</v>
      </c>
      <c r="F5241" s="440">
        <v>0</v>
      </c>
      <c r="G5241" s="440">
        <v>367.19</v>
      </c>
      <c r="H5241" s="438" t="s">
        <v>126</v>
      </c>
    </row>
    <row r="5242" spans="1:8">
      <c r="A5242" s="448" t="s">
        <v>9303</v>
      </c>
      <c r="B5242" s="448" t="s">
        <v>2098</v>
      </c>
      <c r="C5242" s="440">
        <v>295.17</v>
      </c>
      <c r="D5242" s="438" t="s">
        <v>126</v>
      </c>
      <c r="E5242" s="440">
        <v>0</v>
      </c>
      <c r="F5242" s="440">
        <v>0</v>
      </c>
      <c r="G5242" s="440">
        <v>295.17</v>
      </c>
      <c r="H5242" s="438" t="s">
        <v>126</v>
      </c>
    </row>
    <row r="5243" spans="1:8">
      <c r="A5243" s="448" t="s">
        <v>9304</v>
      </c>
      <c r="B5243" s="448" t="s">
        <v>2103</v>
      </c>
      <c r="C5243" s="440">
        <v>1008.7</v>
      </c>
      <c r="D5243" s="438" t="s">
        <v>126</v>
      </c>
      <c r="E5243" s="440">
        <v>0</v>
      </c>
      <c r="F5243" s="440">
        <v>0</v>
      </c>
      <c r="G5243" s="440">
        <v>1008.7</v>
      </c>
      <c r="H5243" s="438" t="s">
        <v>126</v>
      </c>
    </row>
    <row r="5244" spans="1:8">
      <c r="A5244" s="448" t="s">
        <v>9305</v>
      </c>
      <c r="B5244" s="448" t="s">
        <v>2108</v>
      </c>
      <c r="C5244" s="440">
        <v>38.64</v>
      </c>
      <c r="D5244" s="438" t="s">
        <v>126</v>
      </c>
      <c r="E5244" s="440">
        <v>0</v>
      </c>
      <c r="F5244" s="440">
        <v>0</v>
      </c>
      <c r="G5244" s="440">
        <v>38.64</v>
      </c>
      <c r="H5244" s="438" t="s">
        <v>126</v>
      </c>
    </row>
    <row r="5245" spans="1:8">
      <c r="A5245" s="448" t="s">
        <v>6974</v>
      </c>
      <c r="B5245" s="448" t="s">
        <v>2113</v>
      </c>
      <c r="C5245" s="440">
        <v>173.53</v>
      </c>
      <c r="D5245" s="438" t="s">
        <v>126</v>
      </c>
      <c r="E5245" s="440">
        <v>423.36</v>
      </c>
      <c r="F5245" s="440">
        <v>0</v>
      </c>
      <c r="G5245" s="440">
        <v>596.89</v>
      </c>
      <c r="H5245" s="438" t="s">
        <v>126</v>
      </c>
    </row>
    <row r="5246" spans="1:8">
      <c r="A5246" s="448" t="s">
        <v>9306</v>
      </c>
      <c r="B5246" s="448" t="s">
        <v>2123</v>
      </c>
      <c r="C5246" s="440">
        <v>29.69</v>
      </c>
      <c r="D5246" s="438" t="s">
        <v>126</v>
      </c>
      <c r="E5246" s="440">
        <v>0</v>
      </c>
      <c r="F5246" s="440">
        <v>0</v>
      </c>
      <c r="G5246" s="440">
        <v>29.69</v>
      </c>
      <c r="H5246" s="438" t="s">
        <v>126</v>
      </c>
    </row>
    <row r="5247" spans="1:8">
      <c r="A5247" s="448" t="s">
        <v>9307</v>
      </c>
      <c r="B5247" s="448" t="s">
        <v>2128</v>
      </c>
      <c r="C5247" s="440">
        <v>66</v>
      </c>
      <c r="D5247" s="438" t="s">
        <v>126</v>
      </c>
      <c r="E5247" s="440">
        <v>0</v>
      </c>
      <c r="F5247" s="440">
        <v>0</v>
      </c>
      <c r="G5247" s="440">
        <v>66</v>
      </c>
      <c r="H5247" s="438" t="s">
        <v>126</v>
      </c>
    </row>
    <row r="5248" spans="1:8">
      <c r="A5248" s="448" t="s">
        <v>9308</v>
      </c>
      <c r="B5248" s="448" t="s">
        <v>2158</v>
      </c>
      <c r="C5248" s="440">
        <v>69.510000000000005</v>
      </c>
      <c r="D5248" s="438" t="s">
        <v>126</v>
      </c>
      <c r="E5248" s="440">
        <v>0</v>
      </c>
      <c r="F5248" s="440">
        <v>0</v>
      </c>
      <c r="G5248" s="440">
        <v>69.510000000000005</v>
      </c>
      <c r="H5248" s="438" t="s">
        <v>126</v>
      </c>
    </row>
    <row r="5249" spans="1:8">
      <c r="A5249" s="448" t="s">
        <v>9309</v>
      </c>
      <c r="B5249" s="448" t="s">
        <v>2310</v>
      </c>
      <c r="C5249" s="440">
        <v>70.959999999999994</v>
      </c>
      <c r="D5249" s="438" t="s">
        <v>126</v>
      </c>
      <c r="E5249" s="440">
        <v>0</v>
      </c>
      <c r="F5249" s="440">
        <v>0</v>
      </c>
      <c r="G5249" s="440">
        <v>70.959999999999994</v>
      </c>
      <c r="H5249" s="438" t="s">
        <v>126</v>
      </c>
    </row>
    <row r="5250" spans="1:8">
      <c r="A5250" s="448" t="s">
        <v>9310</v>
      </c>
      <c r="B5250" s="448" t="s">
        <v>2330</v>
      </c>
      <c r="C5250" s="440">
        <v>109.44</v>
      </c>
      <c r="D5250" s="438" t="s">
        <v>126</v>
      </c>
      <c r="E5250" s="440">
        <v>0</v>
      </c>
      <c r="F5250" s="440">
        <v>0</v>
      </c>
      <c r="G5250" s="440">
        <v>109.44</v>
      </c>
      <c r="H5250" s="438" t="s">
        <v>126</v>
      </c>
    </row>
    <row r="5251" spans="1:8">
      <c r="A5251" s="448" t="s">
        <v>6975</v>
      </c>
      <c r="B5251" s="448" t="s">
        <v>2378</v>
      </c>
      <c r="C5251" s="440">
        <v>728.5</v>
      </c>
      <c r="D5251" s="438" t="s">
        <v>126</v>
      </c>
      <c r="E5251" s="440">
        <v>100.02</v>
      </c>
      <c r="F5251" s="440">
        <v>0</v>
      </c>
      <c r="G5251" s="440">
        <v>828.52</v>
      </c>
      <c r="H5251" s="438" t="s">
        <v>126</v>
      </c>
    </row>
    <row r="5252" spans="1:8">
      <c r="A5252" s="448" t="s">
        <v>9311</v>
      </c>
      <c r="B5252" s="448" t="s">
        <v>2408</v>
      </c>
      <c r="C5252" s="440">
        <v>223.5</v>
      </c>
      <c r="D5252" s="438" t="s">
        <v>126</v>
      </c>
      <c r="E5252" s="440">
        <v>0</v>
      </c>
      <c r="F5252" s="440">
        <v>0</v>
      </c>
      <c r="G5252" s="440">
        <v>223.5</v>
      </c>
      <c r="H5252" s="438" t="s">
        <v>126</v>
      </c>
    </row>
    <row r="5253" spans="1:8">
      <c r="A5253" s="448" t="s">
        <v>9312</v>
      </c>
      <c r="B5253" s="448" t="s">
        <v>2458</v>
      </c>
      <c r="C5253" s="440">
        <v>486.4</v>
      </c>
      <c r="D5253" s="438" t="s">
        <v>126</v>
      </c>
      <c r="E5253" s="440">
        <v>0</v>
      </c>
      <c r="F5253" s="440">
        <v>0</v>
      </c>
      <c r="G5253" s="440">
        <v>486.4</v>
      </c>
      <c r="H5253" s="438" t="s">
        <v>126</v>
      </c>
    </row>
    <row r="5254" spans="1:8">
      <c r="A5254" s="448" t="s">
        <v>9313</v>
      </c>
      <c r="B5254" s="448" t="s">
        <v>2468</v>
      </c>
      <c r="C5254" s="440">
        <v>45.5</v>
      </c>
      <c r="D5254" s="438" t="s">
        <v>126</v>
      </c>
      <c r="E5254" s="440">
        <v>0</v>
      </c>
      <c r="F5254" s="440">
        <v>0</v>
      </c>
      <c r="G5254" s="440">
        <v>45.5</v>
      </c>
      <c r="H5254" s="438" t="s">
        <v>126</v>
      </c>
    </row>
    <row r="5255" spans="1:8">
      <c r="A5255" s="448" t="s">
        <v>6976</v>
      </c>
      <c r="B5255" s="448" t="s">
        <v>6977</v>
      </c>
      <c r="C5255" s="440">
        <v>12846.61</v>
      </c>
      <c r="D5255" s="438" t="s">
        <v>126</v>
      </c>
      <c r="E5255" s="440">
        <v>2626.32</v>
      </c>
      <c r="F5255" s="440">
        <v>0</v>
      </c>
      <c r="G5255" s="440">
        <v>15472.93</v>
      </c>
      <c r="H5255" s="438" t="s">
        <v>126</v>
      </c>
    </row>
    <row r="5256" spans="1:8">
      <c r="A5256" s="448" t="s">
        <v>9314</v>
      </c>
      <c r="B5256" s="448" t="s">
        <v>2509</v>
      </c>
      <c r="C5256" s="440">
        <v>178.83</v>
      </c>
      <c r="D5256" s="438" t="s">
        <v>126</v>
      </c>
      <c r="E5256" s="440">
        <v>0</v>
      </c>
      <c r="F5256" s="440">
        <v>0</v>
      </c>
      <c r="G5256" s="440">
        <v>178.83</v>
      </c>
      <c r="H5256" s="438" t="s">
        <v>126</v>
      </c>
    </row>
    <row r="5257" spans="1:8">
      <c r="A5257" s="448" t="s">
        <v>6978</v>
      </c>
      <c r="B5257" s="448" t="s">
        <v>6979</v>
      </c>
      <c r="C5257" s="440">
        <v>288173.46000000002</v>
      </c>
      <c r="D5257" s="438" t="s">
        <v>126</v>
      </c>
      <c r="E5257" s="440">
        <v>224654.3</v>
      </c>
      <c r="F5257" s="440">
        <v>0</v>
      </c>
      <c r="G5257" s="440">
        <v>512827.76</v>
      </c>
      <c r="H5257" s="438" t="s">
        <v>126</v>
      </c>
    </row>
    <row r="5258" spans="1:8">
      <c r="A5258" s="448" t="s">
        <v>6980</v>
      </c>
      <c r="B5258" s="448" t="s">
        <v>6981</v>
      </c>
      <c r="C5258" s="440">
        <v>2724</v>
      </c>
      <c r="D5258" s="438" t="s">
        <v>126</v>
      </c>
      <c r="E5258" s="440">
        <v>1202.76</v>
      </c>
      <c r="F5258" s="440">
        <v>0</v>
      </c>
      <c r="G5258" s="440">
        <v>3926.76</v>
      </c>
      <c r="H5258" s="438" t="s">
        <v>126</v>
      </c>
    </row>
    <row r="5259" spans="1:8">
      <c r="A5259" s="448" t="s">
        <v>9315</v>
      </c>
      <c r="B5259" s="448" t="s">
        <v>2056</v>
      </c>
      <c r="C5259" s="440">
        <v>0</v>
      </c>
      <c r="D5259" s="438" t="s">
        <v>126</v>
      </c>
      <c r="E5259" s="440">
        <v>1202.76</v>
      </c>
      <c r="F5259" s="440">
        <v>0</v>
      </c>
      <c r="G5259" s="440">
        <v>1202.76</v>
      </c>
      <c r="H5259" s="438" t="s">
        <v>126</v>
      </c>
    </row>
    <row r="5260" spans="1:8">
      <c r="A5260" s="448" t="s">
        <v>9316</v>
      </c>
      <c r="B5260" s="448" t="s">
        <v>2078</v>
      </c>
      <c r="C5260" s="440">
        <v>403</v>
      </c>
      <c r="D5260" s="438" t="s">
        <v>126</v>
      </c>
      <c r="E5260" s="440">
        <v>0</v>
      </c>
      <c r="F5260" s="440">
        <v>0</v>
      </c>
      <c r="G5260" s="440">
        <v>403</v>
      </c>
      <c r="H5260" s="438" t="s">
        <v>126</v>
      </c>
    </row>
    <row r="5261" spans="1:8">
      <c r="A5261" s="448" t="s">
        <v>9317</v>
      </c>
      <c r="B5261" s="448" t="s">
        <v>2113</v>
      </c>
      <c r="C5261" s="440">
        <v>550</v>
      </c>
      <c r="D5261" s="438" t="s">
        <v>126</v>
      </c>
      <c r="E5261" s="440">
        <v>0</v>
      </c>
      <c r="F5261" s="440">
        <v>0</v>
      </c>
      <c r="G5261" s="440">
        <v>550</v>
      </c>
      <c r="H5261" s="438" t="s">
        <v>126</v>
      </c>
    </row>
    <row r="5262" spans="1:8">
      <c r="A5262" s="448" t="s">
        <v>9318</v>
      </c>
      <c r="B5262" s="448" t="s">
        <v>2310</v>
      </c>
      <c r="C5262" s="440">
        <v>107</v>
      </c>
      <c r="D5262" s="438" t="s">
        <v>126</v>
      </c>
      <c r="E5262" s="440">
        <v>0</v>
      </c>
      <c r="F5262" s="440">
        <v>0</v>
      </c>
      <c r="G5262" s="440">
        <v>107</v>
      </c>
      <c r="H5262" s="438" t="s">
        <v>126</v>
      </c>
    </row>
    <row r="5263" spans="1:8">
      <c r="A5263" s="448" t="s">
        <v>6983</v>
      </c>
      <c r="B5263" s="448" t="s">
        <v>2378</v>
      </c>
      <c r="C5263" s="440">
        <v>1060</v>
      </c>
      <c r="D5263" s="438" t="s">
        <v>126</v>
      </c>
      <c r="E5263" s="440">
        <v>0</v>
      </c>
      <c r="F5263" s="440">
        <v>0</v>
      </c>
      <c r="G5263" s="440">
        <v>1060</v>
      </c>
      <c r="H5263" s="438" t="s">
        <v>126</v>
      </c>
    </row>
    <row r="5264" spans="1:8">
      <c r="A5264" s="448" t="s">
        <v>9319</v>
      </c>
      <c r="B5264" s="448" t="s">
        <v>2428</v>
      </c>
      <c r="C5264" s="440">
        <v>467</v>
      </c>
      <c r="D5264" s="438" t="s">
        <v>126</v>
      </c>
      <c r="E5264" s="440">
        <v>0</v>
      </c>
      <c r="F5264" s="440">
        <v>0</v>
      </c>
      <c r="G5264" s="440">
        <v>467</v>
      </c>
      <c r="H5264" s="438" t="s">
        <v>126</v>
      </c>
    </row>
    <row r="5265" spans="1:8">
      <c r="A5265" s="448" t="s">
        <v>6984</v>
      </c>
      <c r="B5265" s="448" t="s">
        <v>2487</v>
      </c>
      <c r="C5265" s="440">
        <v>137</v>
      </c>
      <c r="D5265" s="438" t="s">
        <v>126</v>
      </c>
      <c r="E5265" s="440">
        <v>0</v>
      </c>
      <c r="F5265" s="440">
        <v>0</v>
      </c>
      <c r="G5265" s="440">
        <v>137</v>
      </c>
      <c r="H5265" s="438" t="s">
        <v>126</v>
      </c>
    </row>
    <row r="5266" spans="1:8">
      <c r="A5266" s="448" t="s">
        <v>6985</v>
      </c>
      <c r="B5266" s="448" t="s">
        <v>6986</v>
      </c>
      <c r="C5266" s="440">
        <v>285449.46000000002</v>
      </c>
      <c r="D5266" s="438" t="s">
        <v>126</v>
      </c>
      <c r="E5266" s="440">
        <v>133258.41</v>
      </c>
      <c r="F5266" s="440">
        <v>0</v>
      </c>
      <c r="G5266" s="440">
        <v>418707.87</v>
      </c>
      <c r="H5266" s="438" t="s">
        <v>126</v>
      </c>
    </row>
    <row r="5267" spans="1:8">
      <c r="A5267" s="448" t="s">
        <v>6987</v>
      </c>
      <c r="B5267" s="448" t="s">
        <v>2056</v>
      </c>
      <c r="C5267" s="440">
        <v>8214.58</v>
      </c>
      <c r="D5267" s="438" t="s">
        <v>126</v>
      </c>
      <c r="E5267" s="440">
        <v>2354.8000000000002</v>
      </c>
      <c r="F5267" s="440">
        <v>0</v>
      </c>
      <c r="G5267" s="440">
        <v>10569.38</v>
      </c>
      <c r="H5267" s="438" t="s">
        <v>126</v>
      </c>
    </row>
    <row r="5268" spans="1:8">
      <c r="A5268" s="448" t="s">
        <v>6988</v>
      </c>
      <c r="B5268" s="448" t="s">
        <v>2064</v>
      </c>
      <c r="C5268" s="440">
        <v>9606.25</v>
      </c>
      <c r="D5268" s="438" t="s">
        <v>126</v>
      </c>
      <c r="E5268" s="440">
        <v>223.5</v>
      </c>
      <c r="F5268" s="440">
        <v>0</v>
      </c>
      <c r="G5268" s="440">
        <v>9829.75</v>
      </c>
      <c r="H5268" s="438" t="s">
        <v>126</v>
      </c>
    </row>
    <row r="5269" spans="1:8">
      <c r="A5269" s="448" t="s">
        <v>6989</v>
      </c>
      <c r="B5269" s="448" t="s">
        <v>972</v>
      </c>
      <c r="C5269" s="440">
        <v>20348.009999999998</v>
      </c>
      <c r="D5269" s="438" t="s">
        <v>126</v>
      </c>
      <c r="E5269" s="440">
        <v>4195.83</v>
      </c>
      <c r="F5269" s="440">
        <v>0</v>
      </c>
      <c r="G5269" s="440">
        <v>24543.84</v>
      </c>
      <c r="H5269" s="438" t="s">
        <v>126</v>
      </c>
    </row>
    <row r="5270" spans="1:8">
      <c r="A5270" s="448" t="s">
        <v>6990</v>
      </c>
      <c r="B5270" s="448" t="s">
        <v>2073</v>
      </c>
      <c r="C5270" s="440">
        <v>11462.77</v>
      </c>
      <c r="D5270" s="438" t="s">
        <v>126</v>
      </c>
      <c r="E5270" s="440">
        <v>2760.91</v>
      </c>
      <c r="F5270" s="440">
        <v>0</v>
      </c>
      <c r="G5270" s="440">
        <v>14223.68</v>
      </c>
      <c r="H5270" s="438" t="s">
        <v>126</v>
      </c>
    </row>
    <row r="5271" spans="1:8">
      <c r="A5271" s="448" t="s">
        <v>6991</v>
      </c>
      <c r="B5271" s="448" t="s">
        <v>2078</v>
      </c>
      <c r="C5271" s="440">
        <v>6644.23</v>
      </c>
      <c r="D5271" s="438" t="s">
        <v>126</v>
      </c>
      <c r="E5271" s="440">
        <v>3302.6</v>
      </c>
      <c r="F5271" s="440">
        <v>0</v>
      </c>
      <c r="G5271" s="440">
        <v>9946.83</v>
      </c>
      <c r="H5271" s="438" t="s">
        <v>126</v>
      </c>
    </row>
    <row r="5272" spans="1:8">
      <c r="A5272" s="448" t="s">
        <v>6992</v>
      </c>
      <c r="B5272" s="448" t="s">
        <v>2083</v>
      </c>
      <c r="C5272" s="440">
        <v>3032.58</v>
      </c>
      <c r="D5272" s="438" t="s">
        <v>126</v>
      </c>
      <c r="E5272" s="440">
        <v>455.26</v>
      </c>
      <c r="F5272" s="440">
        <v>0</v>
      </c>
      <c r="G5272" s="440">
        <v>3487.84</v>
      </c>
      <c r="H5272" s="438" t="s">
        <v>126</v>
      </c>
    </row>
    <row r="5273" spans="1:8">
      <c r="A5273" s="448" t="s">
        <v>6993</v>
      </c>
      <c r="B5273" s="448" t="s">
        <v>2088</v>
      </c>
      <c r="C5273" s="440">
        <v>15291.95</v>
      </c>
      <c r="D5273" s="438" t="s">
        <v>126</v>
      </c>
      <c r="E5273" s="440">
        <v>1174.24</v>
      </c>
      <c r="F5273" s="440">
        <v>0</v>
      </c>
      <c r="G5273" s="440">
        <v>16466.189999999999</v>
      </c>
      <c r="H5273" s="438" t="s">
        <v>126</v>
      </c>
    </row>
    <row r="5274" spans="1:8">
      <c r="A5274" s="448" t="s">
        <v>6994</v>
      </c>
      <c r="B5274" s="448" t="s">
        <v>2093</v>
      </c>
      <c r="C5274" s="440">
        <v>18264.68</v>
      </c>
      <c r="D5274" s="438" t="s">
        <v>126</v>
      </c>
      <c r="E5274" s="440">
        <v>549.01</v>
      </c>
      <c r="F5274" s="440">
        <v>0</v>
      </c>
      <c r="G5274" s="440">
        <v>18813.689999999999</v>
      </c>
      <c r="H5274" s="438" t="s">
        <v>126</v>
      </c>
    </row>
    <row r="5275" spans="1:8">
      <c r="A5275" s="448" t="s">
        <v>6995</v>
      </c>
      <c r="B5275" s="448" t="s">
        <v>2098</v>
      </c>
      <c r="C5275" s="440">
        <v>2980.68</v>
      </c>
      <c r="D5275" s="438" t="s">
        <v>126</v>
      </c>
      <c r="E5275" s="440">
        <v>0</v>
      </c>
      <c r="F5275" s="440">
        <v>0</v>
      </c>
      <c r="G5275" s="440">
        <v>2980.68</v>
      </c>
      <c r="H5275" s="438" t="s">
        <v>126</v>
      </c>
    </row>
    <row r="5276" spans="1:8">
      <c r="A5276" s="448" t="s">
        <v>6996</v>
      </c>
      <c r="B5276" s="448" t="s">
        <v>2103</v>
      </c>
      <c r="C5276" s="440">
        <v>6708.36</v>
      </c>
      <c r="D5276" s="438" t="s">
        <v>126</v>
      </c>
      <c r="E5276" s="440">
        <v>1453.79</v>
      </c>
      <c r="F5276" s="440">
        <v>0</v>
      </c>
      <c r="G5276" s="440">
        <v>8162.15</v>
      </c>
      <c r="H5276" s="438" t="s">
        <v>126</v>
      </c>
    </row>
    <row r="5277" spans="1:8">
      <c r="A5277" s="448" t="s">
        <v>6997</v>
      </c>
      <c r="B5277" s="448" t="s">
        <v>2108</v>
      </c>
      <c r="C5277" s="440">
        <v>6763.18</v>
      </c>
      <c r="D5277" s="438" t="s">
        <v>126</v>
      </c>
      <c r="E5277" s="440">
        <v>5848.4</v>
      </c>
      <c r="F5277" s="440">
        <v>0</v>
      </c>
      <c r="G5277" s="440">
        <v>12611.58</v>
      </c>
      <c r="H5277" s="438" t="s">
        <v>126</v>
      </c>
    </row>
    <row r="5278" spans="1:8">
      <c r="A5278" s="448" t="s">
        <v>6998</v>
      </c>
      <c r="B5278" s="448" t="s">
        <v>2113</v>
      </c>
      <c r="C5278" s="440">
        <v>9747.2900000000009</v>
      </c>
      <c r="D5278" s="438" t="s">
        <v>126</v>
      </c>
      <c r="E5278" s="440">
        <v>1555.67</v>
      </c>
      <c r="F5278" s="440">
        <v>0</v>
      </c>
      <c r="G5278" s="440">
        <v>11302.96</v>
      </c>
      <c r="H5278" s="438" t="s">
        <v>126</v>
      </c>
    </row>
    <row r="5279" spans="1:8">
      <c r="A5279" s="448" t="s">
        <v>6999</v>
      </c>
      <c r="B5279" s="448" t="s">
        <v>2118</v>
      </c>
      <c r="C5279" s="440">
        <v>400</v>
      </c>
      <c r="D5279" s="438" t="s">
        <v>126</v>
      </c>
      <c r="E5279" s="440">
        <v>3424.04</v>
      </c>
      <c r="F5279" s="440">
        <v>0</v>
      </c>
      <c r="G5279" s="440">
        <v>3824.04</v>
      </c>
      <c r="H5279" s="438" t="s">
        <v>126</v>
      </c>
    </row>
    <row r="5280" spans="1:8">
      <c r="A5280" s="448" t="s">
        <v>7000</v>
      </c>
      <c r="B5280" s="448" t="s">
        <v>2123</v>
      </c>
      <c r="C5280" s="440">
        <v>4085.21</v>
      </c>
      <c r="D5280" s="438" t="s">
        <v>126</v>
      </c>
      <c r="E5280" s="440">
        <v>709</v>
      </c>
      <c r="F5280" s="440">
        <v>0</v>
      </c>
      <c r="G5280" s="440">
        <v>4794.21</v>
      </c>
      <c r="H5280" s="438" t="s">
        <v>126</v>
      </c>
    </row>
    <row r="5281" spans="1:8">
      <c r="A5281" s="448" t="s">
        <v>7001</v>
      </c>
      <c r="B5281" s="448" t="s">
        <v>2128</v>
      </c>
      <c r="C5281" s="440">
        <v>5717.27</v>
      </c>
      <c r="D5281" s="438" t="s">
        <v>126</v>
      </c>
      <c r="E5281" s="440">
        <v>0</v>
      </c>
      <c r="F5281" s="440">
        <v>0</v>
      </c>
      <c r="G5281" s="440">
        <v>5717.27</v>
      </c>
      <c r="H5281" s="438" t="s">
        <v>126</v>
      </c>
    </row>
    <row r="5282" spans="1:8">
      <c r="A5282" s="448" t="s">
        <v>7002</v>
      </c>
      <c r="B5282" s="448" t="s">
        <v>7003</v>
      </c>
      <c r="C5282" s="440">
        <v>10823.51</v>
      </c>
      <c r="D5282" s="438" t="s">
        <v>126</v>
      </c>
      <c r="E5282" s="440">
        <v>4581</v>
      </c>
      <c r="F5282" s="440">
        <v>0</v>
      </c>
      <c r="G5282" s="440">
        <v>15404.51</v>
      </c>
      <c r="H5282" s="438" t="s">
        <v>126</v>
      </c>
    </row>
    <row r="5283" spans="1:8">
      <c r="A5283" s="448" t="s">
        <v>7004</v>
      </c>
      <c r="B5283" s="448" t="s">
        <v>7005</v>
      </c>
      <c r="C5283" s="440">
        <v>2791.84</v>
      </c>
      <c r="D5283" s="438" t="s">
        <v>126</v>
      </c>
      <c r="E5283" s="440">
        <v>660</v>
      </c>
      <c r="F5283" s="440">
        <v>0</v>
      </c>
      <c r="G5283" s="440">
        <v>3451.84</v>
      </c>
      <c r="H5283" s="438" t="s">
        <v>126</v>
      </c>
    </row>
    <row r="5284" spans="1:8">
      <c r="A5284" s="448" t="s">
        <v>7006</v>
      </c>
      <c r="B5284" s="448" t="s">
        <v>7007</v>
      </c>
      <c r="C5284" s="440">
        <v>997.85</v>
      </c>
      <c r="D5284" s="438" t="s">
        <v>126</v>
      </c>
      <c r="E5284" s="440">
        <v>0</v>
      </c>
      <c r="F5284" s="440">
        <v>0</v>
      </c>
      <c r="G5284" s="440">
        <v>997.85</v>
      </c>
      <c r="H5284" s="438" t="s">
        <v>126</v>
      </c>
    </row>
    <row r="5285" spans="1:8">
      <c r="A5285" s="448" t="s">
        <v>7008</v>
      </c>
      <c r="B5285" s="448" t="s">
        <v>7009</v>
      </c>
      <c r="C5285" s="440">
        <v>4448.99</v>
      </c>
      <c r="D5285" s="438" t="s">
        <v>126</v>
      </c>
      <c r="E5285" s="440">
        <v>0</v>
      </c>
      <c r="F5285" s="440">
        <v>0</v>
      </c>
      <c r="G5285" s="440">
        <v>4448.99</v>
      </c>
      <c r="H5285" s="438" t="s">
        <v>126</v>
      </c>
    </row>
    <row r="5286" spans="1:8">
      <c r="A5286" s="448" t="s">
        <v>7010</v>
      </c>
      <c r="B5286" s="448" t="s">
        <v>7011</v>
      </c>
      <c r="C5286" s="440">
        <v>8941.61</v>
      </c>
      <c r="D5286" s="438" t="s">
        <v>126</v>
      </c>
      <c r="E5286" s="440">
        <v>3422.86</v>
      </c>
      <c r="F5286" s="440">
        <v>0</v>
      </c>
      <c r="G5286" s="440">
        <v>12364.47</v>
      </c>
      <c r="H5286" s="438" t="s">
        <v>126</v>
      </c>
    </row>
    <row r="5287" spans="1:8">
      <c r="A5287" s="448" t="s">
        <v>7012</v>
      </c>
      <c r="B5287" s="448" t="s">
        <v>7013</v>
      </c>
      <c r="C5287" s="440">
        <v>2240.64</v>
      </c>
      <c r="D5287" s="438" t="s">
        <v>126</v>
      </c>
      <c r="E5287" s="440">
        <v>165.01</v>
      </c>
      <c r="F5287" s="440">
        <v>0</v>
      </c>
      <c r="G5287" s="440">
        <v>2405.65</v>
      </c>
      <c r="H5287" s="438" t="s">
        <v>126</v>
      </c>
    </row>
    <row r="5288" spans="1:8">
      <c r="A5288" s="448" t="s">
        <v>7014</v>
      </c>
      <c r="B5288" s="448" t="s">
        <v>7015</v>
      </c>
      <c r="C5288" s="440">
        <v>232</v>
      </c>
      <c r="D5288" s="438" t="s">
        <v>126</v>
      </c>
      <c r="E5288" s="440">
        <v>119</v>
      </c>
      <c r="F5288" s="440">
        <v>0</v>
      </c>
      <c r="G5288" s="440">
        <v>351</v>
      </c>
      <c r="H5288" s="438" t="s">
        <v>126</v>
      </c>
    </row>
    <row r="5289" spans="1:8">
      <c r="A5289" s="448" t="s">
        <v>7016</v>
      </c>
      <c r="B5289" s="448" t="s">
        <v>6912</v>
      </c>
      <c r="C5289" s="440">
        <v>800</v>
      </c>
      <c r="D5289" s="438" t="s">
        <v>126</v>
      </c>
      <c r="E5289" s="440">
        <v>0</v>
      </c>
      <c r="F5289" s="440">
        <v>0</v>
      </c>
      <c r="G5289" s="440">
        <v>800</v>
      </c>
      <c r="H5289" s="438" t="s">
        <v>126</v>
      </c>
    </row>
    <row r="5290" spans="1:8">
      <c r="A5290" s="448" t="s">
        <v>7018</v>
      </c>
      <c r="B5290" s="448" t="s">
        <v>7019</v>
      </c>
      <c r="C5290" s="440">
        <v>3101.72</v>
      </c>
      <c r="D5290" s="438" t="s">
        <v>126</v>
      </c>
      <c r="E5290" s="440">
        <v>1249</v>
      </c>
      <c r="F5290" s="440">
        <v>0</v>
      </c>
      <c r="G5290" s="440">
        <v>4350.72</v>
      </c>
      <c r="H5290" s="438" t="s">
        <v>126</v>
      </c>
    </row>
    <row r="5291" spans="1:8">
      <c r="A5291" s="448" t="s">
        <v>7020</v>
      </c>
      <c r="B5291" s="448" t="s">
        <v>7019</v>
      </c>
      <c r="C5291" s="440">
        <v>1266.67</v>
      </c>
      <c r="D5291" s="438" t="s">
        <v>126</v>
      </c>
      <c r="E5291" s="440">
        <v>0</v>
      </c>
      <c r="F5291" s="440">
        <v>0</v>
      </c>
      <c r="G5291" s="440">
        <v>1266.67</v>
      </c>
      <c r="H5291" s="438" t="s">
        <v>126</v>
      </c>
    </row>
    <row r="5292" spans="1:8">
      <c r="A5292" s="448" t="s">
        <v>9320</v>
      </c>
      <c r="B5292" s="448" t="s">
        <v>2235</v>
      </c>
      <c r="C5292" s="440">
        <v>300</v>
      </c>
      <c r="D5292" s="438" t="s">
        <v>126</v>
      </c>
      <c r="E5292" s="440">
        <v>0</v>
      </c>
      <c r="F5292" s="440">
        <v>0</v>
      </c>
      <c r="G5292" s="440">
        <v>300</v>
      </c>
      <c r="H5292" s="438" t="s">
        <v>126</v>
      </c>
    </row>
    <row r="5293" spans="1:8">
      <c r="A5293" s="448" t="s">
        <v>7023</v>
      </c>
      <c r="B5293" s="448" t="s">
        <v>2240</v>
      </c>
      <c r="C5293" s="440">
        <v>450</v>
      </c>
      <c r="D5293" s="438" t="s">
        <v>126</v>
      </c>
      <c r="E5293" s="440">
        <v>2132</v>
      </c>
      <c r="F5293" s="440">
        <v>0</v>
      </c>
      <c r="G5293" s="440">
        <v>2582</v>
      </c>
      <c r="H5293" s="438" t="s">
        <v>126</v>
      </c>
    </row>
    <row r="5294" spans="1:8">
      <c r="A5294" s="448" t="s">
        <v>7024</v>
      </c>
      <c r="B5294" s="448" t="s">
        <v>2245</v>
      </c>
      <c r="C5294" s="440">
        <v>3618.63</v>
      </c>
      <c r="D5294" s="438" t="s">
        <v>126</v>
      </c>
      <c r="E5294" s="440">
        <v>0</v>
      </c>
      <c r="F5294" s="440">
        <v>0</v>
      </c>
      <c r="G5294" s="440">
        <v>3618.63</v>
      </c>
      <c r="H5294" s="438" t="s">
        <v>126</v>
      </c>
    </row>
    <row r="5295" spans="1:8">
      <c r="A5295" s="448" t="s">
        <v>9321</v>
      </c>
      <c r="B5295" s="448" t="s">
        <v>2265</v>
      </c>
      <c r="C5295" s="440">
        <v>501.12</v>
      </c>
      <c r="D5295" s="438" t="s">
        <v>126</v>
      </c>
      <c r="E5295" s="440">
        <v>0</v>
      </c>
      <c r="F5295" s="440">
        <v>0</v>
      </c>
      <c r="G5295" s="440">
        <v>501.12</v>
      </c>
      <c r="H5295" s="438" t="s">
        <v>126</v>
      </c>
    </row>
    <row r="5296" spans="1:8">
      <c r="A5296" s="448" t="s">
        <v>7025</v>
      </c>
      <c r="B5296" s="448" t="s">
        <v>2280</v>
      </c>
      <c r="C5296" s="440">
        <v>476.69</v>
      </c>
      <c r="D5296" s="438" t="s">
        <v>126</v>
      </c>
      <c r="E5296" s="440">
        <v>0</v>
      </c>
      <c r="F5296" s="440">
        <v>0</v>
      </c>
      <c r="G5296" s="440">
        <v>476.69</v>
      </c>
      <c r="H5296" s="438" t="s">
        <v>126</v>
      </c>
    </row>
    <row r="5297" spans="1:8">
      <c r="A5297" s="448" t="s">
        <v>7026</v>
      </c>
      <c r="B5297" s="448" t="s">
        <v>2285</v>
      </c>
      <c r="C5297" s="440">
        <v>250</v>
      </c>
      <c r="D5297" s="438" t="s">
        <v>126</v>
      </c>
      <c r="E5297" s="440">
        <v>0</v>
      </c>
      <c r="F5297" s="440">
        <v>0</v>
      </c>
      <c r="G5297" s="440">
        <v>250</v>
      </c>
      <c r="H5297" s="438" t="s">
        <v>126</v>
      </c>
    </row>
    <row r="5298" spans="1:8">
      <c r="A5298" s="448" t="s">
        <v>7027</v>
      </c>
      <c r="B5298" s="448" t="s">
        <v>2290</v>
      </c>
      <c r="C5298" s="440">
        <v>750.5</v>
      </c>
      <c r="D5298" s="438" t="s">
        <v>126</v>
      </c>
      <c r="E5298" s="440">
        <v>0</v>
      </c>
      <c r="F5298" s="440">
        <v>0</v>
      </c>
      <c r="G5298" s="440">
        <v>750.5</v>
      </c>
      <c r="H5298" s="438" t="s">
        <v>126</v>
      </c>
    </row>
    <row r="5299" spans="1:8">
      <c r="A5299" s="448" t="s">
        <v>7028</v>
      </c>
      <c r="B5299" s="448" t="s">
        <v>2300</v>
      </c>
      <c r="C5299" s="440">
        <v>3483.33</v>
      </c>
      <c r="D5299" s="438" t="s">
        <v>126</v>
      </c>
      <c r="E5299" s="440">
        <v>2048.8200000000002</v>
      </c>
      <c r="F5299" s="440">
        <v>0</v>
      </c>
      <c r="G5299" s="440">
        <v>5532.15</v>
      </c>
      <c r="H5299" s="438" t="s">
        <v>126</v>
      </c>
    </row>
    <row r="5300" spans="1:8">
      <c r="A5300" s="448" t="s">
        <v>7029</v>
      </c>
      <c r="B5300" s="448" t="s">
        <v>2305</v>
      </c>
      <c r="C5300" s="440">
        <v>1939.6</v>
      </c>
      <c r="D5300" s="438" t="s">
        <v>126</v>
      </c>
      <c r="E5300" s="440">
        <v>0</v>
      </c>
      <c r="F5300" s="440">
        <v>0</v>
      </c>
      <c r="G5300" s="440">
        <v>1939.6</v>
      </c>
      <c r="H5300" s="438" t="s">
        <v>126</v>
      </c>
    </row>
    <row r="5301" spans="1:8">
      <c r="A5301" s="448" t="s">
        <v>7030</v>
      </c>
      <c r="B5301" s="448" t="s">
        <v>2310</v>
      </c>
      <c r="C5301" s="440">
        <v>1575.74</v>
      </c>
      <c r="D5301" s="438" t="s">
        <v>126</v>
      </c>
      <c r="E5301" s="440">
        <v>0</v>
      </c>
      <c r="F5301" s="440">
        <v>0</v>
      </c>
      <c r="G5301" s="440">
        <v>1575.74</v>
      </c>
      <c r="H5301" s="438" t="s">
        <v>126</v>
      </c>
    </row>
    <row r="5302" spans="1:8">
      <c r="A5302" s="448" t="s">
        <v>9322</v>
      </c>
      <c r="B5302" s="448" t="s">
        <v>2325</v>
      </c>
      <c r="C5302" s="440">
        <v>12209.65</v>
      </c>
      <c r="D5302" s="438" t="s">
        <v>126</v>
      </c>
      <c r="E5302" s="440">
        <v>0</v>
      </c>
      <c r="F5302" s="440">
        <v>0</v>
      </c>
      <c r="G5302" s="440">
        <v>12209.65</v>
      </c>
      <c r="H5302" s="438" t="s">
        <v>126</v>
      </c>
    </row>
    <row r="5303" spans="1:8">
      <c r="A5303" s="448" t="s">
        <v>7032</v>
      </c>
      <c r="B5303" s="448" t="s">
        <v>2335</v>
      </c>
      <c r="C5303" s="440">
        <v>1218</v>
      </c>
      <c r="D5303" s="438" t="s">
        <v>126</v>
      </c>
      <c r="E5303" s="440">
        <v>127.01</v>
      </c>
      <c r="F5303" s="440">
        <v>0</v>
      </c>
      <c r="G5303" s="440">
        <v>1345.01</v>
      </c>
      <c r="H5303" s="438" t="s">
        <v>126</v>
      </c>
    </row>
    <row r="5304" spans="1:8">
      <c r="A5304" s="448" t="s">
        <v>7033</v>
      </c>
      <c r="B5304" s="448" t="s">
        <v>976</v>
      </c>
      <c r="C5304" s="440">
        <v>90</v>
      </c>
      <c r="D5304" s="438" t="s">
        <v>126</v>
      </c>
      <c r="E5304" s="440">
        <v>0</v>
      </c>
      <c r="F5304" s="440">
        <v>0</v>
      </c>
      <c r="G5304" s="440">
        <v>90</v>
      </c>
      <c r="H5304" s="438" t="s">
        <v>126</v>
      </c>
    </row>
    <row r="5305" spans="1:8">
      <c r="A5305" s="448" t="s">
        <v>7037</v>
      </c>
      <c r="B5305" s="448" t="s">
        <v>2378</v>
      </c>
      <c r="C5305" s="440">
        <v>4622.38</v>
      </c>
      <c r="D5305" s="438" t="s">
        <v>126</v>
      </c>
      <c r="E5305" s="440">
        <v>1852.6</v>
      </c>
      <c r="F5305" s="440">
        <v>0</v>
      </c>
      <c r="G5305" s="440">
        <v>6474.98</v>
      </c>
      <c r="H5305" s="438" t="s">
        <v>126</v>
      </c>
    </row>
    <row r="5306" spans="1:8">
      <c r="A5306" s="448" t="s">
        <v>7040</v>
      </c>
      <c r="B5306" s="448" t="s">
        <v>2393</v>
      </c>
      <c r="C5306" s="440">
        <v>376.32</v>
      </c>
      <c r="D5306" s="438" t="s">
        <v>126</v>
      </c>
      <c r="E5306" s="440">
        <v>0</v>
      </c>
      <c r="F5306" s="440">
        <v>0</v>
      </c>
      <c r="G5306" s="440">
        <v>376.32</v>
      </c>
      <c r="H5306" s="438" t="s">
        <v>126</v>
      </c>
    </row>
    <row r="5307" spans="1:8">
      <c r="A5307" s="448" t="s">
        <v>9323</v>
      </c>
      <c r="B5307" s="448" t="s">
        <v>2408</v>
      </c>
      <c r="C5307" s="440">
        <v>103.95</v>
      </c>
      <c r="D5307" s="438" t="s">
        <v>126</v>
      </c>
      <c r="E5307" s="440">
        <v>0</v>
      </c>
      <c r="F5307" s="440">
        <v>0</v>
      </c>
      <c r="G5307" s="440">
        <v>103.95</v>
      </c>
      <c r="H5307" s="438" t="s">
        <v>126</v>
      </c>
    </row>
    <row r="5308" spans="1:8">
      <c r="A5308" s="448" t="s">
        <v>9324</v>
      </c>
      <c r="B5308" s="448" t="s">
        <v>2418</v>
      </c>
      <c r="C5308" s="440">
        <v>664</v>
      </c>
      <c r="D5308" s="438" t="s">
        <v>126</v>
      </c>
      <c r="E5308" s="440">
        <v>0</v>
      </c>
      <c r="F5308" s="440">
        <v>0</v>
      </c>
      <c r="G5308" s="440">
        <v>664</v>
      </c>
      <c r="H5308" s="438" t="s">
        <v>126</v>
      </c>
    </row>
    <row r="5309" spans="1:8">
      <c r="A5309" s="448" t="s">
        <v>9325</v>
      </c>
      <c r="B5309" s="448" t="s">
        <v>2428</v>
      </c>
      <c r="C5309" s="440">
        <v>2321.21</v>
      </c>
      <c r="D5309" s="438" t="s">
        <v>126</v>
      </c>
      <c r="E5309" s="440">
        <v>0</v>
      </c>
      <c r="F5309" s="440">
        <v>0</v>
      </c>
      <c r="G5309" s="440">
        <v>2321.21</v>
      </c>
      <c r="H5309" s="438" t="s">
        <v>126</v>
      </c>
    </row>
    <row r="5310" spans="1:8">
      <c r="A5310" s="448" t="s">
        <v>9326</v>
      </c>
      <c r="B5310" s="448" t="s">
        <v>2433</v>
      </c>
      <c r="C5310" s="440">
        <v>375</v>
      </c>
      <c r="D5310" s="438" t="s">
        <v>126</v>
      </c>
      <c r="E5310" s="440">
        <v>0</v>
      </c>
      <c r="F5310" s="440">
        <v>0</v>
      </c>
      <c r="G5310" s="440">
        <v>375</v>
      </c>
      <c r="H5310" s="438" t="s">
        <v>126</v>
      </c>
    </row>
    <row r="5311" spans="1:8">
      <c r="A5311" s="448" t="s">
        <v>7041</v>
      </c>
      <c r="B5311" s="448" t="s">
        <v>2443</v>
      </c>
      <c r="C5311" s="440">
        <v>1912.4</v>
      </c>
      <c r="D5311" s="438" t="s">
        <v>126</v>
      </c>
      <c r="E5311" s="440">
        <v>1183.28</v>
      </c>
      <c r="F5311" s="440">
        <v>0</v>
      </c>
      <c r="G5311" s="440">
        <v>3095.68</v>
      </c>
      <c r="H5311" s="438" t="s">
        <v>126</v>
      </c>
    </row>
    <row r="5312" spans="1:8">
      <c r="A5312" s="448" t="s">
        <v>7042</v>
      </c>
      <c r="B5312" s="448" t="s">
        <v>2448</v>
      </c>
      <c r="C5312" s="440">
        <v>847.99</v>
      </c>
      <c r="D5312" s="438" t="s">
        <v>126</v>
      </c>
      <c r="E5312" s="440">
        <v>0</v>
      </c>
      <c r="F5312" s="440">
        <v>0</v>
      </c>
      <c r="G5312" s="440">
        <v>847.99</v>
      </c>
      <c r="H5312" s="438" t="s">
        <v>126</v>
      </c>
    </row>
    <row r="5313" spans="1:8">
      <c r="A5313" s="448" t="s">
        <v>7044</v>
      </c>
      <c r="B5313" s="448" t="s">
        <v>2458</v>
      </c>
      <c r="C5313" s="440">
        <v>564.22</v>
      </c>
      <c r="D5313" s="438" t="s">
        <v>126</v>
      </c>
      <c r="E5313" s="440">
        <v>1900</v>
      </c>
      <c r="F5313" s="440">
        <v>0</v>
      </c>
      <c r="G5313" s="440">
        <v>2464.2199999999998</v>
      </c>
      <c r="H5313" s="438" t="s">
        <v>126</v>
      </c>
    </row>
    <row r="5314" spans="1:8">
      <c r="A5314" s="448" t="s">
        <v>7046</v>
      </c>
      <c r="B5314" s="448" t="s">
        <v>2468</v>
      </c>
      <c r="C5314" s="440">
        <v>3045</v>
      </c>
      <c r="D5314" s="438" t="s">
        <v>126</v>
      </c>
      <c r="E5314" s="440">
        <v>170</v>
      </c>
      <c r="F5314" s="440">
        <v>0</v>
      </c>
      <c r="G5314" s="440">
        <v>3215</v>
      </c>
      <c r="H5314" s="438" t="s">
        <v>126</v>
      </c>
    </row>
    <row r="5315" spans="1:8">
      <c r="A5315" s="448" t="s">
        <v>9327</v>
      </c>
      <c r="B5315" s="448" t="s">
        <v>2473</v>
      </c>
      <c r="C5315" s="440">
        <v>352.95</v>
      </c>
      <c r="D5315" s="438" t="s">
        <v>126</v>
      </c>
      <c r="E5315" s="440">
        <v>0</v>
      </c>
      <c r="F5315" s="440">
        <v>0</v>
      </c>
      <c r="G5315" s="440">
        <v>352.95</v>
      </c>
      <c r="H5315" s="438" t="s">
        <v>126</v>
      </c>
    </row>
    <row r="5316" spans="1:8">
      <c r="A5316" s="448" t="s">
        <v>7047</v>
      </c>
      <c r="B5316" s="448" t="s">
        <v>2487</v>
      </c>
      <c r="C5316" s="440">
        <v>73340.36</v>
      </c>
      <c r="D5316" s="438" t="s">
        <v>126</v>
      </c>
      <c r="E5316" s="440">
        <v>84391.08</v>
      </c>
      <c r="F5316" s="440">
        <v>0</v>
      </c>
      <c r="G5316" s="440">
        <v>157731.44</v>
      </c>
      <c r="H5316" s="438" t="s">
        <v>126</v>
      </c>
    </row>
    <row r="5317" spans="1:8">
      <c r="A5317" s="448" t="s">
        <v>7048</v>
      </c>
      <c r="B5317" s="448" t="s">
        <v>3939</v>
      </c>
      <c r="C5317" s="440">
        <v>0</v>
      </c>
      <c r="D5317" s="438" t="s">
        <v>126</v>
      </c>
      <c r="E5317" s="440">
        <v>374.23</v>
      </c>
      <c r="F5317" s="440">
        <v>0</v>
      </c>
      <c r="G5317" s="440">
        <v>374.23</v>
      </c>
      <c r="H5317" s="438" t="s">
        <v>126</v>
      </c>
    </row>
    <row r="5318" spans="1:8">
      <c r="A5318" s="448" t="s">
        <v>7049</v>
      </c>
      <c r="B5318" s="448" t="s">
        <v>2500</v>
      </c>
      <c r="C5318" s="440">
        <v>4069.54</v>
      </c>
      <c r="D5318" s="438" t="s">
        <v>126</v>
      </c>
      <c r="E5318" s="440">
        <v>99.65</v>
      </c>
      <c r="F5318" s="440">
        <v>0</v>
      </c>
      <c r="G5318" s="440">
        <v>4169.1899999999996</v>
      </c>
      <c r="H5318" s="438" t="s">
        <v>126</v>
      </c>
    </row>
    <row r="5319" spans="1:8">
      <c r="A5319" s="448" t="s">
        <v>7050</v>
      </c>
      <c r="B5319" s="448" t="s">
        <v>4052</v>
      </c>
      <c r="C5319" s="440">
        <v>24</v>
      </c>
      <c r="D5319" s="438" t="s">
        <v>126</v>
      </c>
      <c r="E5319" s="440">
        <v>845.82</v>
      </c>
      <c r="F5319" s="440">
        <v>0</v>
      </c>
      <c r="G5319" s="440">
        <v>869.82</v>
      </c>
      <c r="H5319" s="438" t="s">
        <v>126</v>
      </c>
    </row>
    <row r="5320" spans="1:8">
      <c r="A5320" s="448" t="s">
        <v>9328</v>
      </c>
      <c r="B5320" s="448" t="s">
        <v>3939</v>
      </c>
      <c r="C5320" s="440">
        <v>20.010000000000002</v>
      </c>
      <c r="D5320" s="438" t="s">
        <v>126</v>
      </c>
      <c r="E5320" s="440">
        <v>0</v>
      </c>
      <c r="F5320" s="440">
        <v>0</v>
      </c>
      <c r="G5320" s="440">
        <v>20.010000000000002</v>
      </c>
      <c r="H5320" s="438" t="s">
        <v>126</v>
      </c>
    </row>
    <row r="5321" spans="1:8">
      <c r="A5321" s="448" t="s">
        <v>7051</v>
      </c>
      <c r="B5321" s="448" t="s">
        <v>2516</v>
      </c>
      <c r="C5321" s="440">
        <v>1035</v>
      </c>
      <c r="D5321" s="438" t="s">
        <v>126</v>
      </c>
      <c r="E5321" s="441">
        <v>-70</v>
      </c>
      <c r="F5321" s="440">
        <v>0</v>
      </c>
      <c r="G5321" s="440">
        <v>965</v>
      </c>
      <c r="H5321" s="438" t="s">
        <v>126</v>
      </c>
    </row>
    <row r="5322" spans="1:8">
      <c r="A5322" s="448" t="s">
        <v>9329</v>
      </c>
      <c r="B5322" s="448" t="s">
        <v>9330</v>
      </c>
      <c r="C5322" s="440">
        <v>0</v>
      </c>
      <c r="D5322" s="438" t="s">
        <v>126</v>
      </c>
      <c r="E5322" s="440">
        <v>90193.13</v>
      </c>
      <c r="F5322" s="440">
        <v>0</v>
      </c>
      <c r="G5322" s="440">
        <v>90193.13</v>
      </c>
      <c r="H5322" s="438" t="s">
        <v>126</v>
      </c>
    </row>
    <row r="5323" spans="1:8">
      <c r="A5323" s="448" t="s">
        <v>7052</v>
      </c>
      <c r="B5323" s="448" t="s">
        <v>7053</v>
      </c>
      <c r="C5323" s="440">
        <v>898832.84</v>
      </c>
      <c r="D5323" s="438" t="s">
        <v>126</v>
      </c>
      <c r="E5323" s="440">
        <v>1552721.78</v>
      </c>
      <c r="F5323" s="440">
        <v>0</v>
      </c>
      <c r="G5323" s="440">
        <v>2451554.62</v>
      </c>
      <c r="H5323" s="438" t="s">
        <v>126</v>
      </c>
    </row>
    <row r="5324" spans="1:8">
      <c r="A5324" s="448" t="s">
        <v>7054</v>
      </c>
      <c r="B5324" s="448" t="s">
        <v>7055</v>
      </c>
      <c r="C5324" s="440">
        <v>224906.37</v>
      </c>
      <c r="D5324" s="438" t="s">
        <v>126</v>
      </c>
      <c r="E5324" s="440">
        <v>321243.49</v>
      </c>
      <c r="F5324" s="440">
        <v>0</v>
      </c>
      <c r="G5324" s="440">
        <v>546149.86</v>
      </c>
      <c r="H5324" s="438" t="s">
        <v>126</v>
      </c>
    </row>
    <row r="5325" spans="1:8">
      <c r="A5325" s="448" t="s">
        <v>7056</v>
      </c>
      <c r="B5325" s="448" t="s">
        <v>2056</v>
      </c>
      <c r="C5325" s="440">
        <v>2577.7399999999998</v>
      </c>
      <c r="D5325" s="438" t="s">
        <v>126</v>
      </c>
      <c r="E5325" s="440">
        <v>2878</v>
      </c>
      <c r="F5325" s="440">
        <v>0</v>
      </c>
      <c r="G5325" s="440">
        <v>5455.74</v>
      </c>
      <c r="H5325" s="438" t="s">
        <v>126</v>
      </c>
    </row>
    <row r="5326" spans="1:8">
      <c r="A5326" s="448" t="s">
        <v>7057</v>
      </c>
      <c r="B5326" s="448" t="s">
        <v>2064</v>
      </c>
      <c r="C5326" s="440">
        <v>1610.27</v>
      </c>
      <c r="D5326" s="438" t="s">
        <v>126</v>
      </c>
      <c r="E5326" s="440">
        <v>0</v>
      </c>
      <c r="F5326" s="440">
        <v>0</v>
      </c>
      <c r="G5326" s="440">
        <v>1610.27</v>
      </c>
      <c r="H5326" s="438" t="s">
        <v>126</v>
      </c>
    </row>
    <row r="5327" spans="1:8">
      <c r="A5327" s="448" t="s">
        <v>7058</v>
      </c>
      <c r="B5327" s="448" t="s">
        <v>972</v>
      </c>
      <c r="C5327" s="440">
        <v>2514.83</v>
      </c>
      <c r="D5327" s="438" t="s">
        <v>126</v>
      </c>
      <c r="E5327" s="440">
        <v>0</v>
      </c>
      <c r="F5327" s="440">
        <v>0</v>
      </c>
      <c r="G5327" s="440">
        <v>2514.83</v>
      </c>
      <c r="H5327" s="438" t="s">
        <v>126</v>
      </c>
    </row>
    <row r="5328" spans="1:8">
      <c r="A5328" s="448" t="s">
        <v>7059</v>
      </c>
      <c r="B5328" s="448" t="s">
        <v>2073</v>
      </c>
      <c r="C5328" s="440">
        <v>6024.5</v>
      </c>
      <c r="D5328" s="438" t="s">
        <v>126</v>
      </c>
      <c r="E5328" s="440">
        <v>0</v>
      </c>
      <c r="F5328" s="440">
        <v>0</v>
      </c>
      <c r="G5328" s="440">
        <v>6024.5</v>
      </c>
      <c r="H5328" s="438" t="s">
        <v>126</v>
      </c>
    </row>
    <row r="5329" spans="1:8">
      <c r="A5329" s="448" t="s">
        <v>7060</v>
      </c>
      <c r="B5329" s="448" t="s">
        <v>2078</v>
      </c>
      <c r="C5329" s="440">
        <v>4711.2</v>
      </c>
      <c r="D5329" s="438" t="s">
        <v>126</v>
      </c>
      <c r="E5329" s="440">
        <v>1737.05</v>
      </c>
      <c r="F5329" s="440">
        <v>0</v>
      </c>
      <c r="G5329" s="440">
        <v>6448.25</v>
      </c>
      <c r="H5329" s="438" t="s">
        <v>126</v>
      </c>
    </row>
    <row r="5330" spans="1:8">
      <c r="A5330" s="448" t="s">
        <v>7061</v>
      </c>
      <c r="B5330" s="448" t="s">
        <v>2083</v>
      </c>
      <c r="C5330" s="440">
        <v>3295.8</v>
      </c>
      <c r="D5330" s="438" t="s">
        <v>126</v>
      </c>
      <c r="E5330" s="440">
        <v>0</v>
      </c>
      <c r="F5330" s="440">
        <v>0</v>
      </c>
      <c r="G5330" s="440">
        <v>3295.8</v>
      </c>
      <c r="H5330" s="438" t="s">
        <v>126</v>
      </c>
    </row>
    <row r="5331" spans="1:8">
      <c r="A5331" s="448" t="s">
        <v>7062</v>
      </c>
      <c r="B5331" s="448" t="s">
        <v>2088</v>
      </c>
      <c r="C5331" s="440">
        <v>11423.4</v>
      </c>
      <c r="D5331" s="438" t="s">
        <v>126</v>
      </c>
      <c r="E5331" s="440">
        <v>476.01</v>
      </c>
      <c r="F5331" s="440">
        <v>0</v>
      </c>
      <c r="G5331" s="440">
        <v>11899.41</v>
      </c>
      <c r="H5331" s="438" t="s">
        <v>126</v>
      </c>
    </row>
    <row r="5332" spans="1:8">
      <c r="A5332" s="448" t="s">
        <v>7063</v>
      </c>
      <c r="B5332" s="448" t="s">
        <v>2093</v>
      </c>
      <c r="C5332" s="440">
        <v>978.21</v>
      </c>
      <c r="D5332" s="438" t="s">
        <v>126</v>
      </c>
      <c r="E5332" s="440">
        <v>0</v>
      </c>
      <c r="F5332" s="440">
        <v>0</v>
      </c>
      <c r="G5332" s="440">
        <v>978.21</v>
      </c>
      <c r="H5332" s="438" t="s">
        <v>126</v>
      </c>
    </row>
    <row r="5333" spans="1:8">
      <c r="A5333" s="448" t="s">
        <v>7064</v>
      </c>
      <c r="B5333" s="448" t="s">
        <v>2098</v>
      </c>
      <c r="C5333" s="440">
        <v>238.94</v>
      </c>
      <c r="D5333" s="438" t="s">
        <v>126</v>
      </c>
      <c r="E5333" s="440">
        <v>1979.84</v>
      </c>
      <c r="F5333" s="440">
        <v>0</v>
      </c>
      <c r="G5333" s="440">
        <v>2218.7800000000002</v>
      </c>
      <c r="H5333" s="438" t="s">
        <v>126</v>
      </c>
    </row>
    <row r="5334" spans="1:8">
      <c r="A5334" s="448" t="s">
        <v>7065</v>
      </c>
      <c r="B5334" s="448" t="s">
        <v>2103</v>
      </c>
      <c r="C5334" s="440">
        <v>12966.06</v>
      </c>
      <c r="D5334" s="438" t="s">
        <v>126</v>
      </c>
      <c r="E5334" s="440">
        <v>289150.84999999998</v>
      </c>
      <c r="F5334" s="440">
        <v>0</v>
      </c>
      <c r="G5334" s="440">
        <v>302116.90999999997</v>
      </c>
      <c r="H5334" s="438" t="s">
        <v>126</v>
      </c>
    </row>
    <row r="5335" spans="1:8">
      <c r="A5335" s="448" t="s">
        <v>7066</v>
      </c>
      <c r="B5335" s="448" t="s">
        <v>2108</v>
      </c>
      <c r="C5335" s="440">
        <v>74272.41</v>
      </c>
      <c r="D5335" s="438" t="s">
        <v>126</v>
      </c>
      <c r="E5335" s="440">
        <v>0</v>
      </c>
      <c r="F5335" s="440">
        <v>0</v>
      </c>
      <c r="G5335" s="440">
        <v>74272.41</v>
      </c>
      <c r="H5335" s="438" t="s">
        <v>126</v>
      </c>
    </row>
    <row r="5336" spans="1:8">
      <c r="A5336" s="448" t="s">
        <v>7067</v>
      </c>
      <c r="B5336" s="448" t="s">
        <v>2113</v>
      </c>
      <c r="C5336" s="440">
        <v>5345.89</v>
      </c>
      <c r="D5336" s="438" t="s">
        <v>126</v>
      </c>
      <c r="E5336" s="440">
        <v>0</v>
      </c>
      <c r="F5336" s="440">
        <v>0</v>
      </c>
      <c r="G5336" s="440">
        <v>5345.89</v>
      </c>
      <c r="H5336" s="438" t="s">
        <v>126</v>
      </c>
    </row>
    <row r="5337" spans="1:8">
      <c r="A5337" s="448" t="s">
        <v>7068</v>
      </c>
      <c r="B5337" s="448" t="s">
        <v>2118</v>
      </c>
      <c r="C5337" s="440">
        <v>1120</v>
      </c>
      <c r="D5337" s="438" t="s">
        <v>126</v>
      </c>
      <c r="E5337" s="440">
        <v>0</v>
      </c>
      <c r="F5337" s="440">
        <v>0</v>
      </c>
      <c r="G5337" s="440">
        <v>1120</v>
      </c>
      <c r="H5337" s="438" t="s">
        <v>126</v>
      </c>
    </row>
    <row r="5338" spans="1:8">
      <c r="A5338" s="448" t="s">
        <v>7069</v>
      </c>
      <c r="B5338" s="448" t="s">
        <v>2123</v>
      </c>
      <c r="C5338" s="440">
        <v>4573.28</v>
      </c>
      <c r="D5338" s="438" t="s">
        <v>126</v>
      </c>
      <c r="E5338" s="440">
        <v>0</v>
      </c>
      <c r="F5338" s="440">
        <v>0</v>
      </c>
      <c r="G5338" s="440">
        <v>4573.28</v>
      </c>
      <c r="H5338" s="438" t="s">
        <v>126</v>
      </c>
    </row>
    <row r="5339" spans="1:8">
      <c r="A5339" s="448" t="s">
        <v>7070</v>
      </c>
      <c r="B5339" s="448" t="s">
        <v>2128</v>
      </c>
      <c r="C5339" s="440">
        <v>435.72</v>
      </c>
      <c r="D5339" s="438" t="s">
        <v>126</v>
      </c>
      <c r="E5339" s="440">
        <v>0</v>
      </c>
      <c r="F5339" s="440">
        <v>0</v>
      </c>
      <c r="G5339" s="440">
        <v>435.72</v>
      </c>
      <c r="H5339" s="438" t="s">
        <v>126</v>
      </c>
    </row>
    <row r="5340" spans="1:8">
      <c r="A5340" s="448" t="s">
        <v>7071</v>
      </c>
      <c r="B5340" s="448" t="s">
        <v>7072</v>
      </c>
      <c r="C5340" s="440">
        <v>864.08</v>
      </c>
      <c r="D5340" s="438" t="s">
        <v>126</v>
      </c>
      <c r="E5340" s="440">
        <v>806</v>
      </c>
      <c r="F5340" s="440">
        <v>0</v>
      </c>
      <c r="G5340" s="440">
        <v>1670.08</v>
      </c>
      <c r="H5340" s="438" t="s">
        <v>126</v>
      </c>
    </row>
    <row r="5341" spans="1:8">
      <c r="A5341" s="448" t="s">
        <v>9331</v>
      </c>
      <c r="B5341" s="448" t="s">
        <v>9332</v>
      </c>
      <c r="C5341" s="440">
        <v>780</v>
      </c>
      <c r="D5341" s="438" t="s">
        <v>126</v>
      </c>
      <c r="E5341" s="440">
        <v>0</v>
      </c>
      <c r="F5341" s="440">
        <v>0</v>
      </c>
      <c r="G5341" s="440">
        <v>780</v>
      </c>
      <c r="H5341" s="438" t="s">
        <v>126</v>
      </c>
    </row>
    <row r="5342" spans="1:8">
      <c r="A5342" s="448" t="s">
        <v>9333</v>
      </c>
      <c r="B5342" s="448" t="s">
        <v>9334</v>
      </c>
      <c r="C5342" s="440">
        <v>1029.01</v>
      </c>
      <c r="D5342" s="438" t="s">
        <v>126</v>
      </c>
      <c r="E5342" s="440">
        <v>0</v>
      </c>
      <c r="F5342" s="440">
        <v>0</v>
      </c>
      <c r="G5342" s="440">
        <v>1029.01</v>
      </c>
      <c r="H5342" s="438" t="s">
        <v>126</v>
      </c>
    </row>
    <row r="5343" spans="1:8">
      <c r="A5343" s="448" t="s">
        <v>7075</v>
      </c>
      <c r="B5343" s="448" t="s">
        <v>7076</v>
      </c>
      <c r="C5343" s="440">
        <v>3491.92</v>
      </c>
      <c r="D5343" s="438" t="s">
        <v>126</v>
      </c>
      <c r="E5343" s="440">
        <v>0</v>
      </c>
      <c r="F5343" s="440">
        <v>0</v>
      </c>
      <c r="G5343" s="440">
        <v>3491.92</v>
      </c>
      <c r="H5343" s="438" t="s">
        <v>126</v>
      </c>
    </row>
    <row r="5344" spans="1:8">
      <c r="A5344" s="448" t="s">
        <v>9335</v>
      </c>
      <c r="B5344" s="448" t="s">
        <v>2992</v>
      </c>
      <c r="C5344" s="440">
        <v>724.44</v>
      </c>
      <c r="D5344" s="438" t="s">
        <v>126</v>
      </c>
      <c r="E5344" s="440">
        <v>1258.1500000000001</v>
      </c>
      <c r="F5344" s="440">
        <v>0</v>
      </c>
      <c r="G5344" s="440">
        <v>1982.59</v>
      </c>
      <c r="H5344" s="438" t="s">
        <v>126</v>
      </c>
    </row>
    <row r="5345" spans="1:8">
      <c r="A5345" s="448" t="s">
        <v>9336</v>
      </c>
      <c r="B5345" s="448" t="s">
        <v>2195</v>
      </c>
      <c r="C5345" s="440">
        <v>520</v>
      </c>
      <c r="D5345" s="438" t="s">
        <v>126</v>
      </c>
      <c r="E5345" s="440">
        <v>1690.24</v>
      </c>
      <c r="F5345" s="440">
        <v>0</v>
      </c>
      <c r="G5345" s="440">
        <v>2210.2399999999998</v>
      </c>
      <c r="H5345" s="438" t="s">
        <v>126</v>
      </c>
    </row>
    <row r="5346" spans="1:8">
      <c r="A5346" s="448" t="s">
        <v>7079</v>
      </c>
      <c r="B5346" s="448" t="s">
        <v>7080</v>
      </c>
      <c r="C5346" s="440">
        <v>5141.04</v>
      </c>
      <c r="D5346" s="438" t="s">
        <v>126</v>
      </c>
      <c r="E5346" s="440">
        <v>0</v>
      </c>
      <c r="F5346" s="440">
        <v>0</v>
      </c>
      <c r="G5346" s="440">
        <v>5141.04</v>
      </c>
      <c r="H5346" s="438" t="s">
        <v>126</v>
      </c>
    </row>
    <row r="5347" spans="1:8">
      <c r="A5347" s="448" t="s">
        <v>7081</v>
      </c>
      <c r="B5347" s="448" t="s">
        <v>2245</v>
      </c>
      <c r="C5347" s="440">
        <v>2764.18</v>
      </c>
      <c r="D5347" s="438" t="s">
        <v>126</v>
      </c>
      <c r="E5347" s="440">
        <v>1805.75</v>
      </c>
      <c r="F5347" s="440">
        <v>0</v>
      </c>
      <c r="G5347" s="440">
        <v>4569.93</v>
      </c>
      <c r="H5347" s="438" t="s">
        <v>126</v>
      </c>
    </row>
    <row r="5348" spans="1:8">
      <c r="A5348" s="448" t="s">
        <v>9337</v>
      </c>
      <c r="B5348" s="448" t="s">
        <v>2280</v>
      </c>
      <c r="C5348" s="440">
        <v>675</v>
      </c>
      <c r="D5348" s="438" t="s">
        <v>126</v>
      </c>
      <c r="E5348" s="440">
        <v>1390</v>
      </c>
      <c r="F5348" s="440">
        <v>0</v>
      </c>
      <c r="G5348" s="440">
        <v>2065</v>
      </c>
      <c r="H5348" s="438" t="s">
        <v>126</v>
      </c>
    </row>
    <row r="5349" spans="1:8">
      <c r="A5349" s="448" t="s">
        <v>7083</v>
      </c>
      <c r="B5349" s="448" t="s">
        <v>2285</v>
      </c>
      <c r="C5349" s="440">
        <v>2336.9</v>
      </c>
      <c r="D5349" s="438" t="s">
        <v>126</v>
      </c>
      <c r="E5349" s="440">
        <v>0</v>
      </c>
      <c r="F5349" s="440">
        <v>0</v>
      </c>
      <c r="G5349" s="440">
        <v>2336.9</v>
      </c>
      <c r="H5349" s="438" t="s">
        <v>126</v>
      </c>
    </row>
    <row r="5350" spans="1:8">
      <c r="A5350" s="448" t="s">
        <v>7084</v>
      </c>
      <c r="B5350" s="448" t="s">
        <v>2290</v>
      </c>
      <c r="C5350" s="440">
        <v>2408.4899999999998</v>
      </c>
      <c r="D5350" s="438" t="s">
        <v>126</v>
      </c>
      <c r="E5350" s="440">
        <v>0</v>
      </c>
      <c r="F5350" s="440">
        <v>0</v>
      </c>
      <c r="G5350" s="440">
        <v>2408.4899999999998</v>
      </c>
      <c r="H5350" s="438" t="s">
        <v>126</v>
      </c>
    </row>
    <row r="5351" spans="1:8">
      <c r="A5351" s="448" t="s">
        <v>7085</v>
      </c>
      <c r="B5351" s="448" t="s">
        <v>2300</v>
      </c>
      <c r="C5351" s="440">
        <v>8650.74</v>
      </c>
      <c r="D5351" s="438" t="s">
        <v>126</v>
      </c>
      <c r="E5351" s="440">
        <v>0</v>
      </c>
      <c r="F5351" s="440">
        <v>0</v>
      </c>
      <c r="G5351" s="440">
        <v>8650.74</v>
      </c>
      <c r="H5351" s="438" t="s">
        <v>126</v>
      </c>
    </row>
    <row r="5352" spans="1:8">
      <c r="A5352" s="448" t="s">
        <v>9338</v>
      </c>
      <c r="B5352" s="448" t="s">
        <v>2310</v>
      </c>
      <c r="C5352" s="440">
        <v>1002.5</v>
      </c>
      <c r="D5352" s="438" t="s">
        <v>126</v>
      </c>
      <c r="E5352" s="440">
        <v>0</v>
      </c>
      <c r="F5352" s="440">
        <v>0</v>
      </c>
      <c r="G5352" s="440">
        <v>1002.5</v>
      </c>
      <c r="H5352" s="438" t="s">
        <v>126</v>
      </c>
    </row>
    <row r="5353" spans="1:8">
      <c r="A5353" s="448" t="s">
        <v>9339</v>
      </c>
      <c r="B5353" s="448" t="s">
        <v>2325</v>
      </c>
      <c r="C5353" s="440">
        <v>1879.84</v>
      </c>
      <c r="D5353" s="438" t="s">
        <v>126</v>
      </c>
      <c r="E5353" s="440">
        <v>0</v>
      </c>
      <c r="F5353" s="440">
        <v>0</v>
      </c>
      <c r="G5353" s="440">
        <v>1879.84</v>
      </c>
      <c r="H5353" s="438" t="s">
        <v>126</v>
      </c>
    </row>
    <row r="5354" spans="1:8">
      <c r="A5354" s="448" t="s">
        <v>9340</v>
      </c>
      <c r="B5354" s="448" t="s">
        <v>2330</v>
      </c>
      <c r="C5354" s="440">
        <v>6169.35</v>
      </c>
      <c r="D5354" s="438" t="s">
        <v>126</v>
      </c>
      <c r="E5354" s="440">
        <v>0</v>
      </c>
      <c r="F5354" s="440">
        <v>0</v>
      </c>
      <c r="G5354" s="440">
        <v>6169.35</v>
      </c>
      <c r="H5354" s="438" t="s">
        <v>126</v>
      </c>
    </row>
    <row r="5355" spans="1:8">
      <c r="A5355" s="448" t="s">
        <v>9341</v>
      </c>
      <c r="B5355" s="448" t="s">
        <v>974</v>
      </c>
      <c r="C5355" s="440">
        <v>1822</v>
      </c>
      <c r="D5355" s="438" t="s">
        <v>126</v>
      </c>
      <c r="E5355" s="440">
        <v>0</v>
      </c>
      <c r="F5355" s="440">
        <v>0</v>
      </c>
      <c r="G5355" s="440">
        <v>1822</v>
      </c>
      <c r="H5355" s="438" t="s">
        <v>126</v>
      </c>
    </row>
    <row r="5356" spans="1:8">
      <c r="A5356" s="448" t="s">
        <v>9342</v>
      </c>
      <c r="B5356" s="448" t="s">
        <v>976</v>
      </c>
      <c r="C5356" s="440">
        <v>1600</v>
      </c>
      <c r="D5356" s="438" t="s">
        <v>126</v>
      </c>
      <c r="E5356" s="440">
        <v>0</v>
      </c>
      <c r="F5356" s="440">
        <v>0</v>
      </c>
      <c r="G5356" s="440">
        <v>1600</v>
      </c>
      <c r="H5356" s="438" t="s">
        <v>126</v>
      </c>
    </row>
    <row r="5357" spans="1:8">
      <c r="A5357" s="448" t="s">
        <v>7089</v>
      </c>
      <c r="B5357" s="448" t="s">
        <v>2368</v>
      </c>
      <c r="C5357" s="440">
        <v>722.31</v>
      </c>
      <c r="D5357" s="438" t="s">
        <v>126</v>
      </c>
      <c r="E5357" s="440">
        <v>0</v>
      </c>
      <c r="F5357" s="440">
        <v>0</v>
      </c>
      <c r="G5357" s="440">
        <v>722.31</v>
      </c>
      <c r="H5357" s="438" t="s">
        <v>126</v>
      </c>
    </row>
    <row r="5358" spans="1:8">
      <c r="A5358" s="448" t="s">
        <v>7090</v>
      </c>
      <c r="B5358" s="448" t="s">
        <v>2373</v>
      </c>
      <c r="C5358" s="440">
        <v>1623</v>
      </c>
      <c r="D5358" s="438" t="s">
        <v>126</v>
      </c>
      <c r="E5358" s="440">
        <v>0</v>
      </c>
      <c r="F5358" s="440">
        <v>0</v>
      </c>
      <c r="G5358" s="440">
        <v>1623</v>
      </c>
      <c r="H5358" s="438" t="s">
        <v>126</v>
      </c>
    </row>
    <row r="5359" spans="1:8">
      <c r="A5359" s="448" t="s">
        <v>7091</v>
      </c>
      <c r="B5359" s="448" t="s">
        <v>2378</v>
      </c>
      <c r="C5359" s="440">
        <v>6108</v>
      </c>
      <c r="D5359" s="438" t="s">
        <v>126</v>
      </c>
      <c r="E5359" s="440">
        <v>0</v>
      </c>
      <c r="F5359" s="440">
        <v>0</v>
      </c>
      <c r="G5359" s="440">
        <v>6108</v>
      </c>
      <c r="H5359" s="438" t="s">
        <v>126</v>
      </c>
    </row>
    <row r="5360" spans="1:8">
      <c r="A5360" s="448" t="s">
        <v>9343</v>
      </c>
      <c r="B5360" s="448" t="s">
        <v>2393</v>
      </c>
      <c r="C5360" s="440">
        <v>3730.95</v>
      </c>
      <c r="D5360" s="438" t="s">
        <v>126</v>
      </c>
      <c r="E5360" s="440">
        <v>0</v>
      </c>
      <c r="F5360" s="440">
        <v>0</v>
      </c>
      <c r="G5360" s="440">
        <v>3730.95</v>
      </c>
      <c r="H5360" s="438" t="s">
        <v>126</v>
      </c>
    </row>
    <row r="5361" spans="1:8">
      <c r="A5361" s="448" t="s">
        <v>9344</v>
      </c>
      <c r="B5361" s="448" t="s">
        <v>2408</v>
      </c>
      <c r="C5361" s="440">
        <v>11340.48</v>
      </c>
      <c r="D5361" s="438" t="s">
        <v>126</v>
      </c>
      <c r="E5361" s="440">
        <v>5934.56</v>
      </c>
      <c r="F5361" s="440">
        <v>0</v>
      </c>
      <c r="G5361" s="440">
        <v>17275.04</v>
      </c>
      <c r="H5361" s="438" t="s">
        <v>126</v>
      </c>
    </row>
    <row r="5362" spans="1:8">
      <c r="A5362" s="448" t="s">
        <v>7093</v>
      </c>
      <c r="B5362" s="448" t="s">
        <v>2413</v>
      </c>
      <c r="C5362" s="440">
        <v>3568.61</v>
      </c>
      <c r="D5362" s="438" t="s">
        <v>126</v>
      </c>
      <c r="E5362" s="440">
        <v>0</v>
      </c>
      <c r="F5362" s="440">
        <v>0</v>
      </c>
      <c r="G5362" s="440">
        <v>3568.61</v>
      </c>
      <c r="H5362" s="438" t="s">
        <v>126</v>
      </c>
    </row>
    <row r="5363" spans="1:8">
      <c r="A5363" s="448" t="s">
        <v>7096</v>
      </c>
      <c r="B5363" s="448" t="s">
        <v>2428</v>
      </c>
      <c r="C5363" s="440">
        <v>5704.16</v>
      </c>
      <c r="D5363" s="438" t="s">
        <v>126</v>
      </c>
      <c r="E5363" s="440">
        <v>0</v>
      </c>
      <c r="F5363" s="440">
        <v>0</v>
      </c>
      <c r="G5363" s="440">
        <v>5704.16</v>
      </c>
      <c r="H5363" s="438" t="s">
        <v>126</v>
      </c>
    </row>
    <row r="5364" spans="1:8">
      <c r="A5364" s="448" t="s">
        <v>9345</v>
      </c>
      <c r="B5364" s="448" t="s">
        <v>2433</v>
      </c>
      <c r="C5364" s="440">
        <v>1570.01</v>
      </c>
      <c r="D5364" s="438" t="s">
        <v>126</v>
      </c>
      <c r="E5364" s="440">
        <v>0</v>
      </c>
      <c r="F5364" s="440">
        <v>0</v>
      </c>
      <c r="G5364" s="440">
        <v>1570.01</v>
      </c>
      <c r="H5364" s="438" t="s">
        <v>126</v>
      </c>
    </row>
    <row r="5365" spans="1:8">
      <c r="A5365" s="448" t="s">
        <v>7097</v>
      </c>
      <c r="B5365" s="448" t="s">
        <v>2443</v>
      </c>
      <c r="C5365" s="440">
        <v>380</v>
      </c>
      <c r="D5365" s="438" t="s">
        <v>126</v>
      </c>
      <c r="E5365" s="440">
        <v>208</v>
      </c>
      <c r="F5365" s="440">
        <v>0</v>
      </c>
      <c r="G5365" s="440">
        <v>588</v>
      </c>
      <c r="H5365" s="438" t="s">
        <v>126</v>
      </c>
    </row>
    <row r="5366" spans="1:8">
      <c r="A5366" s="448" t="s">
        <v>9346</v>
      </c>
      <c r="B5366" s="448" t="s">
        <v>2453</v>
      </c>
      <c r="C5366" s="440">
        <v>155.88</v>
      </c>
      <c r="D5366" s="438" t="s">
        <v>126</v>
      </c>
      <c r="E5366" s="440">
        <v>0</v>
      </c>
      <c r="F5366" s="440">
        <v>0</v>
      </c>
      <c r="G5366" s="440">
        <v>155.88</v>
      </c>
      <c r="H5366" s="438" t="s">
        <v>126</v>
      </c>
    </row>
    <row r="5367" spans="1:8">
      <c r="A5367" s="448" t="s">
        <v>9347</v>
      </c>
      <c r="B5367" s="448" t="s">
        <v>2458</v>
      </c>
      <c r="C5367" s="440">
        <v>1409.44</v>
      </c>
      <c r="D5367" s="438" t="s">
        <v>126</v>
      </c>
      <c r="E5367" s="440">
        <v>0</v>
      </c>
      <c r="F5367" s="440">
        <v>0</v>
      </c>
      <c r="G5367" s="440">
        <v>1409.44</v>
      </c>
      <c r="H5367" s="438" t="s">
        <v>126</v>
      </c>
    </row>
    <row r="5368" spans="1:8">
      <c r="A5368" s="448" t="s">
        <v>7098</v>
      </c>
      <c r="B5368" s="448" t="s">
        <v>2468</v>
      </c>
      <c r="C5368" s="440">
        <v>1350</v>
      </c>
      <c r="D5368" s="438" t="s">
        <v>126</v>
      </c>
      <c r="E5368" s="440">
        <v>0</v>
      </c>
      <c r="F5368" s="440">
        <v>0</v>
      </c>
      <c r="G5368" s="440">
        <v>1350</v>
      </c>
      <c r="H5368" s="438" t="s">
        <v>126</v>
      </c>
    </row>
    <row r="5369" spans="1:8">
      <c r="A5369" s="448" t="s">
        <v>7099</v>
      </c>
      <c r="B5369" s="448" t="s">
        <v>2487</v>
      </c>
      <c r="C5369" s="440">
        <v>6555.71</v>
      </c>
      <c r="D5369" s="438" t="s">
        <v>126</v>
      </c>
      <c r="E5369" s="440">
        <v>10429.040000000001</v>
      </c>
      <c r="F5369" s="440">
        <v>0</v>
      </c>
      <c r="G5369" s="440">
        <v>16984.75</v>
      </c>
      <c r="H5369" s="438" t="s">
        <v>126</v>
      </c>
    </row>
    <row r="5370" spans="1:8">
      <c r="A5370" s="448" t="s">
        <v>9348</v>
      </c>
      <c r="B5370" s="448" t="s">
        <v>3939</v>
      </c>
      <c r="C5370" s="440">
        <v>176</v>
      </c>
      <c r="D5370" s="438" t="s">
        <v>126</v>
      </c>
      <c r="E5370" s="440">
        <v>0</v>
      </c>
      <c r="F5370" s="440">
        <v>0</v>
      </c>
      <c r="G5370" s="440">
        <v>176</v>
      </c>
      <c r="H5370" s="438" t="s">
        <v>126</v>
      </c>
    </row>
    <row r="5371" spans="1:8">
      <c r="A5371" s="448" t="s">
        <v>9349</v>
      </c>
      <c r="B5371" s="448" t="s">
        <v>9350</v>
      </c>
      <c r="C5371" s="440">
        <v>1856</v>
      </c>
      <c r="D5371" s="438" t="s">
        <v>126</v>
      </c>
      <c r="E5371" s="440">
        <v>1500</v>
      </c>
      <c r="F5371" s="440">
        <v>0</v>
      </c>
      <c r="G5371" s="440">
        <v>3356</v>
      </c>
      <c r="H5371" s="438" t="s">
        <v>126</v>
      </c>
    </row>
    <row r="5372" spans="1:8">
      <c r="A5372" s="448" t="s">
        <v>9351</v>
      </c>
      <c r="B5372" s="448" t="s">
        <v>4052</v>
      </c>
      <c r="C5372" s="440">
        <v>4608.08</v>
      </c>
      <c r="D5372" s="438" t="s">
        <v>126</v>
      </c>
      <c r="E5372" s="440">
        <v>0</v>
      </c>
      <c r="F5372" s="440">
        <v>0</v>
      </c>
      <c r="G5372" s="440">
        <v>4608.08</v>
      </c>
      <c r="H5372" s="438" t="s">
        <v>126</v>
      </c>
    </row>
    <row r="5373" spans="1:8">
      <c r="A5373" s="448" t="s">
        <v>7100</v>
      </c>
      <c r="B5373" s="448" t="s">
        <v>2516</v>
      </c>
      <c r="C5373" s="440">
        <v>100</v>
      </c>
      <c r="D5373" s="438" t="s">
        <v>126</v>
      </c>
      <c r="E5373" s="440">
        <v>0</v>
      </c>
      <c r="F5373" s="440">
        <v>0</v>
      </c>
      <c r="G5373" s="440">
        <v>100</v>
      </c>
      <c r="H5373" s="438" t="s">
        <v>126</v>
      </c>
    </row>
    <row r="5374" spans="1:8">
      <c r="A5374" s="448" t="s">
        <v>7101</v>
      </c>
      <c r="B5374" s="448" t="s">
        <v>7102</v>
      </c>
      <c r="C5374" s="440">
        <v>536818.34</v>
      </c>
      <c r="D5374" s="438" t="s">
        <v>126</v>
      </c>
      <c r="E5374" s="440">
        <v>358775.48</v>
      </c>
      <c r="F5374" s="440">
        <v>0</v>
      </c>
      <c r="G5374" s="440">
        <v>895593.82</v>
      </c>
      <c r="H5374" s="438" t="s">
        <v>126</v>
      </c>
    </row>
    <row r="5375" spans="1:8">
      <c r="A5375" s="448" t="s">
        <v>7103</v>
      </c>
      <c r="B5375" s="448" t="s">
        <v>2056</v>
      </c>
      <c r="C5375" s="440">
        <v>1430.01</v>
      </c>
      <c r="D5375" s="438" t="s">
        <v>126</v>
      </c>
      <c r="E5375" s="440">
        <v>0</v>
      </c>
      <c r="F5375" s="440">
        <v>0</v>
      </c>
      <c r="G5375" s="440">
        <v>1430.01</v>
      </c>
      <c r="H5375" s="438" t="s">
        <v>126</v>
      </c>
    </row>
    <row r="5376" spans="1:8">
      <c r="A5376" s="448" t="s">
        <v>7104</v>
      </c>
      <c r="B5376" s="448" t="s">
        <v>2078</v>
      </c>
      <c r="C5376" s="440">
        <v>1670</v>
      </c>
      <c r="D5376" s="438" t="s">
        <v>126</v>
      </c>
      <c r="E5376" s="440">
        <v>0</v>
      </c>
      <c r="F5376" s="440">
        <v>0</v>
      </c>
      <c r="G5376" s="440">
        <v>1670</v>
      </c>
      <c r="H5376" s="438" t="s">
        <v>126</v>
      </c>
    </row>
    <row r="5377" spans="1:8">
      <c r="A5377" s="448" t="s">
        <v>9352</v>
      </c>
      <c r="B5377" s="448" t="s">
        <v>2108</v>
      </c>
      <c r="C5377" s="440">
        <v>1960</v>
      </c>
      <c r="D5377" s="438" t="s">
        <v>126</v>
      </c>
      <c r="E5377" s="440">
        <v>0</v>
      </c>
      <c r="F5377" s="440">
        <v>0</v>
      </c>
      <c r="G5377" s="440">
        <v>1960</v>
      </c>
      <c r="H5377" s="438" t="s">
        <v>126</v>
      </c>
    </row>
    <row r="5378" spans="1:8">
      <c r="A5378" s="448" t="s">
        <v>9353</v>
      </c>
      <c r="B5378" s="448" t="s">
        <v>2128</v>
      </c>
      <c r="C5378" s="440">
        <v>1800.22</v>
      </c>
      <c r="D5378" s="438" t="s">
        <v>126</v>
      </c>
      <c r="E5378" s="440">
        <v>0</v>
      </c>
      <c r="F5378" s="440">
        <v>0</v>
      </c>
      <c r="G5378" s="440">
        <v>1800.22</v>
      </c>
      <c r="H5378" s="438" t="s">
        <v>126</v>
      </c>
    </row>
    <row r="5379" spans="1:8">
      <c r="A5379" s="448" t="s">
        <v>9354</v>
      </c>
      <c r="B5379" s="448" t="s">
        <v>9355</v>
      </c>
      <c r="C5379" s="440">
        <v>4640</v>
      </c>
      <c r="D5379" s="438" t="s">
        <v>126</v>
      </c>
      <c r="E5379" s="440">
        <v>0</v>
      </c>
      <c r="F5379" s="440">
        <v>0</v>
      </c>
      <c r="G5379" s="440">
        <v>4640</v>
      </c>
      <c r="H5379" s="438" t="s">
        <v>126</v>
      </c>
    </row>
    <row r="5380" spans="1:8">
      <c r="A5380" s="448" t="s">
        <v>9356</v>
      </c>
      <c r="B5380" s="448" t="s">
        <v>9357</v>
      </c>
      <c r="C5380" s="440">
        <v>16602.03</v>
      </c>
      <c r="D5380" s="438" t="s">
        <v>126</v>
      </c>
      <c r="E5380" s="440">
        <v>0</v>
      </c>
      <c r="F5380" s="440">
        <v>0</v>
      </c>
      <c r="G5380" s="440">
        <v>16602.03</v>
      </c>
      <c r="H5380" s="438" t="s">
        <v>126</v>
      </c>
    </row>
    <row r="5381" spans="1:8">
      <c r="A5381" s="448" t="s">
        <v>9358</v>
      </c>
      <c r="B5381" s="448" t="s">
        <v>9359</v>
      </c>
      <c r="C5381" s="440">
        <v>24148.42</v>
      </c>
      <c r="D5381" s="438" t="s">
        <v>126</v>
      </c>
      <c r="E5381" s="440">
        <v>0</v>
      </c>
      <c r="F5381" s="440">
        <v>0</v>
      </c>
      <c r="G5381" s="440">
        <v>24148.42</v>
      </c>
      <c r="H5381" s="438" t="s">
        <v>126</v>
      </c>
    </row>
    <row r="5382" spans="1:8">
      <c r="A5382" s="448" t="s">
        <v>7110</v>
      </c>
      <c r="B5382" s="448" t="s">
        <v>6908</v>
      </c>
      <c r="C5382" s="440">
        <v>263.99</v>
      </c>
      <c r="D5382" s="438" t="s">
        <v>126</v>
      </c>
      <c r="E5382" s="440">
        <v>0</v>
      </c>
      <c r="F5382" s="440">
        <v>0</v>
      </c>
      <c r="G5382" s="440">
        <v>263.99</v>
      </c>
      <c r="H5382" s="438" t="s">
        <v>126</v>
      </c>
    </row>
    <row r="5383" spans="1:8">
      <c r="A5383" s="448" t="s">
        <v>9360</v>
      </c>
      <c r="B5383" s="448" t="s">
        <v>9361</v>
      </c>
      <c r="C5383" s="440">
        <v>0</v>
      </c>
      <c r="D5383" s="438" t="s">
        <v>126</v>
      </c>
      <c r="E5383" s="440">
        <v>680</v>
      </c>
      <c r="F5383" s="440">
        <v>0</v>
      </c>
      <c r="G5383" s="440">
        <v>680</v>
      </c>
      <c r="H5383" s="438" t="s">
        <v>126</v>
      </c>
    </row>
    <row r="5384" spans="1:8">
      <c r="A5384" s="448" t="s">
        <v>9362</v>
      </c>
      <c r="B5384" s="448" t="s">
        <v>2300</v>
      </c>
      <c r="C5384" s="440">
        <v>3590.15</v>
      </c>
      <c r="D5384" s="438" t="s">
        <v>126</v>
      </c>
      <c r="E5384" s="440">
        <v>0</v>
      </c>
      <c r="F5384" s="440">
        <v>0</v>
      </c>
      <c r="G5384" s="440">
        <v>3590.15</v>
      </c>
      <c r="H5384" s="438" t="s">
        <v>126</v>
      </c>
    </row>
    <row r="5385" spans="1:8">
      <c r="A5385" s="448" t="s">
        <v>9363</v>
      </c>
      <c r="B5385" s="448" t="s">
        <v>2358</v>
      </c>
      <c r="C5385" s="440">
        <v>4678.3999999999996</v>
      </c>
      <c r="D5385" s="438" t="s">
        <v>126</v>
      </c>
      <c r="E5385" s="440">
        <v>0</v>
      </c>
      <c r="F5385" s="440">
        <v>0</v>
      </c>
      <c r="G5385" s="440">
        <v>4678.3999999999996</v>
      </c>
      <c r="H5385" s="438" t="s">
        <v>126</v>
      </c>
    </row>
    <row r="5386" spans="1:8">
      <c r="A5386" s="448" t="s">
        <v>9364</v>
      </c>
      <c r="B5386" s="448" t="s">
        <v>2368</v>
      </c>
      <c r="C5386" s="440">
        <v>839</v>
      </c>
      <c r="D5386" s="438" t="s">
        <v>126</v>
      </c>
      <c r="E5386" s="440">
        <v>0</v>
      </c>
      <c r="F5386" s="440">
        <v>0</v>
      </c>
      <c r="G5386" s="440">
        <v>839</v>
      </c>
      <c r="H5386" s="438" t="s">
        <v>126</v>
      </c>
    </row>
    <row r="5387" spans="1:8">
      <c r="A5387" s="448" t="s">
        <v>7111</v>
      </c>
      <c r="B5387" s="448" t="s">
        <v>2388</v>
      </c>
      <c r="C5387" s="440">
        <v>6095.01</v>
      </c>
      <c r="D5387" s="438" t="s">
        <v>126</v>
      </c>
      <c r="E5387" s="440">
        <v>0</v>
      </c>
      <c r="F5387" s="440">
        <v>0</v>
      </c>
      <c r="G5387" s="440">
        <v>6095.01</v>
      </c>
      <c r="H5387" s="438" t="s">
        <v>126</v>
      </c>
    </row>
    <row r="5388" spans="1:8">
      <c r="A5388" s="448" t="s">
        <v>9365</v>
      </c>
      <c r="B5388" s="448" t="s">
        <v>2408</v>
      </c>
      <c r="C5388" s="440">
        <v>728.4</v>
      </c>
      <c r="D5388" s="438" t="s">
        <v>126</v>
      </c>
      <c r="E5388" s="440">
        <v>0</v>
      </c>
      <c r="F5388" s="440">
        <v>0</v>
      </c>
      <c r="G5388" s="440">
        <v>728.4</v>
      </c>
      <c r="H5388" s="438" t="s">
        <v>126</v>
      </c>
    </row>
    <row r="5389" spans="1:8">
      <c r="A5389" s="448" t="s">
        <v>9366</v>
      </c>
      <c r="B5389" s="448" t="s">
        <v>2458</v>
      </c>
      <c r="C5389" s="440">
        <v>1949.96</v>
      </c>
      <c r="D5389" s="438" t="s">
        <v>126</v>
      </c>
      <c r="E5389" s="440">
        <v>0</v>
      </c>
      <c r="F5389" s="440">
        <v>0</v>
      </c>
      <c r="G5389" s="440">
        <v>1949.96</v>
      </c>
      <c r="H5389" s="438" t="s">
        <v>126</v>
      </c>
    </row>
    <row r="5390" spans="1:8">
      <c r="A5390" s="448" t="s">
        <v>7112</v>
      </c>
      <c r="B5390" s="448" t="s">
        <v>2487</v>
      </c>
      <c r="C5390" s="440">
        <v>464622.75</v>
      </c>
      <c r="D5390" s="438" t="s">
        <v>126</v>
      </c>
      <c r="E5390" s="440">
        <v>358095.48</v>
      </c>
      <c r="F5390" s="440">
        <v>0</v>
      </c>
      <c r="G5390" s="440">
        <v>822718.23</v>
      </c>
      <c r="H5390" s="438" t="s">
        <v>126</v>
      </c>
    </row>
    <row r="5391" spans="1:8">
      <c r="A5391" s="448" t="s">
        <v>9367</v>
      </c>
      <c r="B5391" s="448" t="s">
        <v>3945</v>
      </c>
      <c r="C5391" s="440">
        <v>1800</v>
      </c>
      <c r="D5391" s="438" t="s">
        <v>126</v>
      </c>
      <c r="E5391" s="440">
        <v>0</v>
      </c>
      <c r="F5391" s="440">
        <v>0</v>
      </c>
      <c r="G5391" s="440">
        <v>1800</v>
      </c>
      <c r="H5391" s="438" t="s">
        <v>126</v>
      </c>
    </row>
    <row r="5392" spans="1:8">
      <c r="A5392" s="448" t="s">
        <v>7114</v>
      </c>
      <c r="B5392" s="448" t="s">
        <v>7115</v>
      </c>
      <c r="C5392" s="440">
        <v>904</v>
      </c>
      <c r="D5392" s="438" t="s">
        <v>126</v>
      </c>
      <c r="E5392" s="440">
        <v>602998.06000000006</v>
      </c>
      <c r="F5392" s="440">
        <v>0</v>
      </c>
      <c r="G5392" s="440">
        <v>603902.06000000006</v>
      </c>
      <c r="H5392" s="438" t="s">
        <v>126</v>
      </c>
    </row>
    <row r="5393" spans="1:8">
      <c r="A5393" s="448" t="s">
        <v>7118</v>
      </c>
      <c r="B5393" s="448" t="s">
        <v>972</v>
      </c>
      <c r="C5393" s="440">
        <v>0</v>
      </c>
      <c r="D5393" s="438" t="s">
        <v>126</v>
      </c>
      <c r="E5393" s="440">
        <v>3301.77</v>
      </c>
      <c r="F5393" s="440">
        <v>0</v>
      </c>
      <c r="G5393" s="440">
        <v>3301.77</v>
      </c>
      <c r="H5393" s="438" t="s">
        <v>126</v>
      </c>
    </row>
    <row r="5394" spans="1:8">
      <c r="A5394" s="448" t="s">
        <v>9368</v>
      </c>
      <c r="B5394" s="448" t="s">
        <v>2078</v>
      </c>
      <c r="C5394" s="440">
        <v>904</v>
      </c>
      <c r="D5394" s="438" t="s">
        <v>126</v>
      </c>
      <c r="E5394" s="440">
        <v>15819.94</v>
      </c>
      <c r="F5394" s="440">
        <v>0</v>
      </c>
      <c r="G5394" s="440">
        <v>16723.939999999999</v>
      </c>
      <c r="H5394" s="438" t="s">
        <v>126</v>
      </c>
    </row>
    <row r="5395" spans="1:8">
      <c r="A5395" s="448" t="s">
        <v>7120</v>
      </c>
      <c r="B5395" s="448" t="s">
        <v>2083</v>
      </c>
      <c r="C5395" s="440">
        <v>0</v>
      </c>
      <c r="D5395" s="438" t="s">
        <v>126</v>
      </c>
      <c r="E5395" s="440">
        <v>57780.11</v>
      </c>
      <c r="F5395" s="440">
        <v>0</v>
      </c>
      <c r="G5395" s="440">
        <v>57780.11</v>
      </c>
      <c r="H5395" s="438" t="s">
        <v>126</v>
      </c>
    </row>
    <row r="5396" spans="1:8">
      <c r="A5396" s="448" t="s">
        <v>7123</v>
      </c>
      <c r="B5396" s="448" t="s">
        <v>2108</v>
      </c>
      <c r="C5396" s="440">
        <v>0</v>
      </c>
      <c r="D5396" s="438" t="s">
        <v>126</v>
      </c>
      <c r="E5396" s="440">
        <v>13463.42</v>
      </c>
      <c r="F5396" s="440">
        <v>0</v>
      </c>
      <c r="G5396" s="440">
        <v>13463.42</v>
      </c>
      <c r="H5396" s="438" t="s">
        <v>126</v>
      </c>
    </row>
    <row r="5397" spans="1:8">
      <c r="A5397" s="448" t="s">
        <v>9369</v>
      </c>
      <c r="B5397" s="448" t="s">
        <v>2128</v>
      </c>
      <c r="C5397" s="440">
        <v>0</v>
      </c>
      <c r="D5397" s="438" t="s">
        <v>126</v>
      </c>
      <c r="E5397" s="440">
        <v>6063.38</v>
      </c>
      <c r="F5397" s="440">
        <v>0</v>
      </c>
      <c r="G5397" s="440">
        <v>6063.38</v>
      </c>
      <c r="H5397" s="438" t="s">
        <v>126</v>
      </c>
    </row>
    <row r="5398" spans="1:8">
      <c r="A5398" s="448" t="s">
        <v>7125</v>
      </c>
      <c r="B5398" s="448" t="s">
        <v>2133</v>
      </c>
      <c r="C5398" s="440">
        <v>0</v>
      </c>
      <c r="D5398" s="438" t="s">
        <v>126</v>
      </c>
      <c r="E5398" s="440">
        <v>5172.5600000000004</v>
      </c>
      <c r="F5398" s="440">
        <v>0</v>
      </c>
      <c r="G5398" s="440">
        <v>5172.5600000000004</v>
      </c>
      <c r="H5398" s="438" t="s">
        <v>126</v>
      </c>
    </row>
    <row r="5399" spans="1:8">
      <c r="A5399" s="448" t="s">
        <v>7138</v>
      </c>
      <c r="B5399" s="448" t="s">
        <v>2487</v>
      </c>
      <c r="C5399" s="440">
        <v>0</v>
      </c>
      <c r="D5399" s="438" t="s">
        <v>126</v>
      </c>
      <c r="E5399" s="440">
        <v>501396.88</v>
      </c>
      <c r="F5399" s="440">
        <v>0</v>
      </c>
      <c r="G5399" s="440">
        <v>501396.88</v>
      </c>
      <c r="H5399" s="438" t="s">
        <v>126</v>
      </c>
    </row>
    <row r="5400" spans="1:8">
      <c r="A5400" s="448" t="s">
        <v>7142</v>
      </c>
      <c r="B5400" s="448" t="s">
        <v>7143</v>
      </c>
      <c r="C5400" s="440">
        <v>136204.13</v>
      </c>
      <c r="D5400" s="438" t="s">
        <v>126</v>
      </c>
      <c r="E5400" s="440">
        <v>269704.75</v>
      </c>
      <c r="F5400" s="440">
        <v>0</v>
      </c>
      <c r="G5400" s="440">
        <v>405908.88</v>
      </c>
      <c r="H5400" s="438" t="s">
        <v>126</v>
      </c>
    </row>
    <row r="5401" spans="1:8">
      <c r="A5401" s="448" t="s">
        <v>9370</v>
      </c>
      <c r="B5401" s="448" t="s">
        <v>2986</v>
      </c>
      <c r="C5401" s="440">
        <v>0</v>
      </c>
      <c r="D5401" s="438" t="s">
        <v>126</v>
      </c>
      <c r="E5401" s="440">
        <v>1704.69</v>
      </c>
      <c r="F5401" s="440">
        <v>0</v>
      </c>
      <c r="G5401" s="440">
        <v>1704.69</v>
      </c>
      <c r="H5401" s="438" t="s">
        <v>126</v>
      </c>
    </row>
    <row r="5402" spans="1:8">
      <c r="A5402" s="448" t="s">
        <v>7144</v>
      </c>
      <c r="B5402" s="448" t="s">
        <v>2056</v>
      </c>
      <c r="C5402" s="440">
        <v>6333.5</v>
      </c>
      <c r="D5402" s="438" t="s">
        <v>126</v>
      </c>
      <c r="E5402" s="440">
        <v>0</v>
      </c>
      <c r="F5402" s="440">
        <v>0</v>
      </c>
      <c r="G5402" s="440">
        <v>6333.5</v>
      </c>
      <c r="H5402" s="438" t="s">
        <v>126</v>
      </c>
    </row>
    <row r="5403" spans="1:8">
      <c r="A5403" s="448" t="s">
        <v>7145</v>
      </c>
      <c r="B5403" s="448" t="s">
        <v>2064</v>
      </c>
      <c r="C5403" s="440">
        <v>8230.66</v>
      </c>
      <c r="D5403" s="438" t="s">
        <v>126</v>
      </c>
      <c r="E5403" s="440">
        <v>0</v>
      </c>
      <c r="F5403" s="440">
        <v>0</v>
      </c>
      <c r="G5403" s="440">
        <v>8230.66</v>
      </c>
      <c r="H5403" s="438" t="s">
        <v>126</v>
      </c>
    </row>
    <row r="5404" spans="1:8">
      <c r="A5404" s="448" t="s">
        <v>9371</v>
      </c>
      <c r="B5404" s="448" t="s">
        <v>972</v>
      </c>
      <c r="C5404" s="440">
        <v>1605.55</v>
      </c>
      <c r="D5404" s="438" t="s">
        <v>126</v>
      </c>
      <c r="E5404" s="440">
        <v>0</v>
      </c>
      <c r="F5404" s="440">
        <v>0</v>
      </c>
      <c r="G5404" s="440">
        <v>1605.55</v>
      </c>
      <c r="H5404" s="438" t="s">
        <v>126</v>
      </c>
    </row>
    <row r="5405" spans="1:8">
      <c r="A5405" s="448" t="s">
        <v>7146</v>
      </c>
      <c r="B5405" s="448" t="s">
        <v>2073</v>
      </c>
      <c r="C5405" s="440">
        <v>1622.64</v>
      </c>
      <c r="D5405" s="438" t="s">
        <v>126</v>
      </c>
      <c r="E5405" s="440">
        <v>0</v>
      </c>
      <c r="F5405" s="440">
        <v>0</v>
      </c>
      <c r="G5405" s="440">
        <v>1622.64</v>
      </c>
      <c r="H5405" s="438" t="s">
        <v>126</v>
      </c>
    </row>
    <row r="5406" spans="1:8">
      <c r="A5406" s="448" t="s">
        <v>7147</v>
      </c>
      <c r="B5406" s="448" t="s">
        <v>2078</v>
      </c>
      <c r="C5406" s="440">
        <v>5068.09</v>
      </c>
      <c r="D5406" s="438" t="s">
        <v>126</v>
      </c>
      <c r="E5406" s="440">
        <v>1589.6</v>
      </c>
      <c r="F5406" s="440">
        <v>0</v>
      </c>
      <c r="G5406" s="440">
        <v>6657.69</v>
      </c>
      <c r="H5406" s="438" t="s">
        <v>126</v>
      </c>
    </row>
    <row r="5407" spans="1:8">
      <c r="A5407" s="448" t="s">
        <v>7148</v>
      </c>
      <c r="B5407" s="448" t="s">
        <v>2083</v>
      </c>
      <c r="C5407" s="440">
        <v>268.02</v>
      </c>
      <c r="D5407" s="438" t="s">
        <v>126</v>
      </c>
      <c r="E5407" s="440">
        <v>0</v>
      </c>
      <c r="F5407" s="440">
        <v>0</v>
      </c>
      <c r="G5407" s="440">
        <v>268.02</v>
      </c>
      <c r="H5407" s="438" t="s">
        <v>126</v>
      </c>
    </row>
    <row r="5408" spans="1:8">
      <c r="A5408" s="448" t="s">
        <v>7149</v>
      </c>
      <c r="B5408" s="448" t="s">
        <v>2088</v>
      </c>
      <c r="C5408" s="440">
        <v>5148.76</v>
      </c>
      <c r="D5408" s="438" t="s">
        <v>126</v>
      </c>
      <c r="E5408" s="440">
        <v>0</v>
      </c>
      <c r="F5408" s="440">
        <v>0</v>
      </c>
      <c r="G5408" s="440">
        <v>5148.76</v>
      </c>
      <c r="H5408" s="438" t="s">
        <v>126</v>
      </c>
    </row>
    <row r="5409" spans="1:8">
      <c r="A5409" s="448" t="s">
        <v>7150</v>
      </c>
      <c r="B5409" s="448" t="s">
        <v>2093</v>
      </c>
      <c r="C5409" s="440">
        <v>0</v>
      </c>
      <c r="D5409" s="438" t="s">
        <v>126</v>
      </c>
      <c r="E5409" s="440">
        <v>1145.1500000000001</v>
      </c>
      <c r="F5409" s="440">
        <v>0</v>
      </c>
      <c r="G5409" s="440">
        <v>1145.1500000000001</v>
      </c>
      <c r="H5409" s="438" t="s">
        <v>126</v>
      </c>
    </row>
    <row r="5410" spans="1:8">
      <c r="A5410" s="448" t="s">
        <v>9372</v>
      </c>
      <c r="B5410" s="448" t="s">
        <v>2098</v>
      </c>
      <c r="C5410" s="440">
        <v>150</v>
      </c>
      <c r="D5410" s="438" t="s">
        <v>126</v>
      </c>
      <c r="E5410" s="440">
        <v>311.5</v>
      </c>
      <c r="F5410" s="440">
        <v>0</v>
      </c>
      <c r="G5410" s="440">
        <v>461.5</v>
      </c>
      <c r="H5410" s="438" t="s">
        <v>126</v>
      </c>
    </row>
    <row r="5411" spans="1:8">
      <c r="A5411" s="448" t="s">
        <v>9373</v>
      </c>
      <c r="B5411" s="448" t="s">
        <v>2103</v>
      </c>
      <c r="C5411" s="440">
        <v>4113.0200000000004</v>
      </c>
      <c r="D5411" s="438" t="s">
        <v>126</v>
      </c>
      <c r="E5411" s="440">
        <v>291.02999999999997</v>
      </c>
      <c r="F5411" s="440">
        <v>0</v>
      </c>
      <c r="G5411" s="440">
        <v>4404.05</v>
      </c>
      <c r="H5411" s="438" t="s">
        <v>126</v>
      </c>
    </row>
    <row r="5412" spans="1:8">
      <c r="A5412" s="448" t="s">
        <v>7151</v>
      </c>
      <c r="B5412" s="448" t="s">
        <v>2108</v>
      </c>
      <c r="C5412" s="440">
        <v>8949.68</v>
      </c>
      <c r="D5412" s="438" t="s">
        <v>126</v>
      </c>
      <c r="E5412" s="440">
        <v>160.08000000000001</v>
      </c>
      <c r="F5412" s="440">
        <v>0</v>
      </c>
      <c r="G5412" s="440">
        <v>9109.76</v>
      </c>
      <c r="H5412" s="438" t="s">
        <v>126</v>
      </c>
    </row>
    <row r="5413" spans="1:8">
      <c r="A5413" s="448" t="s">
        <v>9374</v>
      </c>
      <c r="B5413" s="448" t="s">
        <v>2113</v>
      </c>
      <c r="C5413" s="440">
        <v>1384.46</v>
      </c>
      <c r="D5413" s="438" t="s">
        <v>126</v>
      </c>
      <c r="E5413" s="440">
        <v>150</v>
      </c>
      <c r="F5413" s="440">
        <v>0</v>
      </c>
      <c r="G5413" s="440">
        <v>1534.46</v>
      </c>
      <c r="H5413" s="438" t="s">
        <v>126</v>
      </c>
    </row>
    <row r="5414" spans="1:8">
      <c r="A5414" s="448" t="s">
        <v>9375</v>
      </c>
      <c r="B5414" s="448" t="s">
        <v>2123</v>
      </c>
      <c r="C5414" s="440">
        <v>6299.31</v>
      </c>
      <c r="D5414" s="438" t="s">
        <v>126</v>
      </c>
      <c r="E5414" s="440">
        <v>837.2</v>
      </c>
      <c r="F5414" s="440">
        <v>0</v>
      </c>
      <c r="G5414" s="440">
        <v>7136.51</v>
      </c>
      <c r="H5414" s="438" t="s">
        <v>126</v>
      </c>
    </row>
    <row r="5415" spans="1:8">
      <c r="A5415" s="448" t="s">
        <v>9376</v>
      </c>
      <c r="B5415" s="448" t="s">
        <v>2128</v>
      </c>
      <c r="C5415" s="440">
        <v>3317.53</v>
      </c>
      <c r="D5415" s="438" t="s">
        <v>126</v>
      </c>
      <c r="E5415" s="440">
        <v>0</v>
      </c>
      <c r="F5415" s="440">
        <v>0</v>
      </c>
      <c r="G5415" s="440">
        <v>3317.53</v>
      </c>
      <c r="H5415" s="438" t="s">
        <v>126</v>
      </c>
    </row>
    <row r="5416" spans="1:8">
      <c r="A5416" s="448" t="s">
        <v>9377</v>
      </c>
      <c r="B5416" s="448" t="s">
        <v>2113</v>
      </c>
      <c r="C5416" s="440">
        <v>529.30999999999995</v>
      </c>
      <c r="D5416" s="438" t="s">
        <v>126</v>
      </c>
      <c r="E5416" s="440">
        <v>0</v>
      </c>
      <c r="F5416" s="440">
        <v>0</v>
      </c>
      <c r="G5416" s="440">
        <v>529.30999999999995</v>
      </c>
      <c r="H5416" s="438" t="s">
        <v>126</v>
      </c>
    </row>
    <row r="5417" spans="1:8">
      <c r="A5417" s="448" t="s">
        <v>9378</v>
      </c>
      <c r="B5417" s="448" t="s">
        <v>2143</v>
      </c>
      <c r="C5417" s="440">
        <v>977.11</v>
      </c>
      <c r="D5417" s="438" t="s">
        <v>126</v>
      </c>
      <c r="E5417" s="440">
        <v>0</v>
      </c>
      <c r="F5417" s="440">
        <v>0</v>
      </c>
      <c r="G5417" s="440">
        <v>977.11</v>
      </c>
      <c r="H5417" s="438" t="s">
        <v>126</v>
      </c>
    </row>
    <row r="5418" spans="1:8">
      <c r="A5418" s="448" t="s">
        <v>7153</v>
      </c>
      <c r="B5418" s="448" t="s">
        <v>2148</v>
      </c>
      <c r="C5418" s="440">
        <v>625.44000000000005</v>
      </c>
      <c r="D5418" s="438" t="s">
        <v>126</v>
      </c>
      <c r="E5418" s="440">
        <v>730</v>
      </c>
      <c r="F5418" s="440">
        <v>0</v>
      </c>
      <c r="G5418" s="440">
        <v>1355.44</v>
      </c>
      <c r="H5418" s="438" t="s">
        <v>126</v>
      </c>
    </row>
    <row r="5419" spans="1:8">
      <c r="A5419" s="448" t="s">
        <v>7154</v>
      </c>
      <c r="B5419" s="448" t="s">
        <v>7155</v>
      </c>
      <c r="C5419" s="440">
        <v>1496.92</v>
      </c>
      <c r="D5419" s="438" t="s">
        <v>126</v>
      </c>
      <c r="E5419" s="440">
        <v>0</v>
      </c>
      <c r="F5419" s="440">
        <v>0</v>
      </c>
      <c r="G5419" s="440">
        <v>1496.92</v>
      </c>
      <c r="H5419" s="438" t="s">
        <v>126</v>
      </c>
    </row>
    <row r="5420" spans="1:8">
      <c r="A5420" s="448" t="s">
        <v>7156</v>
      </c>
      <c r="B5420" s="448" t="s">
        <v>7157</v>
      </c>
      <c r="C5420" s="440">
        <v>502.5</v>
      </c>
      <c r="D5420" s="438" t="s">
        <v>126</v>
      </c>
      <c r="E5420" s="440">
        <v>0</v>
      </c>
      <c r="F5420" s="440">
        <v>0</v>
      </c>
      <c r="G5420" s="440">
        <v>502.5</v>
      </c>
      <c r="H5420" s="438" t="s">
        <v>126</v>
      </c>
    </row>
    <row r="5421" spans="1:8">
      <c r="A5421" s="448" t="s">
        <v>9379</v>
      </c>
      <c r="B5421" s="448" t="s">
        <v>2973</v>
      </c>
      <c r="C5421" s="440">
        <v>1418.2</v>
      </c>
      <c r="D5421" s="438" t="s">
        <v>126</v>
      </c>
      <c r="E5421" s="440">
        <v>0</v>
      </c>
      <c r="F5421" s="440">
        <v>0</v>
      </c>
      <c r="G5421" s="440">
        <v>1418.2</v>
      </c>
      <c r="H5421" s="438" t="s">
        <v>126</v>
      </c>
    </row>
    <row r="5422" spans="1:8">
      <c r="A5422" s="448" t="s">
        <v>7159</v>
      </c>
      <c r="B5422" s="448" t="s">
        <v>7160</v>
      </c>
      <c r="C5422" s="440">
        <v>2032.04</v>
      </c>
      <c r="D5422" s="438" t="s">
        <v>126</v>
      </c>
      <c r="E5422" s="440">
        <v>760</v>
      </c>
      <c r="F5422" s="440">
        <v>0</v>
      </c>
      <c r="G5422" s="440">
        <v>2792.04</v>
      </c>
      <c r="H5422" s="438" t="s">
        <v>126</v>
      </c>
    </row>
    <row r="5423" spans="1:8">
      <c r="A5423" s="448" t="s">
        <v>7161</v>
      </c>
      <c r="B5423" s="448" t="s">
        <v>2195</v>
      </c>
      <c r="C5423" s="440">
        <v>1404.26</v>
      </c>
      <c r="D5423" s="438" t="s">
        <v>126</v>
      </c>
      <c r="E5423" s="440">
        <v>0</v>
      </c>
      <c r="F5423" s="440">
        <v>0</v>
      </c>
      <c r="G5423" s="440">
        <v>1404.26</v>
      </c>
      <c r="H5423" s="438" t="s">
        <v>126</v>
      </c>
    </row>
    <row r="5424" spans="1:8">
      <c r="A5424" s="448" t="s">
        <v>7162</v>
      </c>
      <c r="B5424" s="448" t="s">
        <v>7163</v>
      </c>
      <c r="C5424" s="440">
        <v>2067.4899999999998</v>
      </c>
      <c r="D5424" s="438" t="s">
        <v>126</v>
      </c>
      <c r="E5424" s="440">
        <v>0</v>
      </c>
      <c r="F5424" s="440">
        <v>0</v>
      </c>
      <c r="G5424" s="440">
        <v>2067.4899999999998</v>
      </c>
      <c r="H5424" s="438" t="s">
        <v>126</v>
      </c>
    </row>
    <row r="5425" spans="1:8">
      <c r="A5425" s="448" t="s">
        <v>9380</v>
      </c>
      <c r="B5425" s="448" t="s">
        <v>4794</v>
      </c>
      <c r="C5425" s="440">
        <v>0</v>
      </c>
      <c r="D5425" s="438" t="s">
        <v>126</v>
      </c>
      <c r="E5425" s="440">
        <v>767</v>
      </c>
      <c r="F5425" s="440">
        <v>0</v>
      </c>
      <c r="G5425" s="440">
        <v>767</v>
      </c>
      <c r="H5425" s="438" t="s">
        <v>126</v>
      </c>
    </row>
    <row r="5426" spans="1:8">
      <c r="A5426" s="448" t="s">
        <v>9381</v>
      </c>
      <c r="B5426" s="448" t="s">
        <v>2235</v>
      </c>
      <c r="C5426" s="440">
        <v>55</v>
      </c>
      <c r="D5426" s="438" t="s">
        <v>126</v>
      </c>
      <c r="E5426" s="440">
        <v>0</v>
      </c>
      <c r="F5426" s="440">
        <v>0</v>
      </c>
      <c r="G5426" s="440">
        <v>55</v>
      </c>
      <c r="H5426" s="438" t="s">
        <v>126</v>
      </c>
    </row>
    <row r="5427" spans="1:8">
      <c r="A5427" s="448" t="s">
        <v>9382</v>
      </c>
      <c r="B5427" s="448" t="s">
        <v>2240</v>
      </c>
      <c r="C5427" s="440">
        <v>1616.58</v>
      </c>
      <c r="D5427" s="438" t="s">
        <v>126</v>
      </c>
      <c r="E5427" s="440">
        <v>1392</v>
      </c>
      <c r="F5427" s="440">
        <v>0</v>
      </c>
      <c r="G5427" s="440">
        <v>3008.58</v>
      </c>
      <c r="H5427" s="438" t="s">
        <v>126</v>
      </c>
    </row>
    <row r="5428" spans="1:8">
      <c r="A5428" s="448" t="s">
        <v>9383</v>
      </c>
      <c r="B5428" s="448" t="s">
        <v>2245</v>
      </c>
      <c r="C5428" s="440">
        <v>2101.65</v>
      </c>
      <c r="D5428" s="438" t="s">
        <v>126</v>
      </c>
      <c r="E5428" s="440">
        <v>740.48</v>
      </c>
      <c r="F5428" s="440">
        <v>0</v>
      </c>
      <c r="G5428" s="440">
        <v>2842.13</v>
      </c>
      <c r="H5428" s="438" t="s">
        <v>126</v>
      </c>
    </row>
    <row r="5429" spans="1:8">
      <c r="A5429" s="448" t="s">
        <v>7170</v>
      </c>
      <c r="B5429" s="448" t="s">
        <v>2290</v>
      </c>
      <c r="C5429" s="440">
        <v>3066.05</v>
      </c>
      <c r="D5429" s="438" t="s">
        <v>126</v>
      </c>
      <c r="E5429" s="440">
        <v>0</v>
      </c>
      <c r="F5429" s="440">
        <v>0</v>
      </c>
      <c r="G5429" s="440">
        <v>3066.05</v>
      </c>
      <c r="H5429" s="438" t="s">
        <v>126</v>
      </c>
    </row>
    <row r="5430" spans="1:8">
      <c r="A5430" s="448" t="s">
        <v>9384</v>
      </c>
      <c r="B5430" s="448" t="s">
        <v>2300</v>
      </c>
      <c r="C5430" s="440">
        <v>0</v>
      </c>
      <c r="D5430" s="438" t="s">
        <v>126</v>
      </c>
      <c r="E5430" s="440">
        <v>95</v>
      </c>
      <c r="F5430" s="440">
        <v>0</v>
      </c>
      <c r="G5430" s="440">
        <v>95</v>
      </c>
      <c r="H5430" s="438" t="s">
        <v>126</v>
      </c>
    </row>
    <row r="5431" spans="1:8">
      <c r="A5431" s="448" t="s">
        <v>9385</v>
      </c>
      <c r="B5431" s="448" t="s">
        <v>2305</v>
      </c>
      <c r="C5431" s="440">
        <v>4014.91</v>
      </c>
      <c r="D5431" s="438" t="s">
        <v>126</v>
      </c>
      <c r="E5431" s="440">
        <v>726.01</v>
      </c>
      <c r="F5431" s="440">
        <v>0</v>
      </c>
      <c r="G5431" s="440">
        <v>4740.92</v>
      </c>
      <c r="H5431" s="438" t="s">
        <v>126</v>
      </c>
    </row>
    <row r="5432" spans="1:8">
      <c r="A5432" s="448" t="s">
        <v>7172</v>
      </c>
      <c r="B5432" s="448" t="s">
        <v>2310</v>
      </c>
      <c r="C5432" s="440">
        <v>417</v>
      </c>
      <c r="D5432" s="438" t="s">
        <v>126</v>
      </c>
      <c r="E5432" s="440">
        <v>0</v>
      </c>
      <c r="F5432" s="440">
        <v>0</v>
      </c>
      <c r="G5432" s="440">
        <v>417</v>
      </c>
      <c r="H5432" s="438" t="s">
        <v>126</v>
      </c>
    </row>
    <row r="5433" spans="1:8">
      <c r="A5433" s="448" t="s">
        <v>9386</v>
      </c>
      <c r="B5433" s="448" t="s">
        <v>2315</v>
      </c>
      <c r="C5433" s="440">
        <v>1266</v>
      </c>
      <c r="D5433" s="438" t="s">
        <v>126</v>
      </c>
      <c r="E5433" s="440">
        <v>0</v>
      </c>
      <c r="F5433" s="440">
        <v>0</v>
      </c>
      <c r="G5433" s="440">
        <v>1266</v>
      </c>
      <c r="H5433" s="438" t="s">
        <v>126</v>
      </c>
    </row>
    <row r="5434" spans="1:8">
      <c r="A5434" s="448" t="s">
        <v>9387</v>
      </c>
      <c r="B5434" s="448" t="s">
        <v>2320</v>
      </c>
      <c r="C5434" s="440">
        <v>1900</v>
      </c>
      <c r="D5434" s="438" t="s">
        <v>126</v>
      </c>
      <c r="E5434" s="440">
        <v>0</v>
      </c>
      <c r="F5434" s="440">
        <v>0</v>
      </c>
      <c r="G5434" s="440">
        <v>1900</v>
      </c>
      <c r="H5434" s="438" t="s">
        <v>126</v>
      </c>
    </row>
    <row r="5435" spans="1:8">
      <c r="A5435" s="448" t="s">
        <v>9388</v>
      </c>
      <c r="B5435" s="448" t="s">
        <v>2335</v>
      </c>
      <c r="C5435" s="440">
        <v>260</v>
      </c>
      <c r="D5435" s="438" t="s">
        <v>126</v>
      </c>
      <c r="E5435" s="440">
        <v>0</v>
      </c>
      <c r="F5435" s="440">
        <v>0</v>
      </c>
      <c r="G5435" s="440">
        <v>260</v>
      </c>
      <c r="H5435" s="438" t="s">
        <v>126</v>
      </c>
    </row>
    <row r="5436" spans="1:8">
      <c r="A5436" s="448" t="s">
        <v>7173</v>
      </c>
      <c r="B5436" s="448" t="s">
        <v>976</v>
      </c>
      <c r="C5436" s="440">
        <v>9798.65</v>
      </c>
      <c r="D5436" s="438" t="s">
        <v>126</v>
      </c>
      <c r="E5436" s="440">
        <v>0</v>
      </c>
      <c r="F5436" s="440">
        <v>0</v>
      </c>
      <c r="G5436" s="440">
        <v>9798.65</v>
      </c>
      <c r="H5436" s="438" t="s">
        <v>126</v>
      </c>
    </row>
    <row r="5437" spans="1:8">
      <c r="A5437" s="448" t="s">
        <v>7174</v>
      </c>
      <c r="B5437" s="448" t="s">
        <v>2358</v>
      </c>
      <c r="C5437" s="440">
        <v>4318.9799999999996</v>
      </c>
      <c r="D5437" s="438" t="s">
        <v>126</v>
      </c>
      <c r="E5437" s="440">
        <v>0</v>
      </c>
      <c r="F5437" s="440">
        <v>0</v>
      </c>
      <c r="G5437" s="440">
        <v>4318.9799999999996</v>
      </c>
      <c r="H5437" s="438" t="s">
        <v>126</v>
      </c>
    </row>
    <row r="5438" spans="1:8">
      <c r="A5438" s="448" t="s">
        <v>9389</v>
      </c>
      <c r="B5438" s="448" t="s">
        <v>2368</v>
      </c>
      <c r="C5438" s="440">
        <v>5246.22</v>
      </c>
      <c r="D5438" s="438" t="s">
        <v>126</v>
      </c>
      <c r="E5438" s="440">
        <v>0</v>
      </c>
      <c r="F5438" s="440">
        <v>0</v>
      </c>
      <c r="G5438" s="440">
        <v>5246.22</v>
      </c>
      <c r="H5438" s="438" t="s">
        <v>126</v>
      </c>
    </row>
    <row r="5439" spans="1:8">
      <c r="A5439" s="448" t="s">
        <v>9390</v>
      </c>
      <c r="B5439" s="448" t="s">
        <v>2373</v>
      </c>
      <c r="C5439" s="440">
        <v>524.02</v>
      </c>
      <c r="D5439" s="438" t="s">
        <v>126</v>
      </c>
      <c r="E5439" s="440">
        <v>0</v>
      </c>
      <c r="F5439" s="440">
        <v>0</v>
      </c>
      <c r="G5439" s="440">
        <v>524.02</v>
      </c>
      <c r="H5439" s="438" t="s">
        <v>126</v>
      </c>
    </row>
    <row r="5440" spans="1:8">
      <c r="A5440" s="448" t="s">
        <v>7175</v>
      </c>
      <c r="B5440" s="448" t="s">
        <v>2378</v>
      </c>
      <c r="C5440" s="440">
        <v>1193</v>
      </c>
      <c r="D5440" s="438" t="s">
        <v>126</v>
      </c>
      <c r="E5440" s="440">
        <v>0</v>
      </c>
      <c r="F5440" s="440">
        <v>0</v>
      </c>
      <c r="G5440" s="440">
        <v>1193</v>
      </c>
      <c r="H5440" s="438" t="s">
        <v>126</v>
      </c>
    </row>
    <row r="5441" spans="1:8">
      <c r="A5441" s="448" t="s">
        <v>7177</v>
      </c>
      <c r="B5441" s="448" t="s">
        <v>2393</v>
      </c>
      <c r="C5441" s="440">
        <v>2833.51</v>
      </c>
      <c r="D5441" s="438" t="s">
        <v>126</v>
      </c>
      <c r="E5441" s="440">
        <v>0</v>
      </c>
      <c r="F5441" s="440">
        <v>0</v>
      </c>
      <c r="G5441" s="440">
        <v>2833.51</v>
      </c>
      <c r="H5441" s="438" t="s">
        <v>126</v>
      </c>
    </row>
    <row r="5442" spans="1:8">
      <c r="A5442" s="448" t="s">
        <v>9391</v>
      </c>
      <c r="B5442" s="448" t="s">
        <v>2408</v>
      </c>
      <c r="C5442" s="440">
        <v>1596.13</v>
      </c>
      <c r="D5442" s="438" t="s">
        <v>126</v>
      </c>
      <c r="E5442" s="440">
        <v>0</v>
      </c>
      <c r="F5442" s="440">
        <v>0</v>
      </c>
      <c r="G5442" s="440">
        <v>1596.13</v>
      </c>
      <c r="H5442" s="438" t="s">
        <v>126</v>
      </c>
    </row>
    <row r="5443" spans="1:8">
      <c r="A5443" s="448" t="s">
        <v>9392</v>
      </c>
      <c r="B5443" s="448" t="s">
        <v>2418</v>
      </c>
      <c r="C5443" s="440">
        <v>531</v>
      </c>
      <c r="D5443" s="438" t="s">
        <v>126</v>
      </c>
      <c r="E5443" s="440">
        <v>0</v>
      </c>
      <c r="F5443" s="440">
        <v>0</v>
      </c>
      <c r="G5443" s="440">
        <v>531</v>
      </c>
      <c r="H5443" s="438" t="s">
        <v>126</v>
      </c>
    </row>
    <row r="5444" spans="1:8">
      <c r="A5444" s="448" t="s">
        <v>7179</v>
      </c>
      <c r="B5444" s="448" t="s">
        <v>2423</v>
      </c>
      <c r="C5444" s="440">
        <v>1328</v>
      </c>
      <c r="D5444" s="438" t="s">
        <v>126</v>
      </c>
      <c r="E5444" s="440">
        <v>0</v>
      </c>
      <c r="F5444" s="440">
        <v>0</v>
      </c>
      <c r="G5444" s="440">
        <v>1328</v>
      </c>
      <c r="H5444" s="438" t="s">
        <v>126</v>
      </c>
    </row>
    <row r="5445" spans="1:8">
      <c r="A5445" s="448" t="s">
        <v>7180</v>
      </c>
      <c r="B5445" s="448" t="s">
        <v>2428</v>
      </c>
      <c r="C5445" s="440">
        <v>2321.96</v>
      </c>
      <c r="D5445" s="438" t="s">
        <v>126</v>
      </c>
      <c r="E5445" s="440">
        <v>0</v>
      </c>
      <c r="F5445" s="440">
        <v>0</v>
      </c>
      <c r="G5445" s="440">
        <v>2321.96</v>
      </c>
      <c r="H5445" s="438" t="s">
        <v>126</v>
      </c>
    </row>
    <row r="5446" spans="1:8">
      <c r="A5446" s="448" t="s">
        <v>7181</v>
      </c>
      <c r="B5446" s="448" t="s">
        <v>2433</v>
      </c>
      <c r="C5446" s="440">
        <v>622.78</v>
      </c>
      <c r="D5446" s="438" t="s">
        <v>126</v>
      </c>
      <c r="E5446" s="440">
        <v>0</v>
      </c>
      <c r="F5446" s="440">
        <v>0</v>
      </c>
      <c r="G5446" s="440">
        <v>622.78</v>
      </c>
      <c r="H5446" s="438" t="s">
        <v>126</v>
      </c>
    </row>
    <row r="5447" spans="1:8">
      <c r="A5447" s="448" t="s">
        <v>7182</v>
      </c>
      <c r="B5447" s="448" t="s">
        <v>2443</v>
      </c>
      <c r="C5447" s="440">
        <v>226.58</v>
      </c>
      <c r="D5447" s="438" t="s">
        <v>126</v>
      </c>
      <c r="E5447" s="440">
        <v>733.9</v>
      </c>
      <c r="F5447" s="440">
        <v>0</v>
      </c>
      <c r="G5447" s="440">
        <v>960.48</v>
      </c>
      <c r="H5447" s="438" t="s">
        <v>126</v>
      </c>
    </row>
    <row r="5448" spans="1:8">
      <c r="A5448" s="448" t="s">
        <v>9393</v>
      </c>
      <c r="B5448" s="448" t="s">
        <v>2458</v>
      </c>
      <c r="C5448" s="440">
        <v>1845.22</v>
      </c>
      <c r="D5448" s="438" t="s">
        <v>126</v>
      </c>
      <c r="E5448" s="440">
        <v>0</v>
      </c>
      <c r="F5448" s="440">
        <v>0</v>
      </c>
      <c r="G5448" s="440">
        <v>1845.22</v>
      </c>
      <c r="H5448" s="438" t="s">
        <v>126</v>
      </c>
    </row>
    <row r="5449" spans="1:8">
      <c r="A5449" s="448" t="s">
        <v>9394</v>
      </c>
      <c r="B5449" s="448" t="s">
        <v>2473</v>
      </c>
      <c r="C5449" s="440">
        <v>1697.97</v>
      </c>
      <c r="D5449" s="438" t="s">
        <v>126</v>
      </c>
      <c r="E5449" s="440">
        <v>0</v>
      </c>
      <c r="F5449" s="440">
        <v>0</v>
      </c>
      <c r="G5449" s="440">
        <v>1697.97</v>
      </c>
      <c r="H5449" s="438" t="s">
        <v>126</v>
      </c>
    </row>
    <row r="5450" spans="1:8">
      <c r="A5450" s="448" t="s">
        <v>9395</v>
      </c>
      <c r="B5450" s="448" t="s">
        <v>2483</v>
      </c>
      <c r="C5450" s="440">
        <v>5800</v>
      </c>
      <c r="D5450" s="438" t="s">
        <v>126</v>
      </c>
      <c r="E5450" s="440">
        <v>0</v>
      </c>
      <c r="F5450" s="440">
        <v>0</v>
      </c>
      <c r="G5450" s="440">
        <v>5800</v>
      </c>
      <c r="H5450" s="438" t="s">
        <v>126</v>
      </c>
    </row>
    <row r="5451" spans="1:8">
      <c r="A5451" s="448" t="s">
        <v>7184</v>
      </c>
      <c r="B5451" s="448" t="s">
        <v>2487</v>
      </c>
      <c r="C5451" s="440">
        <v>10089.4</v>
      </c>
      <c r="D5451" s="438" t="s">
        <v>126</v>
      </c>
      <c r="E5451" s="440">
        <v>255447.29</v>
      </c>
      <c r="F5451" s="440">
        <v>0</v>
      </c>
      <c r="G5451" s="440">
        <v>265536.69</v>
      </c>
      <c r="H5451" s="438" t="s">
        <v>126</v>
      </c>
    </row>
    <row r="5452" spans="1:8">
      <c r="A5452" s="448" t="s">
        <v>9396</v>
      </c>
      <c r="B5452" s="448" t="s">
        <v>2500</v>
      </c>
      <c r="C5452" s="440">
        <v>893.04</v>
      </c>
      <c r="D5452" s="438" t="s">
        <v>126</v>
      </c>
      <c r="E5452" s="440">
        <v>925.82</v>
      </c>
      <c r="F5452" s="440">
        <v>0</v>
      </c>
      <c r="G5452" s="440">
        <v>1818.86</v>
      </c>
      <c r="H5452" s="438" t="s">
        <v>126</v>
      </c>
    </row>
    <row r="5453" spans="1:8">
      <c r="A5453" s="448" t="s">
        <v>7186</v>
      </c>
      <c r="B5453" s="448" t="s">
        <v>7187</v>
      </c>
      <c r="C5453" s="440">
        <v>5198.99</v>
      </c>
      <c r="D5453" s="438" t="s">
        <v>126</v>
      </c>
      <c r="E5453" s="440">
        <v>0</v>
      </c>
      <c r="F5453" s="440">
        <v>0</v>
      </c>
      <c r="G5453" s="440">
        <v>5198.99</v>
      </c>
      <c r="H5453" s="438" t="s">
        <v>126</v>
      </c>
    </row>
    <row r="5454" spans="1:8">
      <c r="A5454" s="448" t="s">
        <v>9397</v>
      </c>
      <c r="B5454" s="448" t="s">
        <v>9398</v>
      </c>
      <c r="C5454" s="440">
        <v>0</v>
      </c>
      <c r="D5454" s="438" t="s">
        <v>126</v>
      </c>
      <c r="E5454" s="440">
        <v>1198</v>
      </c>
      <c r="F5454" s="440">
        <v>0</v>
      </c>
      <c r="G5454" s="440">
        <v>1198</v>
      </c>
      <c r="H5454" s="438" t="s">
        <v>126</v>
      </c>
    </row>
    <row r="5455" spans="1:8">
      <c r="A5455" s="448" t="s">
        <v>7188</v>
      </c>
      <c r="B5455" s="448" t="s">
        <v>2516</v>
      </c>
      <c r="C5455" s="440">
        <v>1897</v>
      </c>
      <c r="D5455" s="438" t="s">
        <v>126</v>
      </c>
      <c r="E5455" s="440">
        <v>0</v>
      </c>
      <c r="F5455" s="440">
        <v>0</v>
      </c>
      <c r="G5455" s="440">
        <v>1897</v>
      </c>
      <c r="H5455" s="438" t="s">
        <v>126</v>
      </c>
    </row>
    <row r="5456" spans="1:8">
      <c r="A5456" s="448" t="s">
        <v>7189</v>
      </c>
      <c r="B5456" s="448" t="s">
        <v>7190</v>
      </c>
      <c r="C5456" s="440">
        <v>236479.07</v>
      </c>
      <c r="D5456" s="438" t="s">
        <v>126</v>
      </c>
      <c r="E5456" s="440">
        <v>253488.37</v>
      </c>
      <c r="F5456" s="440">
        <v>0</v>
      </c>
      <c r="G5456" s="440">
        <v>489967.44</v>
      </c>
      <c r="H5456" s="438" t="s">
        <v>126</v>
      </c>
    </row>
    <row r="5457" spans="1:8">
      <c r="A5457" s="448" t="s">
        <v>7191</v>
      </c>
      <c r="B5457" s="448" t="s">
        <v>7192</v>
      </c>
      <c r="C5457" s="440">
        <v>9349.02</v>
      </c>
      <c r="D5457" s="438" t="s">
        <v>126</v>
      </c>
      <c r="E5457" s="440">
        <v>40707.5</v>
      </c>
      <c r="F5457" s="440">
        <v>0</v>
      </c>
      <c r="G5457" s="440">
        <v>50056.52</v>
      </c>
      <c r="H5457" s="438" t="s">
        <v>126</v>
      </c>
    </row>
    <row r="5458" spans="1:8">
      <c r="A5458" s="448" t="s">
        <v>7193</v>
      </c>
      <c r="B5458" s="448" t="s">
        <v>2056</v>
      </c>
      <c r="C5458" s="440">
        <v>2491.6799999999998</v>
      </c>
      <c r="D5458" s="438" t="s">
        <v>126</v>
      </c>
      <c r="E5458" s="440">
        <v>0</v>
      </c>
      <c r="F5458" s="440">
        <v>0</v>
      </c>
      <c r="G5458" s="440">
        <v>2491.6799999999998</v>
      </c>
      <c r="H5458" s="438" t="s">
        <v>126</v>
      </c>
    </row>
    <row r="5459" spans="1:8">
      <c r="A5459" s="448" t="s">
        <v>9399</v>
      </c>
      <c r="B5459" s="448" t="s">
        <v>2064</v>
      </c>
      <c r="C5459" s="440">
        <v>251.72</v>
      </c>
      <c r="D5459" s="438" t="s">
        <v>126</v>
      </c>
      <c r="E5459" s="440">
        <v>0</v>
      </c>
      <c r="F5459" s="440">
        <v>0</v>
      </c>
      <c r="G5459" s="440">
        <v>251.72</v>
      </c>
      <c r="H5459" s="438" t="s">
        <v>126</v>
      </c>
    </row>
    <row r="5460" spans="1:8">
      <c r="A5460" s="448" t="s">
        <v>9400</v>
      </c>
      <c r="B5460" s="448" t="s">
        <v>972</v>
      </c>
      <c r="C5460" s="440">
        <v>251.72</v>
      </c>
      <c r="D5460" s="438" t="s">
        <v>126</v>
      </c>
      <c r="E5460" s="440">
        <v>0</v>
      </c>
      <c r="F5460" s="440">
        <v>0</v>
      </c>
      <c r="G5460" s="440">
        <v>251.72</v>
      </c>
      <c r="H5460" s="438" t="s">
        <v>126</v>
      </c>
    </row>
    <row r="5461" spans="1:8">
      <c r="A5461" s="448" t="s">
        <v>9401</v>
      </c>
      <c r="B5461" s="448" t="s">
        <v>2078</v>
      </c>
      <c r="C5461" s="440">
        <v>1336.32</v>
      </c>
      <c r="D5461" s="438" t="s">
        <v>126</v>
      </c>
      <c r="E5461" s="440">
        <v>0</v>
      </c>
      <c r="F5461" s="440">
        <v>0</v>
      </c>
      <c r="G5461" s="440">
        <v>1336.32</v>
      </c>
      <c r="H5461" s="438" t="s">
        <v>126</v>
      </c>
    </row>
    <row r="5462" spans="1:8">
      <c r="A5462" s="448" t="s">
        <v>9402</v>
      </c>
      <c r="B5462" s="448" t="s">
        <v>2083</v>
      </c>
      <c r="C5462" s="440">
        <v>251.72</v>
      </c>
      <c r="D5462" s="438" t="s">
        <v>126</v>
      </c>
      <c r="E5462" s="440">
        <v>0</v>
      </c>
      <c r="F5462" s="440">
        <v>0</v>
      </c>
      <c r="G5462" s="440">
        <v>251.72</v>
      </c>
      <c r="H5462" s="438" t="s">
        <v>126</v>
      </c>
    </row>
    <row r="5463" spans="1:8">
      <c r="A5463" s="448" t="s">
        <v>9403</v>
      </c>
      <c r="B5463" s="448" t="s">
        <v>2088</v>
      </c>
      <c r="C5463" s="440">
        <v>567.24</v>
      </c>
      <c r="D5463" s="438" t="s">
        <v>126</v>
      </c>
      <c r="E5463" s="440">
        <v>0</v>
      </c>
      <c r="F5463" s="440">
        <v>0</v>
      </c>
      <c r="G5463" s="440">
        <v>567.24</v>
      </c>
      <c r="H5463" s="438" t="s">
        <v>126</v>
      </c>
    </row>
    <row r="5464" spans="1:8">
      <c r="A5464" s="448" t="s">
        <v>9404</v>
      </c>
      <c r="B5464" s="448" t="s">
        <v>2103</v>
      </c>
      <c r="C5464" s="440">
        <v>786.48</v>
      </c>
      <c r="D5464" s="438" t="s">
        <v>126</v>
      </c>
      <c r="E5464" s="440">
        <v>0</v>
      </c>
      <c r="F5464" s="440">
        <v>0</v>
      </c>
      <c r="G5464" s="440">
        <v>786.48</v>
      </c>
      <c r="H5464" s="438" t="s">
        <v>126</v>
      </c>
    </row>
    <row r="5465" spans="1:8">
      <c r="A5465" s="448" t="s">
        <v>9405</v>
      </c>
      <c r="B5465" s="448" t="s">
        <v>2128</v>
      </c>
      <c r="C5465" s="440">
        <v>912.34</v>
      </c>
      <c r="D5465" s="438" t="s">
        <v>126</v>
      </c>
      <c r="E5465" s="440">
        <v>0</v>
      </c>
      <c r="F5465" s="440">
        <v>0</v>
      </c>
      <c r="G5465" s="440">
        <v>912.34</v>
      </c>
      <c r="H5465" s="438" t="s">
        <v>126</v>
      </c>
    </row>
    <row r="5466" spans="1:8">
      <c r="A5466" s="448" t="s">
        <v>9406</v>
      </c>
      <c r="B5466" s="448" t="s">
        <v>2245</v>
      </c>
      <c r="C5466" s="440">
        <v>0</v>
      </c>
      <c r="D5466" s="438" t="s">
        <v>126</v>
      </c>
      <c r="E5466" s="440">
        <v>107.5</v>
      </c>
      <c r="F5466" s="440">
        <v>0</v>
      </c>
      <c r="G5466" s="440">
        <v>107.5</v>
      </c>
      <c r="H5466" s="438" t="s">
        <v>126</v>
      </c>
    </row>
    <row r="5467" spans="1:8">
      <c r="A5467" s="448" t="s">
        <v>9407</v>
      </c>
      <c r="B5467" s="448" t="s">
        <v>2285</v>
      </c>
      <c r="C5467" s="440">
        <v>177.48</v>
      </c>
      <c r="D5467" s="438" t="s">
        <v>126</v>
      </c>
      <c r="E5467" s="440">
        <v>0</v>
      </c>
      <c r="F5467" s="440">
        <v>0</v>
      </c>
      <c r="G5467" s="440">
        <v>177.48</v>
      </c>
      <c r="H5467" s="438" t="s">
        <v>126</v>
      </c>
    </row>
    <row r="5468" spans="1:8">
      <c r="A5468" s="448" t="s">
        <v>9408</v>
      </c>
      <c r="B5468" s="448" t="s">
        <v>2335</v>
      </c>
      <c r="C5468" s="440">
        <v>623.5</v>
      </c>
      <c r="D5468" s="438" t="s">
        <v>126</v>
      </c>
      <c r="E5468" s="440">
        <v>0</v>
      </c>
      <c r="F5468" s="440">
        <v>0</v>
      </c>
      <c r="G5468" s="440">
        <v>623.5</v>
      </c>
      <c r="H5468" s="438" t="s">
        <v>126</v>
      </c>
    </row>
    <row r="5469" spans="1:8">
      <c r="A5469" s="448" t="s">
        <v>9409</v>
      </c>
      <c r="B5469" s="448" t="s">
        <v>2393</v>
      </c>
      <c r="C5469" s="440">
        <v>912.34</v>
      </c>
      <c r="D5469" s="438" t="s">
        <v>126</v>
      </c>
      <c r="E5469" s="440">
        <v>0</v>
      </c>
      <c r="F5469" s="440">
        <v>0</v>
      </c>
      <c r="G5469" s="440">
        <v>912.34</v>
      </c>
      <c r="H5469" s="438" t="s">
        <v>126</v>
      </c>
    </row>
    <row r="5470" spans="1:8">
      <c r="A5470" s="448" t="s">
        <v>9410</v>
      </c>
      <c r="B5470" s="448" t="s">
        <v>2468</v>
      </c>
      <c r="C5470" s="440">
        <v>786.48</v>
      </c>
      <c r="D5470" s="438" t="s">
        <v>126</v>
      </c>
      <c r="E5470" s="440">
        <v>0</v>
      </c>
      <c r="F5470" s="440">
        <v>0</v>
      </c>
      <c r="G5470" s="440">
        <v>786.48</v>
      </c>
      <c r="H5470" s="438" t="s">
        <v>126</v>
      </c>
    </row>
    <row r="5471" spans="1:8">
      <c r="A5471" s="448" t="s">
        <v>9411</v>
      </c>
      <c r="B5471" s="448" t="s">
        <v>2487</v>
      </c>
      <c r="C5471" s="440">
        <v>0</v>
      </c>
      <c r="D5471" s="438" t="s">
        <v>126</v>
      </c>
      <c r="E5471" s="440">
        <v>40600</v>
      </c>
      <c r="F5471" s="440">
        <v>0</v>
      </c>
      <c r="G5471" s="440">
        <v>40600</v>
      </c>
      <c r="H5471" s="438" t="s">
        <v>126</v>
      </c>
    </row>
    <row r="5472" spans="1:8">
      <c r="A5472" s="448" t="s">
        <v>7194</v>
      </c>
      <c r="B5472" s="448" t="s">
        <v>7195</v>
      </c>
      <c r="C5472" s="440">
        <v>2514.73</v>
      </c>
      <c r="D5472" s="438" t="s">
        <v>126</v>
      </c>
      <c r="E5472" s="440">
        <v>67640</v>
      </c>
      <c r="F5472" s="440">
        <v>0</v>
      </c>
      <c r="G5472" s="440">
        <v>70154.73</v>
      </c>
      <c r="H5472" s="438" t="s">
        <v>126</v>
      </c>
    </row>
    <row r="5473" spans="1:8">
      <c r="A5473" s="448" t="s">
        <v>9412</v>
      </c>
      <c r="B5473" s="448" t="s">
        <v>2073</v>
      </c>
      <c r="C5473" s="440">
        <v>386.17</v>
      </c>
      <c r="D5473" s="438" t="s">
        <v>126</v>
      </c>
      <c r="E5473" s="440">
        <v>0</v>
      </c>
      <c r="F5473" s="440">
        <v>0</v>
      </c>
      <c r="G5473" s="440">
        <v>386.17</v>
      </c>
      <c r="H5473" s="438" t="s">
        <v>126</v>
      </c>
    </row>
    <row r="5474" spans="1:8">
      <c r="A5474" s="448" t="s">
        <v>9413</v>
      </c>
      <c r="B5474" s="448" t="s">
        <v>2108</v>
      </c>
      <c r="C5474" s="440">
        <v>600.02</v>
      </c>
      <c r="D5474" s="438" t="s">
        <v>126</v>
      </c>
      <c r="E5474" s="440">
        <v>0</v>
      </c>
      <c r="F5474" s="440">
        <v>0</v>
      </c>
      <c r="G5474" s="440">
        <v>600.02</v>
      </c>
      <c r="H5474" s="438" t="s">
        <v>126</v>
      </c>
    </row>
    <row r="5475" spans="1:8">
      <c r="A5475" s="448" t="s">
        <v>9414</v>
      </c>
      <c r="B5475" s="448" t="s">
        <v>2123</v>
      </c>
      <c r="C5475" s="440">
        <v>310</v>
      </c>
      <c r="D5475" s="438" t="s">
        <v>126</v>
      </c>
      <c r="E5475" s="440">
        <v>0</v>
      </c>
      <c r="F5475" s="440">
        <v>0</v>
      </c>
      <c r="G5475" s="440">
        <v>310</v>
      </c>
      <c r="H5475" s="438" t="s">
        <v>126</v>
      </c>
    </row>
    <row r="5476" spans="1:8">
      <c r="A5476" s="448" t="s">
        <v>9415</v>
      </c>
      <c r="B5476" s="448" t="s">
        <v>2128</v>
      </c>
      <c r="C5476" s="440">
        <v>719.63</v>
      </c>
      <c r="D5476" s="438" t="s">
        <v>126</v>
      </c>
      <c r="E5476" s="440">
        <v>0</v>
      </c>
      <c r="F5476" s="440">
        <v>0</v>
      </c>
      <c r="G5476" s="440">
        <v>719.63</v>
      </c>
      <c r="H5476" s="438" t="s">
        <v>126</v>
      </c>
    </row>
    <row r="5477" spans="1:8">
      <c r="A5477" s="448" t="s">
        <v>7203</v>
      </c>
      <c r="B5477" s="448" t="s">
        <v>2487</v>
      </c>
      <c r="C5477" s="440">
        <v>498.91</v>
      </c>
      <c r="D5477" s="438" t="s">
        <v>126</v>
      </c>
      <c r="E5477" s="440">
        <v>67640</v>
      </c>
      <c r="F5477" s="440">
        <v>0</v>
      </c>
      <c r="G5477" s="440">
        <v>68138.91</v>
      </c>
      <c r="H5477" s="438" t="s">
        <v>126</v>
      </c>
    </row>
    <row r="5478" spans="1:8">
      <c r="A5478" s="448" t="s">
        <v>7204</v>
      </c>
      <c r="B5478" s="448" t="s">
        <v>7205</v>
      </c>
      <c r="C5478" s="440">
        <v>955.75</v>
      </c>
      <c r="D5478" s="438" t="s">
        <v>126</v>
      </c>
      <c r="E5478" s="440">
        <v>0</v>
      </c>
      <c r="F5478" s="440">
        <v>0</v>
      </c>
      <c r="G5478" s="440">
        <v>955.75</v>
      </c>
      <c r="H5478" s="438" t="s">
        <v>126</v>
      </c>
    </row>
    <row r="5479" spans="1:8">
      <c r="A5479" s="448" t="s">
        <v>7207</v>
      </c>
      <c r="B5479" s="448" t="s">
        <v>2487</v>
      </c>
      <c r="C5479" s="440">
        <v>955.75</v>
      </c>
      <c r="D5479" s="438" t="s">
        <v>126</v>
      </c>
      <c r="E5479" s="440">
        <v>0</v>
      </c>
      <c r="F5479" s="440">
        <v>0</v>
      </c>
      <c r="G5479" s="440">
        <v>955.75</v>
      </c>
      <c r="H5479" s="438" t="s">
        <v>126</v>
      </c>
    </row>
    <row r="5480" spans="1:8">
      <c r="A5480" s="448" t="s">
        <v>7208</v>
      </c>
      <c r="B5480" s="448" t="s">
        <v>7209</v>
      </c>
      <c r="C5480" s="440">
        <v>223659.57</v>
      </c>
      <c r="D5480" s="438" t="s">
        <v>126</v>
      </c>
      <c r="E5480" s="440">
        <v>145140.87</v>
      </c>
      <c r="F5480" s="440">
        <v>0</v>
      </c>
      <c r="G5480" s="440">
        <v>368800.44</v>
      </c>
      <c r="H5480" s="438" t="s">
        <v>126</v>
      </c>
    </row>
    <row r="5481" spans="1:8">
      <c r="A5481" s="448" t="s">
        <v>7213</v>
      </c>
      <c r="B5481" s="448" t="s">
        <v>2103</v>
      </c>
      <c r="C5481" s="440">
        <v>8120</v>
      </c>
      <c r="D5481" s="438" t="s">
        <v>126</v>
      </c>
      <c r="E5481" s="440">
        <v>0</v>
      </c>
      <c r="F5481" s="440">
        <v>0</v>
      </c>
      <c r="G5481" s="440">
        <v>8120</v>
      </c>
      <c r="H5481" s="438" t="s">
        <v>126</v>
      </c>
    </row>
    <row r="5482" spans="1:8">
      <c r="A5482" s="448" t="s">
        <v>7214</v>
      </c>
      <c r="B5482" s="448" t="s">
        <v>2487</v>
      </c>
      <c r="C5482" s="440">
        <v>215539.57</v>
      </c>
      <c r="D5482" s="438" t="s">
        <v>126</v>
      </c>
      <c r="E5482" s="440">
        <v>145140.87</v>
      </c>
      <c r="F5482" s="440">
        <v>0</v>
      </c>
      <c r="G5482" s="440">
        <v>360680.44</v>
      </c>
      <c r="H5482" s="438" t="s">
        <v>126</v>
      </c>
    </row>
    <row r="5483" spans="1:8">
      <c r="A5483" s="448" t="s">
        <v>7215</v>
      </c>
      <c r="B5483" s="448" t="s">
        <v>7216</v>
      </c>
      <c r="C5483" s="440">
        <v>1108867.3700000001</v>
      </c>
      <c r="D5483" s="438" t="s">
        <v>126</v>
      </c>
      <c r="E5483" s="440">
        <v>188719.76</v>
      </c>
      <c r="F5483" s="440">
        <v>0</v>
      </c>
      <c r="G5483" s="440">
        <v>1297587.1299999999</v>
      </c>
      <c r="H5483" s="438" t="s">
        <v>126</v>
      </c>
    </row>
    <row r="5484" spans="1:8">
      <c r="A5484" s="448" t="s">
        <v>7217</v>
      </c>
      <c r="B5484" s="448" t="s">
        <v>7218</v>
      </c>
      <c r="C5484" s="440">
        <v>1108867.3700000001</v>
      </c>
      <c r="D5484" s="438" t="s">
        <v>126</v>
      </c>
      <c r="E5484" s="440">
        <v>188719.76</v>
      </c>
      <c r="F5484" s="440">
        <v>0</v>
      </c>
      <c r="G5484" s="440">
        <v>1297587.1299999999</v>
      </c>
      <c r="H5484" s="438" t="s">
        <v>126</v>
      </c>
    </row>
    <row r="5485" spans="1:8">
      <c r="A5485" s="448" t="s">
        <v>7219</v>
      </c>
      <c r="B5485" s="448" t="s">
        <v>2056</v>
      </c>
      <c r="C5485" s="440">
        <v>1279.57</v>
      </c>
      <c r="D5485" s="438" t="s">
        <v>126</v>
      </c>
      <c r="E5485" s="440">
        <v>1895.02</v>
      </c>
      <c r="F5485" s="440">
        <v>0</v>
      </c>
      <c r="G5485" s="440">
        <v>3174.59</v>
      </c>
      <c r="H5485" s="438" t="s">
        <v>126</v>
      </c>
    </row>
    <row r="5486" spans="1:8">
      <c r="A5486" s="448" t="s">
        <v>7220</v>
      </c>
      <c r="B5486" s="448" t="s">
        <v>2064</v>
      </c>
      <c r="C5486" s="440">
        <v>1606.05</v>
      </c>
      <c r="D5486" s="438" t="s">
        <v>126</v>
      </c>
      <c r="E5486" s="440">
        <v>0</v>
      </c>
      <c r="F5486" s="440">
        <v>0</v>
      </c>
      <c r="G5486" s="440">
        <v>1606.05</v>
      </c>
      <c r="H5486" s="438" t="s">
        <v>126</v>
      </c>
    </row>
    <row r="5487" spans="1:8">
      <c r="A5487" s="448" t="s">
        <v>7221</v>
      </c>
      <c r="B5487" s="448" t="s">
        <v>972</v>
      </c>
      <c r="C5487" s="440">
        <v>21831.360000000001</v>
      </c>
      <c r="D5487" s="438" t="s">
        <v>126</v>
      </c>
      <c r="E5487" s="440">
        <v>5069.7</v>
      </c>
      <c r="F5487" s="440">
        <v>0</v>
      </c>
      <c r="G5487" s="440">
        <v>26901.06</v>
      </c>
      <c r="H5487" s="438" t="s">
        <v>126</v>
      </c>
    </row>
    <row r="5488" spans="1:8">
      <c r="A5488" s="448" t="s">
        <v>7222</v>
      </c>
      <c r="B5488" s="448" t="s">
        <v>2073</v>
      </c>
      <c r="C5488" s="440">
        <v>8565.5</v>
      </c>
      <c r="D5488" s="438" t="s">
        <v>126</v>
      </c>
      <c r="E5488" s="440">
        <v>150</v>
      </c>
      <c r="F5488" s="440">
        <v>0</v>
      </c>
      <c r="G5488" s="440">
        <v>8715.5</v>
      </c>
      <c r="H5488" s="438" t="s">
        <v>126</v>
      </c>
    </row>
    <row r="5489" spans="1:8">
      <c r="A5489" s="448" t="s">
        <v>7223</v>
      </c>
      <c r="B5489" s="448" t="s">
        <v>2078</v>
      </c>
      <c r="C5489" s="440">
        <v>1271.5899999999999</v>
      </c>
      <c r="D5489" s="438" t="s">
        <v>126</v>
      </c>
      <c r="E5489" s="440">
        <v>0</v>
      </c>
      <c r="F5489" s="440">
        <v>0</v>
      </c>
      <c r="G5489" s="440">
        <v>1271.5899999999999</v>
      </c>
      <c r="H5489" s="438" t="s">
        <v>126</v>
      </c>
    </row>
    <row r="5490" spans="1:8">
      <c r="A5490" s="448" t="s">
        <v>7224</v>
      </c>
      <c r="B5490" s="448" t="s">
        <v>2083</v>
      </c>
      <c r="C5490" s="440">
        <v>20910.29</v>
      </c>
      <c r="D5490" s="438" t="s">
        <v>126</v>
      </c>
      <c r="E5490" s="440">
        <v>1704.81</v>
      </c>
      <c r="F5490" s="440">
        <v>0</v>
      </c>
      <c r="G5490" s="440">
        <v>22615.1</v>
      </c>
      <c r="H5490" s="438" t="s">
        <v>126</v>
      </c>
    </row>
    <row r="5491" spans="1:8">
      <c r="A5491" s="448" t="s">
        <v>7225</v>
      </c>
      <c r="B5491" s="448" t="s">
        <v>2088</v>
      </c>
      <c r="C5491" s="440">
        <v>7024.96</v>
      </c>
      <c r="D5491" s="438" t="s">
        <v>126</v>
      </c>
      <c r="E5491" s="440">
        <v>5128.54</v>
      </c>
      <c r="F5491" s="440">
        <v>0</v>
      </c>
      <c r="G5491" s="440">
        <v>12153.5</v>
      </c>
      <c r="H5491" s="438" t="s">
        <v>126</v>
      </c>
    </row>
    <row r="5492" spans="1:8">
      <c r="A5492" s="448" t="s">
        <v>7227</v>
      </c>
      <c r="B5492" s="448" t="s">
        <v>2098</v>
      </c>
      <c r="C5492" s="440">
        <v>84426.31</v>
      </c>
      <c r="D5492" s="438" t="s">
        <v>126</v>
      </c>
      <c r="E5492" s="440">
        <v>21650</v>
      </c>
      <c r="F5492" s="440">
        <v>0</v>
      </c>
      <c r="G5492" s="440">
        <v>106076.31</v>
      </c>
      <c r="H5492" s="438" t="s">
        <v>126</v>
      </c>
    </row>
    <row r="5493" spans="1:8">
      <c r="A5493" s="448" t="s">
        <v>7228</v>
      </c>
      <c r="B5493" s="448" t="s">
        <v>2103</v>
      </c>
      <c r="C5493" s="440">
        <v>2617.75</v>
      </c>
      <c r="D5493" s="438" t="s">
        <v>126</v>
      </c>
      <c r="E5493" s="440">
        <v>180</v>
      </c>
      <c r="F5493" s="440">
        <v>0</v>
      </c>
      <c r="G5493" s="440">
        <v>2797.75</v>
      </c>
      <c r="H5493" s="438" t="s">
        <v>126</v>
      </c>
    </row>
    <row r="5494" spans="1:8">
      <c r="A5494" s="448" t="s">
        <v>7229</v>
      </c>
      <c r="B5494" s="448" t="s">
        <v>2108</v>
      </c>
      <c r="C5494" s="440">
        <v>2074</v>
      </c>
      <c r="D5494" s="438" t="s">
        <v>126</v>
      </c>
      <c r="E5494" s="440">
        <v>0</v>
      </c>
      <c r="F5494" s="440">
        <v>0</v>
      </c>
      <c r="G5494" s="440">
        <v>2074</v>
      </c>
      <c r="H5494" s="438" t="s">
        <v>126</v>
      </c>
    </row>
    <row r="5495" spans="1:8">
      <c r="A5495" s="448" t="s">
        <v>7230</v>
      </c>
      <c r="B5495" s="448" t="s">
        <v>2113</v>
      </c>
      <c r="C5495" s="440">
        <v>587.48</v>
      </c>
      <c r="D5495" s="438" t="s">
        <v>126</v>
      </c>
      <c r="E5495" s="440">
        <v>0</v>
      </c>
      <c r="F5495" s="440">
        <v>0</v>
      </c>
      <c r="G5495" s="440">
        <v>587.48</v>
      </c>
      <c r="H5495" s="438" t="s">
        <v>126</v>
      </c>
    </row>
    <row r="5496" spans="1:8">
      <c r="A5496" s="448" t="s">
        <v>7231</v>
      </c>
      <c r="B5496" s="448" t="s">
        <v>2118</v>
      </c>
      <c r="C5496" s="440">
        <v>0</v>
      </c>
      <c r="D5496" s="438" t="s">
        <v>126</v>
      </c>
      <c r="E5496" s="440">
        <v>210</v>
      </c>
      <c r="F5496" s="440">
        <v>0</v>
      </c>
      <c r="G5496" s="440">
        <v>210</v>
      </c>
      <c r="H5496" s="438" t="s">
        <v>126</v>
      </c>
    </row>
    <row r="5497" spans="1:8">
      <c r="A5497" s="448" t="s">
        <v>7232</v>
      </c>
      <c r="B5497" s="448" t="s">
        <v>2123</v>
      </c>
      <c r="C5497" s="440">
        <v>12212.65</v>
      </c>
      <c r="D5497" s="438" t="s">
        <v>126</v>
      </c>
      <c r="E5497" s="440">
        <v>0</v>
      </c>
      <c r="F5497" s="440">
        <v>0</v>
      </c>
      <c r="G5497" s="440">
        <v>12212.65</v>
      </c>
      <c r="H5497" s="438" t="s">
        <v>126</v>
      </c>
    </row>
    <row r="5498" spans="1:8">
      <c r="A5498" s="448" t="s">
        <v>7233</v>
      </c>
      <c r="B5498" s="448" t="s">
        <v>2128</v>
      </c>
      <c r="C5498" s="440">
        <v>950.39</v>
      </c>
      <c r="D5498" s="438" t="s">
        <v>126</v>
      </c>
      <c r="E5498" s="440">
        <v>142.02000000000001</v>
      </c>
      <c r="F5498" s="440">
        <v>0</v>
      </c>
      <c r="G5498" s="440">
        <v>1092.4100000000001</v>
      </c>
      <c r="H5498" s="438" t="s">
        <v>126</v>
      </c>
    </row>
    <row r="5499" spans="1:8">
      <c r="A5499" s="448" t="s">
        <v>7234</v>
      </c>
      <c r="B5499" s="448" t="s">
        <v>7235</v>
      </c>
      <c r="C5499" s="440">
        <v>1717.85</v>
      </c>
      <c r="D5499" s="438" t="s">
        <v>126</v>
      </c>
      <c r="E5499" s="440">
        <v>408.68</v>
      </c>
      <c r="F5499" s="440">
        <v>0</v>
      </c>
      <c r="G5499" s="440">
        <v>2126.5300000000002</v>
      </c>
      <c r="H5499" s="438" t="s">
        <v>126</v>
      </c>
    </row>
    <row r="5500" spans="1:8">
      <c r="A5500" s="448" t="s">
        <v>7236</v>
      </c>
      <c r="B5500" s="448" t="s">
        <v>7237</v>
      </c>
      <c r="C5500" s="440">
        <v>12361.1</v>
      </c>
      <c r="D5500" s="438" t="s">
        <v>126</v>
      </c>
      <c r="E5500" s="440">
        <v>537.70000000000005</v>
      </c>
      <c r="F5500" s="440">
        <v>0</v>
      </c>
      <c r="G5500" s="440">
        <v>12898.8</v>
      </c>
      <c r="H5500" s="438" t="s">
        <v>126</v>
      </c>
    </row>
    <row r="5501" spans="1:8">
      <c r="A5501" s="448" t="s">
        <v>7238</v>
      </c>
      <c r="B5501" s="448" t="s">
        <v>2143</v>
      </c>
      <c r="C5501" s="440">
        <v>5239.79</v>
      </c>
      <c r="D5501" s="438" t="s">
        <v>126</v>
      </c>
      <c r="E5501" s="440">
        <v>318</v>
      </c>
      <c r="F5501" s="440">
        <v>0</v>
      </c>
      <c r="G5501" s="440">
        <v>5557.79</v>
      </c>
      <c r="H5501" s="438" t="s">
        <v>126</v>
      </c>
    </row>
    <row r="5502" spans="1:8">
      <c r="A5502" s="448" t="s">
        <v>7239</v>
      </c>
      <c r="B5502" s="448" t="s">
        <v>2148</v>
      </c>
      <c r="C5502" s="440">
        <v>10022.5</v>
      </c>
      <c r="D5502" s="438" t="s">
        <v>126</v>
      </c>
      <c r="E5502" s="440">
        <v>5267</v>
      </c>
      <c r="F5502" s="440">
        <v>0</v>
      </c>
      <c r="G5502" s="440">
        <v>15289.5</v>
      </c>
      <c r="H5502" s="438" t="s">
        <v>126</v>
      </c>
    </row>
    <row r="5503" spans="1:8">
      <c r="A5503" s="448" t="s">
        <v>7240</v>
      </c>
      <c r="B5503" s="448" t="s">
        <v>7241</v>
      </c>
      <c r="C5503" s="440">
        <v>9754.7099999999991</v>
      </c>
      <c r="D5503" s="438" t="s">
        <v>126</v>
      </c>
      <c r="E5503" s="440">
        <v>6887.2</v>
      </c>
      <c r="F5503" s="440">
        <v>0</v>
      </c>
      <c r="G5503" s="440">
        <v>16641.91</v>
      </c>
      <c r="H5503" s="438" t="s">
        <v>126</v>
      </c>
    </row>
    <row r="5504" spans="1:8">
      <c r="A5504" s="448" t="s">
        <v>7242</v>
      </c>
      <c r="B5504" s="448" t="s">
        <v>6908</v>
      </c>
      <c r="C5504" s="440">
        <v>2880.89</v>
      </c>
      <c r="D5504" s="438" t="s">
        <v>126</v>
      </c>
      <c r="E5504" s="440">
        <v>0</v>
      </c>
      <c r="F5504" s="440">
        <v>0</v>
      </c>
      <c r="G5504" s="440">
        <v>2880.89</v>
      </c>
      <c r="H5504" s="438" t="s">
        <v>126</v>
      </c>
    </row>
    <row r="5505" spans="1:8">
      <c r="A5505" s="448" t="s">
        <v>7244</v>
      </c>
      <c r="B5505" s="448" t="s">
        <v>7245</v>
      </c>
      <c r="C5505" s="440">
        <v>2979</v>
      </c>
      <c r="D5505" s="438" t="s">
        <v>126</v>
      </c>
      <c r="E5505" s="440">
        <v>3654.45</v>
      </c>
      <c r="F5505" s="440">
        <v>0</v>
      </c>
      <c r="G5505" s="440">
        <v>6633.45</v>
      </c>
      <c r="H5505" s="438" t="s">
        <v>126</v>
      </c>
    </row>
    <row r="5506" spans="1:8">
      <c r="A5506" s="448" t="s">
        <v>7246</v>
      </c>
      <c r="B5506" s="448" t="s">
        <v>7247</v>
      </c>
      <c r="C5506" s="440">
        <v>7853.6</v>
      </c>
      <c r="D5506" s="438" t="s">
        <v>126</v>
      </c>
      <c r="E5506" s="440">
        <v>9462.93</v>
      </c>
      <c r="F5506" s="440">
        <v>0</v>
      </c>
      <c r="G5506" s="440">
        <v>17316.53</v>
      </c>
      <c r="H5506" s="438" t="s">
        <v>126</v>
      </c>
    </row>
    <row r="5507" spans="1:8">
      <c r="A5507" s="448" t="s">
        <v>7248</v>
      </c>
      <c r="B5507" s="448" t="s">
        <v>2992</v>
      </c>
      <c r="C5507" s="440">
        <v>1513.8</v>
      </c>
      <c r="D5507" s="438" t="s">
        <v>126</v>
      </c>
      <c r="E5507" s="440">
        <v>2387.3200000000002</v>
      </c>
      <c r="F5507" s="440">
        <v>0</v>
      </c>
      <c r="G5507" s="440">
        <v>3901.12</v>
      </c>
      <c r="H5507" s="438" t="s">
        <v>126</v>
      </c>
    </row>
    <row r="5508" spans="1:8">
      <c r="A5508" s="448" t="s">
        <v>7249</v>
      </c>
      <c r="B5508" s="448" t="s">
        <v>7250</v>
      </c>
      <c r="C5508" s="440">
        <v>2312.9499999999998</v>
      </c>
      <c r="D5508" s="438" t="s">
        <v>126</v>
      </c>
      <c r="E5508" s="440">
        <v>882.4</v>
      </c>
      <c r="F5508" s="440">
        <v>0</v>
      </c>
      <c r="G5508" s="440">
        <v>3195.35</v>
      </c>
      <c r="H5508" s="438" t="s">
        <v>126</v>
      </c>
    </row>
    <row r="5509" spans="1:8">
      <c r="A5509" s="448" t="s">
        <v>7251</v>
      </c>
      <c r="B5509" s="448" t="s">
        <v>6912</v>
      </c>
      <c r="C5509" s="440">
        <v>2618.7800000000002</v>
      </c>
      <c r="D5509" s="438" t="s">
        <v>126</v>
      </c>
      <c r="E5509" s="440">
        <v>7312.62</v>
      </c>
      <c r="F5509" s="440">
        <v>0</v>
      </c>
      <c r="G5509" s="440">
        <v>9931.4</v>
      </c>
      <c r="H5509" s="438" t="s">
        <v>126</v>
      </c>
    </row>
    <row r="5510" spans="1:8">
      <c r="A5510" s="448" t="s">
        <v>7252</v>
      </c>
      <c r="B5510" s="448" t="s">
        <v>7253</v>
      </c>
      <c r="C5510" s="440">
        <v>2143.88</v>
      </c>
      <c r="D5510" s="438" t="s">
        <v>126</v>
      </c>
      <c r="E5510" s="441">
        <v>-250</v>
      </c>
      <c r="F5510" s="440">
        <v>0</v>
      </c>
      <c r="G5510" s="440">
        <v>1893.88</v>
      </c>
      <c r="H5510" s="438" t="s">
        <v>126</v>
      </c>
    </row>
    <row r="5511" spans="1:8">
      <c r="A5511" s="448" t="s">
        <v>7254</v>
      </c>
      <c r="B5511" s="448" t="s">
        <v>7255</v>
      </c>
      <c r="C5511" s="440">
        <v>2583.04</v>
      </c>
      <c r="D5511" s="438" t="s">
        <v>126</v>
      </c>
      <c r="E5511" s="440">
        <v>2165.5300000000002</v>
      </c>
      <c r="F5511" s="440">
        <v>0</v>
      </c>
      <c r="G5511" s="440">
        <v>4748.57</v>
      </c>
      <c r="H5511" s="438" t="s">
        <v>126</v>
      </c>
    </row>
    <row r="5512" spans="1:8">
      <c r="A5512" s="448" t="s">
        <v>7256</v>
      </c>
      <c r="B5512" s="448" t="s">
        <v>7257</v>
      </c>
      <c r="C5512" s="440">
        <v>2574.6999999999998</v>
      </c>
      <c r="D5512" s="438" t="s">
        <v>126</v>
      </c>
      <c r="E5512" s="440">
        <v>2147.7600000000002</v>
      </c>
      <c r="F5512" s="440">
        <v>0</v>
      </c>
      <c r="G5512" s="440">
        <v>4722.46</v>
      </c>
      <c r="H5512" s="438" t="s">
        <v>126</v>
      </c>
    </row>
    <row r="5513" spans="1:8">
      <c r="A5513" s="448" t="s">
        <v>7258</v>
      </c>
      <c r="B5513" s="448" t="s">
        <v>7259</v>
      </c>
      <c r="C5513" s="440">
        <v>7513.2</v>
      </c>
      <c r="D5513" s="438" t="s">
        <v>126</v>
      </c>
      <c r="E5513" s="440">
        <v>1672.8</v>
      </c>
      <c r="F5513" s="440">
        <v>0</v>
      </c>
      <c r="G5513" s="440">
        <v>9186</v>
      </c>
      <c r="H5513" s="438" t="s">
        <v>126</v>
      </c>
    </row>
    <row r="5514" spans="1:8">
      <c r="A5514" s="448" t="s">
        <v>7260</v>
      </c>
      <c r="B5514" s="448" t="s">
        <v>7261</v>
      </c>
      <c r="C5514" s="440">
        <v>3647.89</v>
      </c>
      <c r="D5514" s="438" t="s">
        <v>126</v>
      </c>
      <c r="E5514" s="440">
        <v>0</v>
      </c>
      <c r="F5514" s="440">
        <v>0</v>
      </c>
      <c r="G5514" s="440">
        <v>3647.89</v>
      </c>
      <c r="H5514" s="438" t="s">
        <v>126</v>
      </c>
    </row>
    <row r="5515" spans="1:8">
      <c r="A5515" s="448" t="s">
        <v>7262</v>
      </c>
      <c r="B5515" s="448" t="s">
        <v>2235</v>
      </c>
      <c r="C5515" s="440">
        <v>4985</v>
      </c>
      <c r="D5515" s="438" t="s">
        <v>126</v>
      </c>
      <c r="E5515" s="440">
        <v>2714</v>
      </c>
      <c r="F5515" s="440">
        <v>0</v>
      </c>
      <c r="G5515" s="440">
        <v>7699</v>
      </c>
      <c r="H5515" s="438" t="s">
        <v>126</v>
      </c>
    </row>
    <row r="5516" spans="1:8">
      <c r="A5516" s="448" t="s">
        <v>7263</v>
      </c>
      <c r="B5516" s="448" t="s">
        <v>2240</v>
      </c>
      <c r="C5516" s="440">
        <v>9118.43</v>
      </c>
      <c r="D5516" s="438" t="s">
        <v>126</v>
      </c>
      <c r="E5516" s="440">
        <v>1556.05</v>
      </c>
      <c r="F5516" s="440">
        <v>0</v>
      </c>
      <c r="G5516" s="440">
        <v>10674.48</v>
      </c>
      <c r="H5516" s="438" t="s">
        <v>126</v>
      </c>
    </row>
    <row r="5517" spans="1:8">
      <c r="A5517" s="448" t="s">
        <v>7264</v>
      </c>
      <c r="B5517" s="448" t="s">
        <v>2245</v>
      </c>
      <c r="C5517" s="440">
        <v>1679.67</v>
      </c>
      <c r="D5517" s="438" t="s">
        <v>126</v>
      </c>
      <c r="E5517" s="440">
        <v>483.8</v>
      </c>
      <c r="F5517" s="440">
        <v>0</v>
      </c>
      <c r="G5517" s="440">
        <v>2163.4699999999998</v>
      </c>
      <c r="H5517" s="438" t="s">
        <v>126</v>
      </c>
    </row>
    <row r="5518" spans="1:8">
      <c r="A5518" s="448" t="s">
        <v>7265</v>
      </c>
      <c r="B5518" s="448" t="s">
        <v>2250</v>
      </c>
      <c r="C5518" s="440">
        <v>1871.4</v>
      </c>
      <c r="D5518" s="438" t="s">
        <v>126</v>
      </c>
      <c r="E5518" s="440">
        <v>158.94999999999999</v>
      </c>
      <c r="F5518" s="440">
        <v>0</v>
      </c>
      <c r="G5518" s="440">
        <v>2030.35</v>
      </c>
      <c r="H5518" s="438" t="s">
        <v>126</v>
      </c>
    </row>
    <row r="5519" spans="1:8">
      <c r="A5519" s="448" t="s">
        <v>7266</v>
      </c>
      <c r="B5519" s="448" t="s">
        <v>2265</v>
      </c>
      <c r="C5519" s="440">
        <v>666.6</v>
      </c>
      <c r="D5519" s="438" t="s">
        <v>126</v>
      </c>
      <c r="E5519" s="440">
        <v>2623.1</v>
      </c>
      <c r="F5519" s="440">
        <v>0</v>
      </c>
      <c r="G5519" s="440">
        <v>3289.7</v>
      </c>
      <c r="H5519" s="438" t="s">
        <v>126</v>
      </c>
    </row>
    <row r="5520" spans="1:8">
      <c r="A5520" s="448" t="s">
        <v>7267</v>
      </c>
      <c r="B5520" s="448" t="s">
        <v>2270</v>
      </c>
      <c r="C5520" s="440">
        <v>2082.6799999999998</v>
      </c>
      <c r="D5520" s="438" t="s">
        <v>126</v>
      </c>
      <c r="E5520" s="440">
        <v>217.09</v>
      </c>
      <c r="F5520" s="440">
        <v>0</v>
      </c>
      <c r="G5520" s="440">
        <v>2299.77</v>
      </c>
      <c r="H5520" s="438" t="s">
        <v>126</v>
      </c>
    </row>
    <row r="5521" spans="1:8">
      <c r="A5521" s="448" t="s">
        <v>7268</v>
      </c>
      <c r="B5521" s="448" t="s">
        <v>2275</v>
      </c>
      <c r="C5521" s="440">
        <v>0</v>
      </c>
      <c r="D5521" s="438" t="s">
        <v>126</v>
      </c>
      <c r="E5521" s="440">
        <v>598.4</v>
      </c>
      <c r="F5521" s="440">
        <v>0</v>
      </c>
      <c r="G5521" s="440">
        <v>598.4</v>
      </c>
      <c r="H5521" s="438" t="s">
        <v>126</v>
      </c>
    </row>
    <row r="5522" spans="1:8">
      <c r="A5522" s="448" t="s">
        <v>7269</v>
      </c>
      <c r="B5522" s="448" t="s">
        <v>2280</v>
      </c>
      <c r="C5522" s="440">
        <v>9218</v>
      </c>
      <c r="D5522" s="438" t="s">
        <v>126</v>
      </c>
      <c r="E5522" s="440">
        <v>2253</v>
      </c>
      <c r="F5522" s="440">
        <v>0</v>
      </c>
      <c r="G5522" s="440">
        <v>11471</v>
      </c>
      <c r="H5522" s="438" t="s">
        <v>126</v>
      </c>
    </row>
    <row r="5523" spans="1:8">
      <c r="A5523" s="448" t="s">
        <v>7270</v>
      </c>
      <c r="B5523" s="448" t="s">
        <v>2285</v>
      </c>
      <c r="C5523" s="440">
        <v>8238.66</v>
      </c>
      <c r="D5523" s="438" t="s">
        <v>126</v>
      </c>
      <c r="E5523" s="440">
        <v>878</v>
      </c>
      <c r="F5523" s="440">
        <v>0</v>
      </c>
      <c r="G5523" s="440">
        <v>9116.66</v>
      </c>
      <c r="H5523" s="438" t="s">
        <v>126</v>
      </c>
    </row>
    <row r="5524" spans="1:8">
      <c r="A5524" s="448" t="s">
        <v>7271</v>
      </c>
      <c r="B5524" s="448" t="s">
        <v>2290</v>
      </c>
      <c r="C5524" s="440">
        <v>13218.44</v>
      </c>
      <c r="D5524" s="438" t="s">
        <v>126</v>
      </c>
      <c r="E5524" s="440">
        <v>2240</v>
      </c>
      <c r="F5524" s="440">
        <v>0</v>
      </c>
      <c r="G5524" s="440">
        <v>15458.44</v>
      </c>
      <c r="H5524" s="438" t="s">
        <v>126</v>
      </c>
    </row>
    <row r="5525" spans="1:8">
      <c r="A5525" s="448" t="s">
        <v>7272</v>
      </c>
      <c r="B5525" s="448" t="s">
        <v>2295</v>
      </c>
      <c r="C5525" s="440">
        <v>8615</v>
      </c>
      <c r="D5525" s="438" t="s">
        <v>126</v>
      </c>
      <c r="E5525" s="441">
        <v>-890</v>
      </c>
      <c r="F5525" s="440">
        <v>0</v>
      </c>
      <c r="G5525" s="440">
        <v>7725</v>
      </c>
      <c r="H5525" s="438" t="s">
        <v>126</v>
      </c>
    </row>
    <row r="5526" spans="1:8">
      <c r="A5526" s="448" t="s">
        <v>7273</v>
      </c>
      <c r="B5526" s="448" t="s">
        <v>2300</v>
      </c>
      <c r="C5526" s="440">
        <v>3479.96</v>
      </c>
      <c r="D5526" s="438" t="s">
        <v>126</v>
      </c>
      <c r="E5526" s="440">
        <v>700.13</v>
      </c>
      <c r="F5526" s="440">
        <v>0</v>
      </c>
      <c r="G5526" s="440">
        <v>4180.09</v>
      </c>
      <c r="H5526" s="438" t="s">
        <v>126</v>
      </c>
    </row>
    <row r="5527" spans="1:8">
      <c r="A5527" s="448" t="s">
        <v>7274</v>
      </c>
      <c r="B5527" s="448" t="s">
        <v>2305</v>
      </c>
      <c r="C5527" s="440">
        <v>3348.67</v>
      </c>
      <c r="D5527" s="438" t="s">
        <v>126</v>
      </c>
      <c r="E5527" s="440">
        <v>0</v>
      </c>
      <c r="F5527" s="440">
        <v>0</v>
      </c>
      <c r="G5527" s="440">
        <v>3348.67</v>
      </c>
      <c r="H5527" s="438" t="s">
        <v>126</v>
      </c>
    </row>
    <row r="5528" spans="1:8">
      <c r="A5528" s="448" t="s">
        <v>7275</v>
      </c>
      <c r="B5528" s="448" t="s">
        <v>2310</v>
      </c>
      <c r="C5528" s="440">
        <v>7972</v>
      </c>
      <c r="D5528" s="438" t="s">
        <v>126</v>
      </c>
      <c r="E5528" s="440">
        <v>395</v>
      </c>
      <c r="F5528" s="440">
        <v>0</v>
      </c>
      <c r="G5528" s="440">
        <v>8367</v>
      </c>
      <c r="H5528" s="438" t="s">
        <v>126</v>
      </c>
    </row>
    <row r="5529" spans="1:8">
      <c r="A5529" s="448" t="s">
        <v>7276</v>
      </c>
      <c r="B5529" s="448" t="s">
        <v>2315</v>
      </c>
      <c r="C5529" s="440">
        <v>12830.09</v>
      </c>
      <c r="D5529" s="438" t="s">
        <v>126</v>
      </c>
      <c r="E5529" s="440">
        <v>3718.01</v>
      </c>
      <c r="F5529" s="440">
        <v>0</v>
      </c>
      <c r="G5529" s="440">
        <v>16548.099999999999</v>
      </c>
      <c r="H5529" s="438" t="s">
        <v>126</v>
      </c>
    </row>
    <row r="5530" spans="1:8">
      <c r="A5530" s="448" t="s">
        <v>7277</v>
      </c>
      <c r="B5530" s="448" t="s">
        <v>2320</v>
      </c>
      <c r="C5530" s="440">
        <v>11729.56</v>
      </c>
      <c r="D5530" s="438" t="s">
        <v>126</v>
      </c>
      <c r="E5530" s="440">
        <v>715</v>
      </c>
      <c r="F5530" s="440">
        <v>0</v>
      </c>
      <c r="G5530" s="440">
        <v>12444.56</v>
      </c>
      <c r="H5530" s="438" t="s">
        <v>126</v>
      </c>
    </row>
    <row r="5531" spans="1:8">
      <c r="A5531" s="448" t="s">
        <v>7278</v>
      </c>
      <c r="B5531" s="448" t="s">
        <v>2325</v>
      </c>
      <c r="C5531" s="440">
        <v>5709.4</v>
      </c>
      <c r="D5531" s="438" t="s">
        <v>126</v>
      </c>
      <c r="E5531" s="440">
        <v>250</v>
      </c>
      <c r="F5531" s="440">
        <v>0</v>
      </c>
      <c r="G5531" s="440">
        <v>5959.4</v>
      </c>
      <c r="H5531" s="438" t="s">
        <v>126</v>
      </c>
    </row>
    <row r="5532" spans="1:8">
      <c r="A5532" s="448" t="s">
        <v>7279</v>
      </c>
      <c r="B5532" s="448" t="s">
        <v>2330</v>
      </c>
      <c r="C5532" s="440">
        <v>4453.0200000000004</v>
      </c>
      <c r="D5532" s="438" t="s">
        <v>126</v>
      </c>
      <c r="E5532" s="440">
        <v>902.16</v>
      </c>
      <c r="F5532" s="440">
        <v>0</v>
      </c>
      <c r="G5532" s="440">
        <v>5355.18</v>
      </c>
      <c r="H5532" s="438" t="s">
        <v>126</v>
      </c>
    </row>
    <row r="5533" spans="1:8">
      <c r="A5533" s="448" t="s">
        <v>7280</v>
      </c>
      <c r="B5533" s="448" t="s">
        <v>2335</v>
      </c>
      <c r="C5533" s="440">
        <v>5140</v>
      </c>
      <c r="D5533" s="438" t="s">
        <v>126</v>
      </c>
      <c r="E5533" s="440">
        <v>666</v>
      </c>
      <c r="F5533" s="440">
        <v>0</v>
      </c>
      <c r="G5533" s="440">
        <v>5806</v>
      </c>
      <c r="H5533" s="438" t="s">
        <v>126</v>
      </c>
    </row>
    <row r="5534" spans="1:8">
      <c r="A5534" s="448" t="s">
        <v>7281</v>
      </c>
      <c r="B5534" s="448" t="s">
        <v>2340</v>
      </c>
      <c r="C5534" s="440">
        <v>9292.4</v>
      </c>
      <c r="D5534" s="438" t="s">
        <v>126</v>
      </c>
      <c r="E5534" s="440">
        <v>1259</v>
      </c>
      <c r="F5534" s="440">
        <v>0</v>
      </c>
      <c r="G5534" s="440">
        <v>10551.4</v>
      </c>
      <c r="H5534" s="438" t="s">
        <v>126</v>
      </c>
    </row>
    <row r="5535" spans="1:8">
      <c r="A5535" s="448" t="s">
        <v>7282</v>
      </c>
      <c r="B5535" s="448" t="s">
        <v>974</v>
      </c>
      <c r="C5535" s="440">
        <v>3916.5</v>
      </c>
      <c r="D5535" s="438" t="s">
        <v>126</v>
      </c>
      <c r="E5535" s="440">
        <v>2811.8</v>
      </c>
      <c r="F5535" s="440">
        <v>0</v>
      </c>
      <c r="G5535" s="440">
        <v>6728.3</v>
      </c>
      <c r="H5535" s="438" t="s">
        <v>126</v>
      </c>
    </row>
    <row r="5536" spans="1:8">
      <c r="A5536" s="448" t="s">
        <v>7283</v>
      </c>
      <c r="B5536" s="448" t="s">
        <v>976</v>
      </c>
      <c r="C5536" s="440">
        <v>6359.65</v>
      </c>
      <c r="D5536" s="438" t="s">
        <v>126</v>
      </c>
      <c r="E5536" s="440">
        <v>888.8</v>
      </c>
      <c r="F5536" s="440">
        <v>0</v>
      </c>
      <c r="G5536" s="440">
        <v>7248.45</v>
      </c>
      <c r="H5536" s="438" t="s">
        <v>126</v>
      </c>
    </row>
    <row r="5537" spans="1:8">
      <c r="A5537" s="448" t="s">
        <v>7284</v>
      </c>
      <c r="B5537" s="448" t="s">
        <v>2353</v>
      </c>
      <c r="C5537" s="440">
        <v>5237.5</v>
      </c>
      <c r="D5537" s="438" t="s">
        <v>126</v>
      </c>
      <c r="E5537" s="440">
        <v>1244</v>
      </c>
      <c r="F5537" s="440">
        <v>0</v>
      </c>
      <c r="G5537" s="440">
        <v>6481.5</v>
      </c>
      <c r="H5537" s="438" t="s">
        <v>126</v>
      </c>
    </row>
    <row r="5538" spans="1:8">
      <c r="A5538" s="448" t="s">
        <v>7285</v>
      </c>
      <c r="B5538" s="448" t="s">
        <v>2358</v>
      </c>
      <c r="C5538" s="440">
        <v>7043.99</v>
      </c>
      <c r="D5538" s="438" t="s">
        <v>126</v>
      </c>
      <c r="E5538" s="440">
        <v>0</v>
      </c>
      <c r="F5538" s="440">
        <v>0</v>
      </c>
      <c r="G5538" s="440">
        <v>7043.99</v>
      </c>
      <c r="H5538" s="438" t="s">
        <v>126</v>
      </c>
    </row>
    <row r="5539" spans="1:8">
      <c r="A5539" s="448" t="s">
        <v>7286</v>
      </c>
      <c r="B5539" s="448" t="s">
        <v>2363</v>
      </c>
      <c r="C5539" s="440">
        <v>8462.09</v>
      </c>
      <c r="D5539" s="438" t="s">
        <v>126</v>
      </c>
      <c r="E5539" s="440">
        <v>1710</v>
      </c>
      <c r="F5539" s="440">
        <v>0</v>
      </c>
      <c r="G5539" s="440">
        <v>10172.09</v>
      </c>
      <c r="H5539" s="438" t="s">
        <v>126</v>
      </c>
    </row>
    <row r="5540" spans="1:8">
      <c r="A5540" s="448" t="s">
        <v>7287</v>
      </c>
      <c r="B5540" s="448" t="s">
        <v>2368</v>
      </c>
      <c r="C5540" s="440">
        <v>6523.08</v>
      </c>
      <c r="D5540" s="438" t="s">
        <v>126</v>
      </c>
      <c r="E5540" s="440">
        <v>1110</v>
      </c>
      <c r="F5540" s="440">
        <v>0</v>
      </c>
      <c r="G5540" s="440">
        <v>7633.08</v>
      </c>
      <c r="H5540" s="438" t="s">
        <v>126</v>
      </c>
    </row>
    <row r="5541" spans="1:8">
      <c r="A5541" s="448" t="s">
        <v>7288</v>
      </c>
      <c r="B5541" s="448" t="s">
        <v>2373</v>
      </c>
      <c r="C5541" s="440">
        <v>12563.21</v>
      </c>
      <c r="D5541" s="438" t="s">
        <v>126</v>
      </c>
      <c r="E5541" s="440">
        <v>426.6</v>
      </c>
      <c r="F5541" s="440">
        <v>0</v>
      </c>
      <c r="G5541" s="440">
        <v>12989.81</v>
      </c>
      <c r="H5541" s="438" t="s">
        <v>126</v>
      </c>
    </row>
    <row r="5542" spans="1:8">
      <c r="A5542" s="448" t="s">
        <v>7289</v>
      </c>
      <c r="B5542" s="448" t="s">
        <v>2378</v>
      </c>
      <c r="C5542" s="440">
        <v>1037.4000000000001</v>
      </c>
      <c r="D5542" s="438" t="s">
        <v>126</v>
      </c>
      <c r="E5542" s="440">
        <v>840</v>
      </c>
      <c r="F5542" s="440">
        <v>0</v>
      </c>
      <c r="G5542" s="440">
        <v>1877.4</v>
      </c>
      <c r="H5542" s="438" t="s">
        <v>126</v>
      </c>
    </row>
    <row r="5543" spans="1:8">
      <c r="A5543" s="448" t="s">
        <v>7290</v>
      </c>
      <c r="B5543" s="448" t="s">
        <v>2383</v>
      </c>
      <c r="C5543" s="440">
        <v>5844.48</v>
      </c>
      <c r="D5543" s="438" t="s">
        <v>126</v>
      </c>
      <c r="E5543" s="440">
        <v>266.89999999999998</v>
      </c>
      <c r="F5543" s="440">
        <v>0</v>
      </c>
      <c r="G5543" s="440">
        <v>6111.38</v>
      </c>
      <c r="H5543" s="438" t="s">
        <v>126</v>
      </c>
    </row>
    <row r="5544" spans="1:8">
      <c r="A5544" s="448" t="s">
        <v>7291</v>
      </c>
      <c r="B5544" s="448" t="s">
        <v>2388</v>
      </c>
      <c r="C5544" s="440">
        <v>1785.28</v>
      </c>
      <c r="D5544" s="438" t="s">
        <v>126</v>
      </c>
      <c r="E5544" s="440">
        <v>1398.8</v>
      </c>
      <c r="F5544" s="440">
        <v>0</v>
      </c>
      <c r="G5544" s="440">
        <v>3184.08</v>
      </c>
      <c r="H5544" s="438" t="s">
        <v>126</v>
      </c>
    </row>
    <row r="5545" spans="1:8">
      <c r="A5545" s="448" t="s">
        <v>7292</v>
      </c>
      <c r="B5545" s="448" t="s">
        <v>2393</v>
      </c>
      <c r="C5545" s="440">
        <v>17419.77</v>
      </c>
      <c r="D5545" s="438" t="s">
        <v>126</v>
      </c>
      <c r="E5545" s="440">
        <v>1362.38</v>
      </c>
      <c r="F5545" s="440">
        <v>0</v>
      </c>
      <c r="G5545" s="440">
        <v>18782.150000000001</v>
      </c>
      <c r="H5545" s="438" t="s">
        <v>126</v>
      </c>
    </row>
    <row r="5546" spans="1:8">
      <c r="A5546" s="448" t="s">
        <v>7293</v>
      </c>
      <c r="B5546" s="448" t="s">
        <v>2398</v>
      </c>
      <c r="C5546" s="440">
        <v>6362.82</v>
      </c>
      <c r="D5546" s="438" t="s">
        <v>126</v>
      </c>
      <c r="E5546" s="440">
        <v>1463</v>
      </c>
      <c r="F5546" s="440">
        <v>0</v>
      </c>
      <c r="G5546" s="440">
        <v>7825.82</v>
      </c>
      <c r="H5546" s="438" t="s">
        <v>126</v>
      </c>
    </row>
    <row r="5547" spans="1:8">
      <c r="A5547" s="448" t="s">
        <v>7294</v>
      </c>
      <c r="B5547" s="448" t="s">
        <v>2403</v>
      </c>
      <c r="C5547" s="440">
        <v>11457.96</v>
      </c>
      <c r="D5547" s="438" t="s">
        <v>126</v>
      </c>
      <c r="E5547" s="440">
        <v>0</v>
      </c>
      <c r="F5547" s="440">
        <v>0</v>
      </c>
      <c r="G5547" s="440">
        <v>11457.96</v>
      </c>
      <c r="H5547" s="438" t="s">
        <v>126</v>
      </c>
    </row>
    <row r="5548" spans="1:8">
      <c r="A5548" s="448" t="s">
        <v>7295</v>
      </c>
      <c r="B5548" s="448" t="s">
        <v>2408</v>
      </c>
      <c r="C5548" s="440">
        <v>7643.46</v>
      </c>
      <c r="D5548" s="438" t="s">
        <v>126</v>
      </c>
      <c r="E5548" s="440">
        <v>2907.08</v>
      </c>
      <c r="F5548" s="440">
        <v>0</v>
      </c>
      <c r="G5548" s="440">
        <v>10550.54</v>
      </c>
      <c r="H5548" s="438" t="s">
        <v>126</v>
      </c>
    </row>
    <row r="5549" spans="1:8">
      <c r="A5549" s="448" t="s">
        <v>9416</v>
      </c>
      <c r="B5549" s="448" t="s">
        <v>2413</v>
      </c>
      <c r="C5549" s="440">
        <v>8483.16</v>
      </c>
      <c r="D5549" s="438" t="s">
        <v>126</v>
      </c>
      <c r="E5549" s="440">
        <v>0</v>
      </c>
      <c r="F5549" s="440">
        <v>0</v>
      </c>
      <c r="G5549" s="440">
        <v>8483.16</v>
      </c>
      <c r="H5549" s="438" t="s">
        <v>126</v>
      </c>
    </row>
    <row r="5550" spans="1:8">
      <c r="A5550" s="448" t="s">
        <v>7296</v>
      </c>
      <c r="B5550" s="448" t="s">
        <v>2418</v>
      </c>
      <c r="C5550" s="440">
        <v>7868.9</v>
      </c>
      <c r="D5550" s="438" t="s">
        <v>126</v>
      </c>
      <c r="E5550" s="440">
        <v>2380.48</v>
      </c>
      <c r="F5550" s="440">
        <v>0</v>
      </c>
      <c r="G5550" s="440">
        <v>10249.379999999999</v>
      </c>
      <c r="H5550" s="438" t="s">
        <v>126</v>
      </c>
    </row>
    <row r="5551" spans="1:8">
      <c r="A5551" s="448" t="s">
        <v>7297</v>
      </c>
      <c r="B5551" s="448" t="s">
        <v>2423</v>
      </c>
      <c r="C5551" s="440">
        <v>9496</v>
      </c>
      <c r="D5551" s="438" t="s">
        <v>126</v>
      </c>
      <c r="E5551" s="440">
        <v>2410</v>
      </c>
      <c r="F5551" s="440">
        <v>0</v>
      </c>
      <c r="G5551" s="440">
        <v>11906</v>
      </c>
      <c r="H5551" s="438" t="s">
        <v>126</v>
      </c>
    </row>
    <row r="5552" spans="1:8">
      <c r="A5552" s="448" t="s">
        <v>7298</v>
      </c>
      <c r="B5552" s="448" t="s">
        <v>2428</v>
      </c>
      <c r="C5552" s="440">
        <v>11241.32</v>
      </c>
      <c r="D5552" s="438" t="s">
        <v>126</v>
      </c>
      <c r="E5552" s="440">
        <v>3238.48</v>
      </c>
      <c r="F5552" s="440">
        <v>0</v>
      </c>
      <c r="G5552" s="440">
        <v>14479.8</v>
      </c>
      <c r="H5552" s="438" t="s">
        <v>126</v>
      </c>
    </row>
    <row r="5553" spans="1:8">
      <c r="A5553" s="448" t="s">
        <v>7299</v>
      </c>
      <c r="B5553" s="448" t="s">
        <v>2433</v>
      </c>
      <c r="C5553" s="440">
        <v>1848.3</v>
      </c>
      <c r="D5553" s="438" t="s">
        <v>126</v>
      </c>
      <c r="E5553" s="440">
        <v>7731.62</v>
      </c>
      <c r="F5553" s="440">
        <v>0</v>
      </c>
      <c r="G5553" s="440">
        <v>9579.92</v>
      </c>
      <c r="H5553" s="438" t="s">
        <v>126</v>
      </c>
    </row>
    <row r="5554" spans="1:8">
      <c r="A5554" s="448" t="s">
        <v>9417</v>
      </c>
      <c r="B5554" s="448" t="s">
        <v>2438</v>
      </c>
      <c r="C5554" s="440">
        <v>1784.98</v>
      </c>
      <c r="D5554" s="438" t="s">
        <v>126</v>
      </c>
      <c r="E5554" s="440">
        <v>0</v>
      </c>
      <c r="F5554" s="440">
        <v>0</v>
      </c>
      <c r="G5554" s="440">
        <v>1784.98</v>
      </c>
      <c r="H5554" s="438" t="s">
        <v>126</v>
      </c>
    </row>
    <row r="5555" spans="1:8">
      <c r="A5555" s="448" t="s">
        <v>7300</v>
      </c>
      <c r="B5555" s="448" t="s">
        <v>2443</v>
      </c>
      <c r="C5555" s="440">
        <v>9423.0499999999993</v>
      </c>
      <c r="D5555" s="438" t="s">
        <v>126</v>
      </c>
      <c r="E5555" s="440">
        <v>2340.39</v>
      </c>
      <c r="F5555" s="440">
        <v>0</v>
      </c>
      <c r="G5555" s="440">
        <v>11763.44</v>
      </c>
      <c r="H5555" s="438" t="s">
        <v>126</v>
      </c>
    </row>
    <row r="5556" spans="1:8">
      <c r="A5556" s="448" t="s">
        <v>7301</v>
      </c>
      <c r="B5556" s="448" t="s">
        <v>2448</v>
      </c>
      <c r="C5556" s="440">
        <v>2935.09</v>
      </c>
      <c r="D5556" s="438" t="s">
        <v>126</v>
      </c>
      <c r="E5556" s="440">
        <v>0</v>
      </c>
      <c r="F5556" s="440">
        <v>0</v>
      </c>
      <c r="G5556" s="440">
        <v>2935.09</v>
      </c>
      <c r="H5556" s="438" t="s">
        <v>126</v>
      </c>
    </row>
    <row r="5557" spans="1:8">
      <c r="A5557" s="448" t="s">
        <v>7302</v>
      </c>
      <c r="B5557" s="448" t="s">
        <v>2453</v>
      </c>
      <c r="C5557" s="440">
        <v>12689.8</v>
      </c>
      <c r="D5557" s="438" t="s">
        <v>126</v>
      </c>
      <c r="E5557" s="440">
        <v>165</v>
      </c>
      <c r="F5557" s="440">
        <v>0</v>
      </c>
      <c r="G5557" s="440">
        <v>12854.8</v>
      </c>
      <c r="H5557" s="438" t="s">
        <v>126</v>
      </c>
    </row>
    <row r="5558" spans="1:8">
      <c r="A5558" s="448" t="s">
        <v>7303</v>
      </c>
      <c r="B5558" s="448" t="s">
        <v>2458</v>
      </c>
      <c r="C5558" s="440">
        <v>14473</v>
      </c>
      <c r="D5558" s="438" t="s">
        <v>126</v>
      </c>
      <c r="E5558" s="440">
        <v>5804.6</v>
      </c>
      <c r="F5558" s="440">
        <v>0</v>
      </c>
      <c r="G5558" s="440">
        <v>20277.599999999999</v>
      </c>
      <c r="H5558" s="438" t="s">
        <v>126</v>
      </c>
    </row>
    <row r="5559" spans="1:8">
      <c r="A5559" s="448" t="s">
        <v>7304</v>
      </c>
      <c r="B5559" s="448" t="s">
        <v>2463</v>
      </c>
      <c r="C5559" s="440">
        <v>1797.6</v>
      </c>
      <c r="D5559" s="438" t="s">
        <v>126</v>
      </c>
      <c r="E5559" s="440">
        <v>0</v>
      </c>
      <c r="F5559" s="440">
        <v>0</v>
      </c>
      <c r="G5559" s="440">
        <v>1797.6</v>
      </c>
      <c r="H5559" s="438" t="s">
        <v>126</v>
      </c>
    </row>
    <row r="5560" spans="1:8">
      <c r="A5560" s="448" t="s">
        <v>7305</v>
      </c>
      <c r="B5560" s="448" t="s">
        <v>2468</v>
      </c>
      <c r="C5560" s="440">
        <v>3965.12</v>
      </c>
      <c r="D5560" s="438" t="s">
        <v>126</v>
      </c>
      <c r="E5560" s="440">
        <v>2487.73</v>
      </c>
      <c r="F5560" s="440">
        <v>0</v>
      </c>
      <c r="G5560" s="440">
        <v>6452.85</v>
      </c>
      <c r="H5560" s="438" t="s">
        <v>126</v>
      </c>
    </row>
    <row r="5561" spans="1:8">
      <c r="A5561" s="448" t="s">
        <v>7306</v>
      </c>
      <c r="B5561" s="448" t="s">
        <v>2473</v>
      </c>
      <c r="C5561" s="440">
        <v>6080.5</v>
      </c>
      <c r="D5561" s="438" t="s">
        <v>126</v>
      </c>
      <c r="E5561" s="440">
        <v>0</v>
      </c>
      <c r="F5561" s="440">
        <v>0</v>
      </c>
      <c r="G5561" s="440">
        <v>6080.5</v>
      </c>
      <c r="H5561" s="438" t="s">
        <v>126</v>
      </c>
    </row>
    <row r="5562" spans="1:8">
      <c r="A5562" s="448" t="s">
        <v>7307</v>
      </c>
      <c r="B5562" s="448" t="s">
        <v>2478</v>
      </c>
      <c r="C5562" s="440">
        <v>5241.5</v>
      </c>
      <c r="D5562" s="438" t="s">
        <v>126</v>
      </c>
      <c r="E5562" s="440">
        <v>0</v>
      </c>
      <c r="F5562" s="440">
        <v>0</v>
      </c>
      <c r="G5562" s="440">
        <v>5241.5</v>
      </c>
      <c r="H5562" s="438" t="s">
        <v>126</v>
      </c>
    </row>
    <row r="5563" spans="1:8">
      <c r="A5563" s="448" t="s">
        <v>7308</v>
      </c>
      <c r="B5563" s="448" t="s">
        <v>7218</v>
      </c>
      <c r="C5563" s="440">
        <v>4136</v>
      </c>
      <c r="D5563" s="438" t="s">
        <v>126</v>
      </c>
      <c r="E5563" s="440">
        <v>0</v>
      </c>
      <c r="F5563" s="440">
        <v>0</v>
      </c>
      <c r="G5563" s="440">
        <v>4136</v>
      </c>
      <c r="H5563" s="438" t="s">
        <v>126</v>
      </c>
    </row>
    <row r="5564" spans="1:8">
      <c r="A5564" s="448" t="s">
        <v>7309</v>
      </c>
      <c r="B5564" s="448" t="s">
        <v>2487</v>
      </c>
      <c r="C5564" s="440">
        <v>527027.22</v>
      </c>
      <c r="D5564" s="438" t="s">
        <v>126</v>
      </c>
      <c r="E5564" s="440">
        <v>36928.92</v>
      </c>
      <c r="F5564" s="440">
        <v>0</v>
      </c>
      <c r="G5564" s="440">
        <v>563956.14</v>
      </c>
      <c r="H5564" s="438" t="s">
        <v>126</v>
      </c>
    </row>
    <row r="5565" spans="1:8">
      <c r="A5565" s="448" t="s">
        <v>7310</v>
      </c>
      <c r="B5565" s="448" t="s">
        <v>2491</v>
      </c>
      <c r="C5565" s="440">
        <v>100</v>
      </c>
      <c r="D5565" s="438" t="s">
        <v>126</v>
      </c>
      <c r="E5565" s="440">
        <v>362</v>
      </c>
      <c r="F5565" s="440">
        <v>0</v>
      </c>
      <c r="G5565" s="440">
        <v>462</v>
      </c>
      <c r="H5565" s="438" t="s">
        <v>126</v>
      </c>
    </row>
    <row r="5566" spans="1:8">
      <c r="A5566" s="448" t="s">
        <v>7314</v>
      </c>
      <c r="B5566" s="448" t="s">
        <v>7187</v>
      </c>
      <c r="C5566" s="440">
        <v>3978.92</v>
      </c>
      <c r="D5566" s="438" t="s">
        <v>126</v>
      </c>
      <c r="E5566" s="440">
        <v>2507.79</v>
      </c>
      <c r="F5566" s="440">
        <v>0</v>
      </c>
      <c r="G5566" s="440">
        <v>6486.71</v>
      </c>
      <c r="H5566" s="438" t="s">
        <v>126</v>
      </c>
    </row>
    <row r="5567" spans="1:8">
      <c r="A5567" s="448" t="s">
        <v>9418</v>
      </c>
      <c r="B5567" s="448" t="s">
        <v>9419</v>
      </c>
      <c r="C5567" s="440">
        <v>2405.3000000000002</v>
      </c>
      <c r="D5567" s="438" t="s">
        <v>126</v>
      </c>
      <c r="E5567" s="440">
        <v>1219</v>
      </c>
      <c r="F5567" s="440">
        <v>0</v>
      </c>
      <c r="G5567" s="440">
        <v>3624.3</v>
      </c>
      <c r="H5567" s="438" t="s">
        <v>126</v>
      </c>
    </row>
    <row r="5568" spans="1:8">
      <c r="A5568" s="448" t="s">
        <v>7318</v>
      </c>
      <c r="B5568" s="448" t="s">
        <v>2516</v>
      </c>
      <c r="C5568" s="440">
        <v>5509.86</v>
      </c>
      <c r="D5568" s="438" t="s">
        <v>126</v>
      </c>
      <c r="E5568" s="440">
        <v>4292.22</v>
      </c>
      <c r="F5568" s="440">
        <v>0</v>
      </c>
      <c r="G5568" s="440">
        <v>9802.08</v>
      </c>
      <c r="H5568" s="438" t="s">
        <v>126</v>
      </c>
    </row>
    <row r="5569" spans="1:8">
      <c r="A5569" s="448" t="s">
        <v>7327</v>
      </c>
      <c r="B5569" s="448" t="s">
        <v>7328</v>
      </c>
      <c r="C5569" s="440">
        <v>27707.09</v>
      </c>
      <c r="D5569" s="438" t="s">
        <v>126</v>
      </c>
      <c r="E5569" s="440">
        <v>2067787.21</v>
      </c>
      <c r="F5569" s="440">
        <v>0</v>
      </c>
      <c r="G5569" s="440">
        <v>2095494.3</v>
      </c>
      <c r="H5569" s="438" t="s">
        <v>126</v>
      </c>
    </row>
    <row r="5570" spans="1:8">
      <c r="A5570" s="448" t="s">
        <v>7329</v>
      </c>
      <c r="B5570" s="448" t="s">
        <v>7330</v>
      </c>
      <c r="C5570" s="440">
        <v>18578.57</v>
      </c>
      <c r="D5570" s="438" t="s">
        <v>126</v>
      </c>
      <c r="E5570" s="440">
        <v>1007302.24</v>
      </c>
      <c r="F5570" s="440">
        <v>0</v>
      </c>
      <c r="G5570" s="440">
        <v>1025880.81</v>
      </c>
      <c r="H5570" s="438" t="s">
        <v>126</v>
      </c>
    </row>
    <row r="5571" spans="1:8">
      <c r="A5571" s="448" t="s">
        <v>9420</v>
      </c>
      <c r="B5571" s="448" t="s">
        <v>2280</v>
      </c>
      <c r="C5571" s="440">
        <v>350</v>
      </c>
      <c r="D5571" s="438" t="s">
        <v>126</v>
      </c>
      <c r="E5571" s="440">
        <v>0</v>
      </c>
      <c r="F5571" s="440">
        <v>0</v>
      </c>
      <c r="G5571" s="440">
        <v>350</v>
      </c>
      <c r="H5571" s="438" t="s">
        <v>126</v>
      </c>
    </row>
    <row r="5572" spans="1:8">
      <c r="A5572" s="448" t="s">
        <v>7333</v>
      </c>
      <c r="B5572" s="448" t="s">
        <v>2487</v>
      </c>
      <c r="C5572" s="440">
        <v>16955.77</v>
      </c>
      <c r="D5572" s="438" t="s">
        <v>126</v>
      </c>
      <c r="E5572" s="440">
        <v>1007302.24</v>
      </c>
      <c r="F5572" s="440">
        <v>0</v>
      </c>
      <c r="G5572" s="440">
        <v>1024258.01</v>
      </c>
      <c r="H5572" s="438" t="s">
        <v>126</v>
      </c>
    </row>
    <row r="5573" spans="1:8">
      <c r="A5573" s="448" t="s">
        <v>9421</v>
      </c>
      <c r="B5573" s="448" t="s">
        <v>3939</v>
      </c>
      <c r="C5573" s="440">
        <v>673</v>
      </c>
      <c r="D5573" s="438" t="s">
        <v>126</v>
      </c>
      <c r="E5573" s="440">
        <v>0</v>
      </c>
      <c r="F5573" s="440">
        <v>0</v>
      </c>
      <c r="G5573" s="440">
        <v>673</v>
      </c>
      <c r="H5573" s="438" t="s">
        <v>126</v>
      </c>
    </row>
    <row r="5574" spans="1:8">
      <c r="A5574" s="448" t="s">
        <v>9422</v>
      </c>
      <c r="B5574" s="448" t="s">
        <v>2516</v>
      </c>
      <c r="C5574" s="440">
        <v>599.79999999999995</v>
      </c>
      <c r="D5574" s="438" t="s">
        <v>126</v>
      </c>
      <c r="E5574" s="440">
        <v>0</v>
      </c>
      <c r="F5574" s="440">
        <v>0</v>
      </c>
      <c r="G5574" s="440">
        <v>599.79999999999995</v>
      </c>
      <c r="H5574" s="438" t="s">
        <v>126</v>
      </c>
    </row>
    <row r="5575" spans="1:8">
      <c r="A5575" s="448" t="s">
        <v>7334</v>
      </c>
      <c r="B5575" s="448" t="s">
        <v>7335</v>
      </c>
      <c r="C5575" s="440">
        <v>8975.4</v>
      </c>
      <c r="D5575" s="438" t="s">
        <v>126</v>
      </c>
      <c r="E5575" s="440">
        <v>0</v>
      </c>
      <c r="F5575" s="440">
        <v>0</v>
      </c>
      <c r="G5575" s="440">
        <v>8975.4</v>
      </c>
      <c r="H5575" s="438" t="s">
        <v>126</v>
      </c>
    </row>
    <row r="5576" spans="1:8">
      <c r="A5576" s="448" t="s">
        <v>7336</v>
      </c>
      <c r="B5576" s="448" t="s">
        <v>2487</v>
      </c>
      <c r="C5576" s="440">
        <v>8975.4</v>
      </c>
      <c r="D5576" s="438" t="s">
        <v>126</v>
      </c>
      <c r="E5576" s="440">
        <v>0</v>
      </c>
      <c r="F5576" s="440">
        <v>0</v>
      </c>
      <c r="G5576" s="440">
        <v>8975.4</v>
      </c>
      <c r="H5576" s="438" t="s">
        <v>126</v>
      </c>
    </row>
    <row r="5577" spans="1:8">
      <c r="A5577" s="448" t="s">
        <v>7339</v>
      </c>
      <c r="B5577" s="448" t="s">
        <v>7340</v>
      </c>
      <c r="C5577" s="440">
        <v>153.12</v>
      </c>
      <c r="D5577" s="438" t="s">
        <v>126</v>
      </c>
      <c r="E5577" s="440">
        <v>1060484.97</v>
      </c>
      <c r="F5577" s="440">
        <v>0</v>
      </c>
      <c r="G5577" s="440">
        <v>1060638.0900000001</v>
      </c>
      <c r="H5577" s="438" t="s">
        <v>126</v>
      </c>
    </row>
    <row r="5578" spans="1:8">
      <c r="A5578" s="448" t="s">
        <v>7343</v>
      </c>
      <c r="B5578" s="448" t="s">
        <v>2487</v>
      </c>
      <c r="C5578" s="440">
        <v>153.12</v>
      </c>
      <c r="D5578" s="438" t="s">
        <v>126</v>
      </c>
      <c r="E5578" s="440">
        <v>1060484.97</v>
      </c>
      <c r="F5578" s="440">
        <v>0</v>
      </c>
      <c r="G5578" s="440">
        <v>1060638.0900000001</v>
      </c>
      <c r="H5578" s="438" t="s">
        <v>126</v>
      </c>
    </row>
    <row r="5579" spans="1:8">
      <c r="A5579" s="447" t="s">
        <v>7344</v>
      </c>
      <c r="B5579" s="447" t="s">
        <v>7345</v>
      </c>
      <c r="C5579" s="436">
        <v>21272763.41</v>
      </c>
      <c r="D5579" s="437" t="s">
        <v>126</v>
      </c>
      <c r="E5579" s="436">
        <v>14440315.539999999</v>
      </c>
      <c r="F5579" s="436">
        <v>1290</v>
      </c>
      <c r="G5579" s="436">
        <v>35711788.950000003</v>
      </c>
      <c r="H5579" s="437" t="s">
        <v>126</v>
      </c>
    </row>
    <row r="5580" spans="1:8">
      <c r="A5580" s="448" t="s">
        <v>7346</v>
      </c>
      <c r="B5580" s="448" t="s">
        <v>7347</v>
      </c>
      <c r="C5580" s="440">
        <v>5858090.8600000003</v>
      </c>
      <c r="D5580" s="438" t="s">
        <v>126</v>
      </c>
      <c r="E5580" s="440">
        <v>860208.15</v>
      </c>
      <c r="F5580" s="440">
        <v>0</v>
      </c>
      <c r="G5580" s="440">
        <v>6718299.0099999998</v>
      </c>
      <c r="H5580" s="438" t="s">
        <v>126</v>
      </c>
    </row>
    <row r="5581" spans="1:8">
      <c r="A5581" s="448" t="s">
        <v>7348</v>
      </c>
      <c r="B5581" s="448" t="s">
        <v>7349</v>
      </c>
      <c r="C5581" s="440">
        <v>293166.49</v>
      </c>
      <c r="D5581" s="438" t="s">
        <v>126</v>
      </c>
      <c r="E5581" s="440">
        <v>54891.67</v>
      </c>
      <c r="F5581" s="440">
        <v>0</v>
      </c>
      <c r="G5581" s="440">
        <v>348058.16</v>
      </c>
      <c r="H5581" s="438" t="s">
        <v>126</v>
      </c>
    </row>
    <row r="5582" spans="1:8">
      <c r="A5582" s="448" t="s">
        <v>9423</v>
      </c>
      <c r="B5582" s="448" t="s">
        <v>2056</v>
      </c>
      <c r="C5582" s="440">
        <v>200</v>
      </c>
      <c r="D5582" s="438" t="s">
        <v>126</v>
      </c>
      <c r="E5582" s="440">
        <v>0</v>
      </c>
      <c r="F5582" s="440">
        <v>0</v>
      </c>
      <c r="G5582" s="440">
        <v>200</v>
      </c>
      <c r="H5582" s="438" t="s">
        <v>126</v>
      </c>
    </row>
    <row r="5583" spans="1:8">
      <c r="A5583" s="448" t="s">
        <v>7350</v>
      </c>
      <c r="B5583" s="448" t="s">
        <v>972</v>
      </c>
      <c r="C5583" s="440">
        <v>700.7</v>
      </c>
      <c r="D5583" s="438" t="s">
        <v>126</v>
      </c>
      <c r="E5583" s="440">
        <v>373.33</v>
      </c>
      <c r="F5583" s="440">
        <v>0</v>
      </c>
      <c r="G5583" s="440">
        <v>1074.03</v>
      </c>
      <c r="H5583" s="438" t="s">
        <v>126</v>
      </c>
    </row>
    <row r="5584" spans="1:8">
      <c r="A5584" s="448" t="s">
        <v>7351</v>
      </c>
      <c r="B5584" s="448" t="s">
        <v>2083</v>
      </c>
      <c r="C5584" s="440">
        <v>1301.56</v>
      </c>
      <c r="D5584" s="438" t="s">
        <v>126</v>
      </c>
      <c r="E5584" s="440">
        <v>531.87</v>
      </c>
      <c r="F5584" s="440">
        <v>0</v>
      </c>
      <c r="G5584" s="440">
        <v>1833.43</v>
      </c>
      <c r="H5584" s="438" t="s">
        <v>126</v>
      </c>
    </row>
    <row r="5585" spans="1:8">
      <c r="A5585" s="448" t="s">
        <v>7352</v>
      </c>
      <c r="B5585" s="448" t="s">
        <v>2088</v>
      </c>
      <c r="C5585" s="440">
        <v>4868.66</v>
      </c>
      <c r="D5585" s="438" t="s">
        <v>126</v>
      </c>
      <c r="E5585" s="440">
        <v>1056.5</v>
      </c>
      <c r="F5585" s="440">
        <v>0</v>
      </c>
      <c r="G5585" s="440">
        <v>5925.16</v>
      </c>
      <c r="H5585" s="438" t="s">
        <v>126</v>
      </c>
    </row>
    <row r="5586" spans="1:8">
      <c r="A5586" s="448" t="s">
        <v>7353</v>
      </c>
      <c r="B5586" s="448" t="s">
        <v>2098</v>
      </c>
      <c r="C5586" s="440">
        <v>2626.17</v>
      </c>
      <c r="D5586" s="438" t="s">
        <v>126</v>
      </c>
      <c r="E5586" s="440">
        <v>376.06</v>
      </c>
      <c r="F5586" s="440">
        <v>0</v>
      </c>
      <c r="G5586" s="440">
        <v>3002.23</v>
      </c>
      <c r="H5586" s="438" t="s">
        <v>126</v>
      </c>
    </row>
    <row r="5587" spans="1:8">
      <c r="A5587" s="448" t="s">
        <v>7358</v>
      </c>
      <c r="B5587" s="448" t="s">
        <v>2973</v>
      </c>
      <c r="C5587" s="440">
        <v>440</v>
      </c>
      <c r="D5587" s="438" t="s">
        <v>126</v>
      </c>
      <c r="E5587" s="440">
        <v>460</v>
      </c>
      <c r="F5587" s="440">
        <v>0</v>
      </c>
      <c r="G5587" s="440">
        <v>900</v>
      </c>
      <c r="H5587" s="438" t="s">
        <v>126</v>
      </c>
    </row>
    <row r="5588" spans="1:8">
      <c r="A5588" s="448" t="s">
        <v>9424</v>
      </c>
      <c r="B5588" s="448" t="s">
        <v>2986</v>
      </c>
      <c r="C5588" s="440">
        <v>493.62</v>
      </c>
      <c r="D5588" s="438" t="s">
        <v>126</v>
      </c>
      <c r="E5588" s="441">
        <v>-141.52000000000001</v>
      </c>
      <c r="F5588" s="440">
        <v>0</v>
      </c>
      <c r="G5588" s="440">
        <v>352.1</v>
      </c>
      <c r="H5588" s="438" t="s">
        <v>126</v>
      </c>
    </row>
    <row r="5589" spans="1:8">
      <c r="A5589" s="448" t="s">
        <v>7360</v>
      </c>
      <c r="B5589" s="448" t="s">
        <v>7253</v>
      </c>
      <c r="C5589" s="440">
        <v>3355.97</v>
      </c>
      <c r="D5589" s="438" t="s">
        <v>126</v>
      </c>
      <c r="E5589" s="440">
        <v>0</v>
      </c>
      <c r="F5589" s="440">
        <v>0</v>
      </c>
      <c r="G5589" s="440">
        <v>3355.97</v>
      </c>
      <c r="H5589" s="438" t="s">
        <v>126</v>
      </c>
    </row>
    <row r="5590" spans="1:8">
      <c r="A5590" s="448" t="s">
        <v>9425</v>
      </c>
      <c r="B5590" s="448" t="s">
        <v>7389</v>
      </c>
      <c r="C5590" s="440">
        <v>1084</v>
      </c>
      <c r="D5590" s="438" t="s">
        <v>126</v>
      </c>
      <c r="E5590" s="440">
        <v>0</v>
      </c>
      <c r="F5590" s="440">
        <v>0</v>
      </c>
      <c r="G5590" s="440">
        <v>1084</v>
      </c>
      <c r="H5590" s="438" t="s">
        <v>126</v>
      </c>
    </row>
    <row r="5591" spans="1:8">
      <c r="A5591" s="448" t="s">
        <v>7361</v>
      </c>
      <c r="B5591" s="448" t="s">
        <v>7261</v>
      </c>
      <c r="C5591" s="440">
        <v>591.13</v>
      </c>
      <c r="D5591" s="438" t="s">
        <v>126</v>
      </c>
      <c r="E5591" s="440">
        <v>187.07</v>
      </c>
      <c r="F5591" s="440">
        <v>0</v>
      </c>
      <c r="G5591" s="440">
        <v>778.2</v>
      </c>
      <c r="H5591" s="438" t="s">
        <v>126</v>
      </c>
    </row>
    <row r="5592" spans="1:8">
      <c r="A5592" s="448" t="s">
        <v>7362</v>
      </c>
      <c r="B5592" s="448" t="s">
        <v>2240</v>
      </c>
      <c r="C5592" s="440">
        <v>2190</v>
      </c>
      <c r="D5592" s="438" t="s">
        <v>126</v>
      </c>
      <c r="E5592" s="440">
        <v>485</v>
      </c>
      <c r="F5592" s="440">
        <v>0</v>
      </c>
      <c r="G5592" s="440">
        <v>2675</v>
      </c>
      <c r="H5592" s="438" t="s">
        <v>126</v>
      </c>
    </row>
    <row r="5593" spans="1:8">
      <c r="A5593" s="448" t="s">
        <v>7363</v>
      </c>
      <c r="B5593" s="448" t="s">
        <v>2245</v>
      </c>
      <c r="C5593" s="440">
        <v>1703.38</v>
      </c>
      <c r="D5593" s="438" t="s">
        <v>126</v>
      </c>
      <c r="E5593" s="440">
        <v>188.03</v>
      </c>
      <c r="F5593" s="440">
        <v>0</v>
      </c>
      <c r="G5593" s="440">
        <v>1891.41</v>
      </c>
      <c r="H5593" s="438" t="s">
        <v>126</v>
      </c>
    </row>
    <row r="5594" spans="1:8">
      <c r="A5594" s="448" t="s">
        <v>9426</v>
      </c>
      <c r="B5594" s="448" t="s">
        <v>2280</v>
      </c>
      <c r="C5594" s="440">
        <v>155.57</v>
      </c>
      <c r="D5594" s="438" t="s">
        <v>126</v>
      </c>
      <c r="E5594" s="440">
        <v>0</v>
      </c>
      <c r="F5594" s="440">
        <v>0</v>
      </c>
      <c r="G5594" s="440">
        <v>155.57</v>
      </c>
      <c r="H5594" s="438" t="s">
        <v>126</v>
      </c>
    </row>
    <row r="5595" spans="1:8">
      <c r="A5595" s="448" t="s">
        <v>7366</v>
      </c>
      <c r="B5595" s="448" t="s">
        <v>2285</v>
      </c>
      <c r="C5595" s="440">
        <v>140</v>
      </c>
      <c r="D5595" s="438" t="s">
        <v>126</v>
      </c>
      <c r="E5595" s="440">
        <v>0</v>
      </c>
      <c r="F5595" s="440">
        <v>0</v>
      </c>
      <c r="G5595" s="440">
        <v>140</v>
      </c>
      <c r="H5595" s="438" t="s">
        <v>126</v>
      </c>
    </row>
    <row r="5596" spans="1:8">
      <c r="A5596" s="448" t="s">
        <v>9427</v>
      </c>
      <c r="B5596" s="448" t="s">
        <v>2295</v>
      </c>
      <c r="C5596" s="440">
        <v>933.76</v>
      </c>
      <c r="D5596" s="438" t="s">
        <v>126</v>
      </c>
      <c r="E5596" s="441">
        <v>-186.61</v>
      </c>
      <c r="F5596" s="440">
        <v>0</v>
      </c>
      <c r="G5596" s="440">
        <v>747.15</v>
      </c>
      <c r="H5596" s="438" t="s">
        <v>126</v>
      </c>
    </row>
    <row r="5597" spans="1:8">
      <c r="A5597" s="448" t="s">
        <v>7367</v>
      </c>
      <c r="B5597" s="448" t="s">
        <v>2300</v>
      </c>
      <c r="C5597" s="440">
        <v>2325.21</v>
      </c>
      <c r="D5597" s="438" t="s">
        <v>126</v>
      </c>
      <c r="E5597" s="440">
        <v>309.86</v>
      </c>
      <c r="F5597" s="440">
        <v>0</v>
      </c>
      <c r="G5597" s="440">
        <v>2635.07</v>
      </c>
      <c r="H5597" s="438" t="s">
        <v>126</v>
      </c>
    </row>
    <row r="5598" spans="1:8">
      <c r="A5598" s="448" t="s">
        <v>7368</v>
      </c>
      <c r="B5598" s="448" t="s">
        <v>2305</v>
      </c>
      <c r="C5598" s="440">
        <v>433.33</v>
      </c>
      <c r="D5598" s="438" t="s">
        <v>126</v>
      </c>
      <c r="E5598" s="440">
        <v>217.01</v>
      </c>
      <c r="F5598" s="440">
        <v>0</v>
      </c>
      <c r="G5598" s="440">
        <v>650.34</v>
      </c>
      <c r="H5598" s="438" t="s">
        <v>126</v>
      </c>
    </row>
    <row r="5599" spans="1:8">
      <c r="A5599" s="448" t="s">
        <v>9428</v>
      </c>
      <c r="B5599" s="448" t="s">
        <v>2320</v>
      </c>
      <c r="C5599" s="440">
        <v>119.99</v>
      </c>
      <c r="D5599" s="438" t="s">
        <v>126</v>
      </c>
      <c r="E5599" s="440">
        <v>0</v>
      </c>
      <c r="F5599" s="440">
        <v>0</v>
      </c>
      <c r="G5599" s="440">
        <v>119.99</v>
      </c>
      <c r="H5599" s="438" t="s">
        <v>126</v>
      </c>
    </row>
    <row r="5600" spans="1:8">
      <c r="A5600" s="448" t="s">
        <v>7369</v>
      </c>
      <c r="B5600" s="448" t="s">
        <v>2330</v>
      </c>
      <c r="C5600" s="440">
        <v>2208.38</v>
      </c>
      <c r="D5600" s="438" t="s">
        <v>126</v>
      </c>
      <c r="E5600" s="440">
        <v>468.66</v>
      </c>
      <c r="F5600" s="440">
        <v>0</v>
      </c>
      <c r="G5600" s="440">
        <v>2677.04</v>
      </c>
      <c r="H5600" s="438" t="s">
        <v>126</v>
      </c>
    </row>
    <row r="5601" spans="1:8">
      <c r="A5601" s="448" t="s">
        <v>7370</v>
      </c>
      <c r="B5601" s="448" t="s">
        <v>2340</v>
      </c>
      <c r="C5601" s="440">
        <v>1736.47</v>
      </c>
      <c r="D5601" s="438" t="s">
        <v>126</v>
      </c>
      <c r="E5601" s="440">
        <v>501.58</v>
      </c>
      <c r="F5601" s="440">
        <v>0</v>
      </c>
      <c r="G5601" s="440">
        <v>2238.0500000000002</v>
      </c>
      <c r="H5601" s="438" t="s">
        <v>126</v>
      </c>
    </row>
    <row r="5602" spans="1:8">
      <c r="A5602" s="448" t="s">
        <v>7371</v>
      </c>
      <c r="B5602" s="448" t="s">
        <v>976</v>
      </c>
      <c r="C5602" s="440">
        <v>1328.95</v>
      </c>
      <c r="D5602" s="438" t="s">
        <v>126</v>
      </c>
      <c r="E5602" s="440">
        <v>167.3</v>
      </c>
      <c r="F5602" s="440">
        <v>0</v>
      </c>
      <c r="G5602" s="440">
        <v>1496.25</v>
      </c>
      <c r="H5602" s="438" t="s">
        <v>126</v>
      </c>
    </row>
    <row r="5603" spans="1:8">
      <c r="A5603" s="448" t="s">
        <v>9429</v>
      </c>
      <c r="B5603" s="448" t="s">
        <v>2363</v>
      </c>
      <c r="C5603" s="440">
        <v>723.54</v>
      </c>
      <c r="D5603" s="438" t="s">
        <v>126</v>
      </c>
      <c r="E5603" s="440">
        <v>0</v>
      </c>
      <c r="F5603" s="440">
        <v>0</v>
      </c>
      <c r="G5603" s="440">
        <v>723.54</v>
      </c>
      <c r="H5603" s="438" t="s">
        <v>126</v>
      </c>
    </row>
    <row r="5604" spans="1:8">
      <c r="A5604" s="448" t="s">
        <v>7372</v>
      </c>
      <c r="B5604" s="448" t="s">
        <v>2368</v>
      </c>
      <c r="C5604" s="440">
        <v>1772.51</v>
      </c>
      <c r="D5604" s="438" t="s">
        <v>126</v>
      </c>
      <c r="E5604" s="440">
        <v>188.03</v>
      </c>
      <c r="F5604" s="440">
        <v>0</v>
      </c>
      <c r="G5604" s="440">
        <v>1960.54</v>
      </c>
      <c r="H5604" s="438" t="s">
        <v>126</v>
      </c>
    </row>
    <row r="5605" spans="1:8">
      <c r="A5605" s="448" t="s">
        <v>7373</v>
      </c>
      <c r="B5605" s="448" t="s">
        <v>2373</v>
      </c>
      <c r="C5605" s="440">
        <v>563.01</v>
      </c>
      <c r="D5605" s="438" t="s">
        <v>126</v>
      </c>
      <c r="E5605" s="440">
        <v>376.06</v>
      </c>
      <c r="F5605" s="440">
        <v>0</v>
      </c>
      <c r="G5605" s="440">
        <v>939.07</v>
      </c>
      <c r="H5605" s="438" t="s">
        <v>126</v>
      </c>
    </row>
    <row r="5606" spans="1:8">
      <c r="A5606" s="448" t="s">
        <v>7374</v>
      </c>
      <c r="B5606" s="448" t="s">
        <v>2378</v>
      </c>
      <c r="C5606" s="440">
        <v>3061.07</v>
      </c>
      <c r="D5606" s="438" t="s">
        <v>126</v>
      </c>
      <c r="E5606" s="440">
        <v>434.02</v>
      </c>
      <c r="F5606" s="440">
        <v>0</v>
      </c>
      <c r="G5606" s="440">
        <v>3495.09</v>
      </c>
      <c r="H5606" s="438" t="s">
        <v>126</v>
      </c>
    </row>
    <row r="5607" spans="1:8">
      <c r="A5607" s="448" t="s">
        <v>7375</v>
      </c>
      <c r="B5607" s="448" t="s">
        <v>2388</v>
      </c>
      <c r="C5607" s="440">
        <v>2256.79</v>
      </c>
      <c r="D5607" s="438" t="s">
        <v>126</v>
      </c>
      <c r="E5607" s="440">
        <v>400.84</v>
      </c>
      <c r="F5607" s="440">
        <v>0</v>
      </c>
      <c r="G5607" s="440">
        <v>2657.63</v>
      </c>
      <c r="H5607" s="438" t="s">
        <v>126</v>
      </c>
    </row>
    <row r="5608" spans="1:8">
      <c r="A5608" s="448" t="s">
        <v>9430</v>
      </c>
      <c r="B5608" s="448" t="s">
        <v>2398</v>
      </c>
      <c r="C5608" s="440">
        <v>297</v>
      </c>
      <c r="D5608" s="438" t="s">
        <v>126</v>
      </c>
      <c r="E5608" s="440">
        <v>0</v>
      </c>
      <c r="F5608" s="440">
        <v>0</v>
      </c>
      <c r="G5608" s="440">
        <v>297</v>
      </c>
      <c r="H5608" s="438" t="s">
        <v>126</v>
      </c>
    </row>
    <row r="5609" spans="1:8">
      <c r="A5609" s="448" t="s">
        <v>7377</v>
      </c>
      <c r="B5609" s="448" t="s">
        <v>2408</v>
      </c>
      <c r="C5609" s="440">
        <v>3394.74</v>
      </c>
      <c r="D5609" s="438" t="s">
        <v>126</v>
      </c>
      <c r="E5609" s="440">
        <v>565.04</v>
      </c>
      <c r="F5609" s="440">
        <v>0</v>
      </c>
      <c r="G5609" s="440">
        <v>3959.78</v>
      </c>
      <c r="H5609" s="438" t="s">
        <v>126</v>
      </c>
    </row>
    <row r="5610" spans="1:8">
      <c r="A5610" s="448" t="s">
        <v>7378</v>
      </c>
      <c r="B5610" s="448" t="s">
        <v>2418</v>
      </c>
      <c r="C5610" s="440">
        <v>1580</v>
      </c>
      <c r="D5610" s="438" t="s">
        <v>126</v>
      </c>
      <c r="E5610" s="440">
        <v>210</v>
      </c>
      <c r="F5610" s="440">
        <v>0</v>
      </c>
      <c r="G5610" s="440">
        <v>1790</v>
      </c>
      <c r="H5610" s="438" t="s">
        <v>126</v>
      </c>
    </row>
    <row r="5611" spans="1:8">
      <c r="A5611" s="448" t="s">
        <v>7379</v>
      </c>
      <c r="B5611" s="448" t="s">
        <v>2423</v>
      </c>
      <c r="C5611" s="440">
        <v>1109.6600000000001</v>
      </c>
      <c r="D5611" s="438" t="s">
        <v>126</v>
      </c>
      <c r="E5611" s="440">
        <v>0</v>
      </c>
      <c r="F5611" s="440">
        <v>0</v>
      </c>
      <c r="G5611" s="440">
        <v>1109.6600000000001</v>
      </c>
      <c r="H5611" s="438" t="s">
        <v>126</v>
      </c>
    </row>
    <row r="5612" spans="1:8">
      <c r="A5612" s="448" t="s">
        <v>7380</v>
      </c>
      <c r="B5612" s="448" t="s">
        <v>2428</v>
      </c>
      <c r="C5612" s="440">
        <v>1326.17</v>
      </c>
      <c r="D5612" s="438" t="s">
        <v>126</v>
      </c>
      <c r="E5612" s="440">
        <v>219.62</v>
      </c>
      <c r="F5612" s="440">
        <v>0</v>
      </c>
      <c r="G5612" s="440">
        <v>1545.79</v>
      </c>
      <c r="H5612" s="438" t="s">
        <v>126</v>
      </c>
    </row>
    <row r="5613" spans="1:8">
      <c r="A5613" s="448" t="s">
        <v>7381</v>
      </c>
      <c r="B5613" s="448" t="s">
        <v>2433</v>
      </c>
      <c r="C5613" s="440">
        <v>1562.55</v>
      </c>
      <c r="D5613" s="438" t="s">
        <v>126</v>
      </c>
      <c r="E5613" s="440">
        <v>200.23</v>
      </c>
      <c r="F5613" s="440">
        <v>0</v>
      </c>
      <c r="G5613" s="440">
        <v>1762.78</v>
      </c>
      <c r="H5613" s="438" t="s">
        <v>126</v>
      </c>
    </row>
    <row r="5614" spans="1:8">
      <c r="A5614" s="448" t="s">
        <v>7382</v>
      </c>
      <c r="B5614" s="448" t="s">
        <v>2438</v>
      </c>
      <c r="C5614" s="440">
        <v>2132.6799999999998</v>
      </c>
      <c r="D5614" s="438" t="s">
        <v>126</v>
      </c>
      <c r="E5614" s="440">
        <v>459.63</v>
      </c>
      <c r="F5614" s="440">
        <v>0</v>
      </c>
      <c r="G5614" s="440">
        <v>2592.31</v>
      </c>
      <c r="H5614" s="438" t="s">
        <v>126</v>
      </c>
    </row>
    <row r="5615" spans="1:8">
      <c r="A5615" s="448" t="s">
        <v>7383</v>
      </c>
      <c r="B5615" s="448" t="s">
        <v>2443</v>
      </c>
      <c r="C5615" s="440">
        <v>2597.8000000000002</v>
      </c>
      <c r="D5615" s="438" t="s">
        <v>126</v>
      </c>
      <c r="E5615" s="440">
        <v>752.67</v>
      </c>
      <c r="F5615" s="440">
        <v>0</v>
      </c>
      <c r="G5615" s="440">
        <v>3350.47</v>
      </c>
      <c r="H5615" s="438" t="s">
        <v>126</v>
      </c>
    </row>
    <row r="5616" spans="1:8">
      <c r="A5616" s="448" t="s">
        <v>7385</v>
      </c>
      <c r="B5616" s="448" t="s">
        <v>2453</v>
      </c>
      <c r="C5616" s="440">
        <v>3381.66</v>
      </c>
      <c r="D5616" s="438" t="s">
        <v>126</v>
      </c>
      <c r="E5616" s="440">
        <v>200.42</v>
      </c>
      <c r="F5616" s="440">
        <v>0</v>
      </c>
      <c r="G5616" s="440">
        <v>3582.08</v>
      </c>
      <c r="H5616" s="438" t="s">
        <v>126</v>
      </c>
    </row>
    <row r="5617" spans="1:8">
      <c r="A5617" s="448" t="s">
        <v>7386</v>
      </c>
      <c r="B5617" s="448" t="s">
        <v>2458</v>
      </c>
      <c r="C5617" s="440">
        <v>155.58000000000001</v>
      </c>
      <c r="D5617" s="438" t="s">
        <v>126</v>
      </c>
      <c r="E5617" s="440">
        <v>0</v>
      </c>
      <c r="F5617" s="440">
        <v>0</v>
      </c>
      <c r="G5617" s="440">
        <v>155.58000000000001</v>
      </c>
      <c r="H5617" s="438" t="s">
        <v>126</v>
      </c>
    </row>
    <row r="5618" spans="1:8">
      <c r="A5618" s="448" t="s">
        <v>7387</v>
      </c>
      <c r="B5618" s="448" t="s">
        <v>2463</v>
      </c>
      <c r="C5618" s="440">
        <v>1599.38</v>
      </c>
      <c r="D5618" s="438" t="s">
        <v>126</v>
      </c>
      <c r="E5618" s="440">
        <v>314</v>
      </c>
      <c r="F5618" s="440">
        <v>0</v>
      </c>
      <c r="G5618" s="440">
        <v>1913.38</v>
      </c>
      <c r="H5618" s="438" t="s">
        <v>126</v>
      </c>
    </row>
    <row r="5619" spans="1:8">
      <c r="A5619" s="448" t="s">
        <v>9431</v>
      </c>
      <c r="B5619" s="448" t="s">
        <v>2478</v>
      </c>
      <c r="C5619" s="440">
        <v>827.59</v>
      </c>
      <c r="D5619" s="438" t="s">
        <v>126</v>
      </c>
      <c r="E5619" s="440">
        <v>0</v>
      </c>
      <c r="F5619" s="440">
        <v>0</v>
      </c>
      <c r="G5619" s="440">
        <v>827.59</v>
      </c>
      <c r="H5619" s="438" t="s">
        <v>126</v>
      </c>
    </row>
    <row r="5620" spans="1:8">
      <c r="A5620" s="448" t="s">
        <v>7388</v>
      </c>
      <c r="B5620" s="448" t="s">
        <v>7389</v>
      </c>
      <c r="C5620" s="440">
        <v>40263.43</v>
      </c>
      <c r="D5620" s="438" t="s">
        <v>126</v>
      </c>
      <c r="E5620" s="440">
        <v>18749.09</v>
      </c>
      <c r="F5620" s="440">
        <v>0</v>
      </c>
      <c r="G5620" s="440">
        <v>59012.52</v>
      </c>
      <c r="H5620" s="438" t="s">
        <v>126</v>
      </c>
    </row>
    <row r="5621" spans="1:8">
      <c r="A5621" s="448" t="s">
        <v>7390</v>
      </c>
      <c r="B5621" s="448" t="s">
        <v>2487</v>
      </c>
      <c r="C5621" s="440">
        <v>188371.97</v>
      </c>
      <c r="D5621" s="438" t="s">
        <v>126</v>
      </c>
      <c r="E5621" s="440">
        <v>26298.04</v>
      </c>
      <c r="F5621" s="440">
        <v>0</v>
      </c>
      <c r="G5621" s="440">
        <v>214670.01</v>
      </c>
      <c r="H5621" s="438" t="s">
        <v>126</v>
      </c>
    </row>
    <row r="5622" spans="1:8">
      <c r="A5622" s="448" t="s">
        <v>7394</v>
      </c>
      <c r="B5622" s="448" t="s">
        <v>2500</v>
      </c>
      <c r="C5622" s="440">
        <v>2939.04</v>
      </c>
      <c r="D5622" s="438" t="s">
        <v>126</v>
      </c>
      <c r="E5622" s="441">
        <v>-298.32</v>
      </c>
      <c r="F5622" s="440">
        <v>0</v>
      </c>
      <c r="G5622" s="440">
        <v>2640.72</v>
      </c>
      <c r="H5622" s="438" t="s">
        <v>126</v>
      </c>
    </row>
    <row r="5623" spans="1:8">
      <c r="A5623" s="448" t="s">
        <v>7397</v>
      </c>
      <c r="B5623" s="448" t="s">
        <v>7187</v>
      </c>
      <c r="C5623" s="440">
        <v>2165.17</v>
      </c>
      <c r="D5623" s="438" t="s">
        <v>126</v>
      </c>
      <c r="E5623" s="440">
        <v>605.94000000000005</v>
      </c>
      <c r="F5623" s="440">
        <v>0</v>
      </c>
      <c r="G5623" s="440">
        <v>2771.11</v>
      </c>
      <c r="H5623" s="438" t="s">
        <v>126</v>
      </c>
    </row>
    <row r="5624" spans="1:8">
      <c r="A5624" s="448" t="s">
        <v>7401</v>
      </c>
      <c r="B5624" s="448" t="s">
        <v>2516</v>
      </c>
      <c r="C5624" s="440">
        <v>2148.3000000000002</v>
      </c>
      <c r="D5624" s="438" t="s">
        <v>126</v>
      </c>
      <c r="E5624" s="440">
        <v>222.22</v>
      </c>
      <c r="F5624" s="440">
        <v>0</v>
      </c>
      <c r="G5624" s="440">
        <v>2370.52</v>
      </c>
      <c r="H5624" s="438" t="s">
        <v>126</v>
      </c>
    </row>
    <row r="5625" spans="1:8">
      <c r="A5625" s="448" t="s">
        <v>7404</v>
      </c>
      <c r="B5625" s="448" t="s">
        <v>7405</v>
      </c>
      <c r="C5625" s="440">
        <v>1615722.61</v>
      </c>
      <c r="D5625" s="438" t="s">
        <v>126</v>
      </c>
      <c r="E5625" s="440">
        <v>381597.12</v>
      </c>
      <c r="F5625" s="440">
        <v>0</v>
      </c>
      <c r="G5625" s="440">
        <v>1997319.73</v>
      </c>
      <c r="H5625" s="438" t="s">
        <v>126</v>
      </c>
    </row>
    <row r="5626" spans="1:8">
      <c r="A5626" s="448" t="s">
        <v>7406</v>
      </c>
      <c r="B5626" s="448" t="s">
        <v>2056</v>
      </c>
      <c r="C5626" s="440">
        <v>3772.6</v>
      </c>
      <c r="D5626" s="438" t="s">
        <v>126</v>
      </c>
      <c r="E5626" s="440">
        <v>200</v>
      </c>
      <c r="F5626" s="440">
        <v>0</v>
      </c>
      <c r="G5626" s="440">
        <v>3972.6</v>
      </c>
      <c r="H5626" s="438" t="s">
        <v>126</v>
      </c>
    </row>
    <row r="5627" spans="1:8">
      <c r="A5627" s="448" t="s">
        <v>7407</v>
      </c>
      <c r="B5627" s="448" t="s">
        <v>2064</v>
      </c>
      <c r="C5627" s="440">
        <v>1729.6</v>
      </c>
      <c r="D5627" s="438" t="s">
        <v>126</v>
      </c>
      <c r="E5627" s="440">
        <v>0</v>
      </c>
      <c r="F5627" s="440">
        <v>0</v>
      </c>
      <c r="G5627" s="440">
        <v>1729.6</v>
      </c>
      <c r="H5627" s="438" t="s">
        <v>126</v>
      </c>
    </row>
    <row r="5628" spans="1:8">
      <c r="A5628" s="448" t="s">
        <v>7408</v>
      </c>
      <c r="B5628" s="448" t="s">
        <v>972</v>
      </c>
      <c r="C5628" s="440">
        <v>2107.9</v>
      </c>
      <c r="D5628" s="438" t="s">
        <v>126</v>
      </c>
      <c r="E5628" s="440">
        <v>0</v>
      </c>
      <c r="F5628" s="440">
        <v>0</v>
      </c>
      <c r="G5628" s="440">
        <v>2107.9</v>
      </c>
      <c r="H5628" s="438" t="s">
        <v>126</v>
      </c>
    </row>
    <row r="5629" spans="1:8">
      <c r="A5629" s="448" t="s">
        <v>7409</v>
      </c>
      <c r="B5629" s="448" t="s">
        <v>2073</v>
      </c>
      <c r="C5629" s="440">
        <v>1388</v>
      </c>
      <c r="D5629" s="438" t="s">
        <v>126</v>
      </c>
      <c r="E5629" s="440">
        <v>0</v>
      </c>
      <c r="F5629" s="440">
        <v>0</v>
      </c>
      <c r="G5629" s="440">
        <v>1388</v>
      </c>
      <c r="H5629" s="438" t="s">
        <v>126</v>
      </c>
    </row>
    <row r="5630" spans="1:8">
      <c r="A5630" s="448" t="s">
        <v>7410</v>
      </c>
      <c r="B5630" s="448" t="s">
        <v>2078</v>
      </c>
      <c r="C5630" s="440">
        <v>1864</v>
      </c>
      <c r="D5630" s="438" t="s">
        <v>126</v>
      </c>
      <c r="E5630" s="440">
        <v>0</v>
      </c>
      <c r="F5630" s="440">
        <v>0</v>
      </c>
      <c r="G5630" s="440">
        <v>1864</v>
      </c>
      <c r="H5630" s="438" t="s">
        <v>126</v>
      </c>
    </row>
    <row r="5631" spans="1:8">
      <c r="A5631" s="448" t="s">
        <v>7411</v>
      </c>
      <c r="B5631" s="448" t="s">
        <v>2083</v>
      </c>
      <c r="C5631" s="440">
        <v>2070.8000000000002</v>
      </c>
      <c r="D5631" s="438" t="s">
        <v>126</v>
      </c>
      <c r="E5631" s="440">
        <v>0</v>
      </c>
      <c r="F5631" s="440">
        <v>0</v>
      </c>
      <c r="G5631" s="440">
        <v>2070.8000000000002</v>
      </c>
      <c r="H5631" s="438" t="s">
        <v>126</v>
      </c>
    </row>
    <row r="5632" spans="1:8">
      <c r="A5632" s="448" t="s">
        <v>7412</v>
      </c>
      <c r="B5632" s="448" t="s">
        <v>2088</v>
      </c>
      <c r="C5632" s="440">
        <v>2747.1</v>
      </c>
      <c r="D5632" s="438" t="s">
        <v>126</v>
      </c>
      <c r="E5632" s="440">
        <v>200</v>
      </c>
      <c r="F5632" s="440">
        <v>0</v>
      </c>
      <c r="G5632" s="440">
        <v>2947.1</v>
      </c>
      <c r="H5632" s="438" t="s">
        <v>126</v>
      </c>
    </row>
    <row r="5633" spans="1:8">
      <c r="A5633" s="448" t="s">
        <v>7413</v>
      </c>
      <c r="B5633" s="448" t="s">
        <v>2093</v>
      </c>
      <c r="C5633" s="440">
        <v>1174.4000000000001</v>
      </c>
      <c r="D5633" s="438" t="s">
        <v>126</v>
      </c>
      <c r="E5633" s="440">
        <v>0</v>
      </c>
      <c r="F5633" s="440">
        <v>0</v>
      </c>
      <c r="G5633" s="440">
        <v>1174.4000000000001</v>
      </c>
      <c r="H5633" s="438" t="s">
        <v>126</v>
      </c>
    </row>
    <row r="5634" spans="1:8">
      <c r="A5634" s="448" t="s">
        <v>7414</v>
      </c>
      <c r="B5634" s="448" t="s">
        <v>2098</v>
      </c>
      <c r="C5634" s="440">
        <v>4650.7</v>
      </c>
      <c r="D5634" s="438" t="s">
        <v>126</v>
      </c>
      <c r="E5634" s="440">
        <v>0</v>
      </c>
      <c r="F5634" s="440">
        <v>0</v>
      </c>
      <c r="G5634" s="440">
        <v>4650.7</v>
      </c>
      <c r="H5634" s="438" t="s">
        <v>126</v>
      </c>
    </row>
    <row r="5635" spans="1:8">
      <c r="A5635" s="448" t="s">
        <v>7415</v>
      </c>
      <c r="B5635" s="448" t="s">
        <v>2103</v>
      </c>
      <c r="C5635" s="440">
        <v>2536.1999999999998</v>
      </c>
      <c r="D5635" s="438" t="s">
        <v>126</v>
      </c>
      <c r="E5635" s="440">
        <v>200</v>
      </c>
      <c r="F5635" s="440">
        <v>0</v>
      </c>
      <c r="G5635" s="440">
        <v>2736.2</v>
      </c>
      <c r="H5635" s="438" t="s">
        <v>126</v>
      </c>
    </row>
    <row r="5636" spans="1:8">
      <c r="A5636" s="448" t="s">
        <v>7416</v>
      </c>
      <c r="B5636" s="448" t="s">
        <v>2108</v>
      </c>
      <c r="C5636" s="440">
        <v>3050.9</v>
      </c>
      <c r="D5636" s="438" t="s">
        <v>126</v>
      </c>
      <c r="E5636" s="440">
        <v>0</v>
      </c>
      <c r="F5636" s="440">
        <v>0</v>
      </c>
      <c r="G5636" s="440">
        <v>3050.9</v>
      </c>
      <c r="H5636" s="438" t="s">
        <v>126</v>
      </c>
    </row>
    <row r="5637" spans="1:8">
      <c r="A5637" s="448" t="s">
        <v>7417</v>
      </c>
      <c r="B5637" s="448" t="s">
        <v>2113</v>
      </c>
      <c r="C5637" s="440">
        <v>4383.8</v>
      </c>
      <c r="D5637" s="438" t="s">
        <v>126</v>
      </c>
      <c r="E5637" s="440">
        <v>0</v>
      </c>
      <c r="F5637" s="440">
        <v>0</v>
      </c>
      <c r="G5637" s="440">
        <v>4383.8</v>
      </c>
      <c r="H5637" s="438" t="s">
        <v>126</v>
      </c>
    </row>
    <row r="5638" spans="1:8">
      <c r="A5638" s="448" t="s">
        <v>7418</v>
      </c>
      <c r="B5638" s="448" t="s">
        <v>2118</v>
      </c>
      <c r="C5638" s="440">
        <v>1688.4</v>
      </c>
      <c r="D5638" s="438" t="s">
        <v>126</v>
      </c>
      <c r="E5638" s="440">
        <v>0</v>
      </c>
      <c r="F5638" s="440">
        <v>0</v>
      </c>
      <c r="G5638" s="440">
        <v>1688.4</v>
      </c>
      <c r="H5638" s="438" t="s">
        <v>126</v>
      </c>
    </row>
    <row r="5639" spans="1:8">
      <c r="A5639" s="448" t="s">
        <v>7420</v>
      </c>
      <c r="B5639" s="448" t="s">
        <v>2128</v>
      </c>
      <c r="C5639" s="440">
        <v>8578.1</v>
      </c>
      <c r="D5639" s="438" t="s">
        <v>126</v>
      </c>
      <c r="E5639" s="440">
        <v>0</v>
      </c>
      <c r="F5639" s="440">
        <v>0</v>
      </c>
      <c r="G5639" s="440">
        <v>8578.1</v>
      </c>
      <c r="H5639" s="438" t="s">
        <v>126</v>
      </c>
    </row>
    <row r="5640" spans="1:8">
      <c r="A5640" s="448" t="s">
        <v>7421</v>
      </c>
      <c r="B5640" s="448" t="s">
        <v>2133</v>
      </c>
      <c r="C5640" s="440">
        <v>1319.9</v>
      </c>
      <c r="D5640" s="438" t="s">
        <v>126</v>
      </c>
      <c r="E5640" s="440">
        <v>0</v>
      </c>
      <c r="F5640" s="440">
        <v>0</v>
      </c>
      <c r="G5640" s="440">
        <v>1319.9</v>
      </c>
      <c r="H5640" s="438" t="s">
        <v>126</v>
      </c>
    </row>
    <row r="5641" spans="1:8">
      <c r="A5641" s="448" t="s">
        <v>7422</v>
      </c>
      <c r="B5641" s="448" t="s">
        <v>2946</v>
      </c>
      <c r="C5641" s="440">
        <v>2672.8</v>
      </c>
      <c r="D5641" s="438" t="s">
        <v>126</v>
      </c>
      <c r="E5641" s="440">
        <v>0</v>
      </c>
      <c r="F5641" s="440">
        <v>0</v>
      </c>
      <c r="G5641" s="440">
        <v>2672.8</v>
      </c>
      <c r="H5641" s="438" t="s">
        <v>126</v>
      </c>
    </row>
    <row r="5642" spans="1:8">
      <c r="A5642" s="448" t="s">
        <v>7423</v>
      </c>
      <c r="B5642" s="448" t="s">
        <v>2143</v>
      </c>
      <c r="C5642" s="440">
        <v>1625.9</v>
      </c>
      <c r="D5642" s="438" t="s">
        <v>126</v>
      </c>
      <c r="E5642" s="440">
        <v>0</v>
      </c>
      <c r="F5642" s="440">
        <v>0</v>
      </c>
      <c r="G5642" s="440">
        <v>1625.9</v>
      </c>
      <c r="H5642" s="438" t="s">
        <v>126</v>
      </c>
    </row>
    <row r="5643" spans="1:8">
      <c r="A5643" s="448" t="s">
        <v>7424</v>
      </c>
      <c r="B5643" s="448" t="s">
        <v>2148</v>
      </c>
      <c r="C5643" s="440">
        <v>3941.6</v>
      </c>
      <c r="D5643" s="438" t="s">
        <v>126</v>
      </c>
      <c r="E5643" s="440">
        <v>0</v>
      </c>
      <c r="F5643" s="440">
        <v>0</v>
      </c>
      <c r="G5643" s="440">
        <v>3941.6</v>
      </c>
      <c r="H5643" s="438" t="s">
        <v>126</v>
      </c>
    </row>
    <row r="5644" spans="1:8">
      <c r="A5644" s="448" t="s">
        <v>7425</v>
      </c>
      <c r="B5644" s="448" t="s">
        <v>2153</v>
      </c>
      <c r="C5644" s="440">
        <v>3568.2</v>
      </c>
      <c r="D5644" s="438" t="s">
        <v>126</v>
      </c>
      <c r="E5644" s="440">
        <v>0</v>
      </c>
      <c r="F5644" s="440">
        <v>0</v>
      </c>
      <c r="G5644" s="440">
        <v>3568.2</v>
      </c>
      <c r="H5644" s="438" t="s">
        <v>126</v>
      </c>
    </row>
    <row r="5645" spans="1:8">
      <c r="A5645" s="448" t="s">
        <v>7426</v>
      </c>
      <c r="B5645" s="448" t="s">
        <v>2158</v>
      </c>
      <c r="C5645" s="440">
        <v>1040.8</v>
      </c>
      <c r="D5645" s="438" t="s">
        <v>126</v>
      </c>
      <c r="E5645" s="440">
        <v>0</v>
      </c>
      <c r="F5645" s="440">
        <v>0</v>
      </c>
      <c r="G5645" s="440">
        <v>1040.8</v>
      </c>
      <c r="H5645" s="438" t="s">
        <v>126</v>
      </c>
    </row>
    <row r="5646" spans="1:8">
      <c r="A5646" s="448" t="s">
        <v>7431</v>
      </c>
      <c r="B5646" s="448" t="s">
        <v>1581</v>
      </c>
      <c r="C5646" s="440">
        <v>1325.2</v>
      </c>
      <c r="D5646" s="438" t="s">
        <v>126</v>
      </c>
      <c r="E5646" s="440">
        <v>0</v>
      </c>
      <c r="F5646" s="440">
        <v>0</v>
      </c>
      <c r="G5646" s="440">
        <v>1325.2</v>
      </c>
      <c r="H5646" s="438" t="s">
        <v>126</v>
      </c>
    </row>
    <row r="5647" spans="1:8">
      <c r="A5647" s="448" t="s">
        <v>7434</v>
      </c>
      <c r="B5647" s="448" t="s">
        <v>2200</v>
      </c>
      <c r="C5647" s="440">
        <v>812.7</v>
      </c>
      <c r="D5647" s="438" t="s">
        <v>126</v>
      </c>
      <c r="E5647" s="440">
        <v>0</v>
      </c>
      <c r="F5647" s="440">
        <v>0</v>
      </c>
      <c r="G5647" s="440">
        <v>812.7</v>
      </c>
      <c r="H5647" s="438" t="s">
        <v>126</v>
      </c>
    </row>
    <row r="5648" spans="1:8">
      <c r="A5648" s="448" t="s">
        <v>7436</v>
      </c>
      <c r="B5648" s="448" t="s">
        <v>2210</v>
      </c>
      <c r="C5648" s="440">
        <v>1781.7</v>
      </c>
      <c r="D5648" s="438" t="s">
        <v>126</v>
      </c>
      <c r="E5648" s="440">
        <v>0</v>
      </c>
      <c r="F5648" s="440">
        <v>0</v>
      </c>
      <c r="G5648" s="440">
        <v>1781.7</v>
      </c>
      <c r="H5648" s="438" t="s">
        <v>126</v>
      </c>
    </row>
    <row r="5649" spans="1:8">
      <c r="A5649" s="448" t="s">
        <v>7437</v>
      </c>
      <c r="B5649" s="448" t="s">
        <v>2215</v>
      </c>
      <c r="C5649" s="440">
        <v>653.5</v>
      </c>
      <c r="D5649" s="438" t="s">
        <v>126</v>
      </c>
      <c r="E5649" s="440">
        <v>0</v>
      </c>
      <c r="F5649" s="440">
        <v>0</v>
      </c>
      <c r="G5649" s="440">
        <v>653.5</v>
      </c>
      <c r="H5649" s="438" t="s">
        <v>126</v>
      </c>
    </row>
    <row r="5650" spans="1:8">
      <c r="A5650" s="448" t="s">
        <v>7438</v>
      </c>
      <c r="B5650" s="448" t="s">
        <v>2220</v>
      </c>
      <c r="C5650" s="440">
        <v>703</v>
      </c>
      <c r="D5650" s="438" t="s">
        <v>126</v>
      </c>
      <c r="E5650" s="440">
        <v>0</v>
      </c>
      <c r="F5650" s="440">
        <v>0</v>
      </c>
      <c r="G5650" s="440">
        <v>703</v>
      </c>
      <c r="H5650" s="438" t="s">
        <v>126</v>
      </c>
    </row>
    <row r="5651" spans="1:8">
      <c r="A5651" s="448" t="s">
        <v>7439</v>
      </c>
      <c r="B5651" s="448" t="s">
        <v>7440</v>
      </c>
      <c r="C5651" s="440">
        <v>1171.2</v>
      </c>
      <c r="D5651" s="438" t="s">
        <v>126</v>
      </c>
      <c r="E5651" s="440">
        <v>0</v>
      </c>
      <c r="F5651" s="440">
        <v>0</v>
      </c>
      <c r="G5651" s="440">
        <v>1171.2</v>
      </c>
      <c r="H5651" s="438" t="s">
        <v>126</v>
      </c>
    </row>
    <row r="5652" spans="1:8">
      <c r="A5652" s="448" t="s">
        <v>7448</v>
      </c>
      <c r="B5652" s="448" t="s">
        <v>2265</v>
      </c>
      <c r="C5652" s="440">
        <v>808</v>
      </c>
      <c r="D5652" s="438" t="s">
        <v>126</v>
      </c>
      <c r="E5652" s="440">
        <v>0</v>
      </c>
      <c r="F5652" s="440">
        <v>0</v>
      </c>
      <c r="G5652" s="440">
        <v>808</v>
      </c>
      <c r="H5652" s="438" t="s">
        <v>126</v>
      </c>
    </row>
    <row r="5653" spans="1:8">
      <c r="A5653" s="448" t="s">
        <v>7452</v>
      </c>
      <c r="B5653" s="448" t="s">
        <v>2285</v>
      </c>
      <c r="C5653" s="440">
        <v>1449.5</v>
      </c>
      <c r="D5653" s="438" t="s">
        <v>126</v>
      </c>
      <c r="E5653" s="440">
        <v>0</v>
      </c>
      <c r="F5653" s="440">
        <v>0</v>
      </c>
      <c r="G5653" s="440">
        <v>1449.5</v>
      </c>
      <c r="H5653" s="438" t="s">
        <v>126</v>
      </c>
    </row>
    <row r="5654" spans="1:8">
      <c r="A5654" s="448" t="s">
        <v>7454</v>
      </c>
      <c r="B5654" s="448" t="s">
        <v>2295</v>
      </c>
      <c r="C5654" s="440">
        <v>832</v>
      </c>
      <c r="D5654" s="438" t="s">
        <v>126</v>
      </c>
      <c r="E5654" s="440">
        <v>0</v>
      </c>
      <c r="F5654" s="440">
        <v>0</v>
      </c>
      <c r="G5654" s="440">
        <v>832</v>
      </c>
      <c r="H5654" s="438" t="s">
        <v>126</v>
      </c>
    </row>
    <row r="5655" spans="1:8">
      <c r="A5655" s="448" t="s">
        <v>7455</v>
      </c>
      <c r="B5655" s="448" t="s">
        <v>2300</v>
      </c>
      <c r="C5655" s="440">
        <v>1174.4000000000001</v>
      </c>
      <c r="D5655" s="438" t="s">
        <v>126</v>
      </c>
      <c r="E5655" s="440">
        <v>0</v>
      </c>
      <c r="F5655" s="440">
        <v>0</v>
      </c>
      <c r="G5655" s="440">
        <v>1174.4000000000001</v>
      </c>
      <c r="H5655" s="438" t="s">
        <v>126</v>
      </c>
    </row>
    <row r="5656" spans="1:8">
      <c r="A5656" s="448" t="s">
        <v>7457</v>
      </c>
      <c r="B5656" s="448" t="s">
        <v>2310</v>
      </c>
      <c r="C5656" s="440">
        <v>1628.3</v>
      </c>
      <c r="D5656" s="438" t="s">
        <v>126</v>
      </c>
      <c r="E5656" s="440">
        <v>0</v>
      </c>
      <c r="F5656" s="440">
        <v>0</v>
      </c>
      <c r="G5656" s="440">
        <v>1628.3</v>
      </c>
      <c r="H5656" s="438" t="s">
        <v>126</v>
      </c>
    </row>
    <row r="5657" spans="1:8">
      <c r="A5657" s="448" t="s">
        <v>7459</v>
      </c>
      <c r="B5657" s="448" t="s">
        <v>2320</v>
      </c>
      <c r="C5657" s="440">
        <v>1206</v>
      </c>
      <c r="D5657" s="438" t="s">
        <v>126</v>
      </c>
      <c r="E5657" s="440">
        <v>0</v>
      </c>
      <c r="F5657" s="440">
        <v>0</v>
      </c>
      <c r="G5657" s="440">
        <v>1206</v>
      </c>
      <c r="H5657" s="438" t="s">
        <v>126</v>
      </c>
    </row>
    <row r="5658" spans="1:8">
      <c r="A5658" s="448" t="s">
        <v>7460</v>
      </c>
      <c r="B5658" s="448" t="s">
        <v>2325</v>
      </c>
      <c r="C5658" s="440">
        <v>919.3</v>
      </c>
      <c r="D5658" s="438" t="s">
        <v>126</v>
      </c>
      <c r="E5658" s="440">
        <v>0</v>
      </c>
      <c r="F5658" s="440">
        <v>0</v>
      </c>
      <c r="G5658" s="440">
        <v>919.3</v>
      </c>
      <c r="H5658" s="438" t="s">
        <v>126</v>
      </c>
    </row>
    <row r="5659" spans="1:8">
      <c r="A5659" s="448" t="s">
        <v>7461</v>
      </c>
      <c r="B5659" s="448" t="s">
        <v>2330</v>
      </c>
      <c r="C5659" s="440">
        <v>1512.4</v>
      </c>
      <c r="D5659" s="438" t="s">
        <v>126</v>
      </c>
      <c r="E5659" s="440">
        <v>0</v>
      </c>
      <c r="F5659" s="440">
        <v>0</v>
      </c>
      <c r="G5659" s="440">
        <v>1512.4</v>
      </c>
      <c r="H5659" s="438" t="s">
        <v>126</v>
      </c>
    </row>
    <row r="5660" spans="1:8">
      <c r="A5660" s="448" t="s">
        <v>7464</v>
      </c>
      <c r="B5660" s="448" t="s">
        <v>974</v>
      </c>
      <c r="C5660" s="440">
        <v>741.4</v>
      </c>
      <c r="D5660" s="438" t="s">
        <v>126</v>
      </c>
      <c r="E5660" s="440">
        <v>0</v>
      </c>
      <c r="F5660" s="440">
        <v>0</v>
      </c>
      <c r="G5660" s="440">
        <v>741.4</v>
      </c>
      <c r="H5660" s="438" t="s">
        <v>126</v>
      </c>
    </row>
    <row r="5661" spans="1:8">
      <c r="A5661" s="448" t="s">
        <v>7466</v>
      </c>
      <c r="B5661" s="448" t="s">
        <v>2353</v>
      </c>
      <c r="C5661" s="440">
        <v>1461.7</v>
      </c>
      <c r="D5661" s="438" t="s">
        <v>126</v>
      </c>
      <c r="E5661" s="440">
        <v>0</v>
      </c>
      <c r="F5661" s="440">
        <v>0</v>
      </c>
      <c r="G5661" s="440">
        <v>1461.7</v>
      </c>
      <c r="H5661" s="438" t="s">
        <v>126</v>
      </c>
    </row>
    <row r="5662" spans="1:8">
      <c r="A5662" s="448" t="s">
        <v>7467</v>
      </c>
      <c r="B5662" s="448" t="s">
        <v>2358</v>
      </c>
      <c r="C5662" s="440">
        <v>1887.2</v>
      </c>
      <c r="D5662" s="438" t="s">
        <v>126</v>
      </c>
      <c r="E5662" s="440">
        <v>0</v>
      </c>
      <c r="F5662" s="440">
        <v>0</v>
      </c>
      <c r="G5662" s="440">
        <v>1887.2</v>
      </c>
      <c r="H5662" s="438" t="s">
        <v>126</v>
      </c>
    </row>
    <row r="5663" spans="1:8">
      <c r="A5663" s="448" t="s">
        <v>7469</v>
      </c>
      <c r="B5663" s="448" t="s">
        <v>2368</v>
      </c>
      <c r="C5663" s="440">
        <v>1485.6</v>
      </c>
      <c r="D5663" s="438" t="s">
        <v>126</v>
      </c>
      <c r="E5663" s="440">
        <v>0</v>
      </c>
      <c r="F5663" s="440">
        <v>0</v>
      </c>
      <c r="G5663" s="440">
        <v>1485.6</v>
      </c>
      <c r="H5663" s="438" t="s">
        <v>126</v>
      </c>
    </row>
    <row r="5664" spans="1:8">
      <c r="A5664" s="448" t="s">
        <v>7470</v>
      </c>
      <c r="B5664" s="448" t="s">
        <v>2373</v>
      </c>
      <c r="C5664" s="440">
        <v>1354.7</v>
      </c>
      <c r="D5664" s="438" t="s">
        <v>126</v>
      </c>
      <c r="E5664" s="440">
        <v>0</v>
      </c>
      <c r="F5664" s="440">
        <v>0</v>
      </c>
      <c r="G5664" s="440">
        <v>1354.7</v>
      </c>
      <c r="H5664" s="438" t="s">
        <v>126</v>
      </c>
    </row>
    <row r="5665" spans="1:8">
      <c r="A5665" s="448" t="s">
        <v>9432</v>
      </c>
      <c r="B5665" s="448" t="s">
        <v>8715</v>
      </c>
      <c r="C5665" s="440">
        <v>2030.1</v>
      </c>
      <c r="D5665" s="438" t="s">
        <v>126</v>
      </c>
      <c r="E5665" s="440">
        <v>0</v>
      </c>
      <c r="F5665" s="440">
        <v>0</v>
      </c>
      <c r="G5665" s="440">
        <v>2030.1</v>
      </c>
      <c r="H5665" s="438" t="s">
        <v>126</v>
      </c>
    </row>
    <row r="5666" spans="1:8">
      <c r="A5666" s="448" t="s">
        <v>7471</v>
      </c>
      <c r="B5666" s="448" t="s">
        <v>2378</v>
      </c>
      <c r="C5666" s="440">
        <v>4548.3</v>
      </c>
      <c r="D5666" s="438" t="s">
        <v>126</v>
      </c>
      <c r="E5666" s="440">
        <v>0</v>
      </c>
      <c r="F5666" s="440">
        <v>0</v>
      </c>
      <c r="G5666" s="440">
        <v>4548.3</v>
      </c>
      <c r="H5666" s="438" t="s">
        <v>126</v>
      </c>
    </row>
    <row r="5667" spans="1:8">
      <c r="A5667" s="448" t="s">
        <v>7473</v>
      </c>
      <c r="B5667" s="448" t="s">
        <v>2388</v>
      </c>
      <c r="C5667" s="440">
        <v>1185</v>
      </c>
      <c r="D5667" s="438" t="s">
        <v>126</v>
      </c>
      <c r="E5667" s="440">
        <v>0</v>
      </c>
      <c r="F5667" s="440">
        <v>0</v>
      </c>
      <c r="G5667" s="440">
        <v>1185</v>
      </c>
      <c r="H5667" s="438" t="s">
        <v>126</v>
      </c>
    </row>
    <row r="5668" spans="1:8">
      <c r="A5668" s="448" t="s">
        <v>7474</v>
      </c>
      <c r="B5668" s="448" t="s">
        <v>2393</v>
      </c>
      <c r="C5668" s="440">
        <v>4213.8999999999996</v>
      </c>
      <c r="D5668" s="438" t="s">
        <v>126</v>
      </c>
      <c r="E5668" s="440">
        <v>0</v>
      </c>
      <c r="F5668" s="440">
        <v>0</v>
      </c>
      <c r="G5668" s="440">
        <v>4213.8999999999996</v>
      </c>
      <c r="H5668" s="438" t="s">
        <v>126</v>
      </c>
    </row>
    <row r="5669" spans="1:8">
      <c r="A5669" s="448" t="s">
        <v>7477</v>
      </c>
      <c r="B5669" s="448" t="s">
        <v>2408</v>
      </c>
      <c r="C5669" s="440">
        <v>1740.1</v>
      </c>
      <c r="D5669" s="438" t="s">
        <v>126</v>
      </c>
      <c r="E5669" s="440">
        <v>0</v>
      </c>
      <c r="F5669" s="440">
        <v>0</v>
      </c>
      <c r="G5669" s="440">
        <v>1740.1</v>
      </c>
      <c r="H5669" s="438" t="s">
        <v>126</v>
      </c>
    </row>
    <row r="5670" spans="1:8">
      <c r="A5670" s="448" t="s">
        <v>7479</v>
      </c>
      <c r="B5670" s="448" t="s">
        <v>2418</v>
      </c>
      <c r="C5670" s="440">
        <v>1556.9</v>
      </c>
      <c r="D5670" s="438" t="s">
        <v>126</v>
      </c>
      <c r="E5670" s="440">
        <v>0</v>
      </c>
      <c r="F5670" s="440">
        <v>0</v>
      </c>
      <c r="G5670" s="440">
        <v>1556.9</v>
      </c>
      <c r="H5670" s="438" t="s">
        <v>126</v>
      </c>
    </row>
    <row r="5671" spans="1:8">
      <c r="A5671" s="448" t="s">
        <v>7483</v>
      </c>
      <c r="B5671" s="448" t="s">
        <v>2438</v>
      </c>
      <c r="C5671" s="440">
        <v>678.3</v>
      </c>
      <c r="D5671" s="438" t="s">
        <v>126</v>
      </c>
      <c r="E5671" s="440">
        <v>0</v>
      </c>
      <c r="F5671" s="440">
        <v>0</v>
      </c>
      <c r="G5671" s="440">
        <v>678.3</v>
      </c>
      <c r="H5671" s="438" t="s">
        <v>126</v>
      </c>
    </row>
    <row r="5672" spans="1:8">
      <c r="A5672" s="448" t="s">
        <v>7484</v>
      </c>
      <c r="B5672" s="448" t="s">
        <v>2448</v>
      </c>
      <c r="C5672" s="440">
        <v>835.5</v>
      </c>
      <c r="D5672" s="438" t="s">
        <v>126</v>
      </c>
      <c r="E5672" s="440">
        <v>0</v>
      </c>
      <c r="F5672" s="440">
        <v>0</v>
      </c>
      <c r="G5672" s="440">
        <v>835.5</v>
      </c>
      <c r="H5672" s="438" t="s">
        <v>126</v>
      </c>
    </row>
    <row r="5673" spans="1:8">
      <c r="A5673" s="448" t="s">
        <v>7485</v>
      </c>
      <c r="B5673" s="448" t="s">
        <v>2453</v>
      </c>
      <c r="C5673" s="440">
        <v>1075.3</v>
      </c>
      <c r="D5673" s="438" t="s">
        <v>126</v>
      </c>
      <c r="E5673" s="440">
        <v>0</v>
      </c>
      <c r="F5673" s="440">
        <v>0</v>
      </c>
      <c r="G5673" s="440">
        <v>1075.3</v>
      </c>
      <c r="H5673" s="438" t="s">
        <v>126</v>
      </c>
    </row>
    <row r="5674" spans="1:8">
      <c r="A5674" s="448" t="s">
        <v>7486</v>
      </c>
      <c r="B5674" s="448" t="s">
        <v>2458</v>
      </c>
      <c r="C5674" s="440">
        <v>1691</v>
      </c>
      <c r="D5674" s="438" t="s">
        <v>126</v>
      </c>
      <c r="E5674" s="440">
        <v>0</v>
      </c>
      <c r="F5674" s="440">
        <v>0</v>
      </c>
      <c r="G5674" s="440">
        <v>1691</v>
      </c>
      <c r="H5674" s="438" t="s">
        <v>126</v>
      </c>
    </row>
    <row r="5675" spans="1:8">
      <c r="A5675" s="448" t="s">
        <v>7487</v>
      </c>
      <c r="B5675" s="448" t="s">
        <v>2463</v>
      </c>
      <c r="C5675" s="440">
        <v>584.20000000000005</v>
      </c>
      <c r="D5675" s="438" t="s">
        <v>126</v>
      </c>
      <c r="E5675" s="440">
        <v>0</v>
      </c>
      <c r="F5675" s="440">
        <v>0</v>
      </c>
      <c r="G5675" s="440">
        <v>584.20000000000005</v>
      </c>
      <c r="H5675" s="438" t="s">
        <v>126</v>
      </c>
    </row>
    <row r="5676" spans="1:8">
      <c r="A5676" s="448" t="s">
        <v>7488</v>
      </c>
      <c r="B5676" s="448" t="s">
        <v>2468</v>
      </c>
      <c r="C5676" s="440">
        <v>1349.6</v>
      </c>
      <c r="D5676" s="438" t="s">
        <v>126</v>
      </c>
      <c r="E5676" s="440">
        <v>0</v>
      </c>
      <c r="F5676" s="440">
        <v>0</v>
      </c>
      <c r="G5676" s="440">
        <v>1349.6</v>
      </c>
      <c r="H5676" s="438" t="s">
        <v>126</v>
      </c>
    </row>
    <row r="5677" spans="1:8">
      <c r="A5677" s="448" t="s">
        <v>7489</v>
      </c>
      <c r="B5677" s="448" t="s">
        <v>2473</v>
      </c>
      <c r="C5677" s="440">
        <v>735.1</v>
      </c>
      <c r="D5677" s="438" t="s">
        <v>126</v>
      </c>
      <c r="E5677" s="440">
        <v>0</v>
      </c>
      <c r="F5677" s="440">
        <v>0</v>
      </c>
      <c r="G5677" s="440">
        <v>735.1</v>
      </c>
      <c r="H5677" s="438" t="s">
        <v>126</v>
      </c>
    </row>
    <row r="5678" spans="1:8">
      <c r="A5678" s="448" t="s">
        <v>7491</v>
      </c>
      <c r="B5678" s="448" t="s">
        <v>7492</v>
      </c>
      <c r="C5678" s="440">
        <v>8574.2999999999993</v>
      </c>
      <c r="D5678" s="438" t="s">
        <v>126</v>
      </c>
      <c r="E5678" s="440">
        <v>0</v>
      </c>
      <c r="F5678" s="440">
        <v>0</v>
      </c>
      <c r="G5678" s="440">
        <v>8574.2999999999993</v>
      </c>
      <c r="H5678" s="438" t="s">
        <v>126</v>
      </c>
    </row>
    <row r="5679" spans="1:8">
      <c r="A5679" s="448" t="s">
        <v>7493</v>
      </c>
      <c r="B5679" s="448" t="s">
        <v>2487</v>
      </c>
      <c r="C5679" s="440">
        <v>1502576.01</v>
      </c>
      <c r="D5679" s="438" t="s">
        <v>126</v>
      </c>
      <c r="E5679" s="440">
        <v>380997.12</v>
      </c>
      <c r="F5679" s="440">
        <v>0</v>
      </c>
      <c r="G5679" s="440">
        <v>1883573.13</v>
      </c>
      <c r="H5679" s="438" t="s">
        <v>126</v>
      </c>
    </row>
    <row r="5680" spans="1:8">
      <c r="A5680" s="448" t="s">
        <v>7494</v>
      </c>
      <c r="B5680" s="448" t="s">
        <v>2500</v>
      </c>
      <c r="C5680" s="440">
        <v>545.9</v>
      </c>
      <c r="D5680" s="438" t="s">
        <v>126</v>
      </c>
      <c r="E5680" s="440">
        <v>0</v>
      </c>
      <c r="F5680" s="440">
        <v>0</v>
      </c>
      <c r="G5680" s="440">
        <v>545.9</v>
      </c>
      <c r="H5680" s="438" t="s">
        <v>126</v>
      </c>
    </row>
    <row r="5681" spans="1:8">
      <c r="A5681" s="448" t="s">
        <v>9433</v>
      </c>
      <c r="B5681" s="448" t="s">
        <v>9434</v>
      </c>
      <c r="C5681" s="440">
        <v>1655.6</v>
      </c>
      <c r="D5681" s="438" t="s">
        <v>126</v>
      </c>
      <c r="E5681" s="440">
        <v>0</v>
      </c>
      <c r="F5681" s="440">
        <v>0</v>
      </c>
      <c r="G5681" s="440">
        <v>1655.6</v>
      </c>
      <c r="H5681" s="438" t="s">
        <v>126</v>
      </c>
    </row>
    <row r="5682" spans="1:8">
      <c r="A5682" s="448" t="s">
        <v>9435</v>
      </c>
      <c r="B5682" s="448" t="s">
        <v>9436</v>
      </c>
      <c r="C5682" s="440">
        <v>1328</v>
      </c>
      <c r="D5682" s="438" t="s">
        <v>126</v>
      </c>
      <c r="E5682" s="440">
        <v>0</v>
      </c>
      <c r="F5682" s="440">
        <v>0</v>
      </c>
      <c r="G5682" s="440">
        <v>1328</v>
      </c>
      <c r="H5682" s="438" t="s">
        <v>126</v>
      </c>
    </row>
    <row r="5683" spans="1:8">
      <c r="A5683" s="448" t="s">
        <v>7501</v>
      </c>
      <c r="B5683" s="448" t="s">
        <v>7502</v>
      </c>
      <c r="C5683" s="440">
        <v>3752283.54</v>
      </c>
      <c r="D5683" s="438" t="s">
        <v>126</v>
      </c>
      <c r="E5683" s="440">
        <v>357160</v>
      </c>
      <c r="F5683" s="440">
        <v>0</v>
      </c>
      <c r="G5683" s="440">
        <v>4109443.54</v>
      </c>
      <c r="H5683" s="438" t="s">
        <v>126</v>
      </c>
    </row>
    <row r="5684" spans="1:8">
      <c r="A5684" s="448" t="s">
        <v>7503</v>
      </c>
      <c r="B5684" s="448" t="s">
        <v>7504</v>
      </c>
      <c r="C5684" s="440">
        <v>253816</v>
      </c>
      <c r="D5684" s="438" t="s">
        <v>126</v>
      </c>
      <c r="E5684" s="440">
        <v>3125</v>
      </c>
      <c r="F5684" s="440">
        <v>0</v>
      </c>
      <c r="G5684" s="440">
        <v>256941</v>
      </c>
      <c r="H5684" s="438" t="s">
        <v>126</v>
      </c>
    </row>
    <row r="5685" spans="1:8">
      <c r="A5685" s="448" t="s">
        <v>7505</v>
      </c>
      <c r="B5685" s="448" t="s">
        <v>7506</v>
      </c>
      <c r="C5685" s="440">
        <v>252200</v>
      </c>
      <c r="D5685" s="438" t="s">
        <v>126</v>
      </c>
      <c r="E5685" s="441">
        <v>-2571</v>
      </c>
      <c r="F5685" s="440">
        <v>0</v>
      </c>
      <c r="G5685" s="440">
        <v>249629</v>
      </c>
      <c r="H5685" s="438" t="s">
        <v>126</v>
      </c>
    </row>
    <row r="5686" spans="1:8">
      <c r="A5686" s="448" t="s">
        <v>7507</v>
      </c>
      <c r="B5686" s="448" t="s">
        <v>7508</v>
      </c>
      <c r="C5686" s="440">
        <v>138795</v>
      </c>
      <c r="D5686" s="438" t="s">
        <v>126</v>
      </c>
      <c r="E5686" s="440">
        <v>12655</v>
      </c>
      <c r="F5686" s="440">
        <v>0</v>
      </c>
      <c r="G5686" s="440">
        <v>151450</v>
      </c>
      <c r="H5686" s="438" t="s">
        <v>126</v>
      </c>
    </row>
    <row r="5687" spans="1:8">
      <c r="A5687" s="448" t="s">
        <v>7509</v>
      </c>
      <c r="B5687" s="448" t="s">
        <v>7510</v>
      </c>
      <c r="C5687" s="440">
        <v>82527</v>
      </c>
      <c r="D5687" s="438" t="s">
        <v>126</v>
      </c>
      <c r="E5687" s="440">
        <v>7657</v>
      </c>
      <c r="F5687" s="440">
        <v>0</v>
      </c>
      <c r="G5687" s="440">
        <v>90184</v>
      </c>
      <c r="H5687" s="438" t="s">
        <v>126</v>
      </c>
    </row>
    <row r="5688" spans="1:8">
      <c r="A5688" s="448" t="s">
        <v>7511</v>
      </c>
      <c r="B5688" s="448" t="s">
        <v>7512</v>
      </c>
      <c r="C5688" s="440">
        <v>224996</v>
      </c>
      <c r="D5688" s="438" t="s">
        <v>126</v>
      </c>
      <c r="E5688" s="440">
        <v>26194</v>
      </c>
      <c r="F5688" s="440">
        <v>0</v>
      </c>
      <c r="G5688" s="440">
        <v>251190</v>
      </c>
      <c r="H5688" s="438" t="s">
        <v>126</v>
      </c>
    </row>
    <row r="5689" spans="1:8">
      <c r="A5689" s="448" t="s">
        <v>7513</v>
      </c>
      <c r="B5689" s="448" t="s">
        <v>7514</v>
      </c>
      <c r="C5689" s="440">
        <v>167918</v>
      </c>
      <c r="D5689" s="438" t="s">
        <v>126</v>
      </c>
      <c r="E5689" s="440">
        <v>39532</v>
      </c>
      <c r="F5689" s="440">
        <v>0</v>
      </c>
      <c r="G5689" s="440">
        <v>207450</v>
      </c>
      <c r="H5689" s="438" t="s">
        <v>126</v>
      </c>
    </row>
    <row r="5690" spans="1:8">
      <c r="A5690" s="448" t="s">
        <v>7515</v>
      </c>
      <c r="B5690" s="448" t="s">
        <v>7516</v>
      </c>
      <c r="C5690" s="440">
        <v>345491</v>
      </c>
      <c r="D5690" s="438" t="s">
        <v>126</v>
      </c>
      <c r="E5690" s="440">
        <v>44173</v>
      </c>
      <c r="F5690" s="440">
        <v>0</v>
      </c>
      <c r="G5690" s="440">
        <v>389664</v>
      </c>
      <c r="H5690" s="438" t="s">
        <v>126</v>
      </c>
    </row>
    <row r="5691" spans="1:8">
      <c r="A5691" s="448" t="s">
        <v>7517</v>
      </c>
      <c r="B5691" s="448" t="s">
        <v>7518</v>
      </c>
      <c r="C5691" s="440">
        <v>140154</v>
      </c>
      <c r="D5691" s="438" t="s">
        <v>126</v>
      </c>
      <c r="E5691" s="440">
        <v>15865</v>
      </c>
      <c r="F5691" s="440">
        <v>0</v>
      </c>
      <c r="G5691" s="440">
        <v>156019</v>
      </c>
      <c r="H5691" s="438" t="s">
        <v>126</v>
      </c>
    </row>
    <row r="5692" spans="1:8">
      <c r="A5692" s="448" t="s">
        <v>7519</v>
      </c>
      <c r="B5692" s="448" t="s">
        <v>7520</v>
      </c>
      <c r="C5692" s="440">
        <v>138459</v>
      </c>
      <c r="D5692" s="438" t="s">
        <v>126</v>
      </c>
      <c r="E5692" s="440">
        <v>0</v>
      </c>
      <c r="F5692" s="440">
        <v>0</v>
      </c>
      <c r="G5692" s="440">
        <v>138459</v>
      </c>
      <c r="H5692" s="438" t="s">
        <v>126</v>
      </c>
    </row>
    <row r="5693" spans="1:8">
      <c r="A5693" s="448" t="s">
        <v>7521</v>
      </c>
      <c r="B5693" s="448" t="s">
        <v>7522</v>
      </c>
      <c r="C5693" s="440">
        <v>184548</v>
      </c>
      <c r="D5693" s="438" t="s">
        <v>126</v>
      </c>
      <c r="E5693" s="440">
        <v>23098</v>
      </c>
      <c r="F5693" s="440">
        <v>0</v>
      </c>
      <c r="G5693" s="440">
        <v>207646</v>
      </c>
      <c r="H5693" s="438" t="s">
        <v>126</v>
      </c>
    </row>
    <row r="5694" spans="1:8">
      <c r="A5694" s="448" t="s">
        <v>7523</v>
      </c>
      <c r="B5694" s="448" t="s">
        <v>7524</v>
      </c>
      <c r="C5694" s="440">
        <v>187282</v>
      </c>
      <c r="D5694" s="438" t="s">
        <v>126</v>
      </c>
      <c r="E5694" s="440">
        <v>17956</v>
      </c>
      <c r="F5694" s="440">
        <v>0</v>
      </c>
      <c r="G5694" s="440">
        <v>205238</v>
      </c>
      <c r="H5694" s="438" t="s">
        <v>126</v>
      </c>
    </row>
    <row r="5695" spans="1:8">
      <c r="A5695" s="448" t="s">
        <v>7525</v>
      </c>
      <c r="B5695" s="448" t="s">
        <v>7526</v>
      </c>
      <c r="C5695" s="440">
        <v>166836</v>
      </c>
      <c r="D5695" s="438" t="s">
        <v>126</v>
      </c>
      <c r="E5695" s="440">
        <v>18328</v>
      </c>
      <c r="F5695" s="440">
        <v>0</v>
      </c>
      <c r="G5695" s="440">
        <v>185164</v>
      </c>
      <c r="H5695" s="438" t="s">
        <v>126</v>
      </c>
    </row>
    <row r="5696" spans="1:8">
      <c r="A5696" s="448" t="s">
        <v>7527</v>
      </c>
      <c r="B5696" s="448" t="s">
        <v>7528</v>
      </c>
      <c r="C5696" s="440">
        <v>118204</v>
      </c>
      <c r="D5696" s="438" t="s">
        <v>126</v>
      </c>
      <c r="E5696" s="440">
        <v>12888</v>
      </c>
      <c r="F5696" s="440">
        <v>0</v>
      </c>
      <c r="G5696" s="440">
        <v>131092</v>
      </c>
      <c r="H5696" s="438" t="s">
        <v>126</v>
      </c>
    </row>
    <row r="5697" spans="1:8">
      <c r="A5697" s="448" t="s">
        <v>7529</v>
      </c>
      <c r="B5697" s="448" t="s">
        <v>2123</v>
      </c>
      <c r="C5697" s="440">
        <v>102969</v>
      </c>
      <c r="D5697" s="438" t="s">
        <v>126</v>
      </c>
      <c r="E5697" s="440">
        <v>6783</v>
      </c>
      <c r="F5697" s="440">
        <v>0</v>
      </c>
      <c r="G5697" s="440">
        <v>109752</v>
      </c>
      <c r="H5697" s="438" t="s">
        <v>126</v>
      </c>
    </row>
    <row r="5698" spans="1:8">
      <c r="A5698" s="448" t="s">
        <v>7530</v>
      </c>
      <c r="B5698" s="448" t="s">
        <v>2128</v>
      </c>
      <c r="C5698" s="440">
        <v>11004</v>
      </c>
      <c r="D5698" s="438" t="s">
        <v>126</v>
      </c>
      <c r="E5698" s="440">
        <v>3387</v>
      </c>
      <c r="F5698" s="440">
        <v>0</v>
      </c>
      <c r="G5698" s="440">
        <v>14391</v>
      </c>
      <c r="H5698" s="438" t="s">
        <v>126</v>
      </c>
    </row>
    <row r="5699" spans="1:8">
      <c r="A5699" s="448" t="s">
        <v>7531</v>
      </c>
      <c r="B5699" s="448" t="s">
        <v>7532</v>
      </c>
      <c r="C5699" s="440">
        <v>41928</v>
      </c>
      <c r="D5699" s="438" t="s">
        <v>126</v>
      </c>
      <c r="E5699" s="440">
        <v>2756</v>
      </c>
      <c r="F5699" s="440">
        <v>0</v>
      </c>
      <c r="G5699" s="440">
        <v>44684</v>
      </c>
      <c r="H5699" s="438" t="s">
        <v>126</v>
      </c>
    </row>
    <row r="5700" spans="1:8">
      <c r="A5700" s="448" t="s">
        <v>7533</v>
      </c>
      <c r="B5700" s="448" t="s">
        <v>7237</v>
      </c>
      <c r="C5700" s="440">
        <v>72007</v>
      </c>
      <c r="D5700" s="438" t="s">
        <v>126</v>
      </c>
      <c r="E5700" s="440">
        <v>6202</v>
      </c>
      <c r="F5700" s="440">
        <v>0</v>
      </c>
      <c r="G5700" s="440">
        <v>78209</v>
      </c>
      <c r="H5700" s="438" t="s">
        <v>126</v>
      </c>
    </row>
    <row r="5701" spans="1:8">
      <c r="A5701" s="448" t="s">
        <v>7534</v>
      </c>
      <c r="B5701" s="448" t="s">
        <v>7535</v>
      </c>
      <c r="C5701" s="440">
        <v>89729.52</v>
      </c>
      <c r="D5701" s="438" t="s">
        <v>126</v>
      </c>
      <c r="E5701" s="440">
        <v>3755</v>
      </c>
      <c r="F5701" s="440">
        <v>0</v>
      </c>
      <c r="G5701" s="440">
        <v>93484.52</v>
      </c>
      <c r="H5701" s="438" t="s">
        <v>126</v>
      </c>
    </row>
    <row r="5702" spans="1:8">
      <c r="A5702" s="448" t="s">
        <v>7536</v>
      </c>
      <c r="B5702" s="448" t="s">
        <v>7537</v>
      </c>
      <c r="C5702" s="440">
        <v>97740</v>
      </c>
      <c r="D5702" s="438" t="s">
        <v>126</v>
      </c>
      <c r="E5702" s="440">
        <v>0</v>
      </c>
      <c r="F5702" s="440">
        <v>0</v>
      </c>
      <c r="G5702" s="440">
        <v>97740</v>
      </c>
      <c r="H5702" s="438" t="s">
        <v>126</v>
      </c>
    </row>
    <row r="5703" spans="1:8">
      <c r="A5703" s="448" t="s">
        <v>7538</v>
      </c>
      <c r="B5703" s="448" t="s">
        <v>7539</v>
      </c>
      <c r="C5703" s="440">
        <v>75097</v>
      </c>
      <c r="D5703" s="438" t="s">
        <v>126</v>
      </c>
      <c r="E5703" s="440">
        <v>9341</v>
      </c>
      <c r="F5703" s="440">
        <v>0</v>
      </c>
      <c r="G5703" s="440">
        <v>84438</v>
      </c>
      <c r="H5703" s="438" t="s">
        <v>126</v>
      </c>
    </row>
    <row r="5704" spans="1:8">
      <c r="A5704" s="448" t="s">
        <v>7540</v>
      </c>
      <c r="B5704" s="448" t="s">
        <v>7541</v>
      </c>
      <c r="C5704" s="440">
        <v>57795</v>
      </c>
      <c r="D5704" s="438" t="s">
        <v>126</v>
      </c>
      <c r="E5704" s="440">
        <v>0</v>
      </c>
      <c r="F5704" s="440">
        <v>0</v>
      </c>
      <c r="G5704" s="440">
        <v>57795</v>
      </c>
      <c r="H5704" s="438" t="s">
        <v>126</v>
      </c>
    </row>
    <row r="5705" spans="1:8">
      <c r="A5705" s="448" t="s">
        <v>7542</v>
      </c>
      <c r="B5705" s="448" t="s">
        <v>7543</v>
      </c>
      <c r="C5705" s="440">
        <v>28670</v>
      </c>
      <c r="D5705" s="438" t="s">
        <v>126</v>
      </c>
      <c r="E5705" s="440">
        <v>0</v>
      </c>
      <c r="F5705" s="440">
        <v>0</v>
      </c>
      <c r="G5705" s="440">
        <v>28670</v>
      </c>
      <c r="H5705" s="438" t="s">
        <v>126</v>
      </c>
    </row>
    <row r="5706" spans="1:8">
      <c r="A5706" s="448" t="s">
        <v>9437</v>
      </c>
      <c r="B5706" s="448" t="s">
        <v>2240</v>
      </c>
      <c r="C5706" s="440">
        <v>13134.84</v>
      </c>
      <c r="D5706" s="438" t="s">
        <v>126</v>
      </c>
      <c r="E5706" s="440">
        <v>0</v>
      </c>
      <c r="F5706" s="440">
        <v>0</v>
      </c>
      <c r="G5706" s="440">
        <v>13134.84</v>
      </c>
      <c r="H5706" s="438" t="s">
        <v>126</v>
      </c>
    </row>
    <row r="5707" spans="1:8">
      <c r="A5707" s="448" t="s">
        <v>7544</v>
      </c>
      <c r="B5707" s="448" t="s">
        <v>2260</v>
      </c>
      <c r="C5707" s="440">
        <v>4453</v>
      </c>
      <c r="D5707" s="438" t="s">
        <v>126</v>
      </c>
      <c r="E5707" s="440">
        <v>3320</v>
      </c>
      <c r="F5707" s="440">
        <v>0</v>
      </c>
      <c r="G5707" s="440">
        <v>7773</v>
      </c>
      <c r="H5707" s="438" t="s">
        <v>126</v>
      </c>
    </row>
    <row r="5708" spans="1:8">
      <c r="A5708" s="448" t="s">
        <v>7545</v>
      </c>
      <c r="B5708" s="448" t="s">
        <v>2275</v>
      </c>
      <c r="C5708" s="440">
        <v>19105</v>
      </c>
      <c r="D5708" s="438" t="s">
        <v>126</v>
      </c>
      <c r="E5708" s="440">
        <v>2779</v>
      </c>
      <c r="F5708" s="440">
        <v>0</v>
      </c>
      <c r="G5708" s="440">
        <v>21884</v>
      </c>
      <c r="H5708" s="438" t="s">
        <v>126</v>
      </c>
    </row>
    <row r="5709" spans="1:8">
      <c r="A5709" s="448" t="s">
        <v>7546</v>
      </c>
      <c r="B5709" s="448" t="s">
        <v>7547</v>
      </c>
      <c r="C5709" s="440">
        <v>28169</v>
      </c>
      <c r="D5709" s="438" t="s">
        <v>126</v>
      </c>
      <c r="E5709" s="440">
        <v>2166</v>
      </c>
      <c r="F5709" s="440">
        <v>0</v>
      </c>
      <c r="G5709" s="440">
        <v>30335</v>
      </c>
      <c r="H5709" s="438" t="s">
        <v>126</v>
      </c>
    </row>
    <row r="5710" spans="1:8">
      <c r="A5710" s="448" t="s">
        <v>7549</v>
      </c>
      <c r="B5710" s="448" t="s">
        <v>2315</v>
      </c>
      <c r="C5710" s="440">
        <v>2573</v>
      </c>
      <c r="D5710" s="438" t="s">
        <v>126</v>
      </c>
      <c r="E5710" s="440">
        <v>0</v>
      </c>
      <c r="F5710" s="440">
        <v>0</v>
      </c>
      <c r="G5710" s="440">
        <v>2573</v>
      </c>
      <c r="H5710" s="438" t="s">
        <v>126</v>
      </c>
    </row>
    <row r="5711" spans="1:8">
      <c r="A5711" s="448" t="s">
        <v>7550</v>
      </c>
      <c r="B5711" s="448" t="s">
        <v>2378</v>
      </c>
      <c r="C5711" s="440">
        <v>13695</v>
      </c>
      <c r="D5711" s="438" t="s">
        <v>126</v>
      </c>
      <c r="E5711" s="440">
        <v>4862</v>
      </c>
      <c r="F5711" s="440">
        <v>0</v>
      </c>
      <c r="G5711" s="440">
        <v>18557</v>
      </c>
      <c r="H5711" s="438" t="s">
        <v>126</v>
      </c>
    </row>
    <row r="5712" spans="1:8">
      <c r="A5712" s="448" t="s">
        <v>7551</v>
      </c>
      <c r="B5712" s="448" t="s">
        <v>2403</v>
      </c>
      <c r="C5712" s="440">
        <v>2900</v>
      </c>
      <c r="D5712" s="438" t="s">
        <v>126</v>
      </c>
      <c r="E5712" s="440">
        <v>0</v>
      </c>
      <c r="F5712" s="440">
        <v>0</v>
      </c>
      <c r="G5712" s="440">
        <v>2900</v>
      </c>
      <c r="H5712" s="438" t="s">
        <v>126</v>
      </c>
    </row>
    <row r="5713" spans="1:8">
      <c r="A5713" s="448" t="s">
        <v>7552</v>
      </c>
      <c r="B5713" s="448" t="s">
        <v>2408</v>
      </c>
      <c r="C5713" s="440">
        <v>13783</v>
      </c>
      <c r="D5713" s="438" t="s">
        <v>126</v>
      </c>
      <c r="E5713" s="440">
        <v>3654</v>
      </c>
      <c r="F5713" s="440">
        <v>0</v>
      </c>
      <c r="G5713" s="440">
        <v>17437</v>
      </c>
      <c r="H5713" s="438" t="s">
        <v>126</v>
      </c>
    </row>
    <row r="5714" spans="1:8">
      <c r="A5714" s="448" t="s">
        <v>7553</v>
      </c>
      <c r="B5714" s="448" t="s">
        <v>2428</v>
      </c>
      <c r="C5714" s="440">
        <v>1170.18</v>
      </c>
      <c r="D5714" s="438" t="s">
        <v>126</v>
      </c>
      <c r="E5714" s="440">
        <v>0</v>
      </c>
      <c r="F5714" s="440">
        <v>0</v>
      </c>
      <c r="G5714" s="440">
        <v>1170.18</v>
      </c>
      <c r="H5714" s="438" t="s">
        <v>126</v>
      </c>
    </row>
    <row r="5715" spans="1:8">
      <c r="A5715" s="448" t="s">
        <v>7554</v>
      </c>
      <c r="B5715" s="448" t="s">
        <v>2438</v>
      </c>
      <c r="C5715" s="440">
        <v>24243</v>
      </c>
      <c r="D5715" s="438" t="s">
        <v>126</v>
      </c>
      <c r="E5715" s="440">
        <v>0</v>
      </c>
      <c r="F5715" s="440">
        <v>0</v>
      </c>
      <c r="G5715" s="440">
        <v>24243</v>
      </c>
      <c r="H5715" s="438" t="s">
        <v>126</v>
      </c>
    </row>
    <row r="5716" spans="1:8">
      <c r="A5716" s="448" t="s">
        <v>7556</v>
      </c>
      <c r="B5716" s="448" t="s">
        <v>7557</v>
      </c>
      <c r="C5716" s="440">
        <v>43970</v>
      </c>
      <c r="D5716" s="438" t="s">
        <v>126</v>
      </c>
      <c r="E5716" s="440">
        <v>0</v>
      </c>
      <c r="F5716" s="440">
        <v>0</v>
      </c>
      <c r="G5716" s="440">
        <v>43970</v>
      </c>
      <c r="H5716" s="438" t="s">
        <v>126</v>
      </c>
    </row>
    <row r="5717" spans="1:8">
      <c r="A5717" s="448" t="s">
        <v>7558</v>
      </c>
      <c r="B5717" s="448" t="s">
        <v>2453</v>
      </c>
      <c r="C5717" s="440">
        <v>7209</v>
      </c>
      <c r="D5717" s="438" t="s">
        <v>126</v>
      </c>
      <c r="E5717" s="440">
        <v>2097</v>
      </c>
      <c r="F5717" s="440">
        <v>0</v>
      </c>
      <c r="G5717" s="440">
        <v>9306</v>
      </c>
      <c r="H5717" s="438" t="s">
        <v>126</v>
      </c>
    </row>
    <row r="5718" spans="1:8">
      <c r="A5718" s="448" t="s">
        <v>9438</v>
      </c>
      <c r="B5718" s="448" t="s">
        <v>2483</v>
      </c>
      <c r="C5718" s="440">
        <v>12502</v>
      </c>
      <c r="D5718" s="438" t="s">
        <v>126</v>
      </c>
      <c r="E5718" s="440">
        <v>333</v>
      </c>
      <c r="F5718" s="440">
        <v>0</v>
      </c>
      <c r="G5718" s="440">
        <v>12835</v>
      </c>
      <c r="H5718" s="438" t="s">
        <v>126</v>
      </c>
    </row>
    <row r="5719" spans="1:8">
      <c r="A5719" s="448" t="s">
        <v>7559</v>
      </c>
      <c r="B5719" s="448" t="s">
        <v>7560</v>
      </c>
      <c r="C5719" s="440">
        <v>587211</v>
      </c>
      <c r="D5719" s="438" t="s">
        <v>126</v>
      </c>
      <c r="E5719" s="440">
        <v>79685</v>
      </c>
      <c r="F5719" s="440">
        <v>0</v>
      </c>
      <c r="G5719" s="440">
        <v>666896</v>
      </c>
      <c r="H5719" s="438" t="s">
        <v>126</v>
      </c>
    </row>
    <row r="5720" spans="1:8">
      <c r="A5720" s="448" t="s">
        <v>7561</v>
      </c>
      <c r="B5720" s="448" t="s">
        <v>7562</v>
      </c>
      <c r="C5720" s="440">
        <v>0</v>
      </c>
      <c r="D5720" s="438" t="s">
        <v>126</v>
      </c>
      <c r="E5720" s="440">
        <v>7140</v>
      </c>
      <c r="F5720" s="440">
        <v>0</v>
      </c>
      <c r="G5720" s="440">
        <v>7140</v>
      </c>
      <c r="H5720" s="438" t="s">
        <v>126</v>
      </c>
    </row>
    <row r="5721" spans="1:8">
      <c r="A5721" s="448" t="s">
        <v>7563</v>
      </c>
      <c r="B5721" s="448" t="s">
        <v>7564</v>
      </c>
      <c r="C5721" s="440">
        <v>196918.22</v>
      </c>
      <c r="D5721" s="438" t="s">
        <v>126</v>
      </c>
      <c r="E5721" s="440">
        <v>66559.360000000001</v>
      </c>
      <c r="F5721" s="440">
        <v>0</v>
      </c>
      <c r="G5721" s="440">
        <v>263477.58</v>
      </c>
      <c r="H5721" s="438" t="s">
        <v>126</v>
      </c>
    </row>
    <row r="5722" spans="1:8">
      <c r="A5722" s="448" t="s">
        <v>7565</v>
      </c>
      <c r="B5722" s="448" t="s">
        <v>7566</v>
      </c>
      <c r="C5722" s="440">
        <v>31957</v>
      </c>
      <c r="D5722" s="438" t="s">
        <v>126</v>
      </c>
      <c r="E5722" s="440">
        <v>0</v>
      </c>
      <c r="F5722" s="440">
        <v>0</v>
      </c>
      <c r="G5722" s="440">
        <v>31957</v>
      </c>
      <c r="H5722" s="438" t="s">
        <v>126</v>
      </c>
    </row>
    <row r="5723" spans="1:8">
      <c r="A5723" s="448" t="s">
        <v>7570</v>
      </c>
      <c r="B5723" s="448" t="s">
        <v>2078</v>
      </c>
      <c r="C5723" s="440">
        <v>48015</v>
      </c>
      <c r="D5723" s="438" t="s">
        <v>126</v>
      </c>
      <c r="E5723" s="440">
        <v>0</v>
      </c>
      <c r="F5723" s="440">
        <v>0</v>
      </c>
      <c r="G5723" s="440">
        <v>48015</v>
      </c>
      <c r="H5723" s="438" t="s">
        <v>126</v>
      </c>
    </row>
    <row r="5724" spans="1:8">
      <c r="A5724" s="448" t="s">
        <v>7571</v>
      </c>
      <c r="B5724" s="448" t="s">
        <v>7572</v>
      </c>
      <c r="C5724" s="440">
        <v>72798</v>
      </c>
      <c r="D5724" s="438" t="s">
        <v>126</v>
      </c>
      <c r="E5724" s="440">
        <v>13241</v>
      </c>
      <c r="F5724" s="440">
        <v>0</v>
      </c>
      <c r="G5724" s="440">
        <v>86039</v>
      </c>
      <c r="H5724" s="438" t="s">
        <v>126</v>
      </c>
    </row>
    <row r="5725" spans="1:8">
      <c r="A5725" s="448" t="s">
        <v>7573</v>
      </c>
      <c r="B5725" s="448" t="s">
        <v>2103</v>
      </c>
      <c r="C5725" s="440">
        <v>0</v>
      </c>
      <c r="D5725" s="438" t="s">
        <v>126</v>
      </c>
      <c r="E5725" s="440">
        <v>464</v>
      </c>
      <c r="F5725" s="440">
        <v>0</v>
      </c>
      <c r="G5725" s="440">
        <v>464</v>
      </c>
      <c r="H5725" s="438" t="s">
        <v>126</v>
      </c>
    </row>
    <row r="5726" spans="1:8">
      <c r="A5726" s="448" t="s">
        <v>7574</v>
      </c>
      <c r="B5726" s="448" t="s">
        <v>2123</v>
      </c>
      <c r="C5726" s="440">
        <v>15288.22</v>
      </c>
      <c r="D5726" s="438" t="s">
        <v>126</v>
      </c>
      <c r="E5726" s="440">
        <v>4873.3599999999997</v>
      </c>
      <c r="F5726" s="440">
        <v>0</v>
      </c>
      <c r="G5726" s="440">
        <v>20161.580000000002</v>
      </c>
      <c r="H5726" s="438" t="s">
        <v>126</v>
      </c>
    </row>
    <row r="5727" spans="1:8">
      <c r="A5727" s="448" t="s">
        <v>7575</v>
      </c>
      <c r="B5727" s="448" t="s">
        <v>7576</v>
      </c>
      <c r="C5727" s="440">
        <v>1200</v>
      </c>
      <c r="D5727" s="438" t="s">
        <v>126</v>
      </c>
      <c r="E5727" s="440">
        <v>0</v>
      </c>
      <c r="F5727" s="440">
        <v>0</v>
      </c>
      <c r="G5727" s="440">
        <v>1200</v>
      </c>
      <c r="H5727" s="438" t="s">
        <v>126</v>
      </c>
    </row>
    <row r="5728" spans="1:8">
      <c r="A5728" s="448" t="s">
        <v>9439</v>
      </c>
      <c r="B5728" s="448" t="s">
        <v>2290</v>
      </c>
      <c r="C5728" s="440">
        <v>1508</v>
      </c>
      <c r="D5728" s="438" t="s">
        <v>126</v>
      </c>
      <c r="E5728" s="440">
        <v>0</v>
      </c>
      <c r="F5728" s="440">
        <v>0</v>
      </c>
      <c r="G5728" s="440">
        <v>1508</v>
      </c>
      <c r="H5728" s="438" t="s">
        <v>126</v>
      </c>
    </row>
    <row r="5729" spans="1:8">
      <c r="A5729" s="448" t="s">
        <v>7577</v>
      </c>
      <c r="B5729" s="448" t="s">
        <v>2330</v>
      </c>
      <c r="C5729" s="440">
        <v>2328</v>
      </c>
      <c r="D5729" s="438" t="s">
        <v>126</v>
      </c>
      <c r="E5729" s="440">
        <v>252</v>
      </c>
      <c r="F5729" s="440">
        <v>0</v>
      </c>
      <c r="G5729" s="440">
        <v>2580</v>
      </c>
      <c r="H5729" s="438" t="s">
        <v>126</v>
      </c>
    </row>
    <row r="5730" spans="1:8">
      <c r="A5730" s="448" t="s">
        <v>7578</v>
      </c>
      <c r="B5730" s="448" t="s">
        <v>7579</v>
      </c>
      <c r="C5730" s="440">
        <v>7724</v>
      </c>
      <c r="D5730" s="438" t="s">
        <v>126</v>
      </c>
      <c r="E5730" s="440">
        <v>1169</v>
      </c>
      <c r="F5730" s="440">
        <v>0</v>
      </c>
      <c r="G5730" s="440">
        <v>8893</v>
      </c>
      <c r="H5730" s="438" t="s">
        <v>126</v>
      </c>
    </row>
    <row r="5731" spans="1:8">
      <c r="A5731" s="448" t="s">
        <v>7580</v>
      </c>
      <c r="B5731" s="448" t="s">
        <v>7581</v>
      </c>
      <c r="C5731" s="440">
        <v>16100</v>
      </c>
      <c r="D5731" s="438" t="s">
        <v>126</v>
      </c>
      <c r="E5731" s="440">
        <v>46560</v>
      </c>
      <c r="F5731" s="440">
        <v>0</v>
      </c>
      <c r="G5731" s="440">
        <v>62660</v>
      </c>
      <c r="H5731" s="438" t="s">
        <v>126</v>
      </c>
    </row>
    <row r="5732" spans="1:8">
      <c r="A5732" s="448" t="s">
        <v>7590</v>
      </c>
      <c r="B5732" s="448" t="s">
        <v>267</v>
      </c>
      <c r="C5732" s="440">
        <v>1779359.84</v>
      </c>
      <c r="D5732" s="438" t="s">
        <v>126</v>
      </c>
      <c r="E5732" s="440">
        <v>7555794.1699999999</v>
      </c>
      <c r="F5732" s="440">
        <v>1000</v>
      </c>
      <c r="G5732" s="440">
        <v>9334154.0099999998</v>
      </c>
      <c r="H5732" s="438" t="s">
        <v>126</v>
      </c>
    </row>
    <row r="5733" spans="1:8">
      <c r="A5733" s="448" t="s">
        <v>7591</v>
      </c>
      <c r="B5733" s="448" t="s">
        <v>7592</v>
      </c>
      <c r="C5733" s="440">
        <v>822103.68</v>
      </c>
      <c r="D5733" s="438" t="s">
        <v>126</v>
      </c>
      <c r="E5733" s="440">
        <v>72532.83</v>
      </c>
      <c r="F5733" s="440">
        <v>0</v>
      </c>
      <c r="G5733" s="440">
        <v>894636.51</v>
      </c>
      <c r="H5733" s="438" t="s">
        <v>126</v>
      </c>
    </row>
    <row r="5734" spans="1:8">
      <c r="A5734" s="448" t="s">
        <v>7593</v>
      </c>
      <c r="B5734" s="448" t="s">
        <v>2158</v>
      </c>
      <c r="C5734" s="440">
        <v>55329.81</v>
      </c>
      <c r="D5734" s="438" t="s">
        <v>126</v>
      </c>
      <c r="E5734" s="440">
        <v>5252.83</v>
      </c>
      <c r="F5734" s="440">
        <v>0</v>
      </c>
      <c r="G5734" s="440">
        <v>60582.64</v>
      </c>
      <c r="H5734" s="438" t="s">
        <v>126</v>
      </c>
    </row>
    <row r="5735" spans="1:8">
      <c r="A5735" s="448" t="s">
        <v>7594</v>
      </c>
      <c r="B5735" s="448" t="s">
        <v>7595</v>
      </c>
      <c r="C5735" s="440">
        <v>523718.87</v>
      </c>
      <c r="D5735" s="438" t="s">
        <v>126</v>
      </c>
      <c r="E5735" s="440">
        <v>67280</v>
      </c>
      <c r="F5735" s="440">
        <v>0</v>
      </c>
      <c r="G5735" s="440">
        <v>590998.87</v>
      </c>
      <c r="H5735" s="438" t="s">
        <v>126</v>
      </c>
    </row>
    <row r="5736" spans="1:8">
      <c r="A5736" s="448" t="s">
        <v>7596</v>
      </c>
      <c r="B5736" s="448" t="s">
        <v>2487</v>
      </c>
      <c r="C5736" s="440">
        <v>243055</v>
      </c>
      <c r="D5736" s="438" t="s">
        <v>126</v>
      </c>
      <c r="E5736" s="440">
        <v>0</v>
      </c>
      <c r="F5736" s="440">
        <v>0</v>
      </c>
      <c r="G5736" s="440">
        <v>243055</v>
      </c>
      <c r="H5736" s="438" t="s">
        <v>126</v>
      </c>
    </row>
    <row r="5737" spans="1:8">
      <c r="A5737" s="448" t="s">
        <v>7601</v>
      </c>
      <c r="B5737" s="448" t="s">
        <v>7602</v>
      </c>
      <c r="C5737" s="440">
        <v>668023.26</v>
      </c>
      <c r="D5737" s="438" t="s">
        <v>126</v>
      </c>
      <c r="E5737" s="440">
        <v>7267593.3399999999</v>
      </c>
      <c r="F5737" s="440">
        <v>0</v>
      </c>
      <c r="G5737" s="440">
        <v>7935616.5999999996</v>
      </c>
      <c r="H5737" s="438" t="s">
        <v>126</v>
      </c>
    </row>
    <row r="5738" spans="1:8">
      <c r="A5738" s="448" t="s">
        <v>7603</v>
      </c>
      <c r="B5738" s="448" t="s">
        <v>2056</v>
      </c>
      <c r="C5738" s="440">
        <v>6156.18</v>
      </c>
      <c r="D5738" s="438" t="s">
        <v>126</v>
      </c>
      <c r="E5738" s="440">
        <v>3884.99</v>
      </c>
      <c r="F5738" s="440">
        <v>0</v>
      </c>
      <c r="G5738" s="440">
        <v>10041.17</v>
      </c>
      <c r="H5738" s="438" t="s">
        <v>126</v>
      </c>
    </row>
    <row r="5739" spans="1:8">
      <c r="A5739" s="448" t="s">
        <v>7604</v>
      </c>
      <c r="B5739" s="448" t="s">
        <v>2064</v>
      </c>
      <c r="C5739" s="440">
        <v>5152.3</v>
      </c>
      <c r="D5739" s="438" t="s">
        <v>126</v>
      </c>
      <c r="E5739" s="440">
        <v>4019.88</v>
      </c>
      <c r="F5739" s="440">
        <v>0</v>
      </c>
      <c r="G5739" s="440">
        <v>9172.18</v>
      </c>
      <c r="H5739" s="438" t="s">
        <v>126</v>
      </c>
    </row>
    <row r="5740" spans="1:8">
      <c r="A5740" s="448" t="s">
        <v>7605</v>
      </c>
      <c r="B5740" s="448" t="s">
        <v>972</v>
      </c>
      <c r="C5740" s="440">
        <v>5839.67</v>
      </c>
      <c r="D5740" s="438" t="s">
        <v>126</v>
      </c>
      <c r="E5740" s="440">
        <v>4535.6099999999997</v>
      </c>
      <c r="F5740" s="440">
        <v>0</v>
      </c>
      <c r="G5740" s="440">
        <v>10375.280000000001</v>
      </c>
      <c r="H5740" s="438" t="s">
        <v>126</v>
      </c>
    </row>
    <row r="5741" spans="1:8">
      <c r="A5741" s="448" t="s">
        <v>7606</v>
      </c>
      <c r="B5741" s="448" t="s">
        <v>2073</v>
      </c>
      <c r="C5741" s="440">
        <v>5970.11</v>
      </c>
      <c r="D5741" s="438" t="s">
        <v>126</v>
      </c>
      <c r="E5741" s="440">
        <v>974.61</v>
      </c>
      <c r="F5741" s="440">
        <v>0</v>
      </c>
      <c r="G5741" s="440">
        <v>6944.72</v>
      </c>
      <c r="H5741" s="438" t="s">
        <v>126</v>
      </c>
    </row>
    <row r="5742" spans="1:8">
      <c r="A5742" s="448" t="s">
        <v>7607</v>
      </c>
      <c r="B5742" s="448" t="s">
        <v>2078</v>
      </c>
      <c r="C5742" s="440">
        <v>6131.1</v>
      </c>
      <c r="D5742" s="438" t="s">
        <v>126</v>
      </c>
      <c r="E5742" s="440">
        <v>2395.5300000000002</v>
      </c>
      <c r="F5742" s="440">
        <v>0</v>
      </c>
      <c r="G5742" s="440">
        <v>8526.6299999999992</v>
      </c>
      <c r="H5742" s="438" t="s">
        <v>126</v>
      </c>
    </row>
    <row r="5743" spans="1:8">
      <c r="A5743" s="448" t="s">
        <v>7608</v>
      </c>
      <c r="B5743" s="448" t="s">
        <v>2083</v>
      </c>
      <c r="C5743" s="440">
        <v>586.29999999999995</v>
      </c>
      <c r="D5743" s="438" t="s">
        <v>126</v>
      </c>
      <c r="E5743" s="440">
        <v>2075.73</v>
      </c>
      <c r="F5743" s="440">
        <v>0</v>
      </c>
      <c r="G5743" s="440">
        <v>2662.03</v>
      </c>
      <c r="H5743" s="438" t="s">
        <v>126</v>
      </c>
    </row>
    <row r="5744" spans="1:8">
      <c r="A5744" s="448" t="s">
        <v>7609</v>
      </c>
      <c r="B5744" s="448" t="s">
        <v>2088</v>
      </c>
      <c r="C5744" s="440">
        <v>1421</v>
      </c>
      <c r="D5744" s="438" t="s">
        <v>126</v>
      </c>
      <c r="E5744" s="440">
        <v>4162.25</v>
      </c>
      <c r="F5744" s="440">
        <v>0</v>
      </c>
      <c r="G5744" s="440">
        <v>5583.25</v>
      </c>
      <c r="H5744" s="438" t="s">
        <v>126</v>
      </c>
    </row>
    <row r="5745" spans="1:8">
      <c r="A5745" s="448" t="s">
        <v>7610</v>
      </c>
      <c r="B5745" s="448" t="s">
        <v>2093</v>
      </c>
      <c r="C5745" s="440">
        <v>4203.03</v>
      </c>
      <c r="D5745" s="438" t="s">
        <v>126</v>
      </c>
      <c r="E5745" s="440">
        <v>3524.42</v>
      </c>
      <c r="F5745" s="440">
        <v>0</v>
      </c>
      <c r="G5745" s="440">
        <v>7727.45</v>
      </c>
      <c r="H5745" s="438" t="s">
        <v>126</v>
      </c>
    </row>
    <row r="5746" spans="1:8">
      <c r="A5746" s="448" t="s">
        <v>7611</v>
      </c>
      <c r="B5746" s="448" t="s">
        <v>2098</v>
      </c>
      <c r="C5746" s="440">
        <v>842.08</v>
      </c>
      <c r="D5746" s="438" t="s">
        <v>126</v>
      </c>
      <c r="E5746" s="440">
        <v>1741.82</v>
      </c>
      <c r="F5746" s="440">
        <v>0</v>
      </c>
      <c r="G5746" s="440">
        <v>2583.9</v>
      </c>
      <c r="H5746" s="438" t="s">
        <v>126</v>
      </c>
    </row>
    <row r="5747" spans="1:8">
      <c r="A5747" s="448" t="s">
        <v>7612</v>
      </c>
      <c r="B5747" s="448" t="s">
        <v>2103</v>
      </c>
      <c r="C5747" s="440">
        <v>1127.1400000000001</v>
      </c>
      <c r="D5747" s="438" t="s">
        <v>126</v>
      </c>
      <c r="E5747" s="440">
        <v>1157.32</v>
      </c>
      <c r="F5747" s="440">
        <v>0</v>
      </c>
      <c r="G5747" s="440">
        <v>2284.46</v>
      </c>
      <c r="H5747" s="438" t="s">
        <v>126</v>
      </c>
    </row>
    <row r="5748" spans="1:8">
      <c r="A5748" s="448" t="s">
        <v>7613</v>
      </c>
      <c r="B5748" s="448" t="s">
        <v>2108</v>
      </c>
      <c r="C5748" s="440">
        <v>798.32</v>
      </c>
      <c r="D5748" s="438" t="s">
        <v>126</v>
      </c>
      <c r="E5748" s="440">
        <v>3087.36</v>
      </c>
      <c r="F5748" s="440">
        <v>0</v>
      </c>
      <c r="G5748" s="440">
        <v>3885.68</v>
      </c>
      <c r="H5748" s="438" t="s">
        <v>126</v>
      </c>
    </row>
    <row r="5749" spans="1:8">
      <c r="A5749" s="448" t="s">
        <v>7614</v>
      </c>
      <c r="B5749" s="448" t="s">
        <v>2113</v>
      </c>
      <c r="C5749" s="440">
        <v>149.77000000000001</v>
      </c>
      <c r="D5749" s="438" t="s">
        <v>126</v>
      </c>
      <c r="E5749" s="440">
        <v>2705.02</v>
      </c>
      <c r="F5749" s="440">
        <v>0</v>
      </c>
      <c r="G5749" s="440">
        <v>2854.79</v>
      </c>
      <c r="H5749" s="438" t="s">
        <v>126</v>
      </c>
    </row>
    <row r="5750" spans="1:8">
      <c r="A5750" s="448" t="s">
        <v>7615</v>
      </c>
      <c r="B5750" s="448" t="s">
        <v>2118</v>
      </c>
      <c r="C5750" s="440">
        <v>1546.05</v>
      </c>
      <c r="D5750" s="438" t="s">
        <v>126</v>
      </c>
      <c r="E5750" s="440">
        <v>1782.77</v>
      </c>
      <c r="F5750" s="440">
        <v>0</v>
      </c>
      <c r="G5750" s="440">
        <v>3328.82</v>
      </c>
      <c r="H5750" s="438" t="s">
        <v>126</v>
      </c>
    </row>
    <row r="5751" spans="1:8">
      <c r="A5751" s="448" t="s">
        <v>7616</v>
      </c>
      <c r="B5751" s="448" t="s">
        <v>2123</v>
      </c>
      <c r="C5751" s="440">
        <v>435.68</v>
      </c>
      <c r="D5751" s="438" t="s">
        <v>126</v>
      </c>
      <c r="E5751" s="440">
        <v>2251.39</v>
      </c>
      <c r="F5751" s="440">
        <v>0</v>
      </c>
      <c r="G5751" s="440">
        <v>2687.07</v>
      </c>
      <c r="H5751" s="438" t="s">
        <v>126</v>
      </c>
    </row>
    <row r="5752" spans="1:8">
      <c r="A5752" s="448" t="s">
        <v>7617</v>
      </c>
      <c r="B5752" s="448" t="s">
        <v>2128</v>
      </c>
      <c r="C5752" s="440">
        <v>1076.27</v>
      </c>
      <c r="D5752" s="438" t="s">
        <v>126</v>
      </c>
      <c r="E5752" s="440">
        <v>4135.1400000000003</v>
      </c>
      <c r="F5752" s="440">
        <v>0</v>
      </c>
      <c r="G5752" s="440">
        <v>5211.41</v>
      </c>
      <c r="H5752" s="438" t="s">
        <v>126</v>
      </c>
    </row>
    <row r="5753" spans="1:8">
      <c r="A5753" s="448" t="s">
        <v>7618</v>
      </c>
      <c r="B5753" s="448" t="s">
        <v>7576</v>
      </c>
      <c r="C5753" s="440">
        <v>217.13</v>
      </c>
      <c r="D5753" s="438" t="s">
        <v>126</v>
      </c>
      <c r="E5753" s="440">
        <v>1385.65</v>
      </c>
      <c r="F5753" s="440">
        <v>0</v>
      </c>
      <c r="G5753" s="440">
        <v>1602.78</v>
      </c>
      <c r="H5753" s="438" t="s">
        <v>126</v>
      </c>
    </row>
    <row r="5754" spans="1:8">
      <c r="A5754" s="448" t="s">
        <v>9440</v>
      </c>
      <c r="B5754" s="448" t="s">
        <v>9441</v>
      </c>
      <c r="C5754" s="440">
        <v>1421</v>
      </c>
      <c r="D5754" s="438" t="s">
        <v>126</v>
      </c>
      <c r="E5754" s="440">
        <v>1088.3399999999999</v>
      </c>
      <c r="F5754" s="440">
        <v>0</v>
      </c>
      <c r="G5754" s="440">
        <v>2509.34</v>
      </c>
      <c r="H5754" s="438" t="s">
        <v>126</v>
      </c>
    </row>
    <row r="5755" spans="1:8">
      <c r="A5755" s="448" t="s">
        <v>7619</v>
      </c>
      <c r="B5755" s="448" t="s">
        <v>7620</v>
      </c>
      <c r="C5755" s="440">
        <v>0</v>
      </c>
      <c r="D5755" s="438" t="s">
        <v>126</v>
      </c>
      <c r="E5755" s="440">
        <v>636.74</v>
      </c>
      <c r="F5755" s="440">
        <v>0</v>
      </c>
      <c r="G5755" s="440">
        <v>636.74</v>
      </c>
      <c r="H5755" s="438" t="s">
        <v>126</v>
      </c>
    </row>
    <row r="5756" spans="1:8">
      <c r="A5756" s="448" t="s">
        <v>7621</v>
      </c>
      <c r="B5756" s="448" t="s">
        <v>7622</v>
      </c>
      <c r="C5756" s="440">
        <v>0</v>
      </c>
      <c r="D5756" s="438" t="s">
        <v>126</v>
      </c>
      <c r="E5756" s="440">
        <v>912.02</v>
      </c>
      <c r="F5756" s="440">
        <v>0</v>
      </c>
      <c r="G5756" s="440">
        <v>912.02</v>
      </c>
      <c r="H5756" s="438" t="s">
        <v>126</v>
      </c>
    </row>
    <row r="5757" spans="1:8">
      <c r="A5757" s="448" t="s">
        <v>7623</v>
      </c>
      <c r="B5757" s="448" t="s">
        <v>7624</v>
      </c>
      <c r="C5757" s="440">
        <v>601.65</v>
      </c>
      <c r="D5757" s="438" t="s">
        <v>126</v>
      </c>
      <c r="E5757" s="440">
        <v>870.14</v>
      </c>
      <c r="F5757" s="440">
        <v>0</v>
      </c>
      <c r="G5757" s="440">
        <v>1471.79</v>
      </c>
      <c r="H5757" s="438" t="s">
        <v>126</v>
      </c>
    </row>
    <row r="5758" spans="1:8">
      <c r="A5758" s="448" t="s">
        <v>7625</v>
      </c>
      <c r="B5758" s="448" t="s">
        <v>2158</v>
      </c>
      <c r="C5758" s="440">
        <v>0</v>
      </c>
      <c r="D5758" s="438" t="s">
        <v>126</v>
      </c>
      <c r="E5758" s="440">
        <v>882.26</v>
      </c>
      <c r="F5758" s="440">
        <v>0</v>
      </c>
      <c r="G5758" s="440">
        <v>882.26</v>
      </c>
      <c r="H5758" s="438" t="s">
        <v>126</v>
      </c>
    </row>
    <row r="5759" spans="1:8">
      <c r="A5759" s="448" t="s">
        <v>9442</v>
      </c>
      <c r="B5759" s="448" t="s">
        <v>9443</v>
      </c>
      <c r="C5759" s="440">
        <v>0</v>
      </c>
      <c r="D5759" s="438" t="s">
        <v>126</v>
      </c>
      <c r="E5759" s="440">
        <v>862.63</v>
      </c>
      <c r="F5759" s="440">
        <v>0</v>
      </c>
      <c r="G5759" s="440">
        <v>862.63</v>
      </c>
      <c r="H5759" s="438" t="s">
        <v>126</v>
      </c>
    </row>
    <row r="5760" spans="1:8">
      <c r="A5760" s="448" t="s">
        <v>7626</v>
      </c>
      <c r="B5760" s="448" t="s">
        <v>2973</v>
      </c>
      <c r="C5760" s="440">
        <v>133.02000000000001</v>
      </c>
      <c r="D5760" s="438" t="s">
        <v>126</v>
      </c>
      <c r="E5760" s="440">
        <v>0</v>
      </c>
      <c r="F5760" s="440">
        <v>0</v>
      </c>
      <c r="G5760" s="440">
        <v>133.02000000000001</v>
      </c>
      <c r="H5760" s="438" t="s">
        <v>126</v>
      </c>
    </row>
    <row r="5761" spans="1:8">
      <c r="A5761" s="448" t="s">
        <v>7627</v>
      </c>
      <c r="B5761" s="448" t="s">
        <v>2980</v>
      </c>
      <c r="C5761" s="440">
        <v>121.35</v>
      </c>
      <c r="D5761" s="438" t="s">
        <v>126</v>
      </c>
      <c r="E5761" s="440">
        <v>0</v>
      </c>
      <c r="F5761" s="440">
        <v>0</v>
      </c>
      <c r="G5761" s="440">
        <v>121.35</v>
      </c>
      <c r="H5761" s="438" t="s">
        <v>126</v>
      </c>
    </row>
    <row r="5762" spans="1:8">
      <c r="A5762" s="448" t="s">
        <v>9444</v>
      </c>
      <c r="B5762" s="448" t="s">
        <v>9445</v>
      </c>
      <c r="C5762" s="440">
        <v>286.76</v>
      </c>
      <c r="D5762" s="438" t="s">
        <v>126</v>
      </c>
      <c r="E5762" s="440">
        <v>0</v>
      </c>
      <c r="F5762" s="440">
        <v>0</v>
      </c>
      <c r="G5762" s="440">
        <v>286.76</v>
      </c>
      <c r="H5762" s="438" t="s">
        <v>126</v>
      </c>
    </row>
    <row r="5763" spans="1:8">
      <c r="A5763" s="448" t="s">
        <v>9446</v>
      </c>
      <c r="B5763" s="448" t="s">
        <v>9447</v>
      </c>
      <c r="C5763" s="440">
        <v>284.2</v>
      </c>
      <c r="D5763" s="438" t="s">
        <v>126</v>
      </c>
      <c r="E5763" s="440">
        <v>0</v>
      </c>
      <c r="F5763" s="440">
        <v>0</v>
      </c>
      <c r="G5763" s="440">
        <v>284.2</v>
      </c>
      <c r="H5763" s="438" t="s">
        <v>126</v>
      </c>
    </row>
    <row r="5764" spans="1:8">
      <c r="A5764" s="448" t="s">
        <v>7629</v>
      </c>
      <c r="B5764" s="448" t="s">
        <v>2215</v>
      </c>
      <c r="C5764" s="440">
        <v>1328.92</v>
      </c>
      <c r="D5764" s="438" t="s">
        <v>126</v>
      </c>
      <c r="E5764" s="440">
        <v>0</v>
      </c>
      <c r="F5764" s="440">
        <v>0</v>
      </c>
      <c r="G5764" s="440">
        <v>1328.92</v>
      </c>
      <c r="H5764" s="438" t="s">
        <v>126</v>
      </c>
    </row>
    <row r="5765" spans="1:8">
      <c r="A5765" s="448" t="s">
        <v>7632</v>
      </c>
      <c r="B5765" s="448" t="s">
        <v>7633</v>
      </c>
      <c r="C5765" s="440">
        <v>156.88</v>
      </c>
      <c r="D5765" s="438" t="s">
        <v>126</v>
      </c>
      <c r="E5765" s="440">
        <v>0</v>
      </c>
      <c r="F5765" s="440">
        <v>0</v>
      </c>
      <c r="G5765" s="440">
        <v>156.88</v>
      </c>
      <c r="H5765" s="438" t="s">
        <v>126</v>
      </c>
    </row>
    <row r="5766" spans="1:8">
      <c r="A5766" s="448" t="s">
        <v>9448</v>
      </c>
      <c r="B5766" s="448" t="s">
        <v>2265</v>
      </c>
      <c r="C5766" s="440">
        <v>162.28</v>
      </c>
      <c r="D5766" s="438" t="s">
        <v>126</v>
      </c>
      <c r="E5766" s="440">
        <v>0</v>
      </c>
      <c r="F5766" s="440">
        <v>0</v>
      </c>
      <c r="G5766" s="440">
        <v>162.28</v>
      </c>
      <c r="H5766" s="438" t="s">
        <v>126</v>
      </c>
    </row>
    <row r="5767" spans="1:8">
      <c r="A5767" s="448" t="s">
        <v>7634</v>
      </c>
      <c r="B5767" s="448" t="s">
        <v>2275</v>
      </c>
      <c r="C5767" s="440">
        <v>36.659999999999997</v>
      </c>
      <c r="D5767" s="438" t="s">
        <v>126</v>
      </c>
      <c r="E5767" s="440">
        <v>0</v>
      </c>
      <c r="F5767" s="440">
        <v>0</v>
      </c>
      <c r="G5767" s="440">
        <v>36.659999999999997</v>
      </c>
      <c r="H5767" s="438" t="s">
        <v>126</v>
      </c>
    </row>
    <row r="5768" spans="1:8">
      <c r="A5768" s="448" t="s">
        <v>7636</v>
      </c>
      <c r="B5768" s="448" t="s">
        <v>2310</v>
      </c>
      <c r="C5768" s="440">
        <v>284.2</v>
      </c>
      <c r="D5768" s="438" t="s">
        <v>126</v>
      </c>
      <c r="E5768" s="440">
        <v>0</v>
      </c>
      <c r="F5768" s="440">
        <v>0</v>
      </c>
      <c r="G5768" s="440">
        <v>284.2</v>
      </c>
      <c r="H5768" s="438" t="s">
        <v>126</v>
      </c>
    </row>
    <row r="5769" spans="1:8">
      <c r="A5769" s="448" t="s">
        <v>7637</v>
      </c>
      <c r="B5769" s="448" t="s">
        <v>2315</v>
      </c>
      <c r="C5769" s="440">
        <v>284.2</v>
      </c>
      <c r="D5769" s="438" t="s">
        <v>126</v>
      </c>
      <c r="E5769" s="440">
        <v>0</v>
      </c>
      <c r="F5769" s="440">
        <v>0</v>
      </c>
      <c r="G5769" s="440">
        <v>284.2</v>
      </c>
      <c r="H5769" s="438" t="s">
        <v>126</v>
      </c>
    </row>
    <row r="5770" spans="1:8">
      <c r="A5770" s="448" t="s">
        <v>7640</v>
      </c>
      <c r="B5770" s="448" t="s">
        <v>2335</v>
      </c>
      <c r="C5770" s="440">
        <v>287.89</v>
      </c>
      <c r="D5770" s="438" t="s">
        <v>126</v>
      </c>
      <c r="E5770" s="440">
        <v>0</v>
      </c>
      <c r="F5770" s="440">
        <v>0</v>
      </c>
      <c r="G5770" s="440">
        <v>287.89</v>
      </c>
      <c r="H5770" s="438" t="s">
        <v>126</v>
      </c>
    </row>
    <row r="5771" spans="1:8">
      <c r="A5771" s="448" t="s">
        <v>7642</v>
      </c>
      <c r="B5771" s="448" t="s">
        <v>976</v>
      </c>
      <c r="C5771" s="440">
        <v>239.86</v>
      </c>
      <c r="D5771" s="438" t="s">
        <v>126</v>
      </c>
      <c r="E5771" s="440">
        <v>0</v>
      </c>
      <c r="F5771" s="440">
        <v>0</v>
      </c>
      <c r="G5771" s="440">
        <v>239.86</v>
      </c>
      <c r="H5771" s="438" t="s">
        <v>126</v>
      </c>
    </row>
    <row r="5772" spans="1:8">
      <c r="A5772" s="448" t="s">
        <v>9449</v>
      </c>
      <c r="B5772" s="448" t="s">
        <v>2363</v>
      </c>
      <c r="C5772" s="440">
        <v>14.78</v>
      </c>
      <c r="D5772" s="438" t="s">
        <v>126</v>
      </c>
      <c r="E5772" s="440">
        <v>0</v>
      </c>
      <c r="F5772" s="440">
        <v>0</v>
      </c>
      <c r="G5772" s="440">
        <v>14.78</v>
      </c>
      <c r="H5772" s="438" t="s">
        <v>126</v>
      </c>
    </row>
    <row r="5773" spans="1:8">
      <c r="A5773" s="448" t="s">
        <v>7644</v>
      </c>
      <c r="B5773" s="448" t="s">
        <v>2373</v>
      </c>
      <c r="C5773" s="440">
        <v>344.17</v>
      </c>
      <c r="D5773" s="438" t="s">
        <v>126</v>
      </c>
      <c r="E5773" s="440">
        <v>0</v>
      </c>
      <c r="F5773" s="440">
        <v>0</v>
      </c>
      <c r="G5773" s="440">
        <v>344.17</v>
      </c>
      <c r="H5773" s="438" t="s">
        <v>126</v>
      </c>
    </row>
    <row r="5774" spans="1:8">
      <c r="A5774" s="448" t="s">
        <v>7645</v>
      </c>
      <c r="B5774" s="448" t="s">
        <v>2378</v>
      </c>
      <c r="C5774" s="440">
        <v>264.87</v>
      </c>
      <c r="D5774" s="438" t="s">
        <v>126</v>
      </c>
      <c r="E5774" s="440">
        <v>0</v>
      </c>
      <c r="F5774" s="440">
        <v>0</v>
      </c>
      <c r="G5774" s="440">
        <v>264.87</v>
      </c>
      <c r="H5774" s="438" t="s">
        <v>126</v>
      </c>
    </row>
    <row r="5775" spans="1:8">
      <c r="A5775" s="448" t="s">
        <v>7647</v>
      </c>
      <c r="B5775" s="448" t="s">
        <v>2393</v>
      </c>
      <c r="C5775" s="440">
        <v>289.02999999999997</v>
      </c>
      <c r="D5775" s="438" t="s">
        <v>126</v>
      </c>
      <c r="E5775" s="440">
        <v>0</v>
      </c>
      <c r="F5775" s="440">
        <v>0</v>
      </c>
      <c r="G5775" s="440">
        <v>289.02999999999997</v>
      </c>
      <c r="H5775" s="438" t="s">
        <v>126</v>
      </c>
    </row>
    <row r="5776" spans="1:8">
      <c r="A5776" s="448" t="s">
        <v>7648</v>
      </c>
      <c r="B5776" s="448" t="s">
        <v>2398</v>
      </c>
      <c r="C5776" s="440">
        <v>505.59</v>
      </c>
      <c r="D5776" s="438" t="s">
        <v>126</v>
      </c>
      <c r="E5776" s="440">
        <v>0</v>
      </c>
      <c r="F5776" s="440">
        <v>0</v>
      </c>
      <c r="G5776" s="440">
        <v>505.59</v>
      </c>
      <c r="H5776" s="438" t="s">
        <v>126</v>
      </c>
    </row>
    <row r="5777" spans="1:8">
      <c r="A5777" s="448" t="s">
        <v>7649</v>
      </c>
      <c r="B5777" s="448" t="s">
        <v>2408</v>
      </c>
      <c r="C5777" s="440">
        <v>284.2</v>
      </c>
      <c r="D5777" s="438" t="s">
        <v>126</v>
      </c>
      <c r="E5777" s="440">
        <v>0</v>
      </c>
      <c r="F5777" s="440">
        <v>0</v>
      </c>
      <c r="G5777" s="440">
        <v>284.2</v>
      </c>
      <c r="H5777" s="438" t="s">
        <v>126</v>
      </c>
    </row>
    <row r="5778" spans="1:8">
      <c r="A5778" s="448" t="s">
        <v>7651</v>
      </c>
      <c r="B5778" s="448" t="s">
        <v>2418</v>
      </c>
      <c r="C5778" s="440">
        <v>295.57</v>
      </c>
      <c r="D5778" s="438" t="s">
        <v>126</v>
      </c>
      <c r="E5778" s="440">
        <v>0</v>
      </c>
      <c r="F5778" s="440">
        <v>0</v>
      </c>
      <c r="G5778" s="440">
        <v>295.57</v>
      </c>
      <c r="H5778" s="438" t="s">
        <v>126</v>
      </c>
    </row>
    <row r="5779" spans="1:8">
      <c r="A5779" s="448" t="s">
        <v>9450</v>
      </c>
      <c r="B5779" s="448" t="s">
        <v>2433</v>
      </c>
      <c r="C5779" s="440">
        <v>182.17</v>
      </c>
      <c r="D5779" s="438" t="s">
        <v>126</v>
      </c>
      <c r="E5779" s="440">
        <v>0</v>
      </c>
      <c r="F5779" s="440">
        <v>0</v>
      </c>
      <c r="G5779" s="440">
        <v>182.17</v>
      </c>
      <c r="H5779" s="438" t="s">
        <v>126</v>
      </c>
    </row>
    <row r="5780" spans="1:8">
      <c r="A5780" s="448" t="s">
        <v>7654</v>
      </c>
      <c r="B5780" s="448" t="s">
        <v>2438</v>
      </c>
      <c r="C5780" s="440">
        <v>228.78</v>
      </c>
      <c r="D5780" s="438" t="s">
        <v>126</v>
      </c>
      <c r="E5780" s="440">
        <v>0</v>
      </c>
      <c r="F5780" s="440">
        <v>0</v>
      </c>
      <c r="G5780" s="440">
        <v>228.78</v>
      </c>
      <c r="H5780" s="438" t="s">
        <v>126</v>
      </c>
    </row>
    <row r="5781" spans="1:8">
      <c r="A5781" s="448" t="s">
        <v>7655</v>
      </c>
      <c r="B5781" s="448" t="s">
        <v>2443</v>
      </c>
      <c r="C5781" s="440">
        <v>300.39999999999998</v>
      </c>
      <c r="D5781" s="438" t="s">
        <v>126</v>
      </c>
      <c r="E5781" s="440">
        <v>0</v>
      </c>
      <c r="F5781" s="440">
        <v>0</v>
      </c>
      <c r="G5781" s="440">
        <v>300.39999999999998</v>
      </c>
      <c r="H5781" s="438" t="s">
        <v>126</v>
      </c>
    </row>
    <row r="5782" spans="1:8">
      <c r="A5782" s="448" t="s">
        <v>9451</v>
      </c>
      <c r="B5782" s="448" t="s">
        <v>2448</v>
      </c>
      <c r="C5782" s="440">
        <v>137.55000000000001</v>
      </c>
      <c r="D5782" s="438" t="s">
        <v>126</v>
      </c>
      <c r="E5782" s="440">
        <v>0</v>
      </c>
      <c r="F5782" s="440">
        <v>0</v>
      </c>
      <c r="G5782" s="440">
        <v>137.55000000000001</v>
      </c>
      <c r="H5782" s="438" t="s">
        <v>126</v>
      </c>
    </row>
    <row r="5783" spans="1:8">
      <c r="A5783" s="448" t="s">
        <v>7656</v>
      </c>
      <c r="B5783" s="448" t="s">
        <v>2458</v>
      </c>
      <c r="C5783" s="440">
        <v>284.2</v>
      </c>
      <c r="D5783" s="438" t="s">
        <v>126</v>
      </c>
      <c r="E5783" s="440">
        <v>0</v>
      </c>
      <c r="F5783" s="440">
        <v>0</v>
      </c>
      <c r="G5783" s="440">
        <v>284.2</v>
      </c>
      <c r="H5783" s="438" t="s">
        <v>126</v>
      </c>
    </row>
    <row r="5784" spans="1:8">
      <c r="A5784" s="448" t="s">
        <v>9452</v>
      </c>
      <c r="B5784" s="448" t="s">
        <v>2463</v>
      </c>
      <c r="C5784" s="440">
        <v>142.1</v>
      </c>
      <c r="D5784" s="438" t="s">
        <v>126</v>
      </c>
      <c r="E5784" s="440">
        <v>0</v>
      </c>
      <c r="F5784" s="440">
        <v>0</v>
      </c>
      <c r="G5784" s="440">
        <v>142.1</v>
      </c>
      <c r="H5784" s="438" t="s">
        <v>126</v>
      </c>
    </row>
    <row r="5785" spans="1:8">
      <c r="A5785" s="448" t="s">
        <v>7657</v>
      </c>
      <c r="B5785" s="448" t="s">
        <v>2468</v>
      </c>
      <c r="C5785" s="440">
        <v>284.2</v>
      </c>
      <c r="D5785" s="438" t="s">
        <v>126</v>
      </c>
      <c r="E5785" s="440">
        <v>0</v>
      </c>
      <c r="F5785" s="440">
        <v>0</v>
      </c>
      <c r="G5785" s="440">
        <v>284.2</v>
      </c>
      <c r="H5785" s="438" t="s">
        <v>126</v>
      </c>
    </row>
    <row r="5786" spans="1:8">
      <c r="A5786" s="448" t="s">
        <v>7658</v>
      </c>
      <c r="B5786" s="448" t="s">
        <v>2473</v>
      </c>
      <c r="C5786" s="440">
        <v>102.6</v>
      </c>
      <c r="D5786" s="438" t="s">
        <v>126</v>
      </c>
      <c r="E5786" s="440">
        <v>0</v>
      </c>
      <c r="F5786" s="440">
        <v>0</v>
      </c>
      <c r="G5786" s="440">
        <v>102.6</v>
      </c>
      <c r="H5786" s="438" t="s">
        <v>126</v>
      </c>
    </row>
    <row r="5787" spans="1:8">
      <c r="A5787" s="448" t="s">
        <v>7659</v>
      </c>
      <c r="B5787" s="448" t="s">
        <v>2478</v>
      </c>
      <c r="C5787" s="440">
        <v>474.05</v>
      </c>
      <c r="D5787" s="438" t="s">
        <v>126</v>
      </c>
      <c r="E5787" s="440">
        <v>0</v>
      </c>
      <c r="F5787" s="440">
        <v>0</v>
      </c>
      <c r="G5787" s="440">
        <v>474.05</v>
      </c>
      <c r="H5787" s="438" t="s">
        <v>126</v>
      </c>
    </row>
    <row r="5788" spans="1:8">
      <c r="A5788" s="448" t="s">
        <v>9453</v>
      </c>
      <c r="B5788" s="448" t="s">
        <v>4466</v>
      </c>
      <c r="C5788" s="440">
        <v>8294.01</v>
      </c>
      <c r="D5788" s="438" t="s">
        <v>126</v>
      </c>
      <c r="E5788" s="440">
        <v>0</v>
      </c>
      <c r="F5788" s="440">
        <v>0</v>
      </c>
      <c r="G5788" s="440">
        <v>8294.01</v>
      </c>
      <c r="H5788" s="438" t="s">
        <v>126</v>
      </c>
    </row>
    <row r="5789" spans="1:8">
      <c r="A5789" s="448" t="s">
        <v>7660</v>
      </c>
      <c r="B5789" s="448" t="s">
        <v>2487</v>
      </c>
      <c r="C5789" s="440">
        <v>607938.85</v>
      </c>
      <c r="D5789" s="438" t="s">
        <v>126</v>
      </c>
      <c r="E5789" s="440">
        <v>7218521.7199999997</v>
      </c>
      <c r="F5789" s="440">
        <v>0</v>
      </c>
      <c r="G5789" s="440">
        <v>7826460.5700000003</v>
      </c>
      <c r="H5789" s="438" t="s">
        <v>126</v>
      </c>
    </row>
    <row r="5790" spans="1:8">
      <c r="A5790" s="448" t="s">
        <v>7662</v>
      </c>
      <c r="B5790" s="448" t="s">
        <v>2500</v>
      </c>
      <c r="C5790" s="440">
        <v>375.14</v>
      </c>
      <c r="D5790" s="438" t="s">
        <v>126</v>
      </c>
      <c r="E5790" s="440">
        <v>0</v>
      </c>
      <c r="F5790" s="440">
        <v>0</v>
      </c>
      <c r="G5790" s="440">
        <v>375.14</v>
      </c>
      <c r="H5790" s="438" t="s">
        <v>126</v>
      </c>
    </row>
    <row r="5791" spans="1:8">
      <c r="A5791" s="448" t="s">
        <v>7663</v>
      </c>
      <c r="B5791" s="448" t="s">
        <v>7664</v>
      </c>
      <c r="C5791" s="440">
        <v>286132.90000000002</v>
      </c>
      <c r="D5791" s="438" t="s">
        <v>126</v>
      </c>
      <c r="E5791" s="440">
        <v>215668</v>
      </c>
      <c r="F5791" s="440">
        <v>1000</v>
      </c>
      <c r="G5791" s="440">
        <v>500800.9</v>
      </c>
      <c r="H5791" s="438" t="s">
        <v>126</v>
      </c>
    </row>
    <row r="5792" spans="1:8">
      <c r="A5792" s="448" t="s">
        <v>7665</v>
      </c>
      <c r="B5792" s="448" t="s">
        <v>2056</v>
      </c>
      <c r="C5792" s="440">
        <v>16356</v>
      </c>
      <c r="D5792" s="438" t="s">
        <v>126</v>
      </c>
      <c r="E5792" s="440">
        <v>4872</v>
      </c>
      <c r="F5792" s="440">
        <v>0</v>
      </c>
      <c r="G5792" s="440">
        <v>21228</v>
      </c>
      <c r="H5792" s="438" t="s">
        <v>126</v>
      </c>
    </row>
    <row r="5793" spans="1:8">
      <c r="A5793" s="448" t="s">
        <v>7666</v>
      </c>
      <c r="B5793" s="448" t="s">
        <v>2064</v>
      </c>
      <c r="C5793" s="440">
        <v>8000</v>
      </c>
      <c r="D5793" s="438" t="s">
        <v>126</v>
      </c>
      <c r="E5793" s="440">
        <v>5100</v>
      </c>
      <c r="F5793" s="440">
        <v>0</v>
      </c>
      <c r="G5793" s="440">
        <v>13100</v>
      </c>
      <c r="H5793" s="438" t="s">
        <v>126</v>
      </c>
    </row>
    <row r="5794" spans="1:8">
      <c r="A5794" s="448" t="s">
        <v>7667</v>
      </c>
      <c r="B5794" s="448" t="s">
        <v>972</v>
      </c>
      <c r="C5794" s="440">
        <v>2304</v>
      </c>
      <c r="D5794" s="438" t="s">
        <v>126</v>
      </c>
      <c r="E5794" s="440">
        <v>2408</v>
      </c>
      <c r="F5794" s="440">
        <v>0</v>
      </c>
      <c r="G5794" s="440">
        <v>4712</v>
      </c>
      <c r="H5794" s="438" t="s">
        <v>126</v>
      </c>
    </row>
    <row r="5795" spans="1:8">
      <c r="A5795" s="448" t="s">
        <v>7668</v>
      </c>
      <c r="B5795" s="448" t="s">
        <v>2073</v>
      </c>
      <c r="C5795" s="440">
        <v>5568</v>
      </c>
      <c r="D5795" s="438" t="s">
        <v>126</v>
      </c>
      <c r="E5795" s="440">
        <v>6960</v>
      </c>
      <c r="F5795" s="440">
        <v>0</v>
      </c>
      <c r="G5795" s="440">
        <v>12528</v>
      </c>
      <c r="H5795" s="438" t="s">
        <v>126</v>
      </c>
    </row>
    <row r="5796" spans="1:8">
      <c r="A5796" s="448" t="s">
        <v>7669</v>
      </c>
      <c r="B5796" s="448" t="s">
        <v>2078</v>
      </c>
      <c r="C5796" s="440">
        <v>4000</v>
      </c>
      <c r="D5796" s="438" t="s">
        <v>126</v>
      </c>
      <c r="E5796" s="440">
        <v>2850</v>
      </c>
      <c r="F5796" s="440">
        <v>0</v>
      </c>
      <c r="G5796" s="440">
        <v>6850</v>
      </c>
      <c r="H5796" s="438" t="s">
        <v>126</v>
      </c>
    </row>
    <row r="5797" spans="1:8">
      <c r="A5797" s="448" t="s">
        <v>7670</v>
      </c>
      <c r="B5797" s="448" t="s">
        <v>2083</v>
      </c>
      <c r="C5797" s="440">
        <v>4823.8599999999997</v>
      </c>
      <c r="D5797" s="438" t="s">
        <v>126</v>
      </c>
      <c r="E5797" s="440">
        <v>12412</v>
      </c>
      <c r="F5797" s="440">
        <v>0</v>
      </c>
      <c r="G5797" s="440">
        <v>17235.86</v>
      </c>
      <c r="H5797" s="438" t="s">
        <v>126</v>
      </c>
    </row>
    <row r="5798" spans="1:8">
      <c r="A5798" s="448" t="s">
        <v>7671</v>
      </c>
      <c r="B5798" s="448" t="s">
        <v>2088</v>
      </c>
      <c r="C5798" s="440">
        <v>22000</v>
      </c>
      <c r="D5798" s="438" t="s">
        <v>126</v>
      </c>
      <c r="E5798" s="440">
        <v>14000</v>
      </c>
      <c r="F5798" s="440">
        <v>0</v>
      </c>
      <c r="G5798" s="440">
        <v>36000</v>
      </c>
      <c r="H5798" s="438" t="s">
        <v>126</v>
      </c>
    </row>
    <row r="5799" spans="1:8">
      <c r="A5799" s="448" t="s">
        <v>7672</v>
      </c>
      <c r="B5799" s="448" t="s">
        <v>2093</v>
      </c>
      <c r="C5799" s="440">
        <v>0</v>
      </c>
      <c r="D5799" s="438" t="s">
        <v>126</v>
      </c>
      <c r="E5799" s="440">
        <v>6550</v>
      </c>
      <c r="F5799" s="440">
        <v>0</v>
      </c>
      <c r="G5799" s="440">
        <v>6550</v>
      </c>
      <c r="H5799" s="438" t="s">
        <v>126</v>
      </c>
    </row>
    <row r="5800" spans="1:8">
      <c r="A5800" s="448" t="s">
        <v>7673</v>
      </c>
      <c r="B5800" s="448" t="s">
        <v>2098</v>
      </c>
      <c r="C5800" s="440">
        <v>3000</v>
      </c>
      <c r="D5800" s="438" t="s">
        <v>126</v>
      </c>
      <c r="E5800" s="440">
        <v>0</v>
      </c>
      <c r="F5800" s="440">
        <v>0</v>
      </c>
      <c r="G5800" s="440">
        <v>3000</v>
      </c>
      <c r="H5800" s="438" t="s">
        <v>126</v>
      </c>
    </row>
    <row r="5801" spans="1:8">
      <c r="A5801" s="448" t="s">
        <v>7674</v>
      </c>
      <c r="B5801" s="448" t="s">
        <v>2103</v>
      </c>
      <c r="C5801" s="440">
        <v>12760</v>
      </c>
      <c r="D5801" s="438" t="s">
        <v>126</v>
      </c>
      <c r="E5801" s="440">
        <v>4060</v>
      </c>
      <c r="F5801" s="440">
        <v>0</v>
      </c>
      <c r="G5801" s="440">
        <v>16820</v>
      </c>
      <c r="H5801" s="438" t="s">
        <v>126</v>
      </c>
    </row>
    <row r="5802" spans="1:8">
      <c r="A5802" s="448" t="s">
        <v>7675</v>
      </c>
      <c r="B5802" s="448" t="s">
        <v>2108</v>
      </c>
      <c r="C5802" s="440">
        <v>7192</v>
      </c>
      <c r="D5802" s="438" t="s">
        <v>126</v>
      </c>
      <c r="E5802" s="440">
        <v>4988</v>
      </c>
      <c r="F5802" s="440">
        <v>0</v>
      </c>
      <c r="G5802" s="440">
        <v>12180</v>
      </c>
      <c r="H5802" s="438" t="s">
        <v>126</v>
      </c>
    </row>
    <row r="5803" spans="1:8">
      <c r="A5803" s="448" t="s">
        <v>7676</v>
      </c>
      <c r="B5803" s="448" t="s">
        <v>2113</v>
      </c>
      <c r="C5803" s="440">
        <v>21192</v>
      </c>
      <c r="D5803" s="438" t="s">
        <v>126</v>
      </c>
      <c r="E5803" s="440">
        <v>3100</v>
      </c>
      <c r="F5803" s="440">
        <v>1000</v>
      </c>
      <c r="G5803" s="440">
        <v>23292</v>
      </c>
      <c r="H5803" s="438" t="s">
        <v>126</v>
      </c>
    </row>
    <row r="5804" spans="1:8">
      <c r="A5804" s="448" t="s">
        <v>7677</v>
      </c>
      <c r="B5804" s="448" t="s">
        <v>2118</v>
      </c>
      <c r="C5804" s="440">
        <v>0</v>
      </c>
      <c r="D5804" s="438" t="s">
        <v>126</v>
      </c>
      <c r="E5804" s="440">
        <v>5220</v>
      </c>
      <c r="F5804" s="440">
        <v>0</v>
      </c>
      <c r="G5804" s="440">
        <v>5220</v>
      </c>
      <c r="H5804" s="438" t="s">
        <v>126</v>
      </c>
    </row>
    <row r="5805" spans="1:8">
      <c r="A5805" s="448" t="s">
        <v>7678</v>
      </c>
      <c r="B5805" s="448" t="s">
        <v>2123</v>
      </c>
      <c r="C5805" s="440">
        <v>0</v>
      </c>
      <c r="D5805" s="438" t="s">
        <v>126</v>
      </c>
      <c r="E5805" s="440">
        <v>2400</v>
      </c>
      <c r="F5805" s="440">
        <v>0</v>
      </c>
      <c r="G5805" s="440">
        <v>2400</v>
      </c>
      <c r="H5805" s="438" t="s">
        <v>126</v>
      </c>
    </row>
    <row r="5806" spans="1:8">
      <c r="A5806" s="448" t="s">
        <v>7679</v>
      </c>
      <c r="B5806" s="448" t="s">
        <v>2128</v>
      </c>
      <c r="C5806" s="440">
        <v>5916</v>
      </c>
      <c r="D5806" s="438" t="s">
        <v>126</v>
      </c>
      <c r="E5806" s="440">
        <v>1508</v>
      </c>
      <c r="F5806" s="440">
        <v>0</v>
      </c>
      <c r="G5806" s="440">
        <v>7424</v>
      </c>
      <c r="H5806" s="438" t="s">
        <v>126</v>
      </c>
    </row>
    <row r="5807" spans="1:8">
      <c r="A5807" s="448" t="s">
        <v>7680</v>
      </c>
      <c r="B5807" s="448" t="s">
        <v>2133</v>
      </c>
      <c r="C5807" s="440">
        <v>1044</v>
      </c>
      <c r="D5807" s="438" t="s">
        <v>126</v>
      </c>
      <c r="E5807" s="440">
        <v>4292</v>
      </c>
      <c r="F5807" s="440">
        <v>0</v>
      </c>
      <c r="G5807" s="440">
        <v>5336</v>
      </c>
      <c r="H5807" s="438" t="s">
        <v>126</v>
      </c>
    </row>
    <row r="5808" spans="1:8">
      <c r="A5808" s="448" t="s">
        <v>7681</v>
      </c>
      <c r="B5808" s="448" t="s">
        <v>2946</v>
      </c>
      <c r="C5808" s="440">
        <v>3480</v>
      </c>
      <c r="D5808" s="438" t="s">
        <v>126</v>
      </c>
      <c r="E5808" s="440">
        <v>0</v>
      </c>
      <c r="F5808" s="440">
        <v>0</v>
      </c>
      <c r="G5808" s="440">
        <v>3480</v>
      </c>
      <c r="H5808" s="438" t="s">
        <v>126</v>
      </c>
    </row>
    <row r="5809" spans="1:8">
      <c r="A5809" s="448" t="s">
        <v>7682</v>
      </c>
      <c r="B5809" s="448" t="s">
        <v>2143</v>
      </c>
      <c r="C5809" s="440">
        <v>9454</v>
      </c>
      <c r="D5809" s="438" t="s">
        <v>126</v>
      </c>
      <c r="E5809" s="440">
        <v>0</v>
      </c>
      <c r="F5809" s="440">
        <v>0</v>
      </c>
      <c r="G5809" s="440">
        <v>9454</v>
      </c>
      <c r="H5809" s="438" t="s">
        <v>126</v>
      </c>
    </row>
    <row r="5810" spans="1:8">
      <c r="A5810" s="448" t="s">
        <v>7685</v>
      </c>
      <c r="B5810" s="448" t="s">
        <v>2158</v>
      </c>
      <c r="C5810" s="440">
        <v>5428.8</v>
      </c>
      <c r="D5810" s="438" t="s">
        <v>126</v>
      </c>
      <c r="E5810" s="440">
        <v>4060</v>
      </c>
      <c r="F5810" s="440">
        <v>0</v>
      </c>
      <c r="G5810" s="440">
        <v>9488.7999999999993</v>
      </c>
      <c r="H5810" s="438" t="s">
        <v>126</v>
      </c>
    </row>
    <row r="5811" spans="1:8">
      <c r="A5811" s="448" t="s">
        <v>7686</v>
      </c>
      <c r="B5811" s="448" t="s">
        <v>2973</v>
      </c>
      <c r="C5811" s="440">
        <v>4500</v>
      </c>
      <c r="D5811" s="438" t="s">
        <v>126</v>
      </c>
      <c r="E5811" s="440">
        <v>0</v>
      </c>
      <c r="F5811" s="440">
        <v>0</v>
      </c>
      <c r="G5811" s="440">
        <v>4500</v>
      </c>
      <c r="H5811" s="438" t="s">
        <v>126</v>
      </c>
    </row>
    <row r="5812" spans="1:8">
      <c r="A5812" s="448" t="s">
        <v>7689</v>
      </c>
      <c r="B5812" s="448" t="s">
        <v>1581</v>
      </c>
      <c r="C5812" s="440">
        <v>2900</v>
      </c>
      <c r="D5812" s="438" t="s">
        <v>126</v>
      </c>
      <c r="E5812" s="440">
        <v>0</v>
      </c>
      <c r="F5812" s="440">
        <v>0</v>
      </c>
      <c r="G5812" s="440">
        <v>2900</v>
      </c>
      <c r="H5812" s="438" t="s">
        <v>126</v>
      </c>
    </row>
    <row r="5813" spans="1:8">
      <c r="A5813" s="448" t="s">
        <v>7690</v>
      </c>
      <c r="B5813" s="448" t="s">
        <v>2189</v>
      </c>
      <c r="C5813" s="440">
        <v>13000</v>
      </c>
      <c r="D5813" s="438" t="s">
        <v>126</v>
      </c>
      <c r="E5813" s="440">
        <v>0</v>
      </c>
      <c r="F5813" s="440">
        <v>0</v>
      </c>
      <c r="G5813" s="440">
        <v>13000</v>
      </c>
      <c r="H5813" s="438" t="s">
        <v>126</v>
      </c>
    </row>
    <row r="5814" spans="1:8">
      <c r="A5814" s="448" t="s">
        <v>7691</v>
      </c>
      <c r="B5814" s="448" t="s">
        <v>2195</v>
      </c>
      <c r="C5814" s="440">
        <v>3920</v>
      </c>
      <c r="D5814" s="438" t="s">
        <v>126</v>
      </c>
      <c r="E5814" s="440">
        <v>0</v>
      </c>
      <c r="F5814" s="440">
        <v>0</v>
      </c>
      <c r="G5814" s="440">
        <v>3920</v>
      </c>
      <c r="H5814" s="438" t="s">
        <v>126</v>
      </c>
    </row>
    <row r="5815" spans="1:8">
      <c r="A5815" s="448" t="s">
        <v>7692</v>
      </c>
      <c r="B5815" s="448" t="s">
        <v>2205</v>
      </c>
      <c r="C5815" s="440">
        <v>2500</v>
      </c>
      <c r="D5815" s="438" t="s">
        <v>126</v>
      </c>
      <c r="E5815" s="440">
        <v>0</v>
      </c>
      <c r="F5815" s="440">
        <v>0</v>
      </c>
      <c r="G5815" s="440">
        <v>2500</v>
      </c>
      <c r="H5815" s="438" t="s">
        <v>126</v>
      </c>
    </row>
    <row r="5816" spans="1:8">
      <c r="A5816" s="448" t="s">
        <v>7693</v>
      </c>
      <c r="B5816" s="448" t="s">
        <v>2210</v>
      </c>
      <c r="C5816" s="440">
        <v>2500</v>
      </c>
      <c r="D5816" s="438" t="s">
        <v>126</v>
      </c>
      <c r="E5816" s="440">
        <v>0</v>
      </c>
      <c r="F5816" s="440">
        <v>0</v>
      </c>
      <c r="G5816" s="440">
        <v>2500</v>
      </c>
      <c r="H5816" s="438" t="s">
        <v>126</v>
      </c>
    </row>
    <row r="5817" spans="1:8">
      <c r="A5817" s="448" t="s">
        <v>7694</v>
      </c>
      <c r="B5817" s="448" t="s">
        <v>2225</v>
      </c>
      <c r="C5817" s="440">
        <v>5000</v>
      </c>
      <c r="D5817" s="438" t="s">
        <v>126</v>
      </c>
      <c r="E5817" s="440">
        <v>0</v>
      </c>
      <c r="F5817" s="440">
        <v>0</v>
      </c>
      <c r="G5817" s="440">
        <v>5000</v>
      </c>
      <c r="H5817" s="438" t="s">
        <v>126</v>
      </c>
    </row>
    <row r="5818" spans="1:8">
      <c r="A5818" s="448" t="s">
        <v>7696</v>
      </c>
      <c r="B5818" s="448" t="s">
        <v>2235</v>
      </c>
      <c r="C5818" s="440">
        <v>2500</v>
      </c>
      <c r="D5818" s="438" t="s">
        <v>126</v>
      </c>
      <c r="E5818" s="440">
        <v>0</v>
      </c>
      <c r="F5818" s="440">
        <v>0</v>
      </c>
      <c r="G5818" s="440">
        <v>2500</v>
      </c>
      <c r="H5818" s="438" t="s">
        <v>126</v>
      </c>
    </row>
    <row r="5819" spans="1:8">
      <c r="A5819" s="448" t="s">
        <v>9454</v>
      </c>
      <c r="B5819" s="448" t="s">
        <v>2240</v>
      </c>
      <c r="C5819" s="440">
        <v>8000</v>
      </c>
      <c r="D5819" s="438" t="s">
        <v>126</v>
      </c>
      <c r="E5819" s="440">
        <v>12000</v>
      </c>
      <c r="F5819" s="440">
        <v>0</v>
      </c>
      <c r="G5819" s="440">
        <v>20000</v>
      </c>
      <c r="H5819" s="438" t="s">
        <v>126</v>
      </c>
    </row>
    <row r="5820" spans="1:8">
      <c r="A5820" s="448" t="s">
        <v>7697</v>
      </c>
      <c r="B5820" s="448" t="s">
        <v>2245</v>
      </c>
      <c r="C5820" s="440">
        <v>0</v>
      </c>
      <c r="D5820" s="438" t="s">
        <v>126</v>
      </c>
      <c r="E5820" s="440">
        <v>7380</v>
      </c>
      <c r="F5820" s="440">
        <v>0</v>
      </c>
      <c r="G5820" s="440">
        <v>7380</v>
      </c>
      <c r="H5820" s="438" t="s">
        <v>126</v>
      </c>
    </row>
    <row r="5821" spans="1:8">
      <c r="A5821" s="448" t="s">
        <v>9455</v>
      </c>
      <c r="B5821" s="448" t="s">
        <v>2250</v>
      </c>
      <c r="C5821" s="440">
        <v>1500</v>
      </c>
      <c r="D5821" s="438" t="s">
        <v>126</v>
      </c>
      <c r="E5821" s="440">
        <v>0</v>
      </c>
      <c r="F5821" s="440">
        <v>0</v>
      </c>
      <c r="G5821" s="440">
        <v>1500</v>
      </c>
      <c r="H5821" s="438" t="s">
        <v>126</v>
      </c>
    </row>
    <row r="5822" spans="1:8">
      <c r="A5822" s="448" t="s">
        <v>7700</v>
      </c>
      <c r="B5822" s="448" t="s">
        <v>2290</v>
      </c>
      <c r="C5822" s="440">
        <v>5568</v>
      </c>
      <c r="D5822" s="438" t="s">
        <v>126</v>
      </c>
      <c r="E5822" s="440">
        <v>11600</v>
      </c>
      <c r="F5822" s="440">
        <v>0</v>
      </c>
      <c r="G5822" s="440">
        <v>17168</v>
      </c>
      <c r="H5822" s="438" t="s">
        <v>126</v>
      </c>
    </row>
    <row r="5823" spans="1:8">
      <c r="A5823" s="448" t="s">
        <v>9456</v>
      </c>
      <c r="B5823" s="448" t="s">
        <v>2310</v>
      </c>
      <c r="C5823" s="440">
        <v>0</v>
      </c>
      <c r="D5823" s="438" t="s">
        <v>126</v>
      </c>
      <c r="E5823" s="440">
        <v>9416</v>
      </c>
      <c r="F5823" s="440">
        <v>0</v>
      </c>
      <c r="G5823" s="440">
        <v>9416</v>
      </c>
      <c r="H5823" s="438" t="s">
        <v>126</v>
      </c>
    </row>
    <row r="5824" spans="1:8">
      <c r="A5824" s="448" t="s">
        <v>7703</v>
      </c>
      <c r="B5824" s="448" t="s">
        <v>2320</v>
      </c>
      <c r="C5824" s="440">
        <v>5500</v>
      </c>
      <c r="D5824" s="438" t="s">
        <v>126</v>
      </c>
      <c r="E5824" s="440">
        <v>0</v>
      </c>
      <c r="F5824" s="440">
        <v>0</v>
      </c>
      <c r="G5824" s="440">
        <v>5500</v>
      </c>
      <c r="H5824" s="438" t="s">
        <v>126</v>
      </c>
    </row>
    <row r="5825" spans="1:8">
      <c r="A5825" s="448" t="s">
        <v>7704</v>
      </c>
      <c r="B5825" s="448" t="s">
        <v>2325</v>
      </c>
      <c r="C5825" s="440">
        <v>5220</v>
      </c>
      <c r="D5825" s="438" t="s">
        <v>126</v>
      </c>
      <c r="E5825" s="440">
        <v>0</v>
      </c>
      <c r="F5825" s="440">
        <v>0</v>
      </c>
      <c r="G5825" s="440">
        <v>5220</v>
      </c>
      <c r="H5825" s="438" t="s">
        <v>126</v>
      </c>
    </row>
    <row r="5826" spans="1:8">
      <c r="A5826" s="448" t="s">
        <v>7706</v>
      </c>
      <c r="B5826" s="448" t="s">
        <v>2340</v>
      </c>
      <c r="C5826" s="440">
        <v>1392</v>
      </c>
      <c r="D5826" s="438" t="s">
        <v>126</v>
      </c>
      <c r="E5826" s="440">
        <v>8700</v>
      </c>
      <c r="F5826" s="440">
        <v>0</v>
      </c>
      <c r="G5826" s="440">
        <v>10092</v>
      </c>
      <c r="H5826" s="438" t="s">
        <v>126</v>
      </c>
    </row>
    <row r="5827" spans="1:8">
      <c r="A5827" s="448" t="s">
        <v>7707</v>
      </c>
      <c r="B5827" s="448" t="s">
        <v>974</v>
      </c>
      <c r="C5827" s="440">
        <v>0</v>
      </c>
      <c r="D5827" s="438" t="s">
        <v>126</v>
      </c>
      <c r="E5827" s="440">
        <v>16000</v>
      </c>
      <c r="F5827" s="440">
        <v>0</v>
      </c>
      <c r="G5827" s="440">
        <v>16000</v>
      </c>
      <c r="H5827" s="438" t="s">
        <v>126</v>
      </c>
    </row>
    <row r="5828" spans="1:8">
      <c r="A5828" s="448" t="s">
        <v>7708</v>
      </c>
      <c r="B5828" s="448" t="s">
        <v>976</v>
      </c>
      <c r="C5828" s="440">
        <v>0</v>
      </c>
      <c r="D5828" s="438" t="s">
        <v>126</v>
      </c>
      <c r="E5828" s="440">
        <v>8700</v>
      </c>
      <c r="F5828" s="440">
        <v>0</v>
      </c>
      <c r="G5828" s="440">
        <v>8700</v>
      </c>
      <c r="H5828" s="438" t="s">
        <v>126</v>
      </c>
    </row>
    <row r="5829" spans="1:8">
      <c r="A5829" s="448" t="s">
        <v>7709</v>
      </c>
      <c r="B5829" s="448" t="s">
        <v>2358</v>
      </c>
      <c r="C5829" s="440">
        <v>0</v>
      </c>
      <c r="D5829" s="438" t="s">
        <v>126</v>
      </c>
      <c r="E5829" s="440">
        <v>24000</v>
      </c>
      <c r="F5829" s="440">
        <v>0</v>
      </c>
      <c r="G5829" s="440">
        <v>24000</v>
      </c>
      <c r="H5829" s="438" t="s">
        <v>126</v>
      </c>
    </row>
    <row r="5830" spans="1:8">
      <c r="A5830" s="448" t="s">
        <v>7712</v>
      </c>
      <c r="B5830" s="448" t="s">
        <v>2378</v>
      </c>
      <c r="C5830" s="440">
        <v>15892</v>
      </c>
      <c r="D5830" s="438" t="s">
        <v>126</v>
      </c>
      <c r="E5830" s="440">
        <v>11484</v>
      </c>
      <c r="F5830" s="440">
        <v>0</v>
      </c>
      <c r="G5830" s="440">
        <v>27376</v>
      </c>
      <c r="H5830" s="438" t="s">
        <v>126</v>
      </c>
    </row>
    <row r="5831" spans="1:8">
      <c r="A5831" s="448" t="s">
        <v>7713</v>
      </c>
      <c r="B5831" s="448" t="s">
        <v>2383</v>
      </c>
      <c r="C5831" s="440">
        <v>5220</v>
      </c>
      <c r="D5831" s="438" t="s">
        <v>126</v>
      </c>
      <c r="E5831" s="440">
        <v>0</v>
      </c>
      <c r="F5831" s="440">
        <v>0</v>
      </c>
      <c r="G5831" s="440">
        <v>5220</v>
      </c>
      <c r="H5831" s="438" t="s">
        <v>126</v>
      </c>
    </row>
    <row r="5832" spans="1:8">
      <c r="A5832" s="448" t="s">
        <v>7714</v>
      </c>
      <c r="B5832" s="448" t="s">
        <v>2393</v>
      </c>
      <c r="C5832" s="440">
        <v>8120</v>
      </c>
      <c r="D5832" s="438" t="s">
        <v>126</v>
      </c>
      <c r="E5832" s="440">
        <v>0</v>
      </c>
      <c r="F5832" s="440">
        <v>0</v>
      </c>
      <c r="G5832" s="440">
        <v>8120</v>
      </c>
      <c r="H5832" s="438" t="s">
        <v>126</v>
      </c>
    </row>
    <row r="5833" spans="1:8">
      <c r="A5833" s="448" t="s">
        <v>9457</v>
      </c>
      <c r="B5833" s="448" t="s">
        <v>2398</v>
      </c>
      <c r="C5833" s="440">
        <v>2400</v>
      </c>
      <c r="D5833" s="438" t="s">
        <v>126</v>
      </c>
      <c r="E5833" s="440">
        <v>0</v>
      </c>
      <c r="F5833" s="440">
        <v>0</v>
      </c>
      <c r="G5833" s="440">
        <v>2400</v>
      </c>
      <c r="H5833" s="438" t="s">
        <v>126</v>
      </c>
    </row>
    <row r="5834" spans="1:8">
      <c r="A5834" s="448" t="s">
        <v>7715</v>
      </c>
      <c r="B5834" s="448" t="s">
        <v>2408</v>
      </c>
      <c r="C5834" s="440">
        <v>9600</v>
      </c>
      <c r="D5834" s="438" t="s">
        <v>126</v>
      </c>
      <c r="E5834" s="440">
        <v>0</v>
      </c>
      <c r="F5834" s="440">
        <v>0</v>
      </c>
      <c r="G5834" s="440">
        <v>9600</v>
      </c>
      <c r="H5834" s="438" t="s">
        <v>126</v>
      </c>
    </row>
    <row r="5835" spans="1:8">
      <c r="A5835" s="448" t="s">
        <v>7717</v>
      </c>
      <c r="B5835" s="448" t="s">
        <v>2433</v>
      </c>
      <c r="C5835" s="440">
        <v>6000</v>
      </c>
      <c r="D5835" s="438" t="s">
        <v>126</v>
      </c>
      <c r="E5835" s="440">
        <v>0</v>
      </c>
      <c r="F5835" s="440">
        <v>0</v>
      </c>
      <c r="G5835" s="440">
        <v>6000</v>
      </c>
      <c r="H5835" s="438" t="s">
        <v>126</v>
      </c>
    </row>
    <row r="5836" spans="1:8">
      <c r="A5836" s="448" t="s">
        <v>7718</v>
      </c>
      <c r="B5836" s="448" t="s">
        <v>2438</v>
      </c>
      <c r="C5836" s="440">
        <v>4700</v>
      </c>
      <c r="D5836" s="438" t="s">
        <v>126</v>
      </c>
      <c r="E5836" s="440">
        <v>0</v>
      </c>
      <c r="F5836" s="440">
        <v>0</v>
      </c>
      <c r="G5836" s="440">
        <v>4700</v>
      </c>
      <c r="H5836" s="438" t="s">
        <v>126</v>
      </c>
    </row>
    <row r="5837" spans="1:8">
      <c r="A5837" s="448" t="s">
        <v>9458</v>
      </c>
      <c r="B5837" s="448" t="s">
        <v>2443</v>
      </c>
      <c r="C5837" s="440">
        <v>2954.24</v>
      </c>
      <c r="D5837" s="438" t="s">
        <v>126</v>
      </c>
      <c r="E5837" s="440">
        <v>0</v>
      </c>
      <c r="F5837" s="440">
        <v>0</v>
      </c>
      <c r="G5837" s="440">
        <v>2954.24</v>
      </c>
      <c r="H5837" s="438" t="s">
        <v>126</v>
      </c>
    </row>
    <row r="5838" spans="1:8">
      <c r="A5838" s="448" t="s">
        <v>9459</v>
      </c>
      <c r="B5838" s="448" t="s">
        <v>2448</v>
      </c>
      <c r="C5838" s="440">
        <v>2320</v>
      </c>
      <c r="D5838" s="438" t="s">
        <v>126</v>
      </c>
      <c r="E5838" s="440">
        <v>0</v>
      </c>
      <c r="F5838" s="440">
        <v>0</v>
      </c>
      <c r="G5838" s="440">
        <v>2320</v>
      </c>
      <c r="H5838" s="438" t="s">
        <v>126</v>
      </c>
    </row>
    <row r="5839" spans="1:8">
      <c r="A5839" s="448" t="s">
        <v>7719</v>
      </c>
      <c r="B5839" s="448" t="s">
        <v>2458</v>
      </c>
      <c r="C5839" s="440">
        <v>0</v>
      </c>
      <c r="D5839" s="438" t="s">
        <v>126</v>
      </c>
      <c r="E5839" s="440">
        <v>11500</v>
      </c>
      <c r="F5839" s="440">
        <v>0</v>
      </c>
      <c r="G5839" s="440">
        <v>11500</v>
      </c>
      <c r="H5839" s="438" t="s">
        <v>126</v>
      </c>
    </row>
    <row r="5840" spans="1:8">
      <c r="A5840" s="448" t="s">
        <v>7720</v>
      </c>
      <c r="B5840" s="448" t="s">
        <v>2463</v>
      </c>
      <c r="C5840" s="440">
        <v>4408</v>
      </c>
      <c r="D5840" s="438" t="s">
        <v>126</v>
      </c>
      <c r="E5840" s="440">
        <v>0</v>
      </c>
      <c r="F5840" s="440">
        <v>0</v>
      </c>
      <c r="G5840" s="440">
        <v>4408</v>
      </c>
      <c r="H5840" s="438" t="s">
        <v>126</v>
      </c>
    </row>
    <row r="5841" spans="1:8">
      <c r="A5841" s="448" t="s">
        <v>7721</v>
      </c>
      <c r="B5841" s="448" t="s">
        <v>2468</v>
      </c>
      <c r="C5841" s="440">
        <v>3000</v>
      </c>
      <c r="D5841" s="438" t="s">
        <v>126</v>
      </c>
      <c r="E5841" s="440">
        <v>2800</v>
      </c>
      <c r="F5841" s="440">
        <v>0</v>
      </c>
      <c r="G5841" s="440">
        <v>5800</v>
      </c>
      <c r="H5841" s="438" t="s">
        <v>126</v>
      </c>
    </row>
    <row r="5842" spans="1:8">
      <c r="A5842" s="448" t="s">
        <v>7722</v>
      </c>
      <c r="B5842" s="448" t="s">
        <v>2487</v>
      </c>
      <c r="C5842" s="440">
        <v>12000</v>
      </c>
      <c r="D5842" s="438" t="s">
        <v>126</v>
      </c>
      <c r="E5842" s="440">
        <v>3248</v>
      </c>
      <c r="F5842" s="440">
        <v>0</v>
      </c>
      <c r="G5842" s="440">
        <v>15248</v>
      </c>
      <c r="H5842" s="438" t="s">
        <v>126</v>
      </c>
    </row>
    <row r="5843" spans="1:8">
      <c r="A5843" s="448" t="s">
        <v>7724</v>
      </c>
      <c r="B5843" s="448" t="s">
        <v>3943</v>
      </c>
      <c r="C5843" s="440">
        <v>0</v>
      </c>
      <c r="D5843" s="438" t="s">
        <v>126</v>
      </c>
      <c r="E5843" s="440">
        <v>4060</v>
      </c>
      <c r="F5843" s="440">
        <v>0</v>
      </c>
      <c r="G5843" s="440">
        <v>4060</v>
      </c>
      <c r="H5843" s="438" t="s">
        <v>126</v>
      </c>
    </row>
    <row r="5844" spans="1:8">
      <c r="A5844" s="448" t="s">
        <v>9460</v>
      </c>
      <c r="B5844" s="448" t="s">
        <v>2516</v>
      </c>
      <c r="C5844" s="440">
        <v>13000</v>
      </c>
      <c r="D5844" s="438" t="s">
        <v>126</v>
      </c>
      <c r="E5844" s="440">
        <v>0</v>
      </c>
      <c r="F5844" s="440">
        <v>0</v>
      </c>
      <c r="G5844" s="440">
        <v>13000</v>
      </c>
      <c r="H5844" s="438" t="s">
        <v>126</v>
      </c>
    </row>
    <row r="5845" spans="1:8">
      <c r="A5845" s="448" t="s">
        <v>9461</v>
      </c>
      <c r="B5845" s="448" t="s">
        <v>9462</v>
      </c>
      <c r="C5845" s="440">
        <v>3100</v>
      </c>
      <c r="D5845" s="438" t="s">
        <v>126</v>
      </c>
      <c r="E5845" s="440">
        <v>0</v>
      </c>
      <c r="F5845" s="440">
        <v>0</v>
      </c>
      <c r="G5845" s="440">
        <v>3100</v>
      </c>
      <c r="H5845" s="438" t="s">
        <v>126</v>
      </c>
    </row>
    <row r="5846" spans="1:8">
      <c r="A5846" s="448" t="s">
        <v>9463</v>
      </c>
      <c r="B5846" s="448" t="s">
        <v>2487</v>
      </c>
      <c r="C5846" s="440">
        <v>3100</v>
      </c>
      <c r="D5846" s="438" t="s">
        <v>126</v>
      </c>
      <c r="E5846" s="440">
        <v>0</v>
      </c>
      <c r="F5846" s="440">
        <v>0</v>
      </c>
      <c r="G5846" s="440">
        <v>3100</v>
      </c>
      <c r="H5846" s="438" t="s">
        <v>126</v>
      </c>
    </row>
    <row r="5847" spans="1:8">
      <c r="A5847" s="448" t="s">
        <v>7732</v>
      </c>
      <c r="B5847" s="448" t="s">
        <v>7733</v>
      </c>
      <c r="C5847" s="440">
        <v>2639446.16</v>
      </c>
      <c r="D5847" s="438" t="s">
        <v>126</v>
      </c>
      <c r="E5847" s="440">
        <v>440662</v>
      </c>
      <c r="F5847" s="440">
        <v>0</v>
      </c>
      <c r="G5847" s="440">
        <v>3080108.16</v>
      </c>
      <c r="H5847" s="438" t="s">
        <v>126</v>
      </c>
    </row>
    <row r="5848" spans="1:8">
      <c r="A5848" s="448" t="s">
        <v>7734</v>
      </c>
      <c r="B5848" s="448" t="s">
        <v>7735</v>
      </c>
      <c r="C5848" s="440">
        <v>697714.62</v>
      </c>
      <c r="D5848" s="438" t="s">
        <v>126</v>
      </c>
      <c r="E5848" s="440">
        <v>3190</v>
      </c>
      <c r="F5848" s="440">
        <v>0</v>
      </c>
      <c r="G5848" s="440">
        <v>700904.62</v>
      </c>
      <c r="H5848" s="438" t="s">
        <v>126</v>
      </c>
    </row>
    <row r="5849" spans="1:8">
      <c r="A5849" s="448" t="s">
        <v>7736</v>
      </c>
      <c r="B5849" s="448" t="s">
        <v>2487</v>
      </c>
      <c r="C5849" s="440">
        <v>697714.62</v>
      </c>
      <c r="D5849" s="438" t="s">
        <v>126</v>
      </c>
      <c r="E5849" s="440">
        <v>3190</v>
      </c>
      <c r="F5849" s="440">
        <v>0</v>
      </c>
      <c r="G5849" s="440">
        <v>700904.62</v>
      </c>
      <c r="H5849" s="438" t="s">
        <v>126</v>
      </c>
    </row>
    <row r="5850" spans="1:8">
      <c r="A5850" s="448" t="s">
        <v>7739</v>
      </c>
      <c r="B5850" s="448" t="s">
        <v>7740</v>
      </c>
      <c r="C5850" s="440">
        <v>25934.83</v>
      </c>
      <c r="D5850" s="438" t="s">
        <v>126</v>
      </c>
      <c r="E5850" s="440">
        <v>277472</v>
      </c>
      <c r="F5850" s="440">
        <v>0</v>
      </c>
      <c r="G5850" s="440">
        <v>303406.83</v>
      </c>
      <c r="H5850" s="438" t="s">
        <v>126</v>
      </c>
    </row>
    <row r="5851" spans="1:8">
      <c r="A5851" s="448" t="s">
        <v>7742</v>
      </c>
      <c r="B5851" s="448" t="s">
        <v>2487</v>
      </c>
      <c r="C5851" s="440">
        <v>25934.83</v>
      </c>
      <c r="D5851" s="438" t="s">
        <v>126</v>
      </c>
      <c r="E5851" s="440">
        <v>277472</v>
      </c>
      <c r="F5851" s="440">
        <v>0</v>
      </c>
      <c r="G5851" s="440">
        <v>303406.83</v>
      </c>
      <c r="H5851" s="438" t="s">
        <v>126</v>
      </c>
    </row>
    <row r="5852" spans="1:8">
      <c r="A5852" s="448" t="s">
        <v>7743</v>
      </c>
      <c r="B5852" s="448" t="s">
        <v>7744</v>
      </c>
      <c r="C5852" s="440">
        <v>1112478</v>
      </c>
      <c r="D5852" s="438" t="s">
        <v>126</v>
      </c>
      <c r="E5852" s="440">
        <v>0</v>
      </c>
      <c r="F5852" s="440">
        <v>0</v>
      </c>
      <c r="G5852" s="440">
        <v>1112478</v>
      </c>
      <c r="H5852" s="438" t="s">
        <v>126</v>
      </c>
    </row>
    <row r="5853" spans="1:8">
      <c r="A5853" s="448" t="s">
        <v>7760</v>
      </c>
      <c r="B5853" s="448" t="s">
        <v>7761</v>
      </c>
      <c r="C5853" s="440">
        <v>1112478</v>
      </c>
      <c r="D5853" s="438" t="s">
        <v>126</v>
      </c>
      <c r="E5853" s="440">
        <v>0</v>
      </c>
      <c r="F5853" s="440">
        <v>0</v>
      </c>
      <c r="G5853" s="440">
        <v>1112478</v>
      </c>
      <c r="H5853" s="438" t="s">
        <v>126</v>
      </c>
    </row>
    <row r="5854" spans="1:8">
      <c r="A5854" s="448" t="s">
        <v>9464</v>
      </c>
      <c r="B5854" s="448" t="s">
        <v>9465</v>
      </c>
      <c r="C5854" s="440">
        <v>803318.71</v>
      </c>
      <c r="D5854" s="438" t="s">
        <v>126</v>
      </c>
      <c r="E5854" s="440">
        <v>160000</v>
      </c>
      <c r="F5854" s="440">
        <v>0</v>
      </c>
      <c r="G5854" s="440">
        <v>963318.71</v>
      </c>
      <c r="H5854" s="438" t="s">
        <v>126</v>
      </c>
    </row>
    <row r="5855" spans="1:8">
      <c r="A5855" s="448" t="s">
        <v>9466</v>
      </c>
      <c r="B5855" s="448" t="s">
        <v>2487</v>
      </c>
      <c r="C5855" s="440">
        <v>803318.71</v>
      </c>
      <c r="D5855" s="438" t="s">
        <v>126</v>
      </c>
      <c r="E5855" s="440">
        <v>160000</v>
      </c>
      <c r="F5855" s="440">
        <v>0</v>
      </c>
      <c r="G5855" s="440">
        <v>963318.71</v>
      </c>
      <c r="H5855" s="438" t="s">
        <v>126</v>
      </c>
    </row>
    <row r="5856" spans="1:8">
      <c r="A5856" s="448" t="s">
        <v>7782</v>
      </c>
      <c r="B5856" s="448" t="s">
        <v>7783</v>
      </c>
      <c r="C5856" s="440">
        <v>3661611.33</v>
      </c>
      <c r="D5856" s="438" t="s">
        <v>126</v>
      </c>
      <c r="E5856" s="440">
        <v>250076.31</v>
      </c>
      <c r="F5856" s="440">
        <v>290</v>
      </c>
      <c r="G5856" s="440">
        <v>3911397.64</v>
      </c>
      <c r="H5856" s="438" t="s">
        <v>126</v>
      </c>
    </row>
    <row r="5857" spans="1:8">
      <c r="A5857" s="448" t="s">
        <v>7784</v>
      </c>
      <c r="B5857" s="448" t="s">
        <v>7785</v>
      </c>
      <c r="C5857" s="440">
        <v>146119.37</v>
      </c>
      <c r="D5857" s="438" t="s">
        <v>126</v>
      </c>
      <c r="E5857" s="440">
        <v>60038.44</v>
      </c>
      <c r="F5857" s="440">
        <v>0</v>
      </c>
      <c r="G5857" s="440">
        <v>206157.81</v>
      </c>
      <c r="H5857" s="438" t="s">
        <v>126</v>
      </c>
    </row>
    <row r="5858" spans="1:8">
      <c r="A5858" s="448" t="s">
        <v>9467</v>
      </c>
      <c r="B5858" s="448" t="s">
        <v>2378</v>
      </c>
      <c r="C5858" s="440">
        <v>3355</v>
      </c>
      <c r="D5858" s="438" t="s">
        <v>126</v>
      </c>
      <c r="E5858" s="440">
        <v>0</v>
      </c>
      <c r="F5858" s="440">
        <v>0</v>
      </c>
      <c r="G5858" s="440">
        <v>3355</v>
      </c>
      <c r="H5858" s="438" t="s">
        <v>126</v>
      </c>
    </row>
    <row r="5859" spans="1:8">
      <c r="A5859" s="448" t="s">
        <v>7787</v>
      </c>
      <c r="B5859" s="448" t="s">
        <v>2487</v>
      </c>
      <c r="C5859" s="440">
        <v>142764.37</v>
      </c>
      <c r="D5859" s="438" t="s">
        <v>126</v>
      </c>
      <c r="E5859" s="440">
        <v>60038.44</v>
      </c>
      <c r="F5859" s="440">
        <v>0</v>
      </c>
      <c r="G5859" s="440">
        <v>202802.81</v>
      </c>
      <c r="H5859" s="438" t="s">
        <v>126</v>
      </c>
    </row>
    <row r="5860" spans="1:8">
      <c r="A5860" s="448" t="s">
        <v>9468</v>
      </c>
      <c r="B5860" s="448" t="s">
        <v>9469</v>
      </c>
      <c r="C5860" s="440">
        <v>8149.99</v>
      </c>
      <c r="D5860" s="438" t="s">
        <v>126</v>
      </c>
      <c r="E5860" s="440">
        <v>0</v>
      </c>
      <c r="F5860" s="440">
        <v>0</v>
      </c>
      <c r="G5860" s="440">
        <v>8149.99</v>
      </c>
      <c r="H5860" s="438" t="s">
        <v>126</v>
      </c>
    </row>
    <row r="5861" spans="1:8">
      <c r="A5861" s="448" t="s">
        <v>9470</v>
      </c>
      <c r="B5861" s="448" t="s">
        <v>2388</v>
      </c>
      <c r="C5861" s="441">
        <v>-0.01</v>
      </c>
      <c r="D5861" s="438" t="s">
        <v>126</v>
      </c>
      <c r="E5861" s="440">
        <v>0</v>
      </c>
      <c r="F5861" s="440">
        <v>0</v>
      </c>
      <c r="G5861" s="441">
        <v>-0.01</v>
      </c>
      <c r="H5861" s="438" t="s">
        <v>126</v>
      </c>
    </row>
    <row r="5862" spans="1:8">
      <c r="A5862" s="448" t="s">
        <v>9471</v>
      </c>
      <c r="B5862" s="448" t="s">
        <v>9472</v>
      </c>
      <c r="C5862" s="440">
        <v>8120</v>
      </c>
      <c r="D5862" s="438" t="s">
        <v>126</v>
      </c>
      <c r="E5862" s="440">
        <v>0</v>
      </c>
      <c r="F5862" s="440">
        <v>0</v>
      </c>
      <c r="G5862" s="440">
        <v>8120</v>
      </c>
      <c r="H5862" s="438" t="s">
        <v>126</v>
      </c>
    </row>
    <row r="5863" spans="1:8">
      <c r="A5863" s="448" t="s">
        <v>9473</v>
      </c>
      <c r="B5863" s="448" t="s">
        <v>2487</v>
      </c>
      <c r="C5863" s="440">
        <v>30</v>
      </c>
      <c r="D5863" s="438" t="s">
        <v>126</v>
      </c>
      <c r="E5863" s="440">
        <v>0</v>
      </c>
      <c r="F5863" s="440">
        <v>0</v>
      </c>
      <c r="G5863" s="440">
        <v>30</v>
      </c>
      <c r="H5863" s="438" t="s">
        <v>126</v>
      </c>
    </row>
    <row r="5864" spans="1:8">
      <c r="A5864" s="448" t="s">
        <v>7788</v>
      </c>
      <c r="B5864" s="448" t="s">
        <v>7789</v>
      </c>
      <c r="C5864" s="440">
        <v>1151041.06</v>
      </c>
      <c r="D5864" s="438" t="s">
        <v>126</v>
      </c>
      <c r="E5864" s="440">
        <v>479950</v>
      </c>
      <c r="F5864" s="440">
        <v>0</v>
      </c>
      <c r="G5864" s="440">
        <v>1630991.06</v>
      </c>
      <c r="H5864" s="438" t="s">
        <v>126</v>
      </c>
    </row>
    <row r="5865" spans="1:8">
      <c r="A5865" s="448" t="s">
        <v>7792</v>
      </c>
      <c r="B5865" s="448" t="s">
        <v>972</v>
      </c>
      <c r="C5865" s="440">
        <v>58326.6</v>
      </c>
      <c r="D5865" s="438" t="s">
        <v>126</v>
      </c>
      <c r="E5865" s="440">
        <v>24012</v>
      </c>
      <c r="F5865" s="440">
        <v>0</v>
      </c>
      <c r="G5865" s="440">
        <v>82338.600000000006</v>
      </c>
      <c r="H5865" s="438" t="s">
        <v>126</v>
      </c>
    </row>
    <row r="5866" spans="1:8">
      <c r="A5866" s="448" t="s">
        <v>9474</v>
      </c>
      <c r="B5866" s="448" t="s">
        <v>2073</v>
      </c>
      <c r="C5866" s="440">
        <v>32587.96</v>
      </c>
      <c r="D5866" s="438" t="s">
        <v>126</v>
      </c>
      <c r="E5866" s="440">
        <v>0</v>
      </c>
      <c r="F5866" s="440">
        <v>0</v>
      </c>
      <c r="G5866" s="440">
        <v>32587.96</v>
      </c>
      <c r="H5866" s="438" t="s">
        <v>126</v>
      </c>
    </row>
    <row r="5867" spans="1:8">
      <c r="A5867" s="448" t="s">
        <v>7793</v>
      </c>
      <c r="B5867" s="448" t="s">
        <v>2078</v>
      </c>
      <c r="C5867" s="440">
        <v>123207.2</v>
      </c>
      <c r="D5867" s="438" t="s">
        <v>126</v>
      </c>
      <c r="E5867" s="440">
        <v>43152</v>
      </c>
      <c r="F5867" s="440">
        <v>0</v>
      </c>
      <c r="G5867" s="440">
        <v>166359.20000000001</v>
      </c>
      <c r="H5867" s="438" t="s">
        <v>126</v>
      </c>
    </row>
    <row r="5868" spans="1:8">
      <c r="A5868" s="448" t="s">
        <v>7794</v>
      </c>
      <c r="B5868" s="448" t="s">
        <v>2083</v>
      </c>
      <c r="C5868" s="440">
        <v>55912</v>
      </c>
      <c r="D5868" s="438" t="s">
        <v>126</v>
      </c>
      <c r="E5868" s="440">
        <v>17400</v>
      </c>
      <c r="F5868" s="440">
        <v>0</v>
      </c>
      <c r="G5868" s="440">
        <v>73312</v>
      </c>
      <c r="H5868" s="438" t="s">
        <v>126</v>
      </c>
    </row>
    <row r="5869" spans="1:8">
      <c r="A5869" s="448" t="s">
        <v>7795</v>
      </c>
      <c r="B5869" s="448" t="s">
        <v>2088</v>
      </c>
      <c r="C5869" s="440">
        <v>91117.88</v>
      </c>
      <c r="D5869" s="438" t="s">
        <v>126</v>
      </c>
      <c r="E5869" s="440">
        <v>22446</v>
      </c>
      <c r="F5869" s="440">
        <v>0</v>
      </c>
      <c r="G5869" s="440">
        <v>113563.88</v>
      </c>
      <c r="H5869" s="438" t="s">
        <v>126</v>
      </c>
    </row>
    <row r="5870" spans="1:8">
      <c r="A5870" s="448" t="s">
        <v>7796</v>
      </c>
      <c r="B5870" s="448" t="s">
        <v>2103</v>
      </c>
      <c r="C5870" s="440">
        <v>123493.6</v>
      </c>
      <c r="D5870" s="438" t="s">
        <v>126</v>
      </c>
      <c r="E5870" s="440">
        <v>43848</v>
      </c>
      <c r="F5870" s="440">
        <v>0</v>
      </c>
      <c r="G5870" s="440">
        <v>167341.6</v>
      </c>
      <c r="H5870" s="438" t="s">
        <v>126</v>
      </c>
    </row>
    <row r="5871" spans="1:8">
      <c r="A5871" s="448" t="s">
        <v>7797</v>
      </c>
      <c r="B5871" s="448" t="s">
        <v>2108</v>
      </c>
      <c r="C5871" s="440">
        <v>0</v>
      </c>
      <c r="D5871" s="438" t="s">
        <v>126</v>
      </c>
      <c r="E5871" s="440">
        <v>13688</v>
      </c>
      <c r="F5871" s="440">
        <v>0</v>
      </c>
      <c r="G5871" s="440">
        <v>13688</v>
      </c>
      <c r="H5871" s="438" t="s">
        <v>126</v>
      </c>
    </row>
    <row r="5872" spans="1:8">
      <c r="A5872" s="448" t="s">
        <v>7798</v>
      </c>
      <c r="B5872" s="448" t="s">
        <v>2118</v>
      </c>
      <c r="C5872" s="440">
        <v>100828.82</v>
      </c>
      <c r="D5872" s="438" t="s">
        <v>126</v>
      </c>
      <c r="E5872" s="440">
        <v>27376</v>
      </c>
      <c r="F5872" s="440">
        <v>0</v>
      </c>
      <c r="G5872" s="440">
        <v>128204.82</v>
      </c>
      <c r="H5872" s="438" t="s">
        <v>126</v>
      </c>
    </row>
    <row r="5873" spans="1:8">
      <c r="A5873" s="448" t="s">
        <v>7799</v>
      </c>
      <c r="B5873" s="448" t="s">
        <v>2123</v>
      </c>
      <c r="C5873" s="440">
        <v>55946.8</v>
      </c>
      <c r="D5873" s="438" t="s">
        <v>126</v>
      </c>
      <c r="E5873" s="440">
        <v>16356</v>
      </c>
      <c r="F5873" s="440">
        <v>0</v>
      </c>
      <c r="G5873" s="440">
        <v>72302.8</v>
      </c>
      <c r="H5873" s="438" t="s">
        <v>126</v>
      </c>
    </row>
    <row r="5874" spans="1:8">
      <c r="A5874" s="448" t="s">
        <v>7800</v>
      </c>
      <c r="B5874" s="448" t="s">
        <v>2128</v>
      </c>
      <c r="C5874" s="440">
        <v>67287.23</v>
      </c>
      <c r="D5874" s="438" t="s">
        <v>126</v>
      </c>
      <c r="E5874" s="440">
        <v>16356</v>
      </c>
      <c r="F5874" s="440">
        <v>0</v>
      </c>
      <c r="G5874" s="440">
        <v>83643.23</v>
      </c>
      <c r="H5874" s="438" t="s">
        <v>126</v>
      </c>
    </row>
    <row r="5875" spans="1:8">
      <c r="A5875" s="448" t="s">
        <v>7801</v>
      </c>
      <c r="B5875" s="448" t="s">
        <v>2133</v>
      </c>
      <c r="C5875" s="440">
        <v>106279.2</v>
      </c>
      <c r="D5875" s="438" t="s">
        <v>126</v>
      </c>
      <c r="E5875" s="440">
        <v>43848</v>
      </c>
      <c r="F5875" s="440">
        <v>0</v>
      </c>
      <c r="G5875" s="440">
        <v>150127.20000000001</v>
      </c>
      <c r="H5875" s="438" t="s">
        <v>126</v>
      </c>
    </row>
    <row r="5876" spans="1:8">
      <c r="A5876" s="448" t="s">
        <v>7802</v>
      </c>
      <c r="B5876" s="448" t="s">
        <v>2946</v>
      </c>
      <c r="C5876" s="440">
        <v>16356</v>
      </c>
      <c r="D5876" s="438" t="s">
        <v>126</v>
      </c>
      <c r="E5876" s="440">
        <v>16356</v>
      </c>
      <c r="F5876" s="440">
        <v>0</v>
      </c>
      <c r="G5876" s="440">
        <v>32712</v>
      </c>
      <c r="H5876" s="438" t="s">
        <v>126</v>
      </c>
    </row>
    <row r="5877" spans="1:8">
      <c r="A5877" s="448" t="s">
        <v>7803</v>
      </c>
      <c r="B5877" s="448" t="s">
        <v>2143</v>
      </c>
      <c r="C5877" s="440">
        <v>17400</v>
      </c>
      <c r="D5877" s="438" t="s">
        <v>126</v>
      </c>
      <c r="E5877" s="440">
        <v>17400</v>
      </c>
      <c r="F5877" s="440">
        <v>0</v>
      </c>
      <c r="G5877" s="440">
        <v>34800</v>
      </c>
      <c r="H5877" s="438" t="s">
        <v>126</v>
      </c>
    </row>
    <row r="5878" spans="1:8">
      <c r="A5878" s="448" t="s">
        <v>7804</v>
      </c>
      <c r="B5878" s="448" t="s">
        <v>2148</v>
      </c>
      <c r="C5878" s="440">
        <v>17400</v>
      </c>
      <c r="D5878" s="438" t="s">
        <v>126</v>
      </c>
      <c r="E5878" s="440">
        <v>17400</v>
      </c>
      <c r="F5878" s="440">
        <v>0</v>
      </c>
      <c r="G5878" s="440">
        <v>34800</v>
      </c>
      <c r="H5878" s="438" t="s">
        <v>126</v>
      </c>
    </row>
    <row r="5879" spans="1:8">
      <c r="A5879" s="448" t="s">
        <v>7805</v>
      </c>
      <c r="B5879" s="448" t="s">
        <v>2153</v>
      </c>
      <c r="C5879" s="440">
        <v>16356</v>
      </c>
      <c r="D5879" s="438" t="s">
        <v>126</v>
      </c>
      <c r="E5879" s="440">
        <v>16356</v>
      </c>
      <c r="F5879" s="440">
        <v>0</v>
      </c>
      <c r="G5879" s="440">
        <v>32712</v>
      </c>
      <c r="H5879" s="438" t="s">
        <v>126</v>
      </c>
    </row>
    <row r="5880" spans="1:8">
      <c r="A5880" s="448" t="s">
        <v>7806</v>
      </c>
      <c r="B5880" s="448" t="s">
        <v>2158</v>
      </c>
      <c r="C5880" s="440">
        <v>50772</v>
      </c>
      <c r="D5880" s="438" t="s">
        <v>126</v>
      </c>
      <c r="E5880" s="440">
        <v>16356</v>
      </c>
      <c r="F5880" s="440">
        <v>0</v>
      </c>
      <c r="G5880" s="440">
        <v>67128</v>
      </c>
      <c r="H5880" s="438" t="s">
        <v>126</v>
      </c>
    </row>
    <row r="5881" spans="1:8">
      <c r="A5881" s="448" t="s">
        <v>7808</v>
      </c>
      <c r="B5881" s="448" t="s">
        <v>2487</v>
      </c>
      <c r="C5881" s="440">
        <v>217769.77</v>
      </c>
      <c r="D5881" s="438" t="s">
        <v>126</v>
      </c>
      <c r="E5881" s="440">
        <v>127600</v>
      </c>
      <c r="F5881" s="440">
        <v>0</v>
      </c>
      <c r="G5881" s="440">
        <v>345369.77</v>
      </c>
      <c r="H5881" s="438" t="s">
        <v>126</v>
      </c>
    </row>
    <row r="5882" spans="1:8">
      <c r="A5882" s="448" t="s">
        <v>7810</v>
      </c>
      <c r="B5882" s="448" t="s">
        <v>7811</v>
      </c>
      <c r="C5882" s="440">
        <v>1186755.26</v>
      </c>
      <c r="D5882" s="438" t="s">
        <v>126</v>
      </c>
      <c r="E5882" s="441">
        <v>-375693.88</v>
      </c>
      <c r="F5882" s="440">
        <v>0</v>
      </c>
      <c r="G5882" s="440">
        <v>811061.38</v>
      </c>
      <c r="H5882" s="438" t="s">
        <v>126</v>
      </c>
    </row>
    <row r="5883" spans="1:8">
      <c r="A5883" s="448" t="s">
        <v>7843</v>
      </c>
      <c r="B5883" s="448" t="s">
        <v>7844</v>
      </c>
      <c r="C5883" s="440">
        <v>1186755.26</v>
      </c>
      <c r="D5883" s="438" t="s">
        <v>126</v>
      </c>
      <c r="E5883" s="441">
        <v>-375693.88</v>
      </c>
      <c r="F5883" s="440">
        <v>0</v>
      </c>
      <c r="G5883" s="440">
        <v>811061.38</v>
      </c>
      <c r="H5883" s="438" t="s">
        <v>126</v>
      </c>
    </row>
    <row r="5884" spans="1:8">
      <c r="A5884" s="448" t="s">
        <v>7845</v>
      </c>
      <c r="B5884" s="448" t="s">
        <v>7846</v>
      </c>
      <c r="C5884" s="440">
        <v>1151693.5</v>
      </c>
      <c r="D5884" s="438" t="s">
        <v>126</v>
      </c>
      <c r="E5884" s="440">
        <v>42992.81</v>
      </c>
      <c r="F5884" s="440">
        <v>290</v>
      </c>
      <c r="G5884" s="440">
        <v>1194396.31</v>
      </c>
      <c r="H5884" s="438" t="s">
        <v>126</v>
      </c>
    </row>
    <row r="5885" spans="1:8">
      <c r="A5885" s="448" t="s">
        <v>9475</v>
      </c>
      <c r="B5885" s="448" t="s">
        <v>2128</v>
      </c>
      <c r="C5885" s="440">
        <v>2930</v>
      </c>
      <c r="D5885" s="438" t="s">
        <v>126</v>
      </c>
      <c r="E5885" s="440">
        <v>0</v>
      </c>
      <c r="F5885" s="440">
        <v>0</v>
      </c>
      <c r="G5885" s="440">
        <v>2930</v>
      </c>
      <c r="H5885" s="438" t="s">
        <v>126</v>
      </c>
    </row>
    <row r="5886" spans="1:8">
      <c r="A5886" s="448" t="s">
        <v>7853</v>
      </c>
      <c r="B5886" s="448" t="s">
        <v>2478</v>
      </c>
      <c r="C5886" s="440">
        <v>2.5</v>
      </c>
      <c r="D5886" s="438" t="s">
        <v>126</v>
      </c>
      <c r="E5886" s="440">
        <v>0</v>
      </c>
      <c r="F5886" s="440">
        <v>0</v>
      </c>
      <c r="G5886" s="440">
        <v>2.5</v>
      </c>
      <c r="H5886" s="438" t="s">
        <v>126</v>
      </c>
    </row>
    <row r="5887" spans="1:8">
      <c r="A5887" s="448" t="s">
        <v>7854</v>
      </c>
      <c r="B5887" s="448" t="s">
        <v>7855</v>
      </c>
      <c r="C5887" s="440">
        <v>495633.39</v>
      </c>
      <c r="D5887" s="438" t="s">
        <v>126</v>
      </c>
      <c r="E5887" s="440">
        <v>13355.79</v>
      </c>
      <c r="F5887" s="440">
        <v>0</v>
      </c>
      <c r="G5887" s="440">
        <v>508989.18</v>
      </c>
      <c r="H5887" s="438" t="s">
        <v>126</v>
      </c>
    </row>
    <row r="5888" spans="1:8">
      <c r="A5888" s="448" t="s">
        <v>7856</v>
      </c>
      <c r="B5888" s="448" t="s">
        <v>7857</v>
      </c>
      <c r="C5888" s="440">
        <v>652181.05000000005</v>
      </c>
      <c r="D5888" s="438" t="s">
        <v>126</v>
      </c>
      <c r="E5888" s="440">
        <v>29579.02</v>
      </c>
      <c r="F5888" s="440">
        <v>290</v>
      </c>
      <c r="G5888" s="440">
        <v>681470.07</v>
      </c>
      <c r="H5888" s="438" t="s">
        <v>126</v>
      </c>
    </row>
    <row r="5889" spans="1:8">
      <c r="A5889" s="448" t="s">
        <v>7858</v>
      </c>
      <c r="B5889" s="448" t="s">
        <v>7859</v>
      </c>
      <c r="C5889" s="440">
        <v>946.56</v>
      </c>
      <c r="D5889" s="438" t="s">
        <v>126</v>
      </c>
      <c r="E5889" s="440">
        <v>58</v>
      </c>
      <c r="F5889" s="440">
        <v>0</v>
      </c>
      <c r="G5889" s="440">
        <v>1004.56</v>
      </c>
      <c r="H5889" s="438" t="s">
        <v>126</v>
      </c>
    </row>
    <row r="5890" spans="1:8">
      <c r="A5890" s="448" t="s">
        <v>7861</v>
      </c>
      <c r="B5890" s="448" t="s">
        <v>7862</v>
      </c>
      <c r="C5890" s="440">
        <v>17852.150000000001</v>
      </c>
      <c r="D5890" s="438" t="s">
        <v>126</v>
      </c>
      <c r="E5890" s="440">
        <v>42788.94</v>
      </c>
      <c r="F5890" s="440">
        <v>0</v>
      </c>
      <c r="G5890" s="440">
        <v>60641.09</v>
      </c>
      <c r="H5890" s="438" t="s">
        <v>126</v>
      </c>
    </row>
    <row r="5891" spans="1:8">
      <c r="A5891" s="448" t="s">
        <v>9476</v>
      </c>
      <c r="B5891" s="448" t="s">
        <v>2064</v>
      </c>
      <c r="C5891" s="440">
        <v>0</v>
      </c>
      <c r="D5891" s="438" t="s">
        <v>126</v>
      </c>
      <c r="E5891" s="440">
        <v>0.39</v>
      </c>
      <c r="F5891" s="440">
        <v>0</v>
      </c>
      <c r="G5891" s="440">
        <v>0.39</v>
      </c>
      <c r="H5891" s="438" t="s">
        <v>126</v>
      </c>
    </row>
    <row r="5892" spans="1:8">
      <c r="A5892" s="448" t="s">
        <v>7864</v>
      </c>
      <c r="B5892" s="448" t="s">
        <v>7865</v>
      </c>
      <c r="C5892" s="440">
        <v>17852.150000000001</v>
      </c>
      <c r="D5892" s="438" t="s">
        <v>126</v>
      </c>
      <c r="E5892" s="440">
        <v>42788.55</v>
      </c>
      <c r="F5892" s="440">
        <v>0</v>
      </c>
      <c r="G5892" s="440">
        <v>60640.7</v>
      </c>
      <c r="H5892" s="438" t="s">
        <v>126</v>
      </c>
    </row>
    <row r="5893" spans="1:8">
      <c r="A5893" s="448" t="s">
        <v>7867</v>
      </c>
      <c r="B5893" s="448" t="s">
        <v>7868</v>
      </c>
      <c r="C5893" s="440">
        <v>1338347.29</v>
      </c>
      <c r="D5893" s="438" t="s">
        <v>126</v>
      </c>
      <c r="E5893" s="440">
        <v>932916.12</v>
      </c>
      <c r="F5893" s="440">
        <v>0</v>
      </c>
      <c r="G5893" s="440">
        <v>2271263.41</v>
      </c>
      <c r="H5893" s="438" t="s">
        <v>126</v>
      </c>
    </row>
    <row r="5894" spans="1:8">
      <c r="A5894" s="448" t="s">
        <v>7869</v>
      </c>
      <c r="B5894" s="448" t="s">
        <v>7870</v>
      </c>
      <c r="C5894" s="440">
        <v>228284.16</v>
      </c>
      <c r="D5894" s="438" t="s">
        <v>126</v>
      </c>
      <c r="E5894" s="440">
        <v>24685.52</v>
      </c>
      <c r="F5894" s="440">
        <v>0</v>
      </c>
      <c r="G5894" s="440">
        <v>252969.68</v>
      </c>
      <c r="H5894" s="438" t="s">
        <v>126</v>
      </c>
    </row>
    <row r="5895" spans="1:8">
      <c r="A5895" s="448" t="s">
        <v>7871</v>
      </c>
      <c r="B5895" s="448" t="s">
        <v>2056</v>
      </c>
      <c r="C5895" s="440">
        <v>8383.4</v>
      </c>
      <c r="D5895" s="438" t="s">
        <v>126</v>
      </c>
      <c r="E5895" s="440">
        <v>0</v>
      </c>
      <c r="F5895" s="440">
        <v>0</v>
      </c>
      <c r="G5895" s="440">
        <v>8383.4</v>
      </c>
      <c r="H5895" s="438" t="s">
        <v>126</v>
      </c>
    </row>
    <row r="5896" spans="1:8">
      <c r="A5896" s="448" t="s">
        <v>7872</v>
      </c>
      <c r="B5896" s="448" t="s">
        <v>2064</v>
      </c>
      <c r="C5896" s="440">
        <v>37423.660000000003</v>
      </c>
      <c r="D5896" s="438" t="s">
        <v>126</v>
      </c>
      <c r="E5896" s="440">
        <v>940</v>
      </c>
      <c r="F5896" s="440">
        <v>0</v>
      </c>
      <c r="G5896" s="440">
        <v>38363.660000000003</v>
      </c>
      <c r="H5896" s="438" t="s">
        <v>126</v>
      </c>
    </row>
    <row r="5897" spans="1:8">
      <c r="A5897" s="448" t="s">
        <v>7873</v>
      </c>
      <c r="B5897" s="448" t="s">
        <v>972</v>
      </c>
      <c r="C5897" s="440">
        <v>6006.96</v>
      </c>
      <c r="D5897" s="438" t="s">
        <v>126</v>
      </c>
      <c r="E5897" s="440">
        <v>0</v>
      </c>
      <c r="F5897" s="440">
        <v>0</v>
      </c>
      <c r="G5897" s="440">
        <v>6006.96</v>
      </c>
      <c r="H5897" s="438" t="s">
        <v>126</v>
      </c>
    </row>
    <row r="5898" spans="1:8">
      <c r="A5898" s="448" t="s">
        <v>7874</v>
      </c>
      <c r="B5898" s="448" t="s">
        <v>2073</v>
      </c>
      <c r="C5898" s="440">
        <v>4703</v>
      </c>
      <c r="D5898" s="438" t="s">
        <v>126</v>
      </c>
      <c r="E5898" s="440">
        <v>2325.02</v>
      </c>
      <c r="F5898" s="440">
        <v>0</v>
      </c>
      <c r="G5898" s="440">
        <v>7028.02</v>
      </c>
      <c r="H5898" s="438" t="s">
        <v>126</v>
      </c>
    </row>
    <row r="5899" spans="1:8">
      <c r="A5899" s="448" t="s">
        <v>7875</v>
      </c>
      <c r="B5899" s="448" t="s">
        <v>2078</v>
      </c>
      <c r="C5899" s="440">
        <v>4804.43</v>
      </c>
      <c r="D5899" s="438" t="s">
        <v>126</v>
      </c>
      <c r="E5899" s="440">
        <v>9117.6</v>
      </c>
      <c r="F5899" s="440">
        <v>0</v>
      </c>
      <c r="G5899" s="440">
        <v>13922.03</v>
      </c>
      <c r="H5899" s="438" t="s">
        <v>126</v>
      </c>
    </row>
    <row r="5900" spans="1:8">
      <c r="A5900" s="448" t="s">
        <v>7876</v>
      </c>
      <c r="B5900" s="448" t="s">
        <v>2083</v>
      </c>
      <c r="C5900" s="440">
        <v>2029.64</v>
      </c>
      <c r="D5900" s="438" t="s">
        <v>126</v>
      </c>
      <c r="E5900" s="440">
        <v>2293.44</v>
      </c>
      <c r="F5900" s="440">
        <v>0</v>
      </c>
      <c r="G5900" s="440">
        <v>4323.08</v>
      </c>
      <c r="H5900" s="438" t="s">
        <v>126</v>
      </c>
    </row>
    <row r="5901" spans="1:8">
      <c r="A5901" s="448" t="s">
        <v>7877</v>
      </c>
      <c r="B5901" s="448" t="s">
        <v>2088</v>
      </c>
      <c r="C5901" s="440">
        <v>7554.57</v>
      </c>
      <c r="D5901" s="438" t="s">
        <v>126</v>
      </c>
      <c r="E5901" s="440">
        <v>0</v>
      </c>
      <c r="F5901" s="440">
        <v>0</v>
      </c>
      <c r="G5901" s="440">
        <v>7554.57</v>
      </c>
      <c r="H5901" s="438" t="s">
        <v>126</v>
      </c>
    </row>
    <row r="5902" spans="1:8">
      <c r="A5902" s="448" t="s">
        <v>7878</v>
      </c>
      <c r="B5902" s="448" t="s">
        <v>2093</v>
      </c>
      <c r="C5902" s="440">
        <v>14431.37</v>
      </c>
      <c r="D5902" s="438" t="s">
        <v>126</v>
      </c>
      <c r="E5902" s="440">
        <v>1003.4</v>
      </c>
      <c r="F5902" s="440">
        <v>0</v>
      </c>
      <c r="G5902" s="440">
        <v>15434.77</v>
      </c>
      <c r="H5902" s="438" t="s">
        <v>126</v>
      </c>
    </row>
    <row r="5903" spans="1:8">
      <c r="A5903" s="448" t="s">
        <v>7879</v>
      </c>
      <c r="B5903" s="448" t="s">
        <v>2098</v>
      </c>
      <c r="C5903" s="440">
        <v>4787.2700000000004</v>
      </c>
      <c r="D5903" s="438" t="s">
        <v>126</v>
      </c>
      <c r="E5903" s="440">
        <v>600</v>
      </c>
      <c r="F5903" s="440">
        <v>0</v>
      </c>
      <c r="G5903" s="440">
        <v>5387.27</v>
      </c>
      <c r="H5903" s="438" t="s">
        <v>126</v>
      </c>
    </row>
    <row r="5904" spans="1:8">
      <c r="A5904" s="448" t="s">
        <v>7880</v>
      </c>
      <c r="B5904" s="448" t="s">
        <v>2103</v>
      </c>
      <c r="C5904" s="440">
        <v>21661.33</v>
      </c>
      <c r="D5904" s="438" t="s">
        <v>126</v>
      </c>
      <c r="E5904" s="441">
        <v>-5683.44</v>
      </c>
      <c r="F5904" s="440">
        <v>0</v>
      </c>
      <c r="G5904" s="440">
        <v>15977.89</v>
      </c>
      <c r="H5904" s="438" t="s">
        <v>126</v>
      </c>
    </row>
    <row r="5905" spans="1:8">
      <c r="A5905" s="448" t="s">
        <v>7881</v>
      </c>
      <c r="B5905" s="448" t="s">
        <v>2108</v>
      </c>
      <c r="C5905" s="440">
        <v>6578.44</v>
      </c>
      <c r="D5905" s="438" t="s">
        <v>126</v>
      </c>
      <c r="E5905" s="440">
        <v>0</v>
      </c>
      <c r="F5905" s="440">
        <v>0</v>
      </c>
      <c r="G5905" s="440">
        <v>6578.44</v>
      </c>
      <c r="H5905" s="438" t="s">
        <v>126</v>
      </c>
    </row>
    <row r="5906" spans="1:8">
      <c r="A5906" s="448" t="s">
        <v>7882</v>
      </c>
      <c r="B5906" s="448" t="s">
        <v>2113</v>
      </c>
      <c r="C5906" s="440">
        <v>8898.2099999999991</v>
      </c>
      <c r="D5906" s="438" t="s">
        <v>126</v>
      </c>
      <c r="E5906" s="440">
        <v>4001.6</v>
      </c>
      <c r="F5906" s="440">
        <v>0</v>
      </c>
      <c r="G5906" s="440">
        <v>12899.81</v>
      </c>
      <c r="H5906" s="438" t="s">
        <v>126</v>
      </c>
    </row>
    <row r="5907" spans="1:8">
      <c r="A5907" s="448" t="s">
        <v>7883</v>
      </c>
      <c r="B5907" s="448" t="s">
        <v>2118</v>
      </c>
      <c r="C5907" s="440">
        <v>2424</v>
      </c>
      <c r="D5907" s="438" t="s">
        <v>126</v>
      </c>
      <c r="E5907" s="440">
        <v>3489.28</v>
      </c>
      <c r="F5907" s="440">
        <v>0</v>
      </c>
      <c r="G5907" s="440">
        <v>5913.28</v>
      </c>
      <c r="H5907" s="438" t="s">
        <v>126</v>
      </c>
    </row>
    <row r="5908" spans="1:8">
      <c r="A5908" s="448" t="s">
        <v>7884</v>
      </c>
      <c r="B5908" s="448" t="s">
        <v>2123</v>
      </c>
      <c r="C5908" s="440">
        <v>2590</v>
      </c>
      <c r="D5908" s="438" t="s">
        <v>126</v>
      </c>
      <c r="E5908" s="440">
        <v>0</v>
      </c>
      <c r="F5908" s="440">
        <v>0</v>
      </c>
      <c r="G5908" s="440">
        <v>2590</v>
      </c>
      <c r="H5908" s="438" t="s">
        <v>126</v>
      </c>
    </row>
    <row r="5909" spans="1:8">
      <c r="A5909" s="448" t="s">
        <v>9477</v>
      </c>
      <c r="B5909" s="448" t="s">
        <v>2128</v>
      </c>
      <c r="C5909" s="440">
        <v>0</v>
      </c>
      <c r="D5909" s="438" t="s">
        <v>126</v>
      </c>
      <c r="E5909" s="440">
        <v>3926.79</v>
      </c>
      <c r="F5909" s="440">
        <v>0</v>
      </c>
      <c r="G5909" s="440">
        <v>3926.79</v>
      </c>
      <c r="H5909" s="438" t="s">
        <v>126</v>
      </c>
    </row>
    <row r="5910" spans="1:8">
      <c r="A5910" s="448" t="s">
        <v>9478</v>
      </c>
      <c r="B5910" s="448" t="s">
        <v>9479</v>
      </c>
      <c r="C5910" s="440">
        <v>1810.99</v>
      </c>
      <c r="D5910" s="438" t="s">
        <v>126</v>
      </c>
      <c r="E5910" s="440">
        <v>0</v>
      </c>
      <c r="F5910" s="440">
        <v>0</v>
      </c>
      <c r="G5910" s="440">
        <v>1810.99</v>
      </c>
      <c r="H5910" s="438" t="s">
        <v>126</v>
      </c>
    </row>
    <row r="5911" spans="1:8">
      <c r="A5911" s="448" t="s">
        <v>9480</v>
      </c>
      <c r="B5911" s="448" t="s">
        <v>9481</v>
      </c>
      <c r="C5911" s="440">
        <v>1003.2</v>
      </c>
      <c r="D5911" s="438" t="s">
        <v>126</v>
      </c>
      <c r="E5911" s="440">
        <v>0</v>
      </c>
      <c r="F5911" s="440">
        <v>0</v>
      </c>
      <c r="G5911" s="440">
        <v>1003.2</v>
      </c>
      <c r="H5911" s="438" t="s">
        <v>126</v>
      </c>
    </row>
    <row r="5912" spans="1:8">
      <c r="A5912" s="448" t="s">
        <v>9482</v>
      </c>
      <c r="B5912" s="448" t="s">
        <v>9483</v>
      </c>
      <c r="C5912" s="440">
        <v>1560.37</v>
      </c>
      <c r="D5912" s="438" t="s">
        <v>126</v>
      </c>
      <c r="E5912" s="440">
        <v>0</v>
      </c>
      <c r="F5912" s="440">
        <v>0</v>
      </c>
      <c r="G5912" s="440">
        <v>1560.37</v>
      </c>
      <c r="H5912" s="438" t="s">
        <v>126</v>
      </c>
    </row>
    <row r="5913" spans="1:8">
      <c r="A5913" s="448" t="s">
        <v>7885</v>
      </c>
      <c r="B5913" s="448" t="s">
        <v>7886</v>
      </c>
      <c r="C5913" s="440">
        <v>816</v>
      </c>
      <c r="D5913" s="438" t="s">
        <v>126</v>
      </c>
      <c r="E5913" s="440">
        <v>0</v>
      </c>
      <c r="F5913" s="440">
        <v>0</v>
      </c>
      <c r="G5913" s="440">
        <v>816</v>
      </c>
      <c r="H5913" s="438" t="s">
        <v>126</v>
      </c>
    </row>
    <row r="5914" spans="1:8">
      <c r="A5914" s="448" t="s">
        <v>7887</v>
      </c>
      <c r="B5914" s="448" t="s">
        <v>7888</v>
      </c>
      <c r="C5914" s="440">
        <v>3352.4</v>
      </c>
      <c r="D5914" s="438" t="s">
        <v>126</v>
      </c>
      <c r="E5914" s="440">
        <v>0</v>
      </c>
      <c r="F5914" s="440">
        <v>0</v>
      </c>
      <c r="G5914" s="440">
        <v>3352.4</v>
      </c>
      <c r="H5914" s="438" t="s">
        <v>126</v>
      </c>
    </row>
    <row r="5915" spans="1:8">
      <c r="A5915" s="448" t="s">
        <v>9484</v>
      </c>
      <c r="B5915" s="448" t="s">
        <v>2189</v>
      </c>
      <c r="C5915" s="440">
        <v>177</v>
      </c>
      <c r="D5915" s="438" t="s">
        <v>126</v>
      </c>
      <c r="E5915" s="440">
        <v>0</v>
      </c>
      <c r="F5915" s="440">
        <v>0</v>
      </c>
      <c r="G5915" s="440">
        <v>177</v>
      </c>
      <c r="H5915" s="438" t="s">
        <v>126</v>
      </c>
    </row>
    <row r="5916" spans="1:8">
      <c r="A5916" s="448" t="s">
        <v>9485</v>
      </c>
      <c r="B5916" s="448" t="s">
        <v>2220</v>
      </c>
      <c r="C5916" s="440">
        <v>580</v>
      </c>
      <c r="D5916" s="438" t="s">
        <v>126</v>
      </c>
      <c r="E5916" s="440">
        <v>0</v>
      </c>
      <c r="F5916" s="440">
        <v>0</v>
      </c>
      <c r="G5916" s="440">
        <v>580</v>
      </c>
      <c r="H5916" s="438" t="s">
        <v>126</v>
      </c>
    </row>
    <row r="5917" spans="1:8">
      <c r="A5917" s="448" t="s">
        <v>9486</v>
      </c>
      <c r="B5917" s="448" t="s">
        <v>2230</v>
      </c>
      <c r="C5917" s="440">
        <v>0</v>
      </c>
      <c r="D5917" s="438" t="s">
        <v>126</v>
      </c>
      <c r="E5917" s="440">
        <v>325.83</v>
      </c>
      <c r="F5917" s="440">
        <v>0</v>
      </c>
      <c r="G5917" s="440">
        <v>325.83</v>
      </c>
      <c r="H5917" s="438" t="s">
        <v>126</v>
      </c>
    </row>
    <row r="5918" spans="1:8">
      <c r="A5918" s="448" t="s">
        <v>7890</v>
      </c>
      <c r="B5918" s="448" t="s">
        <v>2285</v>
      </c>
      <c r="C5918" s="440">
        <v>1392</v>
      </c>
      <c r="D5918" s="438" t="s">
        <v>126</v>
      </c>
      <c r="E5918" s="440">
        <v>0</v>
      </c>
      <c r="F5918" s="440">
        <v>0</v>
      </c>
      <c r="G5918" s="440">
        <v>1392</v>
      </c>
      <c r="H5918" s="438" t="s">
        <v>126</v>
      </c>
    </row>
    <row r="5919" spans="1:8">
      <c r="A5919" s="448" t="s">
        <v>7891</v>
      </c>
      <c r="B5919" s="448" t="s">
        <v>2290</v>
      </c>
      <c r="C5919" s="440">
        <v>350</v>
      </c>
      <c r="D5919" s="438" t="s">
        <v>126</v>
      </c>
      <c r="E5919" s="440">
        <v>0</v>
      </c>
      <c r="F5919" s="440">
        <v>0</v>
      </c>
      <c r="G5919" s="440">
        <v>350</v>
      </c>
      <c r="H5919" s="438" t="s">
        <v>126</v>
      </c>
    </row>
    <row r="5920" spans="1:8">
      <c r="A5920" s="448" t="s">
        <v>9487</v>
      </c>
      <c r="B5920" s="448" t="s">
        <v>2305</v>
      </c>
      <c r="C5920" s="440">
        <v>933.8</v>
      </c>
      <c r="D5920" s="438" t="s">
        <v>126</v>
      </c>
      <c r="E5920" s="440">
        <v>0</v>
      </c>
      <c r="F5920" s="440">
        <v>0</v>
      </c>
      <c r="G5920" s="440">
        <v>933.8</v>
      </c>
      <c r="H5920" s="438" t="s">
        <v>126</v>
      </c>
    </row>
    <row r="5921" spans="1:8">
      <c r="A5921" s="448" t="s">
        <v>9488</v>
      </c>
      <c r="B5921" s="448" t="s">
        <v>2310</v>
      </c>
      <c r="C5921" s="440">
        <v>260</v>
      </c>
      <c r="D5921" s="438" t="s">
        <v>126</v>
      </c>
      <c r="E5921" s="440">
        <v>0</v>
      </c>
      <c r="F5921" s="440">
        <v>0</v>
      </c>
      <c r="G5921" s="440">
        <v>260</v>
      </c>
      <c r="H5921" s="438" t="s">
        <v>126</v>
      </c>
    </row>
    <row r="5922" spans="1:8">
      <c r="A5922" s="448" t="s">
        <v>9489</v>
      </c>
      <c r="B5922" s="448" t="s">
        <v>2320</v>
      </c>
      <c r="C5922" s="440">
        <v>1900</v>
      </c>
      <c r="D5922" s="438" t="s">
        <v>126</v>
      </c>
      <c r="E5922" s="440">
        <v>0</v>
      </c>
      <c r="F5922" s="440">
        <v>0</v>
      </c>
      <c r="G5922" s="440">
        <v>1900</v>
      </c>
      <c r="H5922" s="438" t="s">
        <v>126</v>
      </c>
    </row>
    <row r="5923" spans="1:8">
      <c r="A5923" s="448" t="s">
        <v>9490</v>
      </c>
      <c r="B5923" s="448" t="s">
        <v>2325</v>
      </c>
      <c r="C5923" s="440">
        <v>350</v>
      </c>
      <c r="D5923" s="438" t="s">
        <v>126</v>
      </c>
      <c r="E5923" s="440">
        <v>0</v>
      </c>
      <c r="F5923" s="440">
        <v>0</v>
      </c>
      <c r="G5923" s="440">
        <v>350</v>
      </c>
      <c r="H5923" s="438" t="s">
        <v>126</v>
      </c>
    </row>
    <row r="5924" spans="1:8">
      <c r="A5924" s="448" t="s">
        <v>7892</v>
      </c>
      <c r="B5924" s="448" t="s">
        <v>2330</v>
      </c>
      <c r="C5924" s="440">
        <v>1211.21</v>
      </c>
      <c r="D5924" s="438" t="s">
        <v>126</v>
      </c>
      <c r="E5924" s="440">
        <v>0</v>
      </c>
      <c r="F5924" s="440">
        <v>0</v>
      </c>
      <c r="G5924" s="440">
        <v>1211.21</v>
      </c>
      <c r="H5924" s="438" t="s">
        <v>126</v>
      </c>
    </row>
    <row r="5925" spans="1:8">
      <c r="A5925" s="448" t="s">
        <v>9491</v>
      </c>
      <c r="B5925" s="448" t="s">
        <v>2340</v>
      </c>
      <c r="C5925" s="440">
        <v>1150</v>
      </c>
      <c r="D5925" s="438" t="s">
        <v>126</v>
      </c>
      <c r="E5925" s="440">
        <v>0</v>
      </c>
      <c r="F5925" s="440">
        <v>0</v>
      </c>
      <c r="G5925" s="440">
        <v>1150</v>
      </c>
      <c r="H5925" s="438" t="s">
        <v>126</v>
      </c>
    </row>
    <row r="5926" spans="1:8">
      <c r="A5926" s="448" t="s">
        <v>9492</v>
      </c>
      <c r="B5926" s="448" t="s">
        <v>2368</v>
      </c>
      <c r="C5926" s="440">
        <v>3050</v>
      </c>
      <c r="D5926" s="438" t="s">
        <v>126</v>
      </c>
      <c r="E5926" s="440">
        <v>0</v>
      </c>
      <c r="F5926" s="440">
        <v>0</v>
      </c>
      <c r="G5926" s="440">
        <v>3050</v>
      </c>
      <c r="H5926" s="438" t="s">
        <v>126</v>
      </c>
    </row>
    <row r="5927" spans="1:8">
      <c r="A5927" s="448" t="s">
        <v>9493</v>
      </c>
      <c r="B5927" s="448" t="s">
        <v>2373</v>
      </c>
      <c r="C5927" s="440">
        <v>0</v>
      </c>
      <c r="D5927" s="438" t="s">
        <v>126</v>
      </c>
      <c r="E5927" s="440">
        <v>675</v>
      </c>
      <c r="F5927" s="440">
        <v>0</v>
      </c>
      <c r="G5927" s="440">
        <v>675</v>
      </c>
      <c r="H5927" s="438" t="s">
        <v>126</v>
      </c>
    </row>
    <row r="5928" spans="1:8">
      <c r="A5928" s="448" t="s">
        <v>7893</v>
      </c>
      <c r="B5928" s="448" t="s">
        <v>2378</v>
      </c>
      <c r="C5928" s="440">
        <v>1299.04</v>
      </c>
      <c r="D5928" s="438" t="s">
        <v>126</v>
      </c>
      <c r="E5928" s="440">
        <v>870</v>
      </c>
      <c r="F5928" s="440">
        <v>0</v>
      </c>
      <c r="G5928" s="440">
        <v>2169.04</v>
      </c>
      <c r="H5928" s="438" t="s">
        <v>126</v>
      </c>
    </row>
    <row r="5929" spans="1:8">
      <c r="A5929" s="448" t="s">
        <v>9494</v>
      </c>
      <c r="B5929" s="448" t="s">
        <v>2408</v>
      </c>
      <c r="C5929" s="440">
        <v>5335.2</v>
      </c>
      <c r="D5929" s="438" t="s">
        <v>126</v>
      </c>
      <c r="E5929" s="440">
        <v>0</v>
      </c>
      <c r="F5929" s="440">
        <v>0</v>
      </c>
      <c r="G5929" s="440">
        <v>5335.2</v>
      </c>
      <c r="H5929" s="438" t="s">
        <v>126</v>
      </c>
    </row>
    <row r="5930" spans="1:8">
      <c r="A5930" s="448" t="s">
        <v>9495</v>
      </c>
      <c r="B5930" s="448" t="s">
        <v>2413</v>
      </c>
      <c r="C5930" s="440">
        <v>1019</v>
      </c>
      <c r="D5930" s="438" t="s">
        <v>126</v>
      </c>
      <c r="E5930" s="440">
        <v>0</v>
      </c>
      <c r="F5930" s="440">
        <v>0</v>
      </c>
      <c r="G5930" s="440">
        <v>1019</v>
      </c>
      <c r="H5930" s="438" t="s">
        <v>126</v>
      </c>
    </row>
    <row r="5931" spans="1:8">
      <c r="A5931" s="448" t="s">
        <v>9496</v>
      </c>
      <c r="B5931" s="448" t="s">
        <v>2418</v>
      </c>
      <c r="C5931" s="440">
        <v>218.01</v>
      </c>
      <c r="D5931" s="438" t="s">
        <v>126</v>
      </c>
      <c r="E5931" s="440">
        <v>0</v>
      </c>
      <c r="F5931" s="440">
        <v>0</v>
      </c>
      <c r="G5931" s="440">
        <v>218.01</v>
      </c>
      <c r="H5931" s="438" t="s">
        <v>126</v>
      </c>
    </row>
    <row r="5932" spans="1:8">
      <c r="A5932" s="448" t="s">
        <v>9497</v>
      </c>
      <c r="B5932" s="448" t="s">
        <v>2453</v>
      </c>
      <c r="C5932" s="440">
        <v>1529</v>
      </c>
      <c r="D5932" s="438" t="s">
        <v>126</v>
      </c>
      <c r="E5932" s="440">
        <v>0</v>
      </c>
      <c r="F5932" s="440">
        <v>0</v>
      </c>
      <c r="G5932" s="440">
        <v>1529</v>
      </c>
      <c r="H5932" s="438" t="s">
        <v>126</v>
      </c>
    </row>
    <row r="5933" spans="1:8">
      <c r="A5933" s="448" t="s">
        <v>7896</v>
      </c>
      <c r="B5933" s="448" t="s">
        <v>2487</v>
      </c>
      <c r="C5933" s="440">
        <v>53101.13</v>
      </c>
      <c r="D5933" s="438" t="s">
        <v>126</v>
      </c>
      <c r="E5933" s="440">
        <v>482</v>
      </c>
      <c r="F5933" s="440">
        <v>0</v>
      </c>
      <c r="G5933" s="440">
        <v>53583.13</v>
      </c>
      <c r="H5933" s="438" t="s">
        <v>126</v>
      </c>
    </row>
    <row r="5934" spans="1:8">
      <c r="A5934" s="448" t="s">
        <v>9498</v>
      </c>
      <c r="B5934" s="448" t="s">
        <v>3939</v>
      </c>
      <c r="C5934" s="440">
        <v>8589.57</v>
      </c>
      <c r="D5934" s="438" t="s">
        <v>126</v>
      </c>
      <c r="E5934" s="440">
        <v>319</v>
      </c>
      <c r="F5934" s="440">
        <v>0</v>
      </c>
      <c r="G5934" s="440">
        <v>8908.57</v>
      </c>
      <c r="H5934" s="438" t="s">
        <v>126</v>
      </c>
    </row>
    <row r="5935" spans="1:8">
      <c r="A5935" s="448" t="s">
        <v>9499</v>
      </c>
      <c r="B5935" s="448" t="s">
        <v>3943</v>
      </c>
      <c r="C5935" s="440">
        <v>1329.96</v>
      </c>
      <c r="D5935" s="438" t="s">
        <v>126</v>
      </c>
      <c r="E5935" s="440">
        <v>0</v>
      </c>
      <c r="F5935" s="440">
        <v>0</v>
      </c>
      <c r="G5935" s="440">
        <v>1329.96</v>
      </c>
      <c r="H5935" s="438" t="s">
        <v>126</v>
      </c>
    </row>
    <row r="5936" spans="1:8">
      <c r="A5936" s="448" t="s">
        <v>9500</v>
      </c>
      <c r="B5936" s="448" t="s">
        <v>7187</v>
      </c>
      <c r="C5936" s="440">
        <v>2910</v>
      </c>
      <c r="D5936" s="438" t="s">
        <v>126</v>
      </c>
      <c r="E5936" s="440">
        <v>0</v>
      </c>
      <c r="F5936" s="440">
        <v>0</v>
      </c>
      <c r="G5936" s="440">
        <v>2910</v>
      </c>
      <c r="H5936" s="438" t="s">
        <v>126</v>
      </c>
    </row>
    <row r="5937" spans="1:8">
      <c r="A5937" s="448" t="s">
        <v>9501</v>
      </c>
      <c r="B5937" s="448" t="s">
        <v>2516</v>
      </c>
      <c r="C5937" s="440">
        <v>780</v>
      </c>
      <c r="D5937" s="438" t="s">
        <v>126</v>
      </c>
      <c r="E5937" s="440">
        <v>0</v>
      </c>
      <c r="F5937" s="440">
        <v>0</v>
      </c>
      <c r="G5937" s="440">
        <v>780</v>
      </c>
      <c r="H5937" s="438" t="s">
        <v>126</v>
      </c>
    </row>
    <row r="5938" spans="1:8">
      <c r="A5938" s="448" t="s">
        <v>7897</v>
      </c>
      <c r="B5938" s="448" t="s">
        <v>7898</v>
      </c>
      <c r="C5938" s="440">
        <v>91670.75</v>
      </c>
      <c r="D5938" s="438" t="s">
        <v>126</v>
      </c>
      <c r="E5938" s="440">
        <v>37174</v>
      </c>
      <c r="F5938" s="440">
        <v>0</v>
      </c>
      <c r="G5938" s="440">
        <v>128844.75</v>
      </c>
      <c r="H5938" s="438" t="s">
        <v>126</v>
      </c>
    </row>
    <row r="5939" spans="1:8">
      <c r="A5939" s="448" t="s">
        <v>9502</v>
      </c>
      <c r="B5939" s="448" t="s">
        <v>2093</v>
      </c>
      <c r="C5939" s="440">
        <v>21668.799999999999</v>
      </c>
      <c r="D5939" s="438" t="s">
        <v>126</v>
      </c>
      <c r="E5939" s="440">
        <v>0</v>
      </c>
      <c r="F5939" s="440">
        <v>0</v>
      </c>
      <c r="G5939" s="440">
        <v>21668.799999999999</v>
      </c>
      <c r="H5939" s="438" t="s">
        <v>126</v>
      </c>
    </row>
    <row r="5940" spans="1:8">
      <c r="A5940" s="448" t="s">
        <v>9503</v>
      </c>
      <c r="B5940" s="448" t="s">
        <v>2103</v>
      </c>
      <c r="C5940" s="440">
        <v>1334</v>
      </c>
      <c r="D5940" s="438" t="s">
        <v>126</v>
      </c>
      <c r="E5940" s="440">
        <v>0</v>
      </c>
      <c r="F5940" s="440">
        <v>0</v>
      </c>
      <c r="G5940" s="440">
        <v>1334</v>
      </c>
      <c r="H5940" s="438" t="s">
        <v>126</v>
      </c>
    </row>
    <row r="5941" spans="1:8">
      <c r="A5941" s="448" t="s">
        <v>9504</v>
      </c>
      <c r="B5941" s="448" t="s">
        <v>2250</v>
      </c>
      <c r="C5941" s="440">
        <v>3400</v>
      </c>
      <c r="D5941" s="438" t="s">
        <v>126</v>
      </c>
      <c r="E5941" s="440">
        <v>0</v>
      </c>
      <c r="F5941" s="440">
        <v>0</v>
      </c>
      <c r="G5941" s="440">
        <v>3400</v>
      </c>
      <c r="H5941" s="438" t="s">
        <v>126</v>
      </c>
    </row>
    <row r="5942" spans="1:8">
      <c r="A5942" s="448" t="s">
        <v>9505</v>
      </c>
      <c r="B5942" s="448" t="s">
        <v>2275</v>
      </c>
      <c r="C5942" s="440">
        <v>9980</v>
      </c>
      <c r="D5942" s="438" t="s">
        <v>126</v>
      </c>
      <c r="E5942" s="440">
        <v>0</v>
      </c>
      <c r="F5942" s="440">
        <v>0</v>
      </c>
      <c r="G5942" s="440">
        <v>9980</v>
      </c>
      <c r="H5942" s="438" t="s">
        <v>126</v>
      </c>
    </row>
    <row r="5943" spans="1:8">
      <c r="A5943" s="448" t="s">
        <v>9506</v>
      </c>
      <c r="B5943" s="448" t="s">
        <v>2280</v>
      </c>
      <c r="C5943" s="440">
        <v>0</v>
      </c>
      <c r="D5943" s="438" t="s">
        <v>126</v>
      </c>
      <c r="E5943" s="440">
        <v>2200</v>
      </c>
      <c r="F5943" s="440">
        <v>0</v>
      </c>
      <c r="G5943" s="440">
        <v>2200</v>
      </c>
      <c r="H5943" s="438" t="s">
        <v>126</v>
      </c>
    </row>
    <row r="5944" spans="1:8">
      <c r="A5944" s="448" t="s">
        <v>9507</v>
      </c>
      <c r="B5944" s="448" t="s">
        <v>2408</v>
      </c>
      <c r="C5944" s="440">
        <v>1019.64</v>
      </c>
      <c r="D5944" s="438" t="s">
        <v>126</v>
      </c>
      <c r="E5944" s="440">
        <v>0</v>
      </c>
      <c r="F5944" s="440">
        <v>0</v>
      </c>
      <c r="G5944" s="440">
        <v>1019.64</v>
      </c>
      <c r="H5944" s="438" t="s">
        <v>126</v>
      </c>
    </row>
    <row r="5945" spans="1:8">
      <c r="A5945" s="448" t="s">
        <v>7903</v>
      </c>
      <c r="B5945" s="448" t="s">
        <v>2487</v>
      </c>
      <c r="C5945" s="440">
        <v>54268.31</v>
      </c>
      <c r="D5945" s="438" t="s">
        <v>126</v>
      </c>
      <c r="E5945" s="440">
        <v>34974</v>
      </c>
      <c r="F5945" s="440">
        <v>0</v>
      </c>
      <c r="G5945" s="440">
        <v>89242.31</v>
      </c>
      <c r="H5945" s="438" t="s">
        <v>126</v>
      </c>
    </row>
    <row r="5946" spans="1:8">
      <c r="A5946" s="448" t="s">
        <v>7904</v>
      </c>
      <c r="B5946" s="448" t="s">
        <v>7905</v>
      </c>
      <c r="C5946" s="440">
        <v>388054.75</v>
      </c>
      <c r="D5946" s="438" t="s">
        <v>126</v>
      </c>
      <c r="E5946" s="440">
        <v>80841.06</v>
      </c>
      <c r="F5946" s="440">
        <v>0</v>
      </c>
      <c r="G5946" s="440">
        <v>468895.81</v>
      </c>
      <c r="H5946" s="438" t="s">
        <v>126</v>
      </c>
    </row>
    <row r="5947" spans="1:8">
      <c r="A5947" s="448" t="s">
        <v>9508</v>
      </c>
      <c r="B5947" s="448" t="s">
        <v>2064</v>
      </c>
      <c r="C5947" s="440">
        <v>0</v>
      </c>
      <c r="D5947" s="438" t="s">
        <v>126</v>
      </c>
      <c r="E5947" s="440">
        <v>2424</v>
      </c>
      <c r="F5947" s="440">
        <v>0</v>
      </c>
      <c r="G5947" s="440">
        <v>2424</v>
      </c>
      <c r="H5947" s="438" t="s">
        <v>126</v>
      </c>
    </row>
    <row r="5948" spans="1:8">
      <c r="A5948" s="448" t="s">
        <v>9509</v>
      </c>
      <c r="B5948" s="448" t="s">
        <v>972</v>
      </c>
      <c r="C5948" s="440">
        <v>12119.01</v>
      </c>
      <c r="D5948" s="438" t="s">
        <v>126</v>
      </c>
      <c r="E5948" s="440">
        <v>3142</v>
      </c>
      <c r="F5948" s="440">
        <v>0</v>
      </c>
      <c r="G5948" s="440">
        <v>15261.01</v>
      </c>
      <c r="H5948" s="438" t="s">
        <v>126</v>
      </c>
    </row>
    <row r="5949" spans="1:8">
      <c r="A5949" s="448" t="s">
        <v>7907</v>
      </c>
      <c r="B5949" s="448" t="s">
        <v>2073</v>
      </c>
      <c r="C5949" s="440">
        <v>2633.2</v>
      </c>
      <c r="D5949" s="438" t="s">
        <v>126</v>
      </c>
      <c r="E5949" s="440">
        <v>0</v>
      </c>
      <c r="F5949" s="440">
        <v>0</v>
      </c>
      <c r="G5949" s="440">
        <v>2633.2</v>
      </c>
      <c r="H5949" s="438" t="s">
        <v>126</v>
      </c>
    </row>
    <row r="5950" spans="1:8">
      <c r="A5950" s="448" t="s">
        <v>9510</v>
      </c>
      <c r="B5950" s="448" t="s">
        <v>2078</v>
      </c>
      <c r="C5950" s="440">
        <v>0</v>
      </c>
      <c r="D5950" s="438" t="s">
        <v>126</v>
      </c>
      <c r="E5950" s="440">
        <v>1264.4000000000001</v>
      </c>
      <c r="F5950" s="440">
        <v>0</v>
      </c>
      <c r="G5950" s="440">
        <v>1264.4000000000001</v>
      </c>
      <c r="H5950" s="438" t="s">
        <v>126</v>
      </c>
    </row>
    <row r="5951" spans="1:8">
      <c r="A5951" s="448" t="s">
        <v>9511</v>
      </c>
      <c r="B5951" s="448" t="s">
        <v>2083</v>
      </c>
      <c r="C5951" s="440">
        <v>19390.97</v>
      </c>
      <c r="D5951" s="438" t="s">
        <v>126</v>
      </c>
      <c r="E5951" s="440">
        <v>6514.97</v>
      </c>
      <c r="F5951" s="440">
        <v>0</v>
      </c>
      <c r="G5951" s="440">
        <v>25905.94</v>
      </c>
      <c r="H5951" s="438" t="s">
        <v>126</v>
      </c>
    </row>
    <row r="5952" spans="1:8">
      <c r="A5952" s="448" t="s">
        <v>9512</v>
      </c>
      <c r="B5952" s="448" t="s">
        <v>2088</v>
      </c>
      <c r="C5952" s="440">
        <v>7880.01</v>
      </c>
      <c r="D5952" s="438" t="s">
        <v>126</v>
      </c>
      <c r="E5952" s="440">
        <v>1972</v>
      </c>
      <c r="F5952" s="440">
        <v>0</v>
      </c>
      <c r="G5952" s="440">
        <v>9852.01</v>
      </c>
      <c r="H5952" s="438" t="s">
        <v>126</v>
      </c>
    </row>
    <row r="5953" spans="1:8">
      <c r="A5953" s="448" t="s">
        <v>9513</v>
      </c>
      <c r="B5953" s="448" t="s">
        <v>2093</v>
      </c>
      <c r="C5953" s="440">
        <v>1951.99</v>
      </c>
      <c r="D5953" s="438" t="s">
        <v>126</v>
      </c>
      <c r="E5953" s="440">
        <v>5544.8</v>
      </c>
      <c r="F5953" s="440">
        <v>0</v>
      </c>
      <c r="G5953" s="440">
        <v>7496.79</v>
      </c>
      <c r="H5953" s="438" t="s">
        <v>126</v>
      </c>
    </row>
    <row r="5954" spans="1:8">
      <c r="A5954" s="448" t="s">
        <v>7908</v>
      </c>
      <c r="B5954" s="448" t="s">
        <v>2098</v>
      </c>
      <c r="C5954" s="440">
        <v>11308.42</v>
      </c>
      <c r="D5954" s="438" t="s">
        <v>126</v>
      </c>
      <c r="E5954" s="440">
        <v>1399.35</v>
      </c>
      <c r="F5954" s="440">
        <v>0</v>
      </c>
      <c r="G5954" s="440">
        <v>12707.77</v>
      </c>
      <c r="H5954" s="438" t="s">
        <v>126</v>
      </c>
    </row>
    <row r="5955" spans="1:8">
      <c r="A5955" s="448" t="s">
        <v>9514</v>
      </c>
      <c r="B5955" s="448" t="s">
        <v>2103</v>
      </c>
      <c r="C5955" s="440">
        <v>3641.99</v>
      </c>
      <c r="D5955" s="438" t="s">
        <v>126</v>
      </c>
      <c r="E5955" s="440">
        <v>1490</v>
      </c>
      <c r="F5955" s="440">
        <v>0</v>
      </c>
      <c r="G5955" s="440">
        <v>5131.99</v>
      </c>
      <c r="H5955" s="438" t="s">
        <v>126</v>
      </c>
    </row>
    <row r="5956" spans="1:8">
      <c r="A5956" s="448" t="s">
        <v>7909</v>
      </c>
      <c r="B5956" s="448" t="s">
        <v>2108</v>
      </c>
      <c r="C5956" s="440">
        <v>2598.6999999999998</v>
      </c>
      <c r="D5956" s="438" t="s">
        <v>126</v>
      </c>
      <c r="E5956" s="440">
        <v>0</v>
      </c>
      <c r="F5956" s="440">
        <v>0</v>
      </c>
      <c r="G5956" s="440">
        <v>2598.6999999999998</v>
      </c>
      <c r="H5956" s="438" t="s">
        <v>126</v>
      </c>
    </row>
    <row r="5957" spans="1:8">
      <c r="A5957" s="448" t="s">
        <v>9515</v>
      </c>
      <c r="B5957" s="448" t="s">
        <v>2113</v>
      </c>
      <c r="C5957" s="440">
        <v>2686.16</v>
      </c>
      <c r="D5957" s="438" t="s">
        <v>126</v>
      </c>
      <c r="E5957" s="440">
        <v>1427.54</v>
      </c>
      <c r="F5957" s="440">
        <v>0</v>
      </c>
      <c r="G5957" s="440">
        <v>4113.7</v>
      </c>
      <c r="H5957" s="438" t="s">
        <v>126</v>
      </c>
    </row>
    <row r="5958" spans="1:8">
      <c r="A5958" s="448" t="s">
        <v>9516</v>
      </c>
      <c r="B5958" s="448" t="s">
        <v>2118</v>
      </c>
      <c r="C5958" s="440">
        <v>1690</v>
      </c>
      <c r="D5958" s="438" t="s">
        <v>126</v>
      </c>
      <c r="E5958" s="440">
        <v>0</v>
      </c>
      <c r="F5958" s="440">
        <v>0</v>
      </c>
      <c r="G5958" s="440">
        <v>1690</v>
      </c>
      <c r="H5958" s="438" t="s">
        <v>126</v>
      </c>
    </row>
    <row r="5959" spans="1:8">
      <c r="A5959" s="448" t="s">
        <v>7910</v>
      </c>
      <c r="B5959" s="448" t="s">
        <v>2123</v>
      </c>
      <c r="C5959" s="440">
        <v>1229.5999999999999</v>
      </c>
      <c r="D5959" s="438" t="s">
        <v>126</v>
      </c>
      <c r="E5959" s="440">
        <v>0</v>
      </c>
      <c r="F5959" s="440">
        <v>0</v>
      </c>
      <c r="G5959" s="440">
        <v>1229.5999999999999</v>
      </c>
      <c r="H5959" s="438" t="s">
        <v>126</v>
      </c>
    </row>
    <row r="5960" spans="1:8">
      <c r="A5960" s="448" t="s">
        <v>9517</v>
      </c>
      <c r="B5960" s="448" t="s">
        <v>2128</v>
      </c>
      <c r="C5960" s="440">
        <v>8755.6</v>
      </c>
      <c r="D5960" s="438" t="s">
        <v>126</v>
      </c>
      <c r="E5960" s="440">
        <v>0</v>
      </c>
      <c r="F5960" s="440">
        <v>0</v>
      </c>
      <c r="G5960" s="440">
        <v>8755.6</v>
      </c>
      <c r="H5960" s="438" t="s">
        <v>126</v>
      </c>
    </row>
    <row r="5961" spans="1:8">
      <c r="A5961" s="448" t="s">
        <v>9518</v>
      </c>
      <c r="B5961" s="448" t="s">
        <v>2133</v>
      </c>
      <c r="C5961" s="440">
        <v>2915.23</v>
      </c>
      <c r="D5961" s="438" t="s">
        <v>126</v>
      </c>
      <c r="E5961" s="440">
        <v>0</v>
      </c>
      <c r="F5961" s="440">
        <v>0</v>
      </c>
      <c r="G5961" s="440">
        <v>2915.23</v>
      </c>
      <c r="H5961" s="438" t="s">
        <v>126</v>
      </c>
    </row>
    <row r="5962" spans="1:8">
      <c r="A5962" s="448" t="s">
        <v>7911</v>
      </c>
      <c r="B5962" s="448" t="s">
        <v>7237</v>
      </c>
      <c r="C5962" s="440">
        <v>4332.6000000000004</v>
      </c>
      <c r="D5962" s="438" t="s">
        <v>126</v>
      </c>
      <c r="E5962" s="440">
        <v>1100</v>
      </c>
      <c r="F5962" s="440">
        <v>0</v>
      </c>
      <c r="G5962" s="440">
        <v>5432.6</v>
      </c>
      <c r="H5962" s="438" t="s">
        <v>126</v>
      </c>
    </row>
    <row r="5963" spans="1:8">
      <c r="A5963" s="448" t="s">
        <v>9519</v>
      </c>
      <c r="B5963" s="448" t="s">
        <v>9520</v>
      </c>
      <c r="C5963" s="440">
        <v>1798</v>
      </c>
      <c r="D5963" s="438" t="s">
        <v>126</v>
      </c>
      <c r="E5963" s="440">
        <v>0</v>
      </c>
      <c r="F5963" s="440">
        <v>0</v>
      </c>
      <c r="G5963" s="440">
        <v>1798</v>
      </c>
      <c r="H5963" s="438" t="s">
        <v>126</v>
      </c>
    </row>
    <row r="5964" spans="1:8">
      <c r="A5964" s="448" t="s">
        <v>7912</v>
      </c>
      <c r="B5964" s="448" t="s">
        <v>7913</v>
      </c>
      <c r="C5964" s="440">
        <v>32460.34</v>
      </c>
      <c r="D5964" s="438" t="s">
        <v>126</v>
      </c>
      <c r="E5964" s="440">
        <v>5401</v>
      </c>
      <c r="F5964" s="440">
        <v>0</v>
      </c>
      <c r="G5964" s="440">
        <v>37861.339999999997</v>
      </c>
      <c r="H5964" s="438" t="s">
        <v>126</v>
      </c>
    </row>
    <row r="5965" spans="1:8">
      <c r="A5965" s="448" t="s">
        <v>7914</v>
      </c>
      <c r="B5965" s="448" t="s">
        <v>7915</v>
      </c>
      <c r="C5965" s="440">
        <v>9665.99</v>
      </c>
      <c r="D5965" s="438" t="s">
        <v>126</v>
      </c>
      <c r="E5965" s="440">
        <v>0</v>
      </c>
      <c r="F5965" s="440">
        <v>0</v>
      </c>
      <c r="G5965" s="440">
        <v>9665.99</v>
      </c>
      <c r="H5965" s="438" t="s">
        <v>126</v>
      </c>
    </row>
    <row r="5966" spans="1:8">
      <c r="A5966" s="448" t="s">
        <v>7916</v>
      </c>
      <c r="B5966" s="448" t="s">
        <v>2158</v>
      </c>
      <c r="C5966" s="440">
        <v>6873.4</v>
      </c>
      <c r="D5966" s="438" t="s">
        <v>126</v>
      </c>
      <c r="E5966" s="440">
        <v>0</v>
      </c>
      <c r="F5966" s="440">
        <v>0</v>
      </c>
      <c r="G5966" s="440">
        <v>6873.4</v>
      </c>
      <c r="H5966" s="438" t="s">
        <v>126</v>
      </c>
    </row>
    <row r="5967" spans="1:8">
      <c r="A5967" s="448" t="s">
        <v>7917</v>
      </c>
      <c r="B5967" s="448" t="s">
        <v>7261</v>
      </c>
      <c r="C5967" s="440">
        <v>9774.92</v>
      </c>
      <c r="D5967" s="438" t="s">
        <v>126</v>
      </c>
      <c r="E5967" s="440">
        <v>0</v>
      </c>
      <c r="F5967" s="440">
        <v>0</v>
      </c>
      <c r="G5967" s="440">
        <v>9774.92</v>
      </c>
      <c r="H5967" s="438" t="s">
        <v>126</v>
      </c>
    </row>
    <row r="5968" spans="1:8">
      <c r="A5968" s="448" t="s">
        <v>7918</v>
      </c>
      <c r="B5968" s="448" t="s">
        <v>2305</v>
      </c>
      <c r="C5968" s="440">
        <v>5054.76</v>
      </c>
      <c r="D5968" s="438" t="s">
        <v>126</v>
      </c>
      <c r="E5968" s="440">
        <v>0</v>
      </c>
      <c r="F5968" s="440">
        <v>0</v>
      </c>
      <c r="G5968" s="440">
        <v>5054.76</v>
      </c>
      <c r="H5968" s="438" t="s">
        <v>126</v>
      </c>
    </row>
    <row r="5969" spans="1:8">
      <c r="A5969" s="448" t="s">
        <v>7919</v>
      </c>
      <c r="B5969" s="448" t="s">
        <v>2310</v>
      </c>
      <c r="C5969" s="440">
        <v>9867.75</v>
      </c>
      <c r="D5969" s="438" t="s">
        <v>126</v>
      </c>
      <c r="E5969" s="440">
        <v>5528.33</v>
      </c>
      <c r="F5969" s="440">
        <v>0</v>
      </c>
      <c r="G5969" s="440">
        <v>15396.08</v>
      </c>
      <c r="H5969" s="438" t="s">
        <v>126</v>
      </c>
    </row>
    <row r="5970" spans="1:8">
      <c r="A5970" s="448" t="s">
        <v>7920</v>
      </c>
      <c r="B5970" s="448" t="s">
        <v>2418</v>
      </c>
      <c r="C5970" s="440">
        <v>7235.6</v>
      </c>
      <c r="D5970" s="438" t="s">
        <v>126</v>
      </c>
      <c r="E5970" s="440">
        <v>0</v>
      </c>
      <c r="F5970" s="440">
        <v>0</v>
      </c>
      <c r="G5970" s="440">
        <v>7235.6</v>
      </c>
      <c r="H5970" s="438" t="s">
        <v>126</v>
      </c>
    </row>
    <row r="5971" spans="1:8">
      <c r="A5971" s="448" t="s">
        <v>9521</v>
      </c>
      <c r="B5971" s="448" t="s">
        <v>2458</v>
      </c>
      <c r="C5971" s="440">
        <v>16016.41</v>
      </c>
      <c r="D5971" s="438" t="s">
        <v>126</v>
      </c>
      <c r="E5971" s="440">
        <v>0</v>
      </c>
      <c r="F5971" s="440">
        <v>0</v>
      </c>
      <c r="G5971" s="440">
        <v>16016.41</v>
      </c>
      <c r="H5971" s="438" t="s">
        <v>126</v>
      </c>
    </row>
    <row r="5972" spans="1:8">
      <c r="A5972" s="448" t="s">
        <v>9522</v>
      </c>
      <c r="B5972" s="448" t="s">
        <v>2478</v>
      </c>
      <c r="C5972" s="440">
        <v>31575.01</v>
      </c>
      <c r="D5972" s="438" t="s">
        <v>126</v>
      </c>
      <c r="E5972" s="440">
        <v>0</v>
      </c>
      <c r="F5972" s="440">
        <v>0</v>
      </c>
      <c r="G5972" s="440">
        <v>31575.01</v>
      </c>
      <c r="H5972" s="438" t="s">
        <v>126</v>
      </c>
    </row>
    <row r="5973" spans="1:8">
      <c r="A5973" s="448" t="s">
        <v>7921</v>
      </c>
      <c r="B5973" s="448" t="s">
        <v>4466</v>
      </c>
      <c r="C5973" s="440">
        <v>0</v>
      </c>
      <c r="D5973" s="438" t="s">
        <v>126</v>
      </c>
      <c r="E5973" s="440">
        <v>1594.07</v>
      </c>
      <c r="F5973" s="440">
        <v>0</v>
      </c>
      <c r="G5973" s="440">
        <v>1594.07</v>
      </c>
      <c r="H5973" s="438" t="s">
        <v>126</v>
      </c>
    </row>
    <row r="5974" spans="1:8">
      <c r="A5974" s="448" t="s">
        <v>7922</v>
      </c>
      <c r="B5974" s="448" t="s">
        <v>7923</v>
      </c>
      <c r="C5974" s="440">
        <v>174599.09</v>
      </c>
      <c r="D5974" s="438" t="s">
        <v>126</v>
      </c>
      <c r="E5974" s="440">
        <v>42038.6</v>
      </c>
      <c r="F5974" s="440">
        <v>0</v>
      </c>
      <c r="G5974" s="440">
        <v>216637.69</v>
      </c>
      <c r="H5974" s="438" t="s">
        <v>126</v>
      </c>
    </row>
    <row r="5975" spans="1:8">
      <c r="A5975" s="448" t="s">
        <v>7924</v>
      </c>
      <c r="B5975" s="448" t="s">
        <v>7925</v>
      </c>
      <c r="C5975" s="440">
        <v>133535.37</v>
      </c>
      <c r="D5975" s="438" t="s">
        <v>126</v>
      </c>
      <c r="E5975" s="440">
        <v>175406.39</v>
      </c>
      <c r="F5975" s="440">
        <v>0</v>
      </c>
      <c r="G5975" s="440">
        <v>308941.76</v>
      </c>
      <c r="H5975" s="438" t="s">
        <v>126</v>
      </c>
    </row>
    <row r="5976" spans="1:8">
      <c r="A5976" s="448" t="s">
        <v>7929</v>
      </c>
      <c r="B5976" s="448" t="s">
        <v>2073</v>
      </c>
      <c r="C5976" s="440">
        <v>8288.2000000000007</v>
      </c>
      <c r="D5976" s="438" t="s">
        <v>126</v>
      </c>
      <c r="E5976" s="440">
        <v>0</v>
      </c>
      <c r="F5976" s="440">
        <v>0</v>
      </c>
      <c r="G5976" s="440">
        <v>8288.2000000000007</v>
      </c>
      <c r="H5976" s="438" t="s">
        <v>126</v>
      </c>
    </row>
    <row r="5977" spans="1:8">
      <c r="A5977" s="448" t="s">
        <v>7930</v>
      </c>
      <c r="B5977" s="448" t="s">
        <v>2078</v>
      </c>
      <c r="C5977" s="440">
        <v>1983</v>
      </c>
      <c r="D5977" s="438" t="s">
        <v>126</v>
      </c>
      <c r="E5977" s="440">
        <v>0</v>
      </c>
      <c r="F5977" s="440">
        <v>0</v>
      </c>
      <c r="G5977" s="440">
        <v>1983</v>
      </c>
      <c r="H5977" s="438" t="s">
        <v>126</v>
      </c>
    </row>
    <row r="5978" spans="1:8">
      <c r="A5978" s="448" t="s">
        <v>7931</v>
      </c>
      <c r="B5978" s="448" t="s">
        <v>2083</v>
      </c>
      <c r="C5978" s="440">
        <v>1100</v>
      </c>
      <c r="D5978" s="438" t="s">
        <v>126</v>
      </c>
      <c r="E5978" s="440">
        <v>3164.48</v>
      </c>
      <c r="F5978" s="440">
        <v>0</v>
      </c>
      <c r="G5978" s="440">
        <v>4264.4799999999996</v>
      </c>
      <c r="H5978" s="438" t="s">
        <v>126</v>
      </c>
    </row>
    <row r="5979" spans="1:8">
      <c r="A5979" s="448" t="s">
        <v>7933</v>
      </c>
      <c r="B5979" s="448" t="s">
        <v>2093</v>
      </c>
      <c r="C5979" s="440">
        <v>10324</v>
      </c>
      <c r="D5979" s="438" t="s">
        <v>126</v>
      </c>
      <c r="E5979" s="440">
        <v>0</v>
      </c>
      <c r="F5979" s="440">
        <v>0</v>
      </c>
      <c r="G5979" s="440">
        <v>10324</v>
      </c>
      <c r="H5979" s="438" t="s">
        <v>126</v>
      </c>
    </row>
    <row r="5980" spans="1:8">
      <c r="A5980" s="448" t="s">
        <v>7934</v>
      </c>
      <c r="B5980" s="448" t="s">
        <v>2098</v>
      </c>
      <c r="C5980" s="440">
        <v>8723.2000000000007</v>
      </c>
      <c r="D5980" s="438" t="s">
        <v>126</v>
      </c>
      <c r="E5980" s="440">
        <v>0</v>
      </c>
      <c r="F5980" s="440">
        <v>0</v>
      </c>
      <c r="G5980" s="440">
        <v>8723.2000000000007</v>
      </c>
      <c r="H5980" s="438" t="s">
        <v>126</v>
      </c>
    </row>
    <row r="5981" spans="1:8">
      <c r="A5981" s="448" t="s">
        <v>7937</v>
      </c>
      <c r="B5981" s="448" t="s">
        <v>2113</v>
      </c>
      <c r="C5981" s="440">
        <v>765.6</v>
      </c>
      <c r="D5981" s="438" t="s">
        <v>126</v>
      </c>
      <c r="E5981" s="440">
        <v>0</v>
      </c>
      <c r="F5981" s="440">
        <v>0</v>
      </c>
      <c r="G5981" s="440">
        <v>765.6</v>
      </c>
      <c r="H5981" s="438" t="s">
        <v>126</v>
      </c>
    </row>
    <row r="5982" spans="1:8">
      <c r="A5982" s="448" t="s">
        <v>7938</v>
      </c>
      <c r="B5982" s="448" t="s">
        <v>2118</v>
      </c>
      <c r="C5982" s="440">
        <v>632.4</v>
      </c>
      <c r="D5982" s="438" t="s">
        <v>126</v>
      </c>
      <c r="E5982" s="440">
        <v>0</v>
      </c>
      <c r="F5982" s="440">
        <v>0</v>
      </c>
      <c r="G5982" s="440">
        <v>632.4</v>
      </c>
      <c r="H5982" s="438" t="s">
        <v>126</v>
      </c>
    </row>
    <row r="5983" spans="1:8">
      <c r="A5983" s="448" t="s">
        <v>9523</v>
      </c>
      <c r="B5983" s="448" t="s">
        <v>2260</v>
      </c>
      <c r="C5983" s="440">
        <v>12000</v>
      </c>
      <c r="D5983" s="438" t="s">
        <v>126</v>
      </c>
      <c r="E5983" s="440">
        <v>0</v>
      </c>
      <c r="F5983" s="440">
        <v>0</v>
      </c>
      <c r="G5983" s="440">
        <v>12000</v>
      </c>
      <c r="H5983" s="438" t="s">
        <v>126</v>
      </c>
    </row>
    <row r="5984" spans="1:8">
      <c r="A5984" s="448" t="s">
        <v>9524</v>
      </c>
      <c r="B5984" s="448" t="s">
        <v>2363</v>
      </c>
      <c r="C5984" s="440">
        <v>5195</v>
      </c>
      <c r="D5984" s="438" t="s">
        <v>126</v>
      </c>
      <c r="E5984" s="440">
        <v>0</v>
      </c>
      <c r="F5984" s="440">
        <v>0</v>
      </c>
      <c r="G5984" s="440">
        <v>5195</v>
      </c>
      <c r="H5984" s="438" t="s">
        <v>126</v>
      </c>
    </row>
    <row r="5985" spans="1:8">
      <c r="A5985" s="448" t="s">
        <v>9525</v>
      </c>
      <c r="B5985" s="448" t="s">
        <v>2408</v>
      </c>
      <c r="C5985" s="440">
        <v>3911.06</v>
      </c>
      <c r="D5985" s="438" t="s">
        <v>126</v>
      </c>
      <c r="E5985" s="440">
        <v>0</v>
      </c>
      <c r="F5985" s="440">
        <v>0</v>
      </c>
      <c r="G5985" s="440">
        <v>3911.06</v>
      </c>
      <c r="H5985" s="438" t="s">
        <v>126</v>
      </c>
    </row>
    <row r="5986" spans="1:8">
      <c r="A5986" s="448" t="s">
        <v>7955</v>
      </c>
      <c r="B5986" s="448" t="s">
        <v>7956</v>
      </c>
      <c r="C5986" s="440">
        <v>28098.01</v>
      </c>
      <c r="D5986" s="438" t="s">
        <v>126</v>
      </c>
      <c r="E5986" s="440">
        <v>0.31</v>
      </c>
      <c r="F5986" s="440">
        <v>0</v>
      </c>
      <c r="G5986" s="440">
        <v>28098.32</v>
      </c>
      <c r="H5986" s="438" t="s">
        <v>126</v>
      </c>
    </row>
    <row r="5987" spans="1:8">
      <c r="A5987" s="448" t="s">
        <v>7957</v>
      </c>
      <c r="B5987" s="448" t="s">
        <v>2487</v>
      </c>
      <c r="C5987" s="440">
        <v>52514.9</v>
      </c>
      <c r="D5987" s="438" t="s">
        <v>126</v>
      </c>
      <c r="E5987" s="440">
        <v>172241.6</v>
      </c>
      <c r="F5987" s="440">
        <v>0</v>
      </c>
      <c r="G5987" s="440">
        <v>224756.5</v>
      </c>
      <c r="H5987" s="438" t="s">
        <v>126</v>
      </c>
    </row>
    <row r="5988" spans="1:8">
      <c r="A5988" s="448" t="s">
        <v>7959</v>
      </c>
      <c r="B5988" s="448" t="s">
        <v>7960</v>
      </c>
      <c r="C5988" s="440">
        <v>827.08</v>
      </c>
      <c r="D5988" s="438" t="s">
        <v>126</v>
      </c>
      <c r="E5988" s="440">
        <v>0</v>
      </c>
      <c r="F5988" s="440">
        <v>0</v>
      </c>
      <c r="G5988" s="440">
        <v>827.08</v>
      </c>
      <c r="H5988" s="438" t="s">
        <v>126</v>
      </c>
    </row>
    <row r="5989" spans="1:8">
      <c r="A5989" s="448" t="s">
        <v>7963</v>
      </c>
      <c r="B5989" s="448" t="s">
        <v>2487</v>
      </c>
      <c r="C5989" s="440">
        <v>827.08</v>
      </c>
      <c r="D5989" s="438" t="s">
        <v>126</v>
      </c>
      <c r="E5989" s="440">
        <v>0</v>
      </c>
      <c r="F5989" s="440">
        <v>0</v>
      </c>
      <c r="G5989" s="440">
        <v>827.08</v>
      </c>
      <c r="H5989" s="438" t="s">
        <v>126</v>
      </c>
    </row>
    <row r="5990" spans="1:8">
      <c r="A5990" s="448" t="s">
        <v>7964</v>
      </c>
      <c r="B5990" s="448" t="s">
        <v>7965</v>
      </c>
      <c r="C5990" s="440">
        <v>153626.22</v>
      </c>
      <c r="D5990" s="438" t="s">
        <v>126</v>
      </c>
      <c r="E5990" s="440">
        <v>281227.05</v>
      </c>
      <c r="F5990" s="440">
        <v>0</v>
      </c>
      <c r="G5990" s="440">
        <v>434853.27</v>
      </c>
      <c r="H5990" s="438" t="s">
        <v>126</v>
      </c>
    </row>
    <row r="5991" spans="1:8">
      <c r="A5991" s="448" t="s">
        <v>9526</v>
      </c>
      <c r="B5991" s="448" t="s">
        <v>2093</v>
      </c>
      <c r="C5991" s="440">
        <v>5104</v>
      </c>
      <c r="D5991" s="438" t="s">
        <v>126</v>
      </c>
      <c r="E5991" s="440">
        <v>0</v>
      </c>
      <c r="F5991" s="440">
        <v>0</v>
      </c>
      <c r="G5991" s="440">
        <v>5104</v>
      </c>
      <c r="H5991" s="438" t="s">
        <v>126</v>
      </c>
    </row>
    <row r="5992" spans="1:8">
      <c r="A5992" s="448" t="s">
        <v>7967</v>
      </c>
      <c r="B5992" s="448" t="s">
        <v>2098</v>
      </c>
      <c r="C5992" s="440">
        <v>0</v>
      </c>
      <c r="D5992" s="438" t="s">
        <v>126</v>
      </c>
      <c r="E5992" s="440">
        <v>5000</v>
      </c>
      <c r="F5992" s="440">
        <v>0</v>
      </c>
      <c r="G5992" s="440">
        <v>5000</v>
      </c>
      <c r="H5992" s="438" t="s">
        <v>126</v>
      </c>
    </row>
    <row r="5993" spans="1:8">
      <c r="A5993" s="448" t="s">
        <v>7968</v>
      </c>
      <c r="B5993" s="448" t="s">
        <v>2103</v>
      </c>
      <c r="C5993" s="440">
        <v>0</v>
      </c>
      <c r="D5993" s="438" t="s">
        <v>126</v>
      </c>
      <c r="E5993" s="440">
        <v>684.9</v>
      </c>
      <c r="F5993" s="440">
        <v>0</v>
      </c>
      <c r="G5993" s="440">
        <v>684.9</v>
      </c>
      <c r="H5993" s="438" t="s">
        <v>126</v>
      </c>
    </row>
    <row r="5994" spans="1:8">
      <c r="A5994" s="448" t="s">
        <v>9527</v>
      </c>
      <c r="B5994" s="448" t="s">
        <v>2113</v>
      </c>
      <c r="C5994" s="440">
        <v>0</v>
      </c>
      <c r="D5994" s="438" t="s">
        <v>126</v>
      </c>
      <c r="E5994" s="440">
        <v>5000</v>
      </c>
      <c r="F5994" s="440">
        <v>0</v>
      </c>
      <c r="G5994" s="440">
        <v>5000</v>
      </c>
      <c r="H5994" s="438" t="s">
        <v>126</v>
      </c>
    </row>
    <row r="5995" spans="1:8">
      <c r="A5995" s="448" t="s">
        <v>9528</v>
      </c>
      <c r="B5995" s="448" t="s">
        <v>2473</v>
      </c>
      <c r="C5995" s="440">
        <v>1392</v>
      </c>
      <c r="D5995" s="438" t="s">
        <v>126</v>
      </c>
      <c r="E5995" s="440">
        <v>0</v>
      </c>
      <c r="F5995" s="440">
        <v>0</v>
      </c>
      <c r="G5995" s="440">
        <v>1392</v>
      </c>
      <c r="H5995" s="438" t="s">
        <v>126</v>
      </c>
    </row>
    <row r="5996" spans="1:8">
      <c r="A5996" s="448" t="s">
        <v>7969</v>
      </c>
      <c r="B5996" s="448" t="s">
        <v>2487</v>
      </c>
      <c r="C5996" s="440">
        <v>147130.22</v>
      </c>
      <c r="D5996" s="438" t="s">
        <v>126</v>
      </c>
      <c r="E5996" s="440">
        <v>270542.15000000002</v>
      </c>
      <c r="F5996" s="440">
        <v>0</v>
      </c>
      <c r="G5996" s="440">
        <v>417672.37</v>
      </c>
      <c r="H5996" s="438" t="s">
        <v>126</v>
      </c>
    </row>
    <row r="5997" spans="1:8">
      <c r="A5997" s="448" t="s">
        <v>7970</v>
      </c>
      <c r="B5997" s="448" t="s">
        <v>7971</v>
      </c>
      <c r="C5997" s="440">
        <v>342348.96</v>
      </c>
      <c r="D5997" s="438" t="s">
        <v>126</v>
      </c>
      <c r="E5997" s="440">
        <v>333582.09999999998</v>
      </c>
      <c r="F5997" s="440">
        <v>0</v>
      </c>
      <c r="G5997" s="440">
        <v>675931.06</v>
      </c>
      <c r="H5997" s="438" t="s">
        <v>126</v>
      </c>
    </row>
    <row r="5998" spans="1:8">
      <c r="A5998" s="448" t="s">
        <v>7972</v>
      </c>
      <c r="B5998" s="448" t="s">
        <v>2056</v>
      </c>
      <c r="C5998" s="440">
        <v>4000</v>
      </c>
      <c r="D5998" s="438" t="s">
        <v>126</v>
      </c>
      <c r="E5998" s="440">
        <v>2600</v>
      </c>
      <c r="F5998" s="440">
        <v>0</v>
      </c>
      <c r="G5998" s="440">
        <v>6600</v>
      </c>
      <c r="H5998" s="438" t="s">
        <v>126</v>
      </c>
    </row>
    <row r="5999" spans="1:8">
      <c r="A5999" s="448" t="s">
        <v>7973</v>
      </c>
      <c r="B5999" s="448" t="s">
        <v>2064</v>
      </c>
      <c r="C5999" s="440">
        <v>32503.200000000001</v>
      </c>
      <c r="D5999" s="438" t="s">
        <v>126</v>
      </c>
      <c r="E5999" s="440">
        <v>0</v>
      </c>
      <c r="F5999" s="440">
        <v>0</v>
      </c>
      <c r="G5999" s="440">
        <v>32503.200000000001</v>
      </c>
      <c r="H5999" s="438" t="s">
        <v>126</v>
      </c>
    </row>
    <row r="6000" spans="1:8">
      <c r="A6000" s="448" t="s">
        <v>7974</v>
      </c>
      <c r="B6000" s="448" t="s">
        <v>2078</v>
      </c>
      <c r="C6000" s="440">
        <v>3350</v>
      </c>
      <c r="D6000" s="438" t="s">
        <v>126</v>
      </c>
      <c r="E6000" s="440">
        <v>900</v>
      </c>
      <c r="F6000" s="440">
        <v>0</v>
      </c>
      <c r="G6000" s="440">
        <v>4250</v>
      </c>
      <c r="H6000" s="438" t="s">
        <v>126</v>
      </c>
    </row>
    <row r="6001" spans="1:8">
      <c r="A6001" s="448" t="s">
        <v>7975</v>
      </c>
      <c r="B6001" s="448" t="s">
        <v>2093</v>
      </c>
      <c r="C6001" s="440">
        <v>47883.199999999997</v>
      </c>
      <c r="D6001" s="438" t="s">
        <v>126</v>
      </c>
      <c r="E6001" s="440">
        <v>0</v>
      </c>
      <c r="F6001" s="440">
        <v>0</v>
      </c>
      <c r="G6001" s="440">
        <v>47883.199999999997</v>
      </c>
      <c r="H6001" s="438" t="s">
        <v>126</v>
      </c>
    </row>
    <row r="6002" spans="1:8">
      <c r="A6002" s="448" t="s">
        <v>9529</v>
      </c>
      <c r="B6002" s="448" t="s">
        <v>2098</v>
      </c>
      <c r="C6002" s="440">
        <v>1438.4</v>
      </c>
      <c r="D6002" s="438" t="s">
        <v>126</v>
      </c>
      <c r="E6002" s="440">
        <v>0</v>
      </c>
      <c r="F6002" s="440">
        <v>0</v>
      </c>
      <c r="G6002" s="440">
        <v>1438.4</v>
      </c>
      <c r="H6002" s="438" t="s">
        <v>126</v>
      </c>
    </row>
    <row r="6003" spans="1:8">
      <c r="A6003" s="448" t="s">
        <v>7976</v>
      </c>
      <c r="B6003" s="448" t="s">
        <v>2103</v>
      </c>
      <c r="C6003" s="440">
        <v>3480</v>
      </c>
      <c r="D6003" s="438" t="s">
        <v>126</v>
      </c>
      <c r="E6003" s="440">
        <v>0</v>
      </c>
      <c r="F6003" s="440">
        <v>0</v>
      </c>
      <c r="G6003" s="440">
        <v>3480</v>
      </c>
      <c r="H6003" s="438" t="s">
        <v>126</v>
      </c>
    </row>
    <row r="6004" spans="1:8">
      <c r="A6004" s="448" t="s">
        <v>9530</v>
      </c>
      <c r="B6004" s="448" t="s">
        <v>2113</v>
      </c>
      <c r="C6004" s="440">
        <v>4330</v>
      </c>
      <c r="D6004" s="438" t="s">
        <v>126</v>
      </c>
      <c r="E6004" s="440">
        <v>0</v>
      </c>
      <c r="F6004" s="440">
        <v>0</v>
      </c>
      <c r="G6004" s="440">
        <v>4330</v>
      </c>
      <c r="H6004" s="438" t="s">
        <v>126</v>
      </c>
    </row>
    <row r="6005" spans="1:8">
      <c r="A6005" s="448" t="s">
        <v>7977</v>
      </c>
      <c r="B6005" s="448" t="s">
        <v>2118</v>
      </c>
      <c r="C6005" s="440">
        <v>910</v>
      </c>
      <c r="D6005" s="438" t="s">
        <v>126</v>
      </c>
      <c r="E6005" s="440">
        <v>480</v>
      </c>
      <c r="F6005" s="440">
        <v>0</v>
      </c>
      <c r="G6005" s="440">
        <v>1390</v>
      </c>
      <c r="H6005" s="438" t="s">
        <v>126</v>
      </c>
    </row>
    <row r="6006" spans="1:8">
      <c r="A6006" s="448" t="s">
        <v>7979</v>
      </c>
      <c r="B6006" s="448" t="s">
        <v>7980</v>
      </c>
      <c r="C6006" s="440">
        <v>250</v>
      </c>
      <c r="D6006" s="438" t="s">
        <v>126</v>
      </c>
      <c r="E6006" s="440">
        <v>350</v>
      </c>
      <c r="F6006" s="440">
        <v>0</v>
      </c>
      <c r="G6006" s="440">
        <v>600</v>
      </c>
      <c r="H6006" s="438" t="s">
        <v>126</v>
      </c>
    </row>
    <row r="6007" spans="1:8">
      <c r="A6007" s="448" t="s">
        <v>9531</v>
      </c>
      <c r="B6007" s="448" t="s">
        <v>6908</v>
      </c>
      <c r="C6007" s="440">
        <v>1590</v>
      </c>
      <c r="D6007" s="438" t="s">
        <v>126</v>
      </c>
      <c r="E6007" s="440">
        <v>0</v>
      </c>
      <c r="F6007" s="440">
        <v>0</v>
      </c>
      <c r="G6007" s="440">
        <v>1590</v>
      </c>
      <c r="H6007" s="438" t="s">
        <v>126</v>
      </c>
    </row>
    <row r="6008" spans="1:8">
      <c r="A6008" s="448" t="s">
        <v>7984</v>
      </c>
      <c r="B6008" s="448" t="s">
        <v>2487</v>
      </c>
      <c r="C6008" s="440">
        <v>242514.16</v>
      </c>
      <c r="D6008" s="438" t="s">
        <v>126</v>
      </c>
      <c r="E6008" s="440">
        <v>328802.09999999998</v>
      </c>
      <c r="F6008" s="440">
        <v>0</v>
      </c>
      <c r="G6008" s="440">
        <v>571316.26</v>
      </c>
      <c r="H6008" s="438" t="s">
        <v>126</v>
      </c>
    </row>
    <row r="6009" spans="1:8">
      <c r="A6009" s="448" t="s">
        <v>7985</v>
      </c>
      <c r="B6009" s="448" t="s">
        <v>7986</v>
      </c>
      <c r="C6009" s="440">
        <v>0</v>
      </c>
      <c r="D6009" s="438" t="s">
        <v>126</v>
      </c>
      <c r="E6009" s="440">
        <v>450</v>
      </c>
      <c r="F6009" s="440">
        <v>0</v>
      </c>
      <c r="G6009" s="440">
        <v>450</v>
      </c>
      <c r="H6009" s="438" t="s">
        <v>126</v>
      </c>
    </row>
    <row r="6010" spans="1:8">
      <c r="A6010" s="448" t="s">
        <v>7987</v>
      </c>
      <c r="B6010" s="448" t="s">
        <v>3939</v>
      </c>
      <c r="C6010" s="440">
        <v>100</v>
      </c>
      <c r="D6010" s="438" t="s">
        <v>126</v>
      </c>
      <c r="E6010" s="440">
        <v>0</v>
      </c>
      <c r="F6010" s="440">
        <v>0</v>
      </c>
      <c r="G6010" s="440">
        <v>100</v>
      </c>
      <c r="H6010" s="438" t="s">
        <v>126</v>
      </c>
    </row>
    <row r="6011" spans="1:8">
      <c r="A6011" s="448" t="s">
        <v>7988</v>
      </c>
      <c r="B6011" s="448" t="s">
        <v>7989</v>
      </c>
      <c r="C6011" s="440">
        <v>3953819.79</v>
      </c>
      <c r="D6011" s="438" t="s">
        <v>126</v>
      </c>
      <c r="E6011" s="440">
        <v>1534163.92</v>
      </c>
      <c r="F6011" s="440">
        <v>0</v>
      </c>
      <c r="G6011" s="440">
        <v>5487983.71</v>
      </c>
      <c r="H6011" s="438" t="s">
        <v>126</v>
      </c>
    </row>
    <row r="6012" spans="1:8">
      <c r="A6012" s="448" t="s">
        <v>7990</v>
      </c>
      <c r="B6012" s="448" t="s">
        <v>7991</v>
      </c>
      <c r="C6012" s="440">
        <v>178336.9</v>
      </c>
      <c r="D6012" s="438" t="s">
        <v>126</v>
      </c>
      <c r="E6012" s="440">
        <v>966613.12</v>
      </c>
      <c r="F6012" s="440">
        <v>0</v>
      </c>
      <c r="G6012" s="440">
        <v>1144950.02</v>
      </c>
      <c r="H6012" s="438" t="s">
        <v>126</v>
      </c>
    </row>
    <row r="6013" spans="1:8">
      <c r="A6013" s="448" t="s">
        <v>9532</v>
      </c>
      <c r="B6013" s="448" t="s">
        <v>2056</v>
      </c>
      <c r="C6013" s="440">
        <v>0</v>
      </c>
      <c r="D6013" s="438" t="s">
        <v>126</v>
      </c>
      <c r="E6013" s="440">
        <v>1471.29</v>
      </c>
      <c r="F6013" s="440">
        <v>0</v>
      </c>
      <c r="G6013" s="440">
        <v>1471.29</v>
      </c>
      <c r="H6013" s="438" t="s">
        <v>126</v>
      </c>
    </row>
    <row r="6014" spans="1:8">
      <c r="A6014" s="448" t="s">
        <v>9533</v>
      </c>
      <c r="B6014" s="448" t="s">
        <v>2064</v>
      </c>
      <c r="C6014" s="440">
        <v>0</v>
      </c>
      <c r="D6014" s="438" t="s">
        <v>126</v>
      </c>
      <c r="E6014" s="440">
        <v>1837.21</v>
      </c>
      <c r="F6014" s="440">
        <v>0</v>
      </c>
      <c r="G6014" s="440">
        <v>1837.21</v>
      </c>
      <c r="H6014" s="438" t="s">
        <v>126</v>
      </c>
    </row>
    <row r="6015" spans="1:8">
      <c r="A6015" s="448" t="s">
        <v>9534</v>
      </c>
      <c r="B6015" s="448" t="s">
        <v>972</v>
      </c>
      <c r="C6015" s="440">
        <v>0</v>
      </c>
      <c r="D6015" s="438" t="s">
        <v>126</v>
      </c>
      <c r="E6015" s="440">
        <v>1868.76</v>
      </c>
      <c r="F6015" s="440">
        <v>0</v>
      </c>
      <c r="G6015" s="440">
        <v>1868.76</v>
      </c>
      <c r="H6015" s="438" t="s">
        <v>126</v>
      </c>
    </row>
    <row r="6016" spans="1:8">
      <c r="A6016" s="448" t="s">
        <v>9535</v>
      </c>
      <c r="B6016" s="448" t="s">
        <v>2073</v>
      </c>
      <c r="C6016" s="440">
        <v>0</v>
      </c>
      <c r="D6016" s="438" t="s">
        <v>126</v>
      </c>
      <c r="E6016" s="440">
        <v>2177.9</v>
      </c>
      <c r="F6016" s="440">
        <v>0</v>
      </c>
      <c r="G6016" s="440">
        <v>2177.9</v>
      </c>
      <c r="H6016" s="438" t="s">
        <v>126</v>
      </c>
    </row>
    <row r="6017" spans="1:8">
      <c r="A6017" s="448" t="s">
        <v>9536</v>
      </c>
      <c r="B6017" s="448" t="s">
        <v>2078</v>
      </c>
      <c r="C6017" s="440">
        <v>0</v>
      </c>
      <c r="D6017" s="438" t="s">
        <v>126</v>
      </c>
      <c r="E6017" s="440">
        <v>1528.05</v>
      </c>
      <c r="F6017" s="440">
        <v>0</v>
      </c>
      <c r="G6017" s="440">
        <v>1528.05</v>
      </c>
      <c r="H6017" s="438" t="s">
        <v>126</v>
      </c>
    </row>
    <row r="6018" spans="1:8">
      <c r="A6018" s="448" t="s">
        <v>9537</v>
      </c>
      <c r="B6018" s="448" t="s">
        <v>2083</v>
      </c>
      <c r="C6018" s="440">
        <v>0</v>
      </c>
      <c r="D6018" s="438" t="s">
        <v>126</v>
      </c>
      <c r="E6018" s="440">
        <v>2177.9</v>
      </c>
      <c r="F6018" s="440">
        <v>0</v>
      </c>
      <c r="G6018" s="440">
        <v>2177.9</v>
      </c>
      <c r="H6018" s="438" t="s">
        <v>126</v>
      </c>
    </row>
    <row r="6019" spans="1:8">
      <c r="A6019" s="448" t="s">
        <v>9538</v>
      </c>
      <c r="B6019" s="448" t="s">
        <v>2088</v>
      </c>
      <c r="C6019" s="440">
        <v>0</v>
      </c>
      <c r="D6019" s="438" t="s">
        <v>126</v>
      </c>
      <c r="E6019" s="440">
        <v>2177.9</v>
      </c>
      <c r="F6019" s="440">
        <v>0</v>
      </c>
      <c r="G6019" s="440">
        <v>2177.9</v>
      </c>
      <c r="H6019" s="438" t="s">
        <v>126</v>
      </c>
    </row>
    <row r="6020" spans="1:8">
      <c r="A6020" s="448" t="s">
        <v>9539</v>
      </c>
      <c r="B6020" s="448" t="s">
        <v>2093</v>
      </c>
      <c r="C6020" s="440">
        <v>0</v>
      </c>
      <c r="D6020" s="438" t="s">
        <v>126</v>
      </c>
      <c r="E6020" s="440">
        <v>2177.9</v>
      </c>
      <c r="F6020" s="440">
        <v>0</v>
      </c>
      <c r="G6020" s="440">
        <v>2177.9</v>
      </c>
      <c r="H6020" s="438" t="s">
        <v>126</v>
      </c>
    </row>
    <row r="6021" spans="1:8">
      <c r="A6021" s="448" t="s">
        <v>9540</v>
      </c>
      <c r="B6021" s="448" t="s">
        <v>2098</v>
      </c>
      <c r="C6021" s="440">
        <v>218.4</v>
      </c>
      <c r="D6021" s="438" t="s">
        <v>126</v>
      </c>
      <c r="E6021" s="440">
        <v>2177.9</v>
      </c>
      <c r="F6021" s="440">
        <v>0</v>
      </c>
      <c r="G6021" s="440">
        <v>2396.3000000000002</v>
      </c>
      <c r="H6021" s="438" t="s">
        <v>126</v>
      </c>
    </row>
    <row r="6022" spans="1:8">
      <c r="A6022" s="448" t="s">
        <v>9541</v>
      </c>
      <c r="B6022" s="448" t="s">
        <v>2103</v>
      </c>
      <c r="C6022" s="440">
        <v>0</v>
      </c>
      <c r="D6022" s="438" t="s">
        <v>126</v>
      </c>
      <c r="E6022" s="440">
        <v>2177.9</v>
      </c>
      <c r="F6022" s="440">
        <v>0</v>
      </c>
      <c r="G6022" s="440">
        <v>2177.9</v>
      </c>
      <c r="H6022" s="438" t="s">
        <v>126</v>
      </c>
    </row>
    <row r="6023" spans="1:8">
      <c r="A6023" s="448" t="s">
        <v>7992</v>
      </c>
      <c r="B6023" s="448" t="s">
        <v>2108</v>
      </c>
      <c r="C6023" s="440">
        <v>0</v>
      </c>
      <c r="D6023" s="438" t="s">
        <v>126</v>
      </c>
      <c r="E6023" s="440">
        <v>2177.9</v>
      </c>
      <c r="F6023" s="440">
        <v>0</v>
      </c>
      <c r="G6023" s="440">
        <v>2177.9</v>
      </c>
      <c r="H6023" s="438" t="s">
        <v>126</v>
      </c>
    </row>
    <row r="6024" spans="1:8">
      <c r="A6024" s="448" t="s">
        <v>9542</v>
      </c>
      <c r="B6024" s="448" t="s">
        <v>2113</v>
      </c>
      <c r="C6024" s="440">
        <v>928</v>
      </c>
      <c r="D6024" s="438" t="s">
        <v>126</v>
      </c>
      <c r="E6024" s="440">
        <v>2177.9</v>
      </c>
      <c r="F6024" s="440">
        <v>0</v>
      </c>
      <c r="G6024" s="440">
        <v>3105.9</v>
      </c>
      <c r="H6024" s="438" t="s">
        <v>126</v>
      </c>
    </row>
    <row r="6025" spans="1:8">
      <c r="A6025" s="448" t="s">
        <v>9543</v>
      </c>
      <c r="B6025" s="448" t="s">
        <v>2118</v>
      </c>
      <c r="C6025" s="440">
        <v>0</v>
      </c>
      <c r="D6025" s="438" t="s">
        <v>126</v>
      </c>
      <c r="E6025" s="440">
        <v>2177.9</v>
      </c>
      <c r="F6025" s="440">
        <v>0</v>
      </c>
      <c r="G6025" s="440">
        <v>2177.9</v>
      </c>
      <c r="H6025" s="438" t="s">
        <v>126</v>
      </c>
    </row>
    <row r="6026" spans="1:8">
      <c r="A6026" s="448" t="s">
        <v>9544</v>
      </c>
      <c r="B6026" s="448" t="s">
        <v>2123</v>
      </c>
      <c r="C6026" s="440">
        <v>0</v>
      </c>
      <c r="D6026" s="438" t="s">
        <v>126</v>
      </c>
      <c r="E6026" s="440">
        <v>2177.9</v>
      </c>
      <c r="F6026" s="440">
        <v>0</v>
      </c>
      <c r="G6026" s="440">
        <v>2177.9</v>
      </c>
      <c r="H6026" s="438" t="s">
        <v>126</v>
      </c>
    </row>
    <row r="6027" spans="1:8">
      <c r="A6027" s="448" t="s">
        <v>9545</v>
      </c>
      <c r="B6027" s="448" t="s">
        <v>2128</v>
      </c>
      <c r="C6027" s="440">
        <v>0</v>
      </c>
      <c r="D6027" s="438" t="s">
        <v>126</v>
      </c>
      <c r="E6027" s="440">
        <v>2177.9</v>
      </c>
      <c r="F6027" s="440">
        <v>0</v>
      </c>
      <c r="G6027" s="440">
        <v>2177.9</v>
      </c>
      <c r="H6027" s="438" t="s">
        <v>126</v>
      </c>
    </row>
    <row r="6028" spans="1:8">
      <c r="A6028" s="448" t="s">
        <v>9546</v>
      </c>
      <c r="B6028" s="448" t="s">
        <v>9547</v>
      </c>
      <c r="C6028" s="440">
        <v>0</v>
      </c>
      <c r="D6028" s="438" t="s">
        <v>126</v>
      </c>
      <c r="E6028" s="440">
        <v>3459.9</v>
      </c>
      <c r="F6028" s="440">
        <v>0</v>
      </c>
      <c r="G6028" s="440">
        <v>3459.9</v>
      </c>
      <c r="H6028" s="438" t="s">
        <v>126</v>
      </c>
    </row>
    <row r="6029" spans="1:8">
      <c r="A6029" s="448" t="s">
        <v>9548</v>
      </c>
      <c r="B6029" s="448" t="s">
        <v>2946</v>
      </c>
      <c r="C6029" s="440">
        <v>0</v>
      </c>
      <c r="D6029" s="438" t="s">
        <v>126</v>
      </c>
      <c r="E6029" s="440">
        <v>2177.9</v>
      </c>
      <c r="F6029" s="440">
        <v>0</v>
      </c>
      <c r="G6029" s="440">
        <v>2177.9</v>
      </c>
      <c r="H6029" s="438" t="s">
        <v>126</v>
      </c>
    </row>
    <row r="6030" spans="1:8">
      <c r="A6030" s="448" t="s">
        <v>9549</v>
      </c>
      <c r="B6030" s="448" t="s">
        <v>2143</v>
      </c>
      <c r="C6030" s="440">
        <v>0</v>
      </c>
      <c r="D6030" s="438" t="s">
        <v>126</v>
      </c>
      <c r="E6030" s="440">
        <v>2177.9</v>
      </c>
      <c r="F6030" s="440">
        <v>0</v>
      </c>
      <c r="G6030" s="440">
        <v>2177.9</v>
      </c>
      <c r="H6030" s="438" t="s">
        <v>126</v>
      </c>
    </row>
    <row r="6031" spans="1:8">
      <c r="A6031" s="448" t="s">
        <v>9550</v>
      </c>
      <c r="B6031" s="448" t="s">
        <v>2148</v>
      </c>
      <c r="C6031" s="440">
        <v>0</v>
      </c>
      <c r="D6031" s="438" t="s">
        <v>126</v>
      </c>
      <c r="E6031" s="440">
        <v>2177.9</v>
      </c>
      <c r="F6031" s="440">
        <v>0</v>
      </c>
      <c r="G6031" s="440">
        <v>2177.9</v>
      </c>
      <c r="H6031" s="438" t="s">
        <v>126</v>
      </c>
    </row>
    <row r="6032" spans="1:8">
      <c r="A6032" s="448" t="s">
        <v>9551</v>
      </c>
      <c r="B6032" s="448" t="s">
        <v>9552</v>
      </c>
      <c r="C6032" s="440">
        <v>0</v>
      </c>
      <c r="D6032" s="438" t="s">
        <v>126</v>
      </c>
      <c r="E6032" s="440">
        <v>2177.9</v>
      </c>
      <c r="F6032" s="440">
        <v>0</v>
      </c>
      <c r="G6032" s="440">
        <v>2177.9</v>
      </c>
      <c r="H6032" s="438" t="s">
        <v>126</v>
      </c>
    </row>
    <row r="6033" spans="1:8">
      <c r="A6033" s="448" t="s">
        <v>9553</v>
      </c>
      <c r="B6033" s="448" t="s">
        <v>6908</v>
      </c>
      <c r="C6033" s="440">
        <v>0</v>
      </c>
      <c r="D6033" s="438" t="s">
        <v>126</v>
      </c>
      <c r="E6033" s="440">
        <v>2177.9</v>
      </c>
      <c r="F6033" s="440">
        <v>0</v>
      </c>
      <c r="G6033" s="440">
        <v>2177.9</v>
      </c>
      <c r="H6033" s="438" t="s">
        <v>126</v>
      </c>
    </row>
    <row r="6034" spans="1:8">
      <c r="A6034" s="448" t="s">
        <v>9554</v>
      </c>
      <c r="B6034" s="448" t="s">
        <v>2973</v>
      </c>
      <c r="C6034" s="440">
        <v>0</v>
      </c>
      <c r="D6034" s="438" t="s">
        <v>126</v>
      </c>
      <c r="E6034" s="440">
        <v>2177.9</v>
      </c>
      <c r="F6034" s="440">
        <v>0</v>
      </c>
      <c r="G6034" s="440">
        <v>2177.9</v>
      </c>
      <c r="H6034" s="438" t="s">
        <v>126</v>
      </c>
    </row>
    <row r="6035" spans="1:8">
      <c r="A6035" s="448" t="s">
        <v>9555</v>
      </c>
      <c r="B6035" s="448" t="s">
        <v>2980</v>
      </c>
      <c r="C6035" s="440">
        <v>0</v>
      </c>
      <c r="D6035" s="438" t="s">
        <v>126</v>
      </c>
      <c r="E6035" s="440">
        <v>2177.9</v>
      </c>
      <c r="F6035" s="440">
        <v>0</v>
      </c>
      <c r="G6035" s="440">
        <v>2177.9</v>
      </c>
      <c r="H6035" s="438" t="s">
        <v>126</v>
      </c>
    </row>
    <row r="6036" spans="1:8">
      <c r="A6036" s="448" t="s">
        <v>9556</v>
      </c>
      <c r="B6036" s="448" t="s">
        <v>2986</v>
      </c>
      <c r="C6036" s="440">
        <v>0</v>
      </c>
      <c r="D6036" s="438" t="s">
        <v>126</v>
      </c>
      <c r="E6036" s="440">
        <v>2177.9</v>
      </c>
      <c r="F6036" s="440">
        <v>0</v>
      </c>
      <c r="G6036" s="440">
        <v>2177.9</v>
      </c>
      <c r="H6036" s="438" t="s">
        <v>126</v>
      </c>
    </row>
    <row r="6037" spans="1:8">
      <c r="A6037" s="448" t="s">
        <v>9557</v>
      </c>
      <c r="B6037" s="448" t="s">
        <v>2992</v>
      </c>
      <c r="C6037" s="440">
        <v>0</v>
      </c>
      <c r="D6037" s="438" t="s">
        <v>126</v>
      </c>
      <c r="E6037" s="440">
        <v>2177.9</v>
      </c>
      <c r="F6037" s="440">
        <v>0</v>
      </c>
      <c r="G6037" s="440">
        <v>2177.9</v>
      </c>
      <c r="H6037" s="438" t="s">
        <v>126</v>
      </c>
    </row>
    <row r="6038" spans="1:8">
      <c r="A6038" s="448" t="s">
        <v>9558</v>
      </c>
      <c r="B6038" s="448" t="s">
        <v>1581</v>
      </c>
      <c r="C6038" s="440">
        <v>0</v>
      </c>
      <c r="D6038" s="438" t="s">
        <v>126</v>
      </c>
      <c r="E6038" s="440">
        <v>2177.9</v>
      </c>
      <c r="F6038" s="440">
        <v>0</v>
      </c>
      <c r="G6038" s="440">
        <v>2177.9</v>
      </c>
      <c r="H6038" s="438" t="s">
        <v>126</v>
      </c>
    </row>
    <row r="6039" spans="1:8">
      <c r="A6039" s="448" t="s">
        <v>9559</v>
      </c>
      <c r="B6039" s="448" t="s">
        <v>2189</v>
      </c>
      <c r="C6039" s="440">
        <v>0</v>
      </c>
      <c r="D6039" s="438" t="s">
        <v>126</v>
      </c>
      <c r="E6039" s="440">
        <v>2177.9</v>
      </c>
      <c r="F6039" s="440">
        <v>0</v>
      </c>
      <c r="G6039" s="440">
        <v>2177.9</v>
      </c>
      <c r="H6039" s="438" t="s">
        <v>126</v>
      </c>
    </row>
    <row r="6040" spans="1:8">
      <c r="A6040" s="448" t="s">
        <v>9560</v>
      </c>
      <c r="B6040" s="448" t="s">
        <v>2195</v>
      </c>
      <c r="C6040" s="440">
        <v>0</v>
      </c>
      <c r="D6040" s="438" t="s">
        <v>126</v>
      </c>
      <c r="E6040" s="440">
        <v>2177.9</v>
      </c>
      <c r="F6040" s="440">
        <v>0</v>
      </c>
      <c r="G6040" s="440">
        <v>2177.9</v>
      </c>
      <c r="H6040" s="438" t="s">
        <v>126</v>
      </c>
    </row>
    <row r="6041" spans="1:8">
      <c r="A6041" s="448" t="s">
        <v>9561</v>
      </c>
      <c r="B6041" s="448" t="s">
        <v>2200</v>
      </c>
      <c r="C6041" s="440">
        <v>0</v>
      </c>
      <c r="D6041" s="438" t="s">
        <v>126</v>
      </c>
      <c r="E6041" s="440">
        <v>1162.1500000000001</v>
      </c>
      <c r="F6041" s="440">
        <v>0</v>
      </c>
      <c r="G6041" s="440">
        <v>1162.1500000000001</v>
      </c>
      <c r="H6041" s="438" t="s">
        <v>126</v>
      </c>
    </row>
    <row r="6042" spans="1:8">
      <c r="A6042" s="448" t="s">
        <v>9562</v>
      </c>
      <c r="B6042" s="448" t="s">
        <v>2205</v>
      </c>
      <c r="C6042" s="440">
        <v>0</v>
      </c>
      <c r="D6042" s="438" t="s">
        <v>126</v>
      </c>
      <c r="E6042" s="440">
        <v>2177.9</v>
      </c>
      <c r="F6042" s="440">
        <v>0</v>
      </c>
      <c r="G6042" s="440">
        <v>2177.9</v>
      </c>
      <c r="H6042" s="438" t="s">
        <v>126</v>
      </c>
    </row>
    <row r="6043" spans="1:8">
      <c r="A6043" s="448" t="s">
        <v>9563</v>
      </c>
      <c r="B6043" s="448" t="s">
        <v>2210</v>
      </c>
      <c r="C6043" s="440">
        <v>0</v>
      </c>
      <c r="D6043" s="438" t="s">
        <v>126</v>
      </c>
      <c r="E6043" s="440">
        <v>2177.9</v>
      </c>
      <c r="F6043" s="440">
        <v>0</v>
      </c>
      <c r="G6043" s="440">
        <v>2177.9</v>
      </c>
      <c r="H6043" s="438" t="s">
        <v>126</v>
      </c>
    </row>
    <row r="6044" spans="1:8">
      <c r="A6044" s="448" t="s">
        <v>9564</v>
      </c>
      <c r="B6044" s="448" t="s">
        <v>9565</v>
      </c>
      <c r="C6044" s="440">
        <v>0</v>
      </c>
      <c r="D6044" s="438" t="s">
        <v>126</v>
      </c>
      <c r="E6044" s="440">
        <v>1162.1500000000001</v>
      </c>
      <c r="F6044" s="440">
        <v>0</v>
      </c>
      <c r="G6044" s="440">
        <v>1162.1500000000001</v>
      </c>
      <c r="H6044" s="438" t="s">
        <v>126</v>
      </c>
    </row>
    <row r="6045" spans="1:8">
      <c r="A6045" s="448" t="s">
        <v>9566</v>
      </c>
      <c r="B6045" s="448" t="s">
        <v>2220</v>
      </c>
      <c r="C6045" s="440">
        <v>0</v>
      </c>
      <c r="D6045" s="438" t="s">
        <v>126</v>
      </c>
      <c r="E6045" s="440">
        <v>1162.1500000000001</v>
      </c>
      <c r="F6045" s="440">
        <v>0</v>
      </c>
      <c r="G6045" s="440">
        <v>1162.1500000000001</v>
      </c>
      <c r="H6045" s="438" t="s">
        <v>126</v>
      </c>
    </row>
    <row r="6046" spans="1:8">
      <c r="A6046" s="448" t="s">
        <v>9567</v>
      </c>
      <c r="B6046" s="448" t="s">
        <v>2225</v>
      </c>
      <c r="C6046" s="440">
        <v>0</v>
      </c>
      <c r="D6046" s="438" t="s">
        <v>126</v>
      </c>
      <c r="E6046" s="440">
        <v>2177.9</v>
      </c>
      <c r="F6046" s="440">
        <v>0</v>
      </c>
      <c r="G6046" s="440">
        <v>2177.9</v>
      </c>
      <c r="H6046" s="438" t="s">
        <v>126</v>
      </c>
    </row>
    <row r="6047" spans="1:8">
      <c r="A6047" s="448" t="s">
        <v>9568</v>
      </c>
      <c r="B6047" s="448" t="s">
        <v>7261</v>
      </c>
      <c r="C6047" s="440">
        <v>0</v>
      </c>
      <c r="D6047" s="438" t="s">
        <v>126</v>
      </c>
      <c r="E6047" s="440">
        <v>2177.9</v>
      </c>
      <c r="F6047" s="440">
        <v>0</v>
      </c>
      <c r="G6047" s="440">
        <v>2177.9</v>
      </c>
      <c r="H6047" s="438" t="s">
        <v>126</v>
      </c>
    </row>
    <row r="6048" spans="1:8">
      <c r="A6048" s="448" t="s">
        <v>9569</v>
      </c>
      <c r="B6048" s="448" t="s">
        <v>2235</v>
      </c>
      <c r="C6048" s="440">
        <v>0</v>
      </c>
      <c r="D6048" s="438" t="s">
        <v>126</v>
      </c>
      <c r="E6048" s="440">
        <v>2177.9</v>
      </c>
      <c r="F6048" s="440">
        <v>0</v>
      </c>
      <c r="G6048" s="440">
        <v>2177.9</v>
      </c>
      <c r="H6048" s="438" t="s">
        <v>126</v>
      </c>
    </row>
    <row r="6049" spans="1:8">
      <c r="A6049" s="448" t="s">
        <v>9570</v>
      </c>
      <c r="B6049" s="448" t="s">
        <v>2240</v>
      </c>
      <c r="C6049" s="440">
        <v>0</v>
      </c>
      <c r="D6049" s="438" t="s">
        <v>126</v>
      </c>
      <c r="E6049" s="440">
        <v>2177.9</v>
      </c>
      <c r="F6049" s="440">
        <v>0</v>
      </c>
      <c r="G6049" s="440">
        <v>2177.9</v>
      </c>
      <c r="H6049" s="438" t="s">
        <v>126</v>
      </c>
    </row>
    <row r="6050" spans="1:8">
      <c r="A6050" s="448" t="s">
        <v>9571</v>
      </c>
      <c r="B6050" s="448" t="s">
        <v>2245</v>
      </c>
      <c r="C6050" s="440">
        <v>0</v>
      </c>
      <c r="D6050" s="438" t="s">
        <v>126</v>
      </c>
      <c r="E6050" s="440">
        <v>2177.9</v>
      </c>
      <c r="F6050" s="440">
        <v>0</v>
      </c>
      <c r="G6050" s="440">
        <v>2177.9</v>
      </c>
      <c r="H6050" s="438" t="s">
        <v>126</v>
      </c>
    </row>
    <row r="6051" spans="1:8">
      <c r="A6051" s="448" t="s">
        <v>9572</v>
      </c>
      <c r="B6051" s="448" t="s">
        <v>2250</v>
      </c>
      <c r="C6051" s="440">
        <v>0</v>
      </c>
      <c r="D6051" s="438" t="s">
        <v>126</v>
      </c>
      <c r="E6051" s="440">
        <v>2177.9</v>
      </c>
      <c r="F6051" s="440">
        <v>0</v>
      </c>
      <c r="G6051" s="440">
        <v>2177.9</v>
      </c>
      <c r="H6051" s="438" t="s">
        <v>126</v>
      </c>
    </row>
    <row r="6052" spans="1:8">
      <c r="A6052" s="448" t="s">
        <v>9573</v>
      </c>
      <c r="B6052" s="448" t="s">
        <v>2255</v>
      </c>
      <c r="C6052" s="440">
        <v>0</v>
      </c>
      <c r="D6052" s="438" t="s">
        <v>126</v>
      </c>
      <c r="E6052" s="440">
        <v>2177.9</v>
      </c>
      <c r="F6052" s="440">
        <v>0</v>
      </c>
      <c r="G6052" s="440">
        <v>2177.9</v>
      </c>
      <c r="H6052" s="438" t="s">
        <v>126</v>
      </c>
    </row>
    <row r="6053" spans="1:8">
      <c r="A6053" s="448" t="s">
        <v>9574</v>
      </c>
      <c r="B6053" s="448" t="s">
        <v>2260</v>
      </c>
      <c r="C6053" s="440">
        <v>0</v>
      </c>
      <c r="D6053" s="438" t="s">
        <v>126</v>
      </c>
      <c r="E6053" s="440">
        <v>2177.9</v>
      </c>
      <c r="F6053" s="440">
        <v>0</v>
      </c>
      <c r="G6053" s="440">
        <v>2177.9</v>
      </c>
      <c r="H6053" s="438" t="s">
        <v>126</v>
      </c>
    </row>
    <row r="6054" spans="1:8">
      <c r="A6054" s="448" t="s">
        <v>9575</v>
      </c>
      <c r="B6054" s="448" t="s">
        <v>2265</v>
      </c>
      <c r="C6054" s="440">
        <v>0</v>
      </c>
      <c r="D6054" s="438" t="s">
        <v>126</v>
      </c>
      <c r="E6054" s="440">
        <v>2177.9</v>
      </c>
      <c r="F6054" s="440">
        <v>0</v>
      </c>
      <c r="G6054" s="440">
        <v>2177.9</v>
      </c>
      <c r="H6054" s="438" t="s">
        <v>126</v>
      </c>
    </row>
    <row r="6055" spans="1:8">
      <c r="A6055" s="448" t="s">
        <v>9576</v>
      </c>
      <c r="B6055" s="448" t="s">
        <v>2270</v>
      </c>
      <c r="C6055" s="440">
        <v>0</v>
      </c>
      <c r="D6055" s="438" t="s">
        <v>126</v>
      </c>
      <c r="E6055" s="440">
        <v>2177.9</v>
      </c>
      <c r="F6055" s="440">
        <v>0</v>
      </c>
      <c r="G6055" s="440">
        <v>2177.9</v>
      </c>
      <c r="H6055" s="438" t="s">
        <v>126</v>
      </c>
    </row>
    <row r="6056" spans="1:8">
      <c r="A6056" s="448" t="s">
        <v>9577</v>
      </c>
      <c r="B6056" s="448" t="s">
        <v>2275</v>
      </c>
      <c r="C6056" s="440">
        <v>0</v>
      </c>
      <c r="D6056" s="438" t="s">
        <v>126</v>
      </c>
      <c r="E6056" s="440">
        <v>2177.9</v>
      </c>
      <c r="F6056" s="440">
        <v>0</v>
      </c>
      <c r="G6056" s="440">
        <v>2177.9</v>
      </c>
      <c r="H6056" s="438" t="s">
        <v>126</v>
      </c>
    </row>
    <row r="6057" spans="1:8">
      <c r="A6057" s="448" t="s">
        <v>9578</v>
      </c>
      <c r="B6057" s="448" t="s">
        <v>2280</v>
      </c>
      <c r="C6057" s="440">
        <v>0</v>
      </c>
      <c r="D6057" s="438" t="s">
        <v>126</v>
      </c>
      <c r="E6057" s="440">
        <v>2177.9</v>
      </c>
      <c r="F6057" s="440">
        <v>0</v>
      </c>
      <c r="G6057" s="440">
        <v>2177.9</v>
      </c>
      <c r="H6057" s="438" t="s">
        <v>126</v>
      </c>
    </row>
    <row r="6058" spans="1:8">
      <c r="A6058" s="448" t="s">
        <v>9579</v>
      </c>
      <c r="B6058" s="448" t="s">
        <v>2285</v>
      </c>
      <c r="C6058" s="440">
        <v>0</v>
      </c>
      <c r="D6058" s="438" t="s">
        <v>126</v>
      </c>
      <c r="E6058" s="440">
        <v>2177.9</v>
      </c>
      <c r="F6058" s="440">
        <v>0</v>
      </c>
      <c r="G6058" s="440">
        <v>2177.9</v>
      </c>
      <c r="H6058" s="438" t="s">
        <v>126</v>
      </c>
    </row>
    <row r="6059" spans="1:8">
      <c r="A6059" s="448" t="s">
        <v>9580</v>
      </c>
      <c r="B6059" s="448" t="s">
        <v>2290</v>
      </c>
      <c r="C6059" s="440">
        <v>0</v>
      </c>
      <c r="D6059" s="438" t="s">
        <v>126</v>
      </c>
      <c r="E6059" s="440">
        <v>2177.9</v>
      </c>
      <c r="F6059" s="440">
        <v>0</v>
      </c>
      <c r="G6059" s="440">
        <v>2177.9</v>
      </c>
      <c r="H6059" s="438" t="s">
        <v>126</v>
      </c>
    </row>
    <row r="6060" spans="1:8">
      <c r="A6060" s="448" t="s">
        <v>9581</v>
      </c>
      <c r="B6060" s="448" t="s">
        <v>2295</v>
      </c>
      <c r="C6060" s="440">
        <v>0</v>
      </c>
      <c r="D6060" s="438" t="s">
        <v>126</v>
      </c>
      <c r="E6060" s="440">
        <v>2177.9</v>
      </c>
      <c r="F6060" s="440">
        <v>0</v>
      </c>
      <c r="G6060" s="440">
        <v>2177.9</v>
      </c>
      <c r="H6060" s="438" t="s">
        <v>126</v>
      </c>
    </row>
    <row r="6061" spans="1:8">
      <c r="A6061" s="448" t="s">
        <v>9582</v>
      </c>
      <c r="B6061" s="448" t="s">
        <v>2300</v>
      </c>
      <c r="C6061" s="440">
        <v>0</v>
      </c>
      <c r="D6061" s="438" t="s">
        <v>126</v>
      </c>
      <c r="E6061" s="440">
        <v>2177.9</v>
      </c>
      <c r="F6061" s="440">
        <v>0</v>
      </c>
      <c r="G6061" s="440">
        <v>2177.9</v>
      </c>
      <c r="H6061" s="438" t="s">
        <v>126</v>
      </c>
    </row>
    <row r="6062" spans="1:8">
      <c r="A6062" s="448" t="s">
        <v>9583</v>
      </c>
      <c r="B6062" s="448" t="s">
        <v>2305</v>
      </c>
      <c r="C6062" s="440">
        <v>0</v>
      </c>
      <c r="D6062" s="438" t="s">
        <v>126</v>
      </c>
      <c r="E6062" s="440">
        <v>2177.9</v>
      </c>
      <c r="F6062" s="440">
        <v>0</v>
      </c>
      <c r="G6062" s="440">
        <v>2177.9</v>
      </c>
      <c r="H6062" s="438" t="s">
        <v>126</v>
      </c>
    </row>
    <row r="6063" spans="1:8">
      <c r="A6063" s="448" t="s">
        <v>9584</v>
      </c>
      <c r="B6063" s="448" t="s">
        <v>2310</v>
      </c>
      <c r="C6063" s="440">
        <v>0</v>
      </c>
      <c r="D6063" s="438" t="s">
        <v>126</v>
      </c>
      <c r="E6063" s="440">
        <v>2177.9</v>
      </c>
      <c r="F6063" s="440">
        <v>0</v>
      </c>
      <c r="G6063" s="440">
        <v>2177.9</v>
      </c>
      <c r="H6063" s="438" t="s">
        <v>126</v>
      </c>
    </row>
    <row r="6064" spans="1:8">
      <c r="A6064" s="448" t="s">
        <v>9585</v>
      </c>
      <c r="B6064" s="448" t="s">
        <v>2315</v>
      </c>
      <c r="C6064" s="440">
        <v>0</v>
      </c>
      <c r="D6064" s="438" t="s">
        <v>126</v>
      </c>
      <c r="E6064" s="440">
        <v>2177.9</v>
      </c>
      <c r="F6064" s="440">
        <v>0</v>
      </c>
      <c r="G6064" s="440">
        <v>2177.9</v>
      </c>
      <c r="H6064" s="438" t="s">
        <v>126</v>
      </c>
    </row>
    <row r="6065" spans="1:8">
      <c r="A6065" s="448" t="s">
        <v>9586</v>
      </c>
      <c r="B6065" s="448" t="s">
        <v>2320</v>
      </c>
      <c r="C6065" s="440">
        <v>0</v>
      </c>
      <c r="D6065" s="438" t="s">
        <v>126</v>
      </c>
      <c r="E6065" s="440">
        <v>2177.9</v>
      </c>
      <c r="F6065" s="440">
        <v>0</v>
      </c>
      <c r="G6065" s="440">
        <v>2177.9</v>
      </c>
      <c r="H6065" s="438" t="s">
        <v>126</v>
      </c>
    </row>
    <row r="6066" spans="1:8">
      <c r="A6066" s="448" t="s">
        <v>9587</v>
      </c>
      <c r="B6066" s="448" t="s">
        <v>2325</v>
      </c>
      <c r="C6066" s="440">
        <v>0</v>
      </c>
      <c r="D6066" s="438" t="s">
        <v>126</v>
      </c>
      <c r="E6066" s="440">
        <v>2177.9</v>
      </c>
      <c r="F6066" s="440">
        <v>0</v>
      </c>
      <c r="G6066" s="440">
        <v>2177.9</v>
      </c>
      <c r="H6066" s="438" t="s">
        <v>126</v>
      </c>
    </row>
    <row r="6067" spans="1:8">
      <c r="A6067" s="448" t="s">
        <v>9588</v>
      </c>
      <c r="B6067" s="448" t="s">
        <v>2330</v>
      </c>
      <c r="C6067" s="440">
        <v>0</v>
      </c>
      <c r="D6067" s="438" t="s">
        <v>126</v>
      </c>
      <c r="E6067" s="440">
        <v>2177.9</v>
      </c>
      <c r="F6067" s="440">
        <v>0</v>
      </c>
      <c r="G6067" s="440">
        <v>2177.9</v>
      </c>
      <c r="H6067" s="438" t="s">
        <v>126</v>
      </c>
    </row>
    <row r="6068" spans="1:8">
      <c r="A6068" s="448" t="s">
        <v>9589</v>
      </c>
      <c r="B6068" s="448" t="s">
        <v>2335</v>
      </c>
      <c r="C6068" s="440">
        <v>0</v>
      </c>
      <c r="D6068" s="438" t="s">
        <v>126</v>
      </c>
      <c r="E6068" s="440">
        <v>2177.9</v>
      </c>
      <c r="F6068" s="440">
        <v>0</v>
      </c>
      <c r="G6068" s="440">
        <v>2177.9</v>
      </c>
      <c r="H6068" s="438" t="s">
        <v>126</v>
      </c>
    </row>
    <row r="6069" spans="1:8">
      <c r="A6069" s="448" t="s">
        <v>9590</v>
      </c>
      <c r="B6069" s="448" t="s">
        <v>2340</v>
      </c>
      <c r="C6069" s="440">
        <v>0</v>
      </c>
      <c r="D6069" s="438" t="s">
        <v>126</v>
      </c>
      <c r="E6069" s="440">
        <v>2177.9</v>
      </c>
      <c r="F6069" s="440">
        <v>0</v>
      </c>
      <c r="G6069" s="440">
        <v>2177.9</v>
      </c>
      <c r="H6069" s="438" t="s">
        <v>126</v>
      </c>
    </row>
    <row r="6070" spans="1:8">
      <c r="A6070" s="448" t="s">
        <v>9591</v>
      </c>
      <c r="B6070" s="448" t="s">
        <v>974</v>
      </c>
      <c r="C6070" s="440">
        <v>0</v>
      </c>
      <c r="D6070" s="438" t="s">
        <v>126</v>
      </c>
      <c r="E6070" s="440">
        <v>2177.9</v>
      </c>
      <c r="F6070" s="440">
        <v>0</v>
      </c>
      <c r="G6070" s="440">
        <v>2177.9</v>
      </c>
      <c r="H6070" s="438" t="s">
        <v>126</v>
      </c>
    </row>
    <row r="6071" spans="1:8">
      <c r="A6071" s="448" t="s">
        <v>9592</v>
      </c>
      <c r="B6071" s="448" t="s">
        <v>976</v>
      </c>
      <c r="C6071" s="440">
        <v>0</v>
      </c>
      <c r="D6071" s="438" t="s">
        <v>126</v>
      </c>
      <c r="E6071" s="440">
        <v>2177.9</v>
      </c>
      <c r="F6071" s="440">
        <v>0</v>
      </c>
      <c r="G6071" s="440">
        <v>2177.9</v>
      </c>
      <c r="H6071" s="438" t="s">
        <v>126</v>
      </c>
    </row>
    <row r="6072" spans="1:8">
      <c r="A6072" s="448" t="s">
        <v>9593</v>
      </c>
      <c r="B6072" s="448" t="s">
        <v>2353</v>
      </c>
      <c r="C6072" s="440">
        <v>0</v>
      </c>
      <c r="D6072" s="438" t="s">
        <v>126</v>
      </c>
      <c r="E6072" s="440">
        <v>2177.9</v>
      </c>
      <c r="F6072" s="440">
        <v>0</v>
      </c>
      <c r="G6072" s="440">
        <v>2177.9</v>
      </c>
      <c r="H6072" s="438" t="s">
        <v>126</v>
      </c>
    </row>
    <row r="6073" spans="1:8">
      <c r="A6073" s="448" t="s">
        <v>9594</v>
      </c>
      <c r="B6073" s="448" t="s">
        <v>2358</v>
      </c>
      <c r="C6073" s="440">
        <v>0</v>
      </c>
      <c r="D6073" s="438" t="s">
        <v>126</v>
      </c>
      <c r="E6073" s="440">
        <v>2177.9</v>
      </c>
      <c r="F6073" s="440">
        <v>0</v>
      </c>
      <c r="G6073" s="440">
        <v>2177.9</v>
      </c>
      <c r="H6073" s="438" t="s">
        <v>126</v>
      </c>
    </row>
    <row r="6074" spans="1:8">
      <c r="A6074" s="448" t="s">
        <v>9595</v>
      </c>
      <c r="B6074" s="448" t="s">
        <v>2363</v>
      </c>
      <c r="C6074" s="440">
        <v>0</v>
      </c>
      <c r="D6074" s="438" t="s">
        <v>126</v>
      </c>
      <c r="E6074" s="440">
        <v>2177.9</v>
      </c>
      <c r="F6074" s="440">
        <v>0</v>
      </c>
      <c r="G6074" s="440">
        <v>2177.9</v>
      </c>
      <c r="H6074" s="438" t="s">
        <v>126</v>
      </c>
    </row>
    <row r="6075" spans="1:8">
      <c r="A6075" s="448" t="s">
        <v>9596</v>
      </c>
      <c r="B6075" s="448" t="s">
        <v>2368</v>
      </c>
      <c r="C6075" s="440">
        <v>0</v>
      </c>
      <c r="D6075" s="438" t="s">
        <v>126</v>
      </c>
      <c r="E6075" s="440">
        <v>2177.9</v>
      </c>
      <c r="F6075" s="440">
        <v>0</v>
      </c>
      <c r="G6075" s="440">
        <v>2177.9</v>
      </c>
      <c r="H6075" s="438" t="s">
        <v>126</v>
      </c>
    </row>
    <row r="6076" spans="1:8">
      <c r="A6076" s="448" t="s">
        <v>9597</v>
      </c>
      <c r="B6076" s="448" t="s">
        <v>2373</v>
      </c>
      <c r="C6076" s="440">
        <v>0</v>
      </c>
      <c r="D6076" s="438" t="s">
        <v>126</v>
      </c>
      <c r="E6076" s="440">
        <v>2177.9</v>
      </c>
      <c r="F6076" s="440">
        <v>0</v>
      </c>
      <c r="G6076" s="440">
        <v>2177.9</v>
      </c>
      <c r="H6076" s="438" t="s">
        <v>126</v>
      </c>
    </row>
    <row r="6077" spans="1:8">
      <c r="A6077" s="448" t="s">
        <v>9598</v>
      </c>
      <c r="B6077" s="448" t="s">
        <v>2378</v>
      </c>
      <c r="C6077" s="440">
        <v>0</v>
      </c>
      <c r="D6077" s="438" t="s">
        <v>126</v>
      </c>
      <c r="E6077" s="440">
        <v>2177.9</v>
      </c>
      <c r="F6077" s="440">
        <v>0</v>
      </c>
      <c r="G6077" s="440">
        <v>2177.9</v>
      </c>
      <c r="H6077" s="438" t="s">
        <v>126</v>
      </c>
    </row>
    <row r="6078" spans="1:8">
      <c r="A6078" s="448" t="s">
        <v>9599</v>
      </c>
      <c r="B6078" s="448" t="s">
        <v>2383</v>
      </c>
      <c r="C6078" s="440">
        <v>0</v>
      </c>
      <c r="D6078" s="438" t="s">
        <v>126</v>
      </c>
      <c r="E6078" s="440">
        <v>2177.9</v>
      </c>
      <c r="F6078" s="440">
        <v>0</v>
      </c>
      <c r="G6078" s="440">
        <v>2177.9</v>
      </c>
      <c r="H6078" s="438" t="s">
        <v>126</v>
      </c>
    </row>
    <row r="6079" spans="1:8">
      <c r="A6079" s="448" t="s">
        <v>9600</v>
      </c>
      <c r="B6079" s="448" t="s">
        <v>2388</v>
      </c>
      <c r="C6079" s="440">
        <v>0</v>
      </c>
      <c r="D6079" s="438" t="s">
        <v>126</v>
      </c>
      <c r="E6079" s="440">
        <v>2177.9</v>
      </c>
      <c r="F6079" s="440">
        <v>0</v>
      </c>
      <c r="G6079" s="440">
        <v>2177.9</v>
      </c>
      <c r="H6079" s="438" t="s">
        <v>126</v>
      </c>
    </row>
    <row r="6080" spans="1:8">
      <c r="A6080" s="448" t="s">
        <v>9601</v>
      </c>
      <c r="B6080" s="448" t="s">
        <v>2393</v>
      </c>
      <c r="C6080" s="440">
        <v>0</v>
      </c>
      <c r="D6080" s="438" t="s">
        <v>126</v>
      </c>
      <c r="E6080" s="440">
        <v>2177.9</v>
      </c>
      <c r="F6080" s="440">
        <v>0</v>
      </c>
      <c r="G6080" s="440">
        <v>2177.9</v>
      </c>
      <c r="H6080" s="438" t="s">
        <v>126</v>
      </c>
    </row>
    <row r="6081" spans="1:8">
      <c r="A6081" s="448" t="s">
        <v>9602</v>
      </c>
      <c r="B6081" s="448" t="s">
        <v>2398</v>
      </c>
      <c r="C6081" s="440">
        <v>0</v>
      </c>
      <c r="D6081" s="438" t="s">
        <v>126</v>
      </c>
      <c r="E6081" s="440">
        <v>2177.9</v>
      </c>
      <c r="F6081" s="440">
        <v>0</v>
      </c>
      <c r="G6081" s="440">
        <v>2177.9</v>
      </c>
      <c r="H6081" s="438" t="s">
        <v>126</v>
      </c>
    </row>
    <row r="6082" spans="1:8">
      <c r="A6082" s="448" t="s">
        <v>9603</v>
      </c>
      <c r="B6082" s="448" t="s">
        <v>2403</v>
      </c>
      <c r="C6082" s="440">
        <v>0</v>
      </c>
      <c r="D6082" s="438" t="s">
        <v>126</v>
      </c>
      <c r="E6082" s="440">
        <v>1868.76</v>
      </c>
      <c r="F6082" s="440">
        <v>0</v>
      </c>
      <c r="G6082" s="440">
        <v>1868.76</v>
      </c>
      <c r="H6082" s="438" t="s">
        <v>126</v>
      </c>
    </row>
    <row r="6083" spans="1:8">
      <c r="A6083" s="448" t="s">
        <v>9604</v>
      </c>
      <c r="B6083" s="448" t="s">
        <v>2408</v>
      </c>
      <c r="C6083" s="440">
        <v>0</v>
      </c>
      <c r="D6083" s="438" t="s">
        <v>126</v>
      </c>
      <c r="E6083" s="440">
        <v>1868.76</v>
      </c>
      <c r="F6083" s="440">
        <v>0</v>
      </c>
      <c r="G6083" s="440">
        <v>1868.76</v>
      </c>
      <c r="H6083" s="438" t="s">
        <v>126</v>
      </c>
    </row>
    <row r="6084" spans="1:8">
      <c r="A6084" s="448" t="s">
        <v>9605</v>
      </c>
      <c r="B6084" s="448" t="s">
        <v>2413</v>
      </c>
      <c r="C6084" s="440">
        <v>0</v>
      </c>
      <c r="D6084" s="438" t="s">
        <v>126</v>
      </c>
      <c r="E6084" s="440">
        <v>1868.76</v>
      </c>
      <c r="F6084" s="440">
        <v>0</v>
      </c>
      <c r="G6084" s="440">
        <v>1868.76</v>
      </c>
      <c r="H6084" s="438" t="s">
        <v>126</v>
      </c>
    </row>
    <row r="6085" spans="1:8">
      <c r="A6085" s="448" t="s">
        <v>9606</v>
      </c>
      <c r="B6085" s="448" t="s">
        <v>2418</v>
      </c>
      <c r="C6085" s="440">
        <v>0</v>
      </c>
      <c r="D6085" s="438" t="s">
        <v>126</v>
      </c>
      <c r="E6085" s="440">
        <v>1868.76</v>
      </c>
      <c r="F6085" s="440">
        <v>0</v>
      </c>
      <c r="G6085" s="440">
        <v>1868.76</v>
      </c>
      <c r="H6085" s="438" t="s">
        <v>126</v>
      </c>
    </row>
    <row r="6086" spans="1:8">
      <c r="A6086" s="448" t="s">
        <v>9607</v>
      </c>
      <c r="B6086" s="448" t="s">
        <v>2423</v>
      </c>
      <c r="C6086" s="440">
        <v>0</v>
      </c>
      <c r="D6086" s="438" t="s">
        <v>126</v>
      </c>
      <c r="E6086" s="440">
        <v>1868.76</v>
      </c>
      <c r="F6086" s="440">
        <v>0</v>
      </c>
      <c r="G6086" s="440">
        <v>1868.76</v>
      </c>
      <c r="H6086" s="438" t="s">
        <v>126</v>
      </c>
    </row>
    <row r="6087" spans="1:8">
      <c r="A6087" s="448" t="s">
        <v>9608</v>
      </c>
      <c r="B6087" s="448" t="s">
        <v>2428</v>
      </c>
      <c r="C6087" s="440">
        <v>0</v>
      </c>
      <c r="D6087" s="438" t="s">
        <v>126</v>
      </c>
      <c r="E6087" s="440">
        <v>1868.76</v>
      </c>
      <c r="F6087" s="440">
        <v>0</v>
      </c>
      <c r="G6087" s="440">
        <v>1868.76</v>
      </c>
      <c r="H6087" s="438" t="s">
        <v>126</v>
      </c>
    </row>
    <row r="6088" spans="1:8">
      <c r="A6088" s="448" t="s">
        <v>9609</v>
      </c>
      <c r="B6088" s="448" t="s">
        <v>2433</v>
      </c>
      <c r="C6088" s="440">
        <v>0</v>
      </c>
      <c r="D6088" s="438" t="s">
        <v>126</v>
      </c>
      <c r="E6088" s="440">
        <v>1868.76</v>
      </c>
      <c r="F6088" s="440">
        <v>0</v>
      </c>
      <c r="G6088" s="440">
        <v>1868.76</v>
      </c>
      <c r="H6088" s="438" t="s">
        <v>126</v>
      </c>
    </row>
    <row r="6089" spans="1:8">
      <c r="A6089" s="448" t="s">
        <v>9610</v>
      </c>
      <c r="B6089" s="448" t="s">
        <v>2438</v>
      </c>
      <c r="C6089" s="440">
        <v>0</v>
      </c>
      <c r="D6089" s="438" t="s">
        <v>126</v>
      </c>
      <c r="E6089" s="440">
        <v>1868.76</v>
      </c>
      <c r="F6089" s="440">
        <v>0</v>
      </c>
      <c r="G6089" s="440">
        <v>1868.76</v>
      </c>
      <c r="H6089" s="438" t="s">
        <v>126</v>
      </c>
    </row>
    <row r="6090" spans="1:8">
      <c r="A6090" s="448" t="s">
        <v>9611</v>
      </c>
      <c r="B6090" s="448" t="s">
        <v>2443</v>
      </c>
      <c r="C6090" s="440">
        <v>0</v>
      </c>
      <c r="D6090" s="438" t="s">
        <v>126</v>
      </c>
      <c r="E6090" s="440">
        <v>1868.76</v>
      </c>
      <c r="F6090" s="440">
        <v>0</v>
      </c>
      <c r="G6090" s="440">
        <v>1868.76</v>
      </c>
      <c r="H6090" s="438" t="s">
        <v>126</v>
      </c>
    </row>
    <row r="6091" spans="1:8">
      <c r="A6091" s="448" t="s">
        <v>9612</v>
      </c>
      <c r="B6091" s="448" t="s">
        <v>2448</v>
      </c>
      <c r="C6091" s="440">
        <v>0</v>
      </c>
      <c r="D6091" s="438" t="s">
        <v>126</v>
      </c>
      <c r="E6091" s="440">
        <v>1868.76</v>
      </c>
      <c r="F6091" s="440">
        <v>0</v>
      </c>
      <c r="G6091" s="440">
        <v>1868.76</v>
      </c>
      <c r="H6091" s="438" t="s">
        <v>126</v>
      </c>
    </row>
    <row r="6092" spans="1:8">
      <c r="A6092" s="448" t="s">
        <v>9613</v>
      </c>
      <c r="B6092" s="448" t="s">
        <v>2453</v>
      </c>
      <c r="C6092" s="440">
        <v>0</v>
      </c>
      <c r="D6092" s="438" t="s">
        <v>126</v>
      </c>
      <c r="E6092" s="440">
        <v>1868.76</v>
      </c>
      <c r="F6092" s="440">
        <v>0</v>
      </c>
      <c r="G6092" s="440">
        <v>1868.76</v>
      </c>
      <c r="H6092" s="438" t="s">
        <v>126</v>
      </c>
    </row>
    <row r="6093" spans="1:8">
      <c r="A6093" s="448" t="s">
        <v>9614</v>
      </c>
      <c r="B6093" s="448" t="s">
        <v>2458</v>
      </c>
      <c r="C6093" s="440">
        <v>712.5</v>
      </c>
      <c r="D6093" s="438" t="s">
        <v>126</v>
      </c>
      <c r="E6093" s="440">
        <v>1868.76</v>
      </c>
      <c r="F6093" s="440">
        <v>0</v>
      </c>
      <c r="G6093" s="440">
        <v>2581.2600000000002</v>
      </c>
      <c r="H6093" s="438" t="s">
        <v>126</v>
      </c>
    </row>
    <row r="6094" spans="1:8">
      <c r="A6094" s="448" t="s">
        <v>9615</v>
      </c>
      <c r="B6094" s="448" t="s">
        <v>2463</v>
      </c>
      <c r="C6094" s="440">
        <v>0</v>
      </c>
      <c r="D6094" s="438" t="s">
        <v>126</v>
      </c>
      <c r="E6094" s="440">
        <v>1868.76</v>
      </c>
      <c r="F6094" s="440">
        <v>0</v>
      </c>
      <c r="G6094" s="440">
        <v>1868.76</v>
      </c>
      <c r="H6094" s="438" t="s">
        <v>126</v>
      </c>
    </row>
    <row r="6095" spans="1:8">
      <c r="A6095" s="448" t="s">
        <v>9616</v>
      </c>
      <c r="B6095" s="448" t="s">
        <v>2468</v>
      </c>
      <c r="C6095" s="440">
        <v>0</v>
      </c>
      <c r="D6095" s="438" t="s">
        <v>126</v>
      </c>
      <c r="E6095" s="440">
        <v>1868.76</v>
      </c>
      <c r="F6095" s="440">
        <v>0</v>
      </c>
      <c r="G6095" s="440">
        <v>1868.76</v>
      </c>
      <c r="H6095" s="438" t="s">
        <v>126</v>
      </c>
    </row>
    <row r="6096" spans="1:8">
      <c r="A6096" s="448" t="s">
        <v>9617</v>
      </c>
      <c r="B6096" s="448" t="s">
        <v>2473</v>
      </c>
      <c r="C6096" s="440">
        <v>0</v>
      </c>
      <c r="D6096" s="438" t="s">
        <v>126</v>
      </c>
      <c r="E6096" s="440">
        <v>1868.76</v>
      </c>
      <c r="F6096" s="440">
        <v>0</v>
      </c>
      <c r="G6096" s="440">
        <v>1868.76</v>
      </c>
      <c r="H6096" s="438" t="s">
        <v>126</v>
      </c>
    </row>
    <row r="6097" spans="1:8">
      <c r="A6097" s="448" t="s">
        <v>9618</v>
      </c>
      <c r="B6097" s="448" t="s">
        <v>2478</v>
      </c>
      <c r="C6097" s="440">
        <v>0</v>
      </c>
      <c r="D6097" s="438" t="s">
        <v>126</v>
      </c>
      <c r="E6097" s="440">
        <v>1868.76</v>
      </c>
      <c r="F6097" s="440">
        <v>0</v>
      </c>
      <c r="G6097" s="440">
        <v>1868.76</v>
      </c>
      <c r="H6097" s="438" t="s">
        <v>126</v>
      </c>
    </row>
    <row r="6098" spans="1:8">
      <c r="A6098" s="448" t="s">
        <v>7995</v>
      </c>
      <c r="B6098" s="448" t="s">
        <v>2487</v>
      </c>
      <c r="C6098" s="440">
        <v>176478</v>
      </c>
      <c r="D6098" s="438" t="s">
        <v>126</v>
      </c>
      <c r="E6098" s="440">
        <v>780865.6</v>
      </c>
      <c r="F6098" s="440">
        <v>0</v>
      </c>
      <c r="G6098" s="440">
        <v>957343.6</v>
      </c>
      <c r="H6098" s="438" t="s">
        <v>126</v>
      </c>
    </row>
    <row r="6099" spans="1:8">
      <c r="A6099" s="448" t="s">
        <v>9619</v>
      </c>
      <c r="B6099" s="448" t="s">
        <v>2500</v>
      </c>
      <c r="C6099" s="440">
        <v>0</v>
      </c>
      <c r="D6099" s="438" t="s">
        <v>126</v>
      </c>
      <c r="E6099" s="440">
        <v>1868.76</v>
      </c>
      <c r="F6099" s="440">
        <v>0</v>
      </c>
      <c r="G6099" s="440">
        <v>1868.76</v>
      </c>
      <c r="H6099" s="438" t="s">
        <v>126</v>
      </c>
    </row>
    <row r="6100" spans="1:8">
      <c r="A6100" s="448" t="s">
        <v>9620</v>
      </c>
      <c r="B6100" s="448" t="s">
        <v>9621</v>
      </c>
      <c r="C6100" s="440">
        <v>0</v>
      </c>
      <c r="D6100" s="438" t="s">
        <v>126</v>
      </c>
      <c r="E6100" s="440">
        <v>1868.76</v>
      </c>
      <c r="F6100" s="440">
        <v>0</v>
      </c>
      <c r="G6100" s="440">
        <v>1868.76</v>
      </c>
      <c r="H6100" s="438" t="s">
        <v>126</v>
      </c>
    </row>
    <row r="6101" spans="1:8">
      <c r="A6101" s="448" t="s">
        <v>9622</v>
      </c>
      <c r="B6101" s="448" t="s">
        <v>7498</v>
      </c>
      <c r="C6101" s="440">
        <v>0</v>
      </c>
      <c r="D6101" s="438" t="s">
        <v>126</v>
      </c>
      <c r="E6101" s="440">
        <v>1868.76</v>
      </c>
      <c r="F6101" s="440">
        <v>0</v>
      </c>
      <c r="G6101" s="440">
        <v>1868.76</v>
      </c>
      <c r="H6101" s="438" t="s">
        <v>126</v>
      </c>
    </row>
    <row r="6102" spans="1:8">
      <c r="A6102" s="448" t="s">
        <v>9623</v>
      </c>
      <c r="B6102" s="448" t="s">
        <v>9398</v>
      </c>
      <c r="C6102" s="440">
        <v>0</v>
      </c>
      <c r="D6102" s="438" t="s">
        <v>126</v>
      </c>
      <c r="E6102" s="440">
        <v>1868.76</v>
      </c>
      <c r="F6102" s="440">
        <v>0</v>
      </c>
      <c r="G6102" s="440">
        <v>1868.76</v>
      </c>
      <c r="H6102" s="438" t="s">
        <v>126</v>
      </c>
    </row>
    <row r="6103" spans="1:8">
      <c r="A6103" s="448" t="s">
        <v>9624</v>
      </c>
      <c r="B6103" s="448" t="s">
        <v>2516</v>
      </c>
      <c r="C6103" s="440">
        <v>0</v>
      </c>
      <c r="D6103" s="438" t="s">
        <v>126</v>
      </c>
      <c r="E6103" s="440">
        <v>1868.76</v>
      </c>
      <c r="F6103" s="440">
        <v>0</v>
      </c>
      <c r="G6103" s="440">
        <v>1868.76</v>
      </c>
      <c r="H6103" s="438" t="s">
        <v>126</v>
      </c>
    </row>
    <row r="6104" spans="1:8">
      <c r="A6104" s="448" t="s">
        <v>7996</v>
      </c>
      <c r="B6104" s="448" t="s">
        <v>7997</v>
      </c>
      <c r="C6104" s="440">
        <v>180553.83</v>
      </c>
      <c r="D6104" s="438" t="s">
        <v>126</v>
      </c>
      <c r="E6104" s="440">
        <v>6322.29</v>
      </c>
      <c r="F6104" s="440">
        <v>0</v>
      </c>
      <c r="G6104" s="440">
        <v>186876.12</v>
      </c>
      <c r="H6104" s="438" t="s">
        <v>126</v>
      </c>
    </row>
    <row r="6105" spans="1:8">
      <c r="A6105" s="448" t="s">
        <v>9625</v>
      </c>
      <c r="B6105" s="448" t="s">
        <v>2133</v>
      </c>
      <c r="C6105" s="440">
        <v>1960.23</v>
      </c>
      <c r="D6105" s="438" t="s">
        <v>126</v>
      </c>
      <c r="E6105" s="440">
        <v>0</v>
      </c>
      <c r="F6105" s="440">
        <v>0</v>
      </c>
      <c r="G6105" s="440">
        <v>1960.23</v>
      </c>
      <c r="H6105" s="438" t="s">
        <v>126</v>
      </c>
    </row>
    <row r="6106" spans="1:8">
      <c r="A6106" s="448" t="s">
        <v>9626</v>
      </c>
      <c r="B6106" s="448" t="s">
        <v>2158</v>
      </c>
      <c r="C6106" s="440">
        <v>0</v>
      </c>
      <c r="D6106" s="438" t="s">
        <v>126</v>
      </c>
      <c r="E6106" s="440">
        <v>329.32</v>
      </c>
      <c r="F6106" s="440">
        <v>0</v>
      </c>
      <c r="G6106" s="440">
        <v>329.32</v>
      </c>
      <c r="H6106" s="438" t="s">
        <v>126</v>
      </c>
    </row>
    <row r="6107" spans="1:8">
      <c r="A6107" s="448" t="s">
        <v>7999</v>
      </c>
      <c r="B6107" s="448" t="s">
        <v>2487</v>
      </c>
      <c r="C6107" s="440">
        <v>178593.6</v>
      </c>
      <c r="D6107" s="438" t="s">
        <v>126</v>
      </c>
      <c r="E6107" s="440">
        <v>5992.97</v>
      </c>
      <c r="F6107" s="440">
        <v>0</v>
      </c>
      <c r="G6107" s="440">
        <v>184586.57</v>
      </c>
      <c r="H6107" s="438" t="s">
        <v>126</v>
      </c>
    </row>
    <row r="6108" spans="1:8">
      <c r="A6108" s="448" t="s">
        <v>9627</v>
      </c>
      <c r="B6108" s="448" t="s">
        <v>9628</v>
      </c>
      <c r="C6108" s="440">
        <v>1390578.17</v>
      </c>
      <c r="D6108" s="438" t="s">
        <v>126</v>
      </c>
      <c r="E6108" s="440">
        <v>37184.49</v>
      </c>
      <c r="F6108" s="440">
        <v>0</v>
      </c>
      <c r="G6108" s="440">
        <v>1427762.66</v>
      </c>
      <c r="H6108" s="438" t="s">
        <v>126</v>
      </c>
    </row>
    <row r="6109" spans="1:8">
      <c r="A6109" s="448" t="s">
        <v>9629</v>
      </c>
      <c r="B6109" s="448" t="s">
        <v>2056</v>
      </c>
      <c r="C6109" s="440">
        <v>12845.7</v>
      </c>
      <c r="D6109" s="438" t="s">
        <v>126</v>
      </c>
      <c r="E6109" s="440">
        <v>0</v>
      </c>
      <c r="F6109" s="440">
        <v>0</v>
      </c>
      <c r="G6109" s="440">
        <v>12845.7</v>
      </c>
      <c r="H6109" s="438" t="s">
        <v>126</v>
      </c>
    </row>
    <row r="6110" spans="1:8">
      <c r="A6110" s="448" t="s">
        <v>9630</v>
      </c>
      <c r="B6110" s="448" t="s">
        <v>2064</v>
      </c>
      <c r="C6110" s="440">
        <v>9388.9500000000007</v>
      </c>
      <c r="D6110" s="438" t="s">
        <v>126</v>
      </c>
      <c r="E6110" s="440">
        <v>0</v>
      </c>
      <c r="F6110" s="440">
        <v>0</v>
      </c>
      <c r="G6110" s="440">
        <v>9388.9500000000007</v>
      </c>
      <c r="H6110" s="438" t="s">
        <v>126</v>
      </c>
    </row>
    <row r="6111" spans="1:8">
      <c r="A6111" s="448" t="s">
        <v>9631</v>
      </c>
      <c r="B6111" s="448" t="s">
        <v>972</v>
      </c>
      <c r="C6111" s="440">
        <v>8608.2000000000007</v>
      </c>
      <c r="D6111" s="438" t="s">
        <v>126</v>
      </c>
      <c r="E6111" s="440">
        <v>13445.6</v>
      </c>
      <c r="F6111" s="440">
        <v>0</v>
      </c>
      <c r="G6111" s="440">
        <v>22053.8</v>
      </c>
      <c r="H6111" s="438" t="s">
        <v>126</v>
      </c>
    </row>
    <row r="6112" spans="1:8">
      <c r="A6112" s="448" t="s">
        <v>9632</v>
      </c>
      <c r="B6112" s="448" t="s">
        <v>2073</v>
      </c>
      <c r="C6112" s="440">
        <v>12323.68</v>
      </c>
      <c r="D6112" s="438" t="s">
        <v>126</v>
      </c>
      <c r="E6112" s="440">
        <v>0</v>
      </c>
      <c r="F6112" s="440">
        <v>0</v>
      </c>
      <c r="G6112" s="440">
        <v>12323.68</v>
      </c>
      <c r="H6112" s="438" t="s">
        <v>126</v>
      </c>
    </row>
    <row r="6113" spans="1:8">
      <c r="A6113" s="448" t="s">
        <v>9633</v>
      </c>
      <c r="B6113" s="448" t="s">
        <v>2078</v>
      </c>
      <c r="C6113" s="440">
        <v>37789.08</v>
      </c>
      <c r="D6113" s="438" t="s">
        <v>126</v>
      </c>
      <c r="E6113" s="440">
        <v>0</v>
      </c>
      <c r="F6113" s="440">
        <v>0</v>
      </c>
      <c r="G6113" s="440">
        <v>37789.08</v>
      </c>
      <c r="H6113" s="438" t="s">
        <v>126</v>
      </c>
    </row>
    <row r="6114" spans="1:8">
      <c r="A6114" s="448" t="s">
        <v>9634</v>
      </c>
      <c r="B6114" s="448" t="s">
        <v>2083</v>
      </c>
      <c r="C6114" s="440">
        <v>18961.03</v>
      </c>
      <c r="D6114" s="438" t="s">
        <v>126</v>
      </c>
      <c r="E6114" s="440">
        <v>0</v>
      </c>
      <c r="F6114" s="440">
        <v>0</v>
      </c>
      <c r="G6114" s="440">
        <v>18961.03</v>
      </c>
      <c r="H6114" s="438" t="s">
        <v>126</v>
      </c>
    </row>
    <row r="6115" spans="1:8">
      <c r="A6115" s="448" t="s">
        <v>9635</v>
      </c>
      <c r="B6115" s="448" t="s">
        <v>2088</v>
      </c>
      <c r="C6115" s="440">
        <v>9449.02</v>
      </c>
      <c r="D6115" s="438" t="s">
        <v>126</v>
      </c>
      <c r="E6115" s="440">
        <v>626.4</v>
      </c>
      <c r="F6115" s="440">
        <v>0</v>
      </c>
      <c r="G6115" s="440">
        <v>10075.42</v>
      </c>
      <c r="H6115" s="438" t="s">
        <v>126</v>
      </c>
    </row>
    <row r="6116" spans="1:8">
      <c r="A6116" s="448" t="s">
        <v>9636</v>
      </c>
      <c r="B6116" s="448" t="s">
        <v>2093</v>
      </c>
      <c r="C6116" s="440">
        <v>10445.74</v>
      </c>
      <c r="D6116" s="438" t="s">
        <v>126</v>
      </c>
      <c r="E6116" s="440">
        <v>4050</v>
      </c>
      <c r="F6116" s="440">
        <v>0</v>
      </c>
      <c r="G6116" s="440">
        <v>14495.74</v>
      </c>
      <c r="H6116" s="438" t="s">
        <v>126</v>
      </c>
    </row>
    <row r="6117" spans="1:8">
      <c r="A6117" s="448" t="s">
        <v>9637</v>
      </c>
      <c r="B6117" s="448" t="s">
        <v>2098</v>
      </c>
      <c r="C6117" s="440">
        <v>16956.8</v>
      </c>
      <c r="D6117" s="438" t="s">
        <v>126</v>
      </c>
      <c r="E6117" s="440">
        <v>0</v>
      </c>
      <c r="F6117" s="440">
        <v>0</v>
      </c>
      <c r="G6117" s="440">
        <v>16956.8</v>
      </c>
      <c r="H6117" s="438" t="s">
        <v>126</v>
      </c>
    </row>
    <row r="6118" spans="1:8">
      <c r="A6118" s="448" t="s">
        <v>9638</v>
      </c>
      <c r="B6118" s="448" t="s">
        <v>2103</v>
      </c>
      <c r="C6118" s="440">
        <v>10267.43</v>
      </c>
      <c r="D6118" s="438" t="s">
        <v>126</v>
      </c>
      <c r="E6118" s="440">
        <v>0</v>
      </c>
      <c r="F6118" s="440">
        <v>0</v>
      </c>
      <c r="G6118" s="440">
        <v>10267.43</v>
      </c>
      <c r="H6118" s="438" t="s">
        <v>126</v>
      </c>
    </row>
    <row r="6119" spans="1:8">
      <c r="A6119" s="448" t="s">
        <v>9639</v>
      </c>
      <c r="B6119" s="448" t="s">
        <v>2108</v>
      </c>
      <c r="C6119" s="440">
        <v>18919.96</v>
      </c>
      <c r="D6119" s="438" t="s">
        <v>126</v>
      </c>
      <c r="E6119" s="440">
        <v>0</v>
      </c>
      <c r="F6119" s="440">
        <v>0</v>
      </c>
      <c r="G6119" s="440">
        <v>18919.96</v>
      </c>
      <c r="H6119" s="438" t="s">
        <v>126</v>
      </c>
    </row>
    <row r="6120" spans="1:8">
      <c r="A6120" s="448" t="s">
        <v>9640</v>
      </c>
      <c r="B6120" s="448" t="s">
        <v>2113</v>
      </c>
      <c r="C6120" s="440">
        <v>17023.580000000002</v>
      </c>
      <c r="D6120" s="438" t="s">
        <v>126</v>
      </c>
      <c r="E6120" s="440">
        <v>436.49</v>
      </c>
      <c r="F6120" s="440">
        <v>0</v>
      </c>
      <c r="G6120" s="440">
        <v>17460.07</v>
      </c>
      <c r="H6120" s="438" t="s">
        <v>126</v>
      </c>
    </row>
    <row r="6121" spans="1:8">
      <c r="A6121" s="448" t="s">
        <v>9641</v>
      </c>
      <c r="B6121" s="448" t="s">
        <v>2118</v>
      </c>
      <c r="C6121" s="440">
        <v>31092.799999999999</v>
      </c>
      <c r="D6121" s="438" t="s">
        <v>126</v>
      </c>
      <c r="E6121" s="440">
        <v>0</v>
      </c>
      <c r="F6121" s="440">
        <v>0</v>
      </c>
      <c r="G6121" s="440">
        <v>31092.799999999999</v>
      </c>
      <c r="H6121" s="438" t="s">
        <v>126</v>
      </c>
    </row>
    <row r="6122" spans="1:8">
      <c r="A6122" s="448" t="s">
        <v>9642</v>
      </c>
      <c r="B6122" s="448" t="s">
        <v>2123</v>
      </c>
      <c r="C6122" s="440">
        <v>20803.939999999999</v>
      </c>
      <c r="D6122" s="438" t="s">
        <v>126</v>
      </c>
      <c r="E6122" s="440">
        <v>0</v>
      </c>
      <c r="F6122" s="440">
        <v>0</v>
      </c>
      <c r="G6122" s="440">
        <v>20803.939999999999</v>
      </c>
      <c r="H6122" s="438" t="s">
        <v>126</v>
      </c>
    </row>
    <row r="6123" spans="1:8">
      <c r="A6123" s="448" t="s">
        <v>9643</v>
      </c>
      <c r="B6123" s="448" t="s">
        <v>2128</v>
      </c>
      <c r="C6123" s="440">
        <v>10940.8</v>
      </c>
      <c r="D6123" s="438" t="s">
        <v>126</v>
      </c>
      <c r="E6123" s="440">
        <v>0</v>
      </c>
      <c r="F6123" s="440">
        <v>0</v>
      </c>
      <c r="G6123" s="440">
        <v>10940.8</v>
      </c>
      <c r="H6123" s="438" t="s">
        <v>126</v>
      </c>
    </row>
    <row r="6124" spans="1:8">
      <c r="A6124" s="448" t="s">
        <v>9644</v>
      </c>
      <c r="B6124" s="448" t="s">
        <v>2133</v>
      </c>
      <c r="C6124" s="440">
        <v>2954.4</v>
      </c>
      <c r="D6124" s="438" t="s">
        <v>126</v>
      </c>
      <c r="E6124" s="440">
        <v>2698</v>
      </c>
      <c r="F6124" s="440">
        <v>0</v>
      </c>
      <c r="G6124" s="440">
        <v>5652.4</v>
      </c>
      <c r="H6124" s="438" t="s">
        <v>126</v>
      </c>
    </row>
    <row r="6125" spans="1:8">
      <c r="A6125" s="448" t="s">
        <v>9645</v>
      </c>
      <c r="B6125" s="448" t="s">
        <v>2946</v>
      </c>
      <c r="C6125" s="440">
        <v>5065.9399999999996</v>
      </c>
      <c r="D6125" s="438" t="s">
        <v>126</v>
      </c>
      <c r="E6125" s="440">
        <v>0</v>
      </c>
      <c r="F6125" s="440">
        <v>0</v>
      </c>
      <c r="G6125" s="440">
        <v>5065.9399999999996</v>
      </c>
      <c r="H6125" s="438" t="s">
        <v>126</v>
      </c>
    </row>
    <row r="6126" spans="1:8">
      <c r="A6126" s="448" t="s">
        <v>9646</v>
      </c>
      <c r="B6126" s="448" t="s">
        <v>2143</v>
      </c>
      <c r="C6126" s="440">
        <v>3866.8</v>
      </c>
      <c r="D6126" s="438" t="s">
        <v>126</v>
      </c>
      <c r="E6126" s="440">
        <v>0</v>
      </c>
      <c r="F6126" s="440">
        <v>0</v>
      </c>
      <c r="G6126" s="440">
        <v>3866.8</v>
      </c>
      <c r="H6126" s="438" t="s">
        <v>126</v>
      </c>
    </row>
    <row r="6127" spans="1:8">
      <c r="A6127" s="448" t="s">
        <v>9647</v>
      </c>
      <c r="B6127" s="448" t="s">
        <v>9648</v>
      </c>
      <c r="C6127" s="440">
        <v>20700</v>
      </c>
      <c r="D6127" s="438" t="s">
        <v>126</v>
      </c>
      <c r="E6127" s="440">
        <v>0</v>
      </c>
      <c r="F6127" s="440">
        <v>0</v>
      </c>
      <c r="G6127" s="440">
        <v>20700</v>
      </c>
      <c r="H6127" s="438" t="s">
        <v>126</v>
      </c>
    </row>
    <row r="6128" spans="1:8">
      <c r="A6128" s="448" t="s">
        <v>9649</v>
      </c>
      <c r="B6128" s="448" t="s">
        <v>2153</v>
      </c>
      <c r="C6128" s="440">
        <v>800</v>
      </c>
      <c r="D6128" s="438" t="s">
        <v>126</v>
      </c>
      <c r="E6128" s="440">
        <v>0</v>
      </c>
      <c r="F6128" s="440">
        <v>0</v>
      </c>
      <c r="G6128" s="440">
        <v>800</v>
      </c>
      <c r="H6128" s="438" t="s">
        <v>126</v>
      </c>
    </row>
    <row r="6129" spans="1:8">
      <c r="A6129" s="448" t="s">
        <v>9650</v>
      </c>
      <c r="B6129" s="448" t="s">
        <v>2158</v>
      </c>
      <c r="C6129" s="440">
        <v>6562.36</v>
      </c>
      <c r="D6129" s="438" t="s">
        <v>126</v>
      </c>
      <c r="E6129" s="440">
        <v>11280</v>
      </c>
      <c r="F6129" s="440">
        <v>0</v>
      </c>
      <c r="G6129" s="440">
        <v>17842.36</v>
      </c>
      <c r="H6129" s="438" t="s">
        <v>126</v>
      </c>
    </row>
    <row r="6130" spans="1:8">
      <c r="A6130" s="448" t="s">
        <v>9651</v>
      </c>
      <c r="B6130" s="448" t="s">
        <v>2973</v>
      </c>
      <c r="C6130" s="440">
        <v>1083</v>
      </c>
      <c r="D6130" s="438" t="s">
        <v>126</v>
      </c>
      <c r="E6130" s="440">
        <v>0</v>
      </c>
      <c r="F6130" s="440">
        <v>0</v>
      </c>
      <c r="G6130" s="440">
        <v>1083</v>
      </c>
      <c r="H6130" s="438" t="s">
        <v>126</v>
      </c>
    </row>
    <row r="6131" spans="1:8">
      <c r="A6131" s="448" t="s">
        <v>9652</v>
      </c>
      <c r="B6131" s="448" t="s">
        <v>4087</v>
      </c>
      <c r="C6131" s="440">
        <v>2049.6999999999998</v>
      </c>
      <c r="D6131" s="438" t="s">
        <v>126</v>
      </c>
      <c r="E6131" s="440">
        <v>0</v>
      </c>
      <c r="F6131" s="440">
        <v>0</v>
      </c>
      <c r="G6131" s="440">
        <v>2049.6999999999998</v>
      </c>
      <c r="H6131" s="438" t="s">
        <v>126</v>
      </c>
    </row>
    <row r="6132" spans="1:8">
      <c r="A6132" s="448" t="s">
        <v>9653</v>
      </c>
      <c r="B6132" s="448" t="s">
        <v>9654</v>
      </c>
      <c r="C6132" s="440">
        <v>3100</v>
      </c>
      <c r="D6132" s="438" t="s">
        <v>126</v>
      </c>
      <c r="E6132" s="440">
        <v>0</v>
      </c>
      <c r="F6132" s="440">
        <v>0</v>
      </c>
      <c r="G6132" s="440">
        <v>3100</v>
      </c>
      <c r="H6132" s="438" t="s">
        <v>126</v>
      </c>
    </row>
    <row r="6133" spans="1:8">
      <c r="A6133" s="448" t="s">
        <v>9655</v>
      </c>
      <c r="B6133" s="448" t="s">
        <v>9656</v>
      </c>
      <c r="C6133" s="440">
        <v>7238.55</v>
      </c>
      <c r="D6133" s="438" t="s">
        <v>126</v>
      </c>
      <c r="E6133" s="440">
        <v>0</v>
      </c>
      <c r="F6133" s="440">
        <v>0</v>
      </c>
      <c r="G6133" s="440">
        <v>7238.55</v>
      </c>
      <c r="H6133" s="438" t="s">
        <v>126</v>
      </c>
    </row>
    <row r="6134" spans="1:8">
      <c r="A6134" s="448" t="s">
        <v>9657</v>
      </c>
      <c r="B6134" s="448" t="s">
        <v>9658</v>
      </c>
      <c r="C6134" s="440">
        <v>6564.14</v>
      </c>
      <c r="D6134" s="438" t="s">
        <v>126</v>
      </c>
      <c r="E6134" s="440">
        <v>0</v>
      </c>
      <c r="F6134" s="440">
        <v>0</v>
      </c>
      <c r="G6134" s="440">
        <v>6564.14</v>
      </c>
      <c r="H6134" s="438" t="s">
        <v>126</v>
      </c>
    </row>
    <row r="6135" spans="1:8">
      <c r="A6135" s="448" t="s">
        <v>9659</v>
      </c>
      <c r="B6135" s="448" t="s">
        <v>2210</v>
      </c>
      <c r="C6135" s="440">
        <v>800</v>
      </c>
      <c r="D6135" s="438" t="s">
        <v>126</v>
      </c>
      <c r="E6135" s="440">
        <v>0</v>
      </c>
      <c r="F6135" s="440">
        <v>0</v>
      </c>
      <c r="G6135" s="440">
        <v>800</v>
      </c>
      <c r="H6135" s="438" t="s">
        <v>126</v>
      </c>
    </row>
    <row r="6136" spans="1:8">
      <c r="A6136" s="448" t="s">
        <v>9660</v>
      </c>
      <c r="B6136" s="448" t="s">
        <v>9661</v>
      </c>
      <c r="C6136" s="440">
        <v>522</v>
      </c>
      <c r="D6136" s="438" t="s">
        <v>126</v>
      </c>
      <c r="E6136" s="440">
        <v>0</v>
      </c>
      <c r="F6136" s="440">
        <v>0</v>
      </c>
      <c r="G6136" s="440">
        <v>522</v>
      </c>
      <c r="H6136" s="438" t="s">
        <v>126</v>
      </c>
    </row>
    <row r="6137" spans="1:8">
      <c r="A6137" s="448" t="s">
        <v>9662</v>
      </c>
      <c r="B6137" s="448" t="s">
        <v>9179</v>
      </c>
      <c r="C6137" s="440">
        <v>4500</v>
      </c>
      <c r="D6137" s="438" t="s">
        <v>126</v>
      </c>
      <c r="E6137" s="440">
        <v>0</v>
      </c>
      <c r="F6137" s="440">
        <v>0</v>
      </c>
      <c r="G6137" s="440">
        <v>4500</v>
      </c>
      <c r="H6137" s="438" t="s">
        <v>126</v>
      </c>
    </row>
    <row r="6138" spans="1:8">
      <c r="A6138" s="448" t="s">
        <v>9663</v>
      </c>
      <c r="B6138" s="448" t="s">
        <v>2235</v>
      </c>
      <c r="C6138" s="440">
        <v>5574.36</v>
      </c>
      <c r="D6138" s="438" t="s">
        <v>126</v>
      </c>
      <c r="E6138" s="440">
        <v>0</v>
      </c>
      <c r="F6138" s="440">
        <v>0</v>
      </c>
      <c r="G6138" s="440">
        <v>5574.36</v>
      </c>
      <c r="H6138" s="438" t="s">
        <v>126</v>
      </c>
    </row>
    <row r="6139" spans="1:8">
      <c r="A6139" s="448" t="s">
        <v>9664</v>
      </c>
      <c r="B6139" s="448" t="s">
        <v>2240</v>
      </c>
      <c r="C6139" s="440">
        <v>2390</v>
      </c>
      <c r="D6139" s="438" t="s">
        <v>126</v>
      </c>
      <c r="E6139" s="440">
        <v>0</v>
      </c>
      <c r="F6139" s="440">
        <v>0</v>
      </c>
      <c r="G6139" s="440">
        <v>2390</v>
      </c>
      <c r="H6139" s="438" t="s">
        <v>126</v>
      </c>
    </row>
    <row r="6140" spans="1:8">
      <c r="A6140" s="448" t="s">
        <v>9665</v>
      </c>
      <c r="B6140" s="448" t="s">
        <v>2245</v>
      </c>
      <c r="C6140" s="440">
        <v>7302.8</v>
      </c>
      <c r="D6140" s="438" t="s">
        <v>126</v>
      </c>
      <c r="E6140" s="440">
        <v>240</v>
      </c>
      <c r="F6140" s="440">
        <v>0</v>
      </c>
      <c r="G6140" s="440">
        <v>7542.8</v>
      </c>
      <c r="H6140" s="438" t="s">
        <v>126</v>
      </c>
    </row>
    <row r="6141" spans="1:8">
      <c r="A6141" s="448" t="s">
        <v>9666</v>
      </c>
      <c r="B6141" s="448" t="s">
        <v>2250</v>
      </c>
      <c r="C6141" s="440">
        <v>3467.36</v>
      </c>
      <c r="D6141" s="438" t="s">
        <v>126</v>
      </c>
      <c r="E6141" s="440">
        <v>0</v>
      </c>
      <c r="F6141" s="440">
        <v>0</v>
      </c>
      <c r="G6141" s="440">
        <v>3467.36</v>
      </c>
      <c r="H6141" s="438" t="s">
        <v>126</v>
      </c>
    </row>
    <row r="6142" spans="1:8">
      <c r="A6142" s="448" t="s">
        <v>9667</v>
      </c>
      <c r="B6142" s="448" t="s">
        <v>2270</v>
      </c>
      <c r="C6142" s="440">
        <v>3999.7</v>
      </c>
      <c r="D6142" s="438" t="s">
        <v>126</v>
      </c>
      <c r="E6142" s="440">
        <v>0</v>
      </c>
      <c r="F6142" s="440">
        <v>0</v>
      </c>
      <c r="G6142" s="440">
        <v>3999.7</v>
      </c>
      <c r="H6142" s="438" t="s">
        <v>126</v>
      </c>
    </row>
    <row r="6143" spans="1:8">
      <c r="A6143" s="448" t="s">
        <v>9668</v>
      </c>
      <c r="B6143" s="448" t="s">
        <v>2280</v>
      </c>
      <c r="C6143" s="440">
        <v>5140</v>
      </c>
      <c r="D6143" s="438" t="s">
        <v>126</v>
      </c>
      <c r="E6143" s="440">
        <v>0</v>
      </c>
      <c r="F6143" s="440">
        <v>0</v>
      </c>
      <c r="G6143" s="440">
        <v>5140</v>
      </c>
      <c r="H6143" s="438" t="s">
        <v>126</v>
      </c>
    </row>
    <row r="6144" spans="1:8">
      <c r="A6144" s="448" t="s">
        <v>9669</v>
      </c>
      <c r="B6144" s="448" t="s">
        <v>2285</v>
      </c>
      <c r="C6144" s="440">
        <v>2523</v>
      </c>
      <c r="D6144" s="438" t="s">
        <v>126</v>
      </c>
      <c r="E6144" s="440">
        <v>0</v>
      </c>
      <c r="F6144" s="440">
        <v>0</v>
      </c>
      <c r="G6144" s="440">
        <v>2523</v>
      </c>
      <c r="H6144" s="438" t="s">
        <v>126</v>
      </c>
    </row>
    <row r="6145" spans="1:8">
      <c r="A6145" s="448" t="s">
        <v>9670</v>
      </c>
      <c r="B6145" s="448" t="s">
        <v>2290</v>
      </c>
      <c r="C6145" s="440">
        <v>10620.99</v>
      </c>
      <c r="D6145" s="438" t="s">
        <v>126</v>
      </c>
      <c r="E6145" s="440">
        <v>0</v>
      </c>
      <c r="F6145" s="440">
        <v>0</v>
      </c>
      <c r="G6145" s="440">
        <v>10620.99</v>
      </c>
      <c r="H6145" s="438" t="s">
        <v>126</v>
      </c>
    </row>
    <row r="6146" spans="1:8">
      <c r="A6146" s="448" t="s">
        <v>9671</v>
      </c>
      <c r="B6146" s="448" t="s">
        <v>2300</v>
      </c>
      <c r="C6146" s="440">
        <v>980.41</v>
      </c>
      <c r="D6146" s="438" t="s">
        <v>126</v>
      </c>
      <c r="E6146" s="440">
        <v>0</v>
      </c>
      <c r="F6146" s="440">
        <v>0</v>
      </c>
      <c r="G6146" s="440">
        <v>980.41</v>
      </c>
      <c r="H6146" s="438" t="s">
        <v>126</v>
      </c>
    </row>
    <row r="6147" spans="1:8">
      <c r="A6147" s="448" t="s">
        <v>9672</v>
      </c>
      <c r="B6147" s="448" t="s">
        <v>2305</v>
      </c>
      <c r="C6147" s="440">
        <v>2855</v>
      </c>
      <c r="D6147" s="438" t="s">
        <v>126</v>
      </c>
      <c r="E6147" s="440">
        <v>0</v>
      </c>
      <c r="F6147" s="440">
        <v>0</v>
      </c>
      <c r="G6147" s="440">
        <v>2855</v>
      </c>
      <c r="H6147" s="438" t="s">
        <v>126</v>
      </c>
    </row>
    <row r="6148" spans="1:8">
      <c r="A6148" s="448" t="s">
        <v>9673</v>
      </c>
      <c r="B6148" s="448" t="s">
        <v>2310</v>
      </c>
      <c r="C6148" s="440">
        <v>4050</v>
      </c>
      <c r="D6148" s="438" t="s">
        <v>126</v>
      </c>
      <c r="E6148" s="440">
        <v>0</v>
      </c>
      <c r="F6148" s="440">
        <v>0</v>
      </c>
      <c r="G6148" s="440">
        <v>4050</v>
      </c>
      <c r="H6148" s="438" t="s">
        <v>126</v>
      </c>
    </row>
    <row r="6149" spans="1:8">
      <c r="A6149" s="448" t="s">
        <v>9674</v>
      </c>
      <c r="B6149" s="448" t="s">
        <v>2320</v>
      </c>
      <c r="C6149" s="440">
        <v>2708.8</v>
      </c>
      <c r="D6149" s="438" t="s">
        <v>126</v>
      </c>
      <c r="E6149" s="440">
        <v>0</v>
      </c>
      <c r="F6149" s="440">
        <v>0</v>
      </c>
      <c r="G6149" s="440">
        <v>2708.8</v>
      </c>
      <c r="H6149" s="438" t="s">
        <v>126</v>
      </c>
    </row>
    <row r="6150" spans="1:8">
      <c r="A6150" s="448" t="s">
        <v>9675</v>
      </c>
      <c r="B6150" s="448" t="s">
        <v>2325</v>
      </c>
      <c r="C6150" s="440">
        <v>7778</v>
      </c>
      <c r="D6150" s="438" t="s">
        <v>126</v>
      </c>
      <c r="E6150" s="440">
        <v>0</v>
      </c>
      <c r="F6150" s="440">
        <v>0</v>
      </c>
      <c r="G6150" s="440">
        <v>7778</v>
      </c>
      <c r="H6150" s="438" t="s">
        <v>126</v>
      </c>
    </row>
    <row r="6151" spans="1:8">
      <c r="A6151" s="448" t="s">
        <v>9676</v>
      </c>
      <c r="B6151" s="448" t="s">
        <v>2330</v>
      </c>
      <c r="C6151" s="440">
        <v>4285</v>
      </c>
      <c r="D6151" s="438" t="s">
        <v>126</v>
      </c>
      <c r="E6151" s="440">
        <v>0</v>
      </c>
      <c r="F6151" s="440">
        <v>0</v>
      </c>
      <c r="G6151" s="440">
        <v>4285</v>
      </c>
      <c r="H6151" s="438" t="s">
        <v>126</v>
      </c>
    </row>
    <row r="6152" spans="1:8">
      <c r="A6152" s="448" t="s">
        <v>9677</v>
      </c>
      <c r="B6152" s="448" t="s">
        <v>2335</v>
      </c>
      <c r="C6152" s="440">
        <v>270.86</v>
      </c>
      <c r="D6152" s="438" t="s">
        <v>126</v>
      </c>
      <c r="E6152" s="440">
        <v>0</v>
      </c>
      <c r="F6152" s="440">
        <v>0</v>
      </c>
      <c r="G6152" s="440">
        <v>270.86</v>
      </c>
      <c r="H6152" s="438" t="s">
        <v>126</v>
      </c>
    </row>
    <row r="6153" spans="1:8">
      <c r="A6153" s="448" t="s">
        <v>9678</v>
      </c>
      <c r="B6153" s="448" t="s">
        <v>2340</v>
      </c>
      <c r="C6153" s="440">
        <v>2296</v>
      </c>
      <c r="D6153" s="438" t="s">
        <v>126</v>
      </c>
      <c r="E6153" s="440">
        <v>0</v>
      </c>
      <c r="F6153" s="440">
        <v>0</v>
      </c>
      <c r="G6153" s="440">
        <v>2296</v>
      </c>
      <c r="H6153" s="438" t="s">
        <v>126</v>
      </c>
    </row>
    <row r="6154" spans="1:8">
      <c r="A6154" s="448" t="s">
        <v>9679</v>
      </c>
      <c r="B6154" s="448" t="s">
        <v>974</v>
      </c>
      <c r="C6154" s="440">
        <v>7100</v>
      </c>
      <c r="D6154" s="438" t="s">
        <v>126</v>
      </c>
      <c r="E6154" s="440">
        <v>0</v>
      </c>
      <c r="F6154" s="440">
        <v>0</v>
      </c>
      <c r="G6154" s="440">
        <v>7100</v>
      </c>
      <c r="H6154" s="438" t="s">
        <v>126</v>
      </c>
    </row>
    <row r="6155" spans="1:8">
      <c r="A6155" s="448" t="s">
        <v>9680</v>
      </c>
      <c r="B6155" s="448" t="s">
        <v>976</v>
      </c>
      <c r="C6155" s="440">
        <v>2160</v>
      </c>
      <c r="D6155" s="438" t="s">
        <v>126</v>
      </c>
      <c r="E6155" s="440">
        <v>0</v>
      </c>
      <c r="F6155" s="440">
        <v>0</v>
      </c>
      <c r="G6155" s="440">
        <v>2160</v>
      </c>
      <c r="H6155" s="438" t="s">
        <v>126</v>
      </c>
    </row>
    <row r="6156" spans="1:8">
      <c r="A6156" s="448" t="s">
        <v>9681</v>
      </c>
      <c r="B6156" s="448" t="s">
        <v>2358</v>
      </c>
      <c r="C6156" s="440">
        <v>5500</v>
      </c>
      <c r="D6156" s="438" t="s">
        <v>126</v>
      </c>
      <c r="E6156" s="440">
        <v>0</v>
      </c>
      <c r="F6156" s="440">
        <v>0</v>
      </c>
      <c r="G6156" s="440">
        <v>5500</v>
      </c>
      <c r="H6156" s="438" t="s">
        <v>126</v>
      </c>
    </row>
    <row r="6157" spans="1:8">
      <c r="A6157" s="448" t="s">
        <v>9682</v>
      </c>
      <c r="B6157" s="448" t="s">
        <v>2368</v>
      </c>
      <c r="C6157" s="440">
        <v>2092.79</v>
      </c>
      <c r="D6157" s="438" t="s">
        <v>126</v>
      </c>
      <c r="E6157" s="440">
        <v>0</v>
      </c>
      <c r="F6157" s="440">
        <v>0</v>
      </c>
      <c r="G6157" s="440">
        <v>2092.79</v>
      </c>
      <c r="H6157" s="438" t="s">
        <v>126</v>
      </c>
    </row>
    <row r="6158" spans="1:8">
      <c r="A6158" s="448" t="s">
        <v>9683</v>
      </c>
      <c r="B6158" s="448" t="s">
        <v>2373</v>
      </c>
      <c r="C6158" s="440">
        <v>12916</v>
      </c>
      <c r="D6158" s="438" t="s">
        <v>126</v>
      </c>
      <c r="E6158" s="440">
        <v>0</v>
      </c>
      <c r="F6158" s="440">
        <v>0</v>
      </c>
      <c r="G6158" s="440">
        <v>12916</v>
      </c>
      <c r="H6158" s="438" t="s">
        <v>126</v>
      </c>
    </row>
    <row r="6159" spans="1:8">
      <c r="A6159" s="448" t="s">
        <v>9684</v>
      </c>
      <c r="B6159" s="448" t="s">
        <v>2378</v>
      </c>
      <c r="C6159" s="440">
        <v>32722.720000000001</v>
      </c>
      <c r="D6159" s="438" t="s">
        <v>126</v>
      </c>
      <c r="E6159" s="440">
        <v>0</v>
      </c>
      <c r="F6159" s="440">
        <v>0</v>
      </c>
      <c r="G6159" s="440">
        <v>32722.720000000001</v>
      </c>
      <c r="H6159" s="438" t="s">
        <v>126</v>
      </c>
    </row>
    <row r="6160" spans="1:8">
      <c r="A6160" s="448" t="s">
        <v>9685</v>
      </c>
      <c r="B6160" s="448" t="s">
        <v>2383</v>
      </c>
      <c r="C6160" s="440">
        <v>3455.6</v>
      </c>
      <c r="D6160" s="438" t="s">
        <v>126</v>
      </c>
      <c r="E6160" s="440">
        <v>0</v>
      </c>
      <c r="F6160" s="440">
        <v>0</v>
      </c>
      <c r="G6160" s="440">
        <v>3455.6</v>
      </c>
      <c r="H6160" s="438" t="s">
        <v>126</v>
      </c>
    </row>
    <row r="6161" spans="1:8">
      <c r="A6161" s="448" t="s">
        <v>9686</v>
      </c>
      <c r="B6161" s="448" t="s">
        <v>2388</v>
      </c>
      <c r="C6161" s="440">
        <v>7813.9</v>
      </c>
      <c r="D6161" s="438" t="s">
        <v>126</v>
      </c>
      <c r="E6161" s="440">
        <v>0</v>
      </c>
      <c r="F6161" s="440">
        <v>0</v>
      </c>
      <c r="G6161" s="440">
        <v>7813.9</v>
      </c>
      <c r="H6161" s="438" t="s">
        <v>126</v>
      </c>
    </row>
    <row r="6162" spans="1:8">
      <c r="A6162" s="448" t="s">
        <v>9687</v>
      </c>
      <c r="B6162" s="448" t="s">
        <v>2393</v>
      </c>
      <c r="C6162" s="440">
        <v>4496</v>
      </c>
      <c r="D6162" s="438" t="s">
        <v>126</v>
      </c>
      <c r="E6162" s="440">
        <v>0</v>
      </c>
      <c r="F6162" s="440">
        <v>0</v>
      </c>
      <c r="G6162" s="440">
        <v>4496</v>
      </c>
      <c r="H6162" s="438" t="s">
        <v>126</v>
      </c>
    </row>
    <row r="6163" spans="1:8">
      <c r="A6163" s="448" t="s">
        <v>9688</v>
      </c>
      <c r="B6163" s="448" t="s">
        <v>2398</v>
      </c>
      <c r="C6163" s="440">
        <v>6868.3</v>
      </c>
      <c r="D6163" s="438" t="s">
        <v>126</v>
      </c>
      <c r="E6163" s="440">
        <v>0</v>
      </c>
      <c r="F6163" s="440">
        <v>0</v>
      </c>
      <c r="G6163" s="440">
        <v>6868.3</v>
      </c>
      <c r="H6163" s="438" t="s">
        <v>126</v>
      </c>
    </row>
    <row r="6164" spans="1:8">
      <c r="A6164" s="448" t="s">
        <v>9689</v>
      </c>
      <c r="B6164" s="448" t="s">
        <v>2408</v>
      </c>
      <c r="C6164" s="440">
        <v>5679.86</v>
      </c>
      <c r="D6164" s="438" t="s">
        <v>126</v>
      </c>
      <c r="E6164" s="440">
        <v>0</v>
      </c>
      <c r="F6164" s="440">
        <v>0</v>
      </c>
      <c r="G6164" s="440">
        <v>5679.86</v>
      </c>
      <c r="H6164" s="438" t="s">
        <v>126</v>
      </c>
    </row>
    <row r="6165" spans="1:8">
      <c r="A6165" s="448" t="s">
        <v>9690</v>
      </c>
      <c r="B6165" s="448" t="s">
        <v>2418</v>
      </c>
      <c r="C6165" s="440">
        <v>1040</v>
      </c>
      <c r="D6165" s="438" t="s">
        <v>126</v>
      </c>
      <c r="E6165" s="440">
        <v>0</v>
      </c>
      <c r="F6165" s="440">
        <v>0</v>
      </c>
      <c r="G6165" s="440">
        <v>1040</v>
      </c>
      <c r="H6165" s="438" t="s">
        <v>126</v>
      </c>
    </row>
    <row r="6166" spans="1:8">
      <c r="A6166" s="448" t="s">
        <v>9691</v>
      </c>
      <c r="B6166" s="448" t="s">
        <v>2423</v>
      </c>
      <c r="C6166" s="440">
        <v>3171.64</v>
      </c>
      <c r="D6166" s="438" t="s">
        <v>126</v>
      </c>
      <c r="E6166" s="440">
        <v>0</v>
      </c>
      <c r="F6166" s="440">
        <v>0</v>
      </c>
      <c r="G6166" s="440">
        <v>3171.64</v>
      </c>
      <c r="H6166" s="438" t="s">
        <v>126</v>
      </c>
    </row>
    <row r="6167" spans="1:8">
      <c r="A6167" s="448" t="s">
        <v>9692</v>
      </c>
      <c r="B6167" s="448" t="s">
        <v>2433</v>
      </c>
      <c r="C6167" s="440">
        <v>3285.95</v>
      </c>
      <c r="D6167" s="438" t="s">
        <v>126</v>
      </c>
      <c r="E6167" s="440">
        <v>0</v>
      </c>
      <c r="F6167" s="440">
        <v>0</v>
      </c>
      <c r="G6167" s="440">
        <v>3285.95</v>
      </c>
      <c r="H6167" s="438" t="s">
        <v>126</v>
      </c>
    </row>
    <row r="6168" spans="1:8">
      <c r="A6168" s="448" t="s">
        <v>9693</v>
      </c>
      <c r="B6168" s="448" t="s">
        <v>2438</v>
      </c>
      <c r="C6168" s="440">
        <v>4000</v>
      </c>
      <c r="D6168" s="438" t="s">
        <v>126</v>
      </c>
      <c r="E6168" s="440">
        <v>0</v>
      </c>
      <c r="F6168" s="440">
        <v>0</v>
      </c>
      <c r="G6168" s="440">
        <v>4000</v>
      </c>
      <c r="H6168" s="438" t="s">
        <v>126</v>
      </c>
    </row>
    <row r="6169" spans="1:8">
      <c r="A6169" s="448" t="s">
        <v>9694</v>
      </c>
      <c r="B6169" s="448" t="s">
        <v>2443</v>
      </c>
      <c r="C6169" s="440">
        <v>7071</v>
      </c>
      <c r="D6169" s="438" t="s">
        <v>126</v>
      </c>
      <c r="E6169" s="440">
        <v>0</v>
      </c>
      <c r="F6169" s="440">
        <v>0</v>
      </c>
      <c r="G6169" s="440">
        <v>7071</v>
      </c>
      <c r="H6169" s="438" t="s">
        <v>126</v>
      </c>
    </row>
    <row r="6170" spans="1:8">
      <c r="A6170" s="448" t="s">
        <v>9695</v>
      </c>
      <c r="B6170" s="448" t="s">
        <v>2448</v>
      </c>
      <c r="C6170" s="440">
        <v>4942</v>
      </c>
      <c r="D6170" s="438" t="s">
        <v>126</v>
      </c>
      <c r="E6170" s="440">
        <v>0</v>
      </c>
      <c r="F6170" s="440">
        <v>0</v>
      </c>
      <c r="G6170" s="440">
        <v>4942</v>
      </c>
      <c r="H6170" s="438" t="s">
        <v>126</v>
      </c>
    </row>
    <row r="6171" spans="1:8">
      <c r="A6171" s="448" t="s">
        <v>9696</v>
      </c>
      <c r="B6171" s="448" t="s">
        <v>2453</v>
      </c>
      <c r="C6171" s="440">
        <v>2978.4</v>
      </c>
      <c r="D6171" s="438" t="s">
        <v>126</v>
      </c>
      <c r="E6171" s="440">
        <v>0</v>
      </c>
      <c r="F6171" s="440">
        <v>0</v>
      </c>
      <c r="G6171" s="440">
        <v>2978.4</v>
      </c>
      <c r="H6171" s="438" t="s">
        <v>126</v>
      </c>
    </row>
    <row r="6172" spans="1:8">
      <c r="A6172" s="448" t="s">
        <v>9697</v>
      </c>
      <c r="B6172" s="448" t="s">
        <v>2458</v>
      </c>
      <c r="C6172" s="440">
        <v>12567.38</v>
      </c>
      <c r="D6172" s="438" t="s">
        <v>126</v>
      </c>
      <c r="E6172" s="440">
        <v>0</v>
      </c>
      <c r="F6172" s="440">
        <v>0</v>
      </c>
      <c r="G6172" s="440">
        <v>12567.38</v>
      </c>
      <c r="H6172" s="438" t="s">
        <v>126</v>
      </c>
    </row>
    <row r="6173" spans="1:8">
      <c r="A6173" s="448" t="s">
        <v>9698</v>
      </c>
      <c r="B6173" s="448" t="s">
        <v>2463</v>
      </c>
      <c r="C6173" s="440">
        <v>6532.2</v>
      </c>
      <c r="D6173" s="438" t="s">
        <v>126</v>
      </c>
      <c r="E6173" s="440">
        <v>0</v>
      </c>
      <c r="F6173" s="440">
        <v>0</v>
      </c>
      <c r="G6173" s="440">
        <v>6532.2</v>
      </c>
      <c r="H6173" s="438" t="s">
        <v>126</v>
      </c>
    </row>
    <row r="6174" spans="1:8">
      <c r="A6174" s="448" t="s">
        <v>9699</v>
      </c>
      <c r="B6174" s="448" t="s">
        <v>2468</v>
      </c>
      <c r="C6174" s="440">
        <v>4649.32</v>
      </c>
      <c r="D6174" s="438" t="s">
        <v>126</v>
      </c>
      <c r="E6174" s="440">
        <v>0</v>
      </c>
      <c r="F6174" s="440">
        <v>0</v>
      </c>
      <c r="G6174" s="440">
        <v>4649.32</v>
      </c>
      <c r="H6174" s="438" t="s">
        <v>126</v>
      </c>
    </row>
    <row r="6175" spans="1:8">
      <c r="A6175" s="448" t="s">
        <v>9700</v>
      </c>
      <c r="B6175" s="448" t="s">
        <v>2478</v>
      </c>
      <c r="C6175" s="440">
        <v>2340</v>
      </c>
      <c r="D6175" s="438" t="s">
        <v>126</v>
      </c>
      <c r="E6175" s="440">
        <v>0</v>
      </c>
      <c r="F6175" s="440">
        <v>0</v>
      </c>
      <c r="G6175" s="440">
        <v>2340</v>
      </c>
      <c r="H6175" s="438" t="s">
        <v>126</v>
      </c>
    </row>
    <row r="6176" spans="1:8">
      <c r="A6176" s="448" t="s">
        <v>9701</v>
      </c>
      <c r="B6176" s="448" t="s">
        <v>2487</v>
      </c>
      <c r="C6176" s="440">
        <v>835524.49</v>
      </c>
      <c r="D6176" s="438" t="s">
        <v>126</v>
      </c>
      <c r="E6176" s="440">
        <v>4408</v>
      </c>
      <c r="F6176" s="440">
        <v>0</v>
      </c>
      <c r="G6176" s="440">
        <v>839932.49</v>
      </c>
      <c r="H6176" s="438" t="s">
        <v>126</v>
      </c>
    </row>
    <row r="6177" spans="1:8">
      <c r="A6177" s="448" t="s">
        <v>9702</v>
      </c>
      <c r="B6177" s="448" t="s">
        <v>2496</v>
      </c>
      <c r="C6177" s="440">
        <v>5359.2</v>
      </c>
      <c r="D6177" s="438" t="s">
        <v>126</v>
      </c>
      <c r="E6177" s="440">
        <v>0</v>
      </c>
      <c r="F6177" s="440">
        <v>0</v>
      </c>
      <c r="G6177" s="440">
        <v>5359.2</v>
      </c>
      <c r="H6177" s="438" t="s">
        <v>126</v>
      </c>
    </row>
    <row r="6178" spans="1:8">
      <c r="A6178" s="448" t="s">
        <v>9703</v>
      </c>
      <c r="B6178" s="448" t="s">
        <v>2500</v>
      </c>
      <c r="C6178" s="440">
        <v>2475.1999999999998</v>
      </c>
      <c r="D6178" s="438" t="s">
        <v>126</v>
      </c>
      <c r="E6178" s="440">
        <v>0</v>
      </c>
      <c r="F6178" s="440">
        <v>0</v>
      </c>
      <c r="G6178" s="440">
        <v>2475.1999999999998</v>
      </c>
      <c r="H6178" s="438" t="s">
        <v>126</v>
      </c>
    </row>
    <row r="6179" spans="1:8">
      <c r="A6179" s="448" t="s">
        <v>9704</v>
      </c>
      <c r="B6179" s="448" t="s">
        <v>3943</v>
      </c>
      <c r="C6179" s="440">
        <v>3220.34</v>
      </c>
      <c r="D6179" s="438" t="s">
        <v>126</v>
      </c>
      <c r="E6179" s="440">
        <v>0</v>
      </c>
      <c r="F6179" s="440">
        <v>0</v>
      </c>
      <c r="G6179" s="440">
        <v>3220.34</v>
      </c>
      <c r="H6179" s="438" t="s">
        <v>126</v>
      </c>
    </row>
    <row r="6180" spans="1:8">
      <c r="A6180" s="448" t="s">
        <v>9705</v>
      </c>
      <c r="B6180" s="448" t="s">
        <v>9706</v>
      </c>
      <c r="C6180" s="440">
        <v>16944</v>
      </c>
      <c r="D6180" s="438" t="s">
        <v>126</v>
      </c>
      <c r="E6180" s="440">
        <v>0</v>
      </c>
      <c r="F6180" s="440">
        <v>0</v>
      </c>
      <c r="G6180" s="440">
        <v>16944</v>
      </c>
      <c r="H6180" s="438" t="s">
        <v>126</v>
      </c>
    </row>
    <row r="6181" spans="1:8">
      <c r="A6181" s="448" t="s">
        <v>9707</v>
      </c>
      <c r="B6181" s="448" t="s">
        <v>2516</v>
      </c>
      <c r="C6181" s="440">
        <v>5806</v>
      </c>
      <c r="D6181" s="438" t="s">
        <v>126</v>
      </c>
      <c r="E6181" s="440">
        <v>0</v>
      </c>
      <c r="F6181" s="440">
        <v>0</v>
      </c>
      <c r="G6181" s="440">
        <v>5806</v>
      </c>
      <c r="H6181" s="438" t="s">
        <v>126</v>
      </c>
    </row>
    <row r="6182" spans="1:8">
      <c r="A6182" s="448" t="s">
        <v>8000</v>
      </c>
      <c r="B6182" s="448" t="s">
        <v>8001</v>
      </c>
      <c r="C6182" s="440">
        <v>2204350.89</v>
      </c>
      <c r="D6182" s="438" t="s">
        <v>126</v>
      </c>
      <c r="E6182" s="440">
        <v>524044.02</v>
      </c>
      <c r="F6182" s="440">
        <v>0</v>
      </c>
      <c r="G6182" s="440">
        <v>2728394.91</v>
      </c>
      <c r="H6182" s="438" t="s">
        <v>126</v>
      </c>
    </row>
    <row r="6183" spans="1:8">
      <c r="A6183" s="448" t="s">
        <v>9708</v>
      </c>
      <c r="B6183" s="448" t="s">
        <v>2056</v>
      </c>
      <c r="C6183" s="440">
        <v>3228.6</v>
      </c>
      <c r="D6183" s="438" t="s">
        <v>126</v>
      </c>
      <c r="E6183" s="440">
        <v>0</v>
      </c>
      <c r="F6183" s="440">
        <v>0</v>
      </c>
      <c r="G6183" s="440">
        <v>3228.6</v>
      </c>
      <c r="H6183" s="438" t="s">
        <v>126</v>
      </c>
    </row>
    <row r="6184" spans="1:8">
      <c r="A6184" s="448" t="s">
        <v>9709</v>
      </c>
      <c r="B6184" s="448" t="s">
        <v>2064</v>
      </c>
      <c r="C6184" s="440">
        <v>2831</v>
      </c>
      <c r="D6184" s="438" t="s">
        <v>126</v>
      </c>
      <c r="E6184" s="440">
        <v>0</v>
      </c>
      <c r="F6184" s="440">
        <v>0</v>
      </c>
      <c r="G6184" s="440">
        <v>2831</v>
      </c>
      <c r="H6184" s="438" t="s">
        <v>126</v>
      </c>
    </row>
    <row r="6185" spans="1:8">
      <c r="A6185" s="448" t="s">
        <v>9710</v>
      </c>
      <c r="B6185" s="448" t="s">
        <v>972</v>
      </c>
      <c r="C6185" s="440">
        <v>2824.4</v>
      </c>
      <c r="D6185" s="438" t="s">
        <v>126</v>
      </c>
      <c r="E6185" s="440">
        <v>0</v>
      </c>
      <c r="F6185" s="440">
        <v>0</v>
      </c>
      <c r="G6185" s="440">
        <v>2824.4</v>
      </c>
      <c r="H6185" s="438" t="s">
        <v>126</v>
      </c>
    </row>
    <row r="6186" spans="1:8">
      <c r="A6186" s="448" t="s">
        <v>9711</v>
      </c>
      <c r="B6186" s="448" t="s">
        <v>2073</v>
      </c>
      <c r="C6186" s="440">
        <v>1412.2</v>
      </c>
      <c r="D6186" s="438" t="s">
        <v>126</v>
      </c>
      <c r="E6186" s="440">
        <v>0</v>
      </c>
      <c r="F6186" s="440">
        <v>0</v>
      </c>
      <c r="G6186" s="440">
        <v>1412.2</v>
      </c>
      <c r="H6186" s="438" t="s">
        <v>126</v>
      </c>
    </row>
    <row r="6187" spans="1:8">
      <c r="A6187" s="448" t="s">
        <v>9712</v>
      </c>
      <c r="B6187" s="448" t="s">
        <v>2078</v>
      </c>
      <c r="C6187" s="440">
        <v>3831</v>
      </c>
      <c r="D6187" s="438" t="s">
        <v>126</v>
      </c>
      <c r="E6187" s="440">
        <v>0</v>
      </c>
      <c r="F6187" s="440">
        <v>0</v>
      </c>
      <c r="G6187" s="440">
        <v>3831</v>
      </c>
      <c r="H6187" s="438" t="s">
        <v>126</v>
      </c>
    </row>
    <row r="6188" spans="1:8">
      <c r="A6188" s="448" t="s">
        <v>9713</v>
      </c>
      <c r="B6188" s="448" t="s">
        <v>2083</v>
      </c>
      <c r="C6188" s="440">
        <v>2824.4</v>
      </c>
      <c r="D6188" s="438" t="s">
        <v>126</v>
      </c>
      <c r="E6188" s="440">
        <v>0</v>
      </c>
      <c r="F6188" s="440">
        <v>0</v>
      </c>
      <c r="G6188" s="440">
        <v>2824.4</v>
      </c>
      <c r="H6188" s="438" t="s">
        <v>126</v>
      </c>
    </row>
    <row r="6189" spans="1:8">
      <c r="A6189" s="448" t="s">
        <v>9714</v>
      </c>
      <c r="B6189" s="448" t="s">
        <v>2088</v>
      </c>
      <c r="C6189" s="440">
        <v>2221.8000000000002</v>
      </c>
      <c r="D6189" s="438" t="s">
        <v>126</v>
      </c>
      <c r="E6189" s="440">
        <v>0</v>
      </c>
      <c r="F6189" s="440">
        <v>0</v>
      </c>
      <c r="G6189" s="440">
        <v>2221.8000000000002</v>
      </c>
      <c r="H6189" s="438" t="s">
        <v>126</v>
      </c>
    </row>
    <row r="6190" spans="1:8">
      <c r="A6190" s="448" t="s">
        <v>8002</v>
      </c>
      <c r="B6190" s="448" t="s">
        <v>2093</v>
      </c>
      <c r="C6190" s="440">
        <v>2221.8000000000002</v>
      </c>
      <c r="D6190" s="438" t="s">
        <v>126</v>
      </c>
      <c r="E6190" s="440">
        <v>0</v>
      </c>
      <c r="F6190" s="440">
        <v>0</v>
      </c>
      <c r="G6190" s="440">
        <v>2221.8000000000002</v>
      </c>
      <c r="H6190" s="438" t="s">
        <v>126</v>
      </c>
    </row>
    <row r="6191" spans="1:8">
      <c r="A6191" s="448" t="s">
        <v>9715</v>
      </c>
      <c r="B6191" s="448" t="s">
        <v>2103</v>
      </c>
      <c r="C6191" s="440">
        <v>3031.6</v>
      </c>
      <c r="D6191" s="438" t="s">
        <v>126</v>
      </c>
      <c r="E6191" s="440">
        <v>0</v>
      </c>
      <c r="F6191" s="440">
        <v>0</v>
      </c>
      <c r="G6191" s="440">
        <v>3031.6</v>
      </c>
      <c r="H6191" s="438" t="s">
        <v>126</v>
      </c>
    </row>
    <row r="6192" spans="1:8">
      <c r="A6192" s="448" t="s">
        <v>9716</v>
      </c>
      <c r="B6192" s="448" t="s">
        <v>2108</v>
      </c>
      <c r="C6192" s="440">
        <v>2824.4</v>
      </c>
      <c r="D6192" s="438" t="s">
        <v>126</v>
      </c>
      <c r="E6192" s="440">
        <v>0</v>
      </c>
      <c r="F6192" s="440">
        <v>0</v>
      </c>
      <c r="G6192" s="440">
        <v>2824.4</v>
      </c>
      <c r="H6192" s="438" t="s">
        <v>126</v>
      </c>
    </row>
    <row r="6193" spans="1:8">
      <c r="A6193" s="448" t="s">
        <v>9717</v>
      </c>
      <c r="B6193" s="448" t="s">
        <v>2113</v>
      </c>
      <c r="C6193" s="440">
        <v>3633.4</v>
      </c>
      <c r="D6193" s="438" t="s">
        <v>126</v>
      </c>
      <c r="E6193" s="440">
        <v>0</v>
      </c>
      <c r="F6193" s="440">
        <v>0</v>
      </c>
      <c r="G6193" s="440">
        <v>3633.4</v>
      </c>
      <c r="H6193" s="438" t="s">
        <v>126</v>
      </c>
    </row>
    <row r="6194" spans="1:8">
      <c r="A6194" s="448" t="s">
        <v>9718</v>
      </c>
      <c r="B6194" s="448" t="s">
        <v>2118</v>
      </c>
      <c r="C6194" s="440">
        <v>2221.8000000000002</v>
      </c>
      <c r="D6194" s="438" t="s">
        <v>126</v>
      </c>
      <c r="E6194" s="440">
        <v>0</v>
      </c>
      <c r="F6194" s="440">
        <v>0</v>
      </c>
      <c r="G6194" s="440">
        <v>2221.8000000000002</v>
      </c>
      <c r="H6194" s="438" t="s">
        <v>126</v>
      </c>
    </row>
    <row r="6195" spans="1:8">
      <c r="A6195" s="448" t="s">
        <v>9719</v>
      </c>
      <c r="B6195" s="448" t="s">
        <v>2128</v>
      </c>
      <c r="C6195" s="440">
        <v>2314.1999999999998</v>
      </c>
      <c r="D6195" s="438" t="s">
        <v>126</v>
      </c>
      <c r="E6195" s="440">
        <v>0</v>
      </c>
      <c r="F6195" s="440">
        <v>0</v>
      </c>
      <c r="G6195" s="440">
        <v>2314.1999999999998</v>
      </c>
      <c r="H6195" s="438" t="s">
        <v>126</v>
      </c>
    </row>
    <row r="6196" spans="1:8">
      <c r="A6196" s="448" t="s">
        <v>9720</v>
      </c>
      <c r="B6196" s="448" t="s">
        <v>2133</v>
      </c>
      <c r="C6196" s="440">
        <v>1619.4</v>
      </c>
      <c r="D6196" s="438" t="s">
        <v>126</v>
      </c>
      <c r="E6196" s="440">
        <v>0</v>
      </c>
      <c r="F6196" s="440">
        <v>0</v>
      </c>
      <c r="G6196" s="440">
        <v>1619.4</v>
      </c>
      <c r="H6196" s="438" t="s">
        <v>126</v>
      </c>
    </row>
    <row r="6197" spans="1:8">
      <c r="A6197" s="448" t="s">
        <v>9721</v>
      </c>
      <c r="B6197" s="448" t="s">
        <v>2946</v>
      </c>
      <c r="C6197" s="440">
        <v>1412.2</v>
      </c>
      <c r="D6197" s="438" t="s">
        <v>126</v>
      </c>
      <c r="E6197" s="440">
        <v>0</v>
      </c>
      <c r="F6197" s="440">
        <v>0</v>
      </c>
      <c r="G6197" s="440">
        <v>1412.2</v>
      </c>
      <c r="H6197" s="438" t="s">
        <v>126</v>
      </c>
    </row>
    <row r="6198" spans="1:8">
      <c r="A6198" s="448" t="s">
        <v>9722</v>
      </c>
      <c r="B6198" s="448" t="s">
        <v>2143</v>
      </c>
      <c r="C6198" s="440">
        <v>1412.2</v>
      </c>
      <c r="D6198" s="438" t="s">
        <v>126</v>
      </c>
      <c r="E6198" s="440">
        <v>0</v>
      </c>
      <c r="F6198" s="440">
        <v>0</v>
      </c>
      <c r="G6198" s="440">
        <v>1412.2</v>
      </c>
      <c r="H6198" s="438" t="s">
        <v>126</v>
      </c>
    </row>
    <row r="6199" spans="1:8">
      <c r="A6199" s="448" t="s">
        <v>9723</v>
      </c>
      <c r="B6199" s="448" t="s">
        <v>2148</v>
      </c>
      <c r="C6199" s="440">
        <v>1412.2</v>
      </c>
      <c r="D6199" s="438" t="s">
        <v>126</v>
      </c>
      <c r="E6199" s="440">
        <v>0</v>
      </c>
      <c r="F6199" s="440">
        <v>0</v>
      </c>
      <c r="G6199" s="440">
        <v>1412.2</v>
      </c>
      <c r="H6199" s="438" t="s">
        <v>126</v>
      </c>
    </row>
    <row r="6200" spans="1:8">
      <c r="A6200" s="448" t="s">
        <v>9724</v>
      </c>
      <c r="B6200" s="448" t="s">
        <v>2153</v>
      </c>
      <c r="C6200" s="440">
        <v>1418.8</v>
      </c>
      <c r="D6200" s="438" t="s">
        <v>126</v>
      </c>
      <c r="E6200" s="440">
        <v>0</v>
      </c>
      <c r="F6200" s="440">
        <v>0</v>
      </c>
      <c r="G6200" s="440">
        <v>1418.8</v>
      </c>
      <c r="H6200" s="438" t="s">
        <v>126</v>
      </c>
    </row>
    <row r="6201" spans="1:8">
      <c r="A6201" s="448" t="s">
        <v>9725</v>
      </c>
      <c r="B6201" s="448" t="s">
        <v>2158</v>
      </c>
      <c r="C6201" s="440">
        <v>809.6</v>
      </c>
      <c r="D6201" s="438" t="s">
        <v>126</v>
      </c>
      <c r="E6201" s="440">
        <v>0</v>
      </c>
      <c r="F6201" s="440">
        <v>0</v>
      </c>
      <c r="G6201" s="440">
        <v>809.6</v>
      </c>
      <c r="H6201" s="438" t="s">
        <v>126</v>
      </c>
    </row>
    <row r="6202" spans="1:8">
      <c r="A6202" s="448" t="s">
        <v>9726</v>
      </c>
      <c r="B6202" s="448" t="s">
        <v>1581</v>
      </c>
      <c r="C6202" s="440">
        <v>809.6</v>
      </c>
      <c r="D6202" s="438" t="s">
        <v>126</v>
      </c>
      <c r="E6202" s="440">
        <v>0</v>
      </c>
      <c r="F6202" s="440">
        <v>0</v>
      </c>
      <c r="G6202" s="440">
        <v>809.6</v>
      </c>
      <c r="H6202" s="438" t="s">
        <v>126</v>
      </c>
    </row>
    <row r="6203" spans="1:8">
      <c r="A6203" s="448" t="s">
        <v>9727</v>
      </c>
      <c r="B6203" s="448" t="s">
        <v>2200</v>
      </c>
      <c r="C6203" s="440">
        <v>1412.2</v>
      </c>
      <c r="D6203" s="438" t="s">
        <v>126</v>
      </c>
      <c r="E6203" s="440">
        <v>0</v>
      </c>
      <c r="F6203" s="440">
        <v>0</v>
      </c>
      <c r="G6203" s="440">
        <v>1412.2</v>
      </c>
      <c r="H6203" s="438" t="s">
        <v>126</v>
      </c>
    </row>
    <row r="6204" spans="1:8">
      <c r="A6204" s="448" t="s">
        <v>9728</v>
      </c>
      <c r="B6204" s="448" t="s">
        <v>2215</v>
      </c>
      <c r="C6204" s="440">
        <v>1412.2</v>
      </c>
      <c r="D6204" s="438" t="s">
        <v>126</v>
      </c>
      <c r="E6204" s="440">
        <v>0</v>
      </c>
      <c r="F6204" s="440">
        <v>0</v>
      </c>
      <c r="G6204" s="440">
        <v>1412.2</v>
      </c>
      <c r="H6204" s="438" t="s">
        <v>126</v>
      </c>
    </row>
    <row r="6205" spans="1:8">
      <c r="A6205" s="448" t="s">
        <v>9729</v>
      </c>
      <c r="B6205" s="448" t="s">
        <v>2220</v>
      </c>
      <c r="C6205" s="440">
        <v>1418.8</v>
      </c>
      <c r="D6205" s="438" t="s">
        <v>126</v>
      </c>
      <c r="E6205" s="440">
        <v>0</v>
      </c>
      <c r="F6205" s="440">
        <v>0</v>
      </c>
      <c r="G6205" s="440">
        <v>1418.8</v>
      </c>
      <c r="H6205" s="438" t="s">
        <v>126</v>
      </c>
    </row>
    <row r="6206" spans="1:8">
      <c r="A6206" s="448" t="s">
        <v>9730</v>
      </c>
      <c r="B6206" s="448" t="s">
        <v>2225</v>
      </c>
      <c r="C6206" s="440">
        <v>809.6</v>
      </c>
      <c r="D6206" s="438" t="s">
        <v>126</v>
      </c>
      <c r="E6206" s="440">
        <v>0</v>
      </c>
      <c r="F6206" s="440">
        <v>0</v>
      </c>
      <c r="G6206" s="440">
        <v>809.6</v>
      </c>
      <c r="H6206" s="438" t="s">
        <v>126</v>
      </c>
    </row>
    <row r="6207" spans="1:8">
      <c r="A6207" s="448" t="s">
        <v>9731</v>
      </c>
      <c r="B6207" s="448" t="s">
        <v>2285</v>
      </c>
      <c r="C6207" s="440">
        <v>603.20000000000005</v>
      </c>
      <c r="D6207" s="438" t="s">
        <v>126</v>
      </c>
      <c r="E6207" s="440">
        <v>0</v>
      </c>
      <c r="F6207" s="440">
        <v>0</v>
      </c>
      <c r="G6207" s="440">
        <v>603.20000000000005</v>
      </c>
      <c r="H6207" s="438" t="s">
        <v>126</v>
      </c>
    </row>
    <row r="6208" spans="1:8">
      <c r="A6208" s="448" t="s">
        <v>9732</v>
      </c>
      <c r="B6208" s="448" t="s">
        <v>2325</v>
      </c>
      <c r="C6208" s="440">
        <v>1412.2</v>
      </c>
      <c r="D6208" s="438" t="s">
        <v>126</v>
      </c>
      <c r="E6208" s="440">
        <v>0</v>
      </c>
      <c r="F6208" s="440">
        <v>0</v>
      </c>
      <c r="G6208" s="440">
        <v>1412.2</v>
      </c>
      <c r="H6208" s="438" t="s">
        <v>126</v>
      </c>
    </row>
    <row r="6209" spans="1:8">
      <c r="A6209" s="448" t="s">
        <v>9733</v>
      </c>
      <c r="B6209" s="448" t="s">
        <v>2358</v>
      </c>
      <c r="C6209" s="440">
        <v>809.6</v>
      </c>
      <c r="D6209" s="438" t="s">
        <v>126</v>
      </c>
      <c r="E6209" s="440">
        <v>0</v>
      </c>
      <c r="F6209" s="440">
        <v>0</v>
      </c>
      <c r="G6209" s="440">
        <v>809.6</v>
      </c>
      <c r="H6209" s="438" t="s">
        <v>126</v>
      </c>
    </row>
    <row r="6210" spans="1:8">
      <c r="A6210" s="448" t="s">
        <v>8036</v>
      </c>
      <c r="B6210" s="448" t="s">
        <v>2368</v>
      </c>
      <c r="C6210" s="440">
        <v>1412.2</v>
      </c>
      <c r="D6210" s="438" t="s">
        <v>126</v>
      </c>
      <c r="E6210" s="440">
        <v>0</v>
      </c>
      <c r="F6210" s="440">
        <v>0</v>
      </c>
      <c r="G6210" s="440">
        <v>1412.2</v>
      </c>
      <c r="H6210" s="438" t="s">
        <v>126</v>
      </c>
    </row>
    <row r="6211" spans="1:8">
      <c r="A6211" s="448" t="s">
        <v>9734</v>
      </c>
      <c r="B6211" s="448" t="s">
        <v>2373</v>
      </c>
      <c r="C6211" s="440">
        <v>1412.2</v>
      </c>
      <c r="D6211" s="438" t="s">
        <v>126</v>
      </c>
      <c r="E6211" s="440">
        <v>0</v>
      </c>
      <c r="F6211" s="440">
        <v>0</v>
      </c>
      <c r="G6211" s="440">
        <v>1412.2</v>
      </c>
      <c r="H6211" s="438" t="s">
        <v>126</v>
      </c>
    </row>
    <row r="6212" spans="1:8">
      <c r="A6212" s="448" t="s">
        <v>9735</v>
      </c>
      <c r="B6212" s="448" t="s">
        <v>8715</v>
      </c>
      <c r="C6212" s="440">
        <v>2418.8000000000002</v>
      </c>
      <c r="D6212" s="438" t="s">
        <v>126</v>
      </c>
      <c r="E6212" s="440">
        <v>0</v>
      </c>
      <c r="F6212" s="440">
        <v>0</v>
      </c>
      <c r="G6212" s="440">
        <v>2418.8000000000002</v>
      </c>
      <c r="H6212" s="438" t="s">
        <v>126</v>
      </c>
    </row>
    <row r="6213" spans="1:8">
      <c r="A6213" s="448" t="s">
        <v>9736</v>
      </c>
      <c r="B6213" s="448" t="s">
        <v>2378</v>
      </c>
      <c r="C6213" s="440">
        <v>1412.2</v>
      </c>
      <c r="D6213" s="438" t="s">
        <v>126</v>
      </c>
      <c r="E6213" s="440">
        <v>0</v>
      </c>
      <c r="F6213" s="440">
        <v>0</v>
      </c>
      <c r="G6213" s="440">
        <v>1412.2</v>
      </c>
      <c r="H6213" s="438" t="s">
        <v>126</v>
      </c>
    </row>
    <row r="6214" spans="1:8">
      <c r="A6214" s="448" t="s">
        <v>9737</v>
      </c>
      <c r="B6214" s="448" t="s">
        <v>2388</v>
      </c>
      <c r="C6214" s="440">
        <v>1412.2</v>
      </c>
      <c r="D6214" s="438" t="s">
        <v>126</v>
      </c>
      <c r="E6214" s="440">
        <v>0</v>
      </c>
      <c r="F6214" s="440">
        <v>0</v>
      </c>
      <c r="G6214" s="440">
        <v>1412.2</v>
      </c>
      <c r="H6214" s="438" t="s">
        <v>126</v>
      </c>
    </row>
    <row r="6215" spans="1:8">
      <c r="A6215" s="448" t="s">
        <v>8040</v>
      </c>
      <c r="B6215" s="448" t="s">
        <v>2408</v>
      </c>
      <c r="C6215" s="440">
        <v>464</v>
      </c>
      <c r="D6215" s="438" t="s">
        <v>126</v>
      </c>
      <c r="E6215" s="440">
        <v>0</v>
      </c>
      <c r="F6215" s="440">
        <v>0</v>
      </c>
      <c r="G6215" s="440">
        <v>464</v>
      </c>
      <c r="H6215" s="438" t="s">
        <v>126</v>
      </c>
    </row>
    <row r="6216" spans="1:8">
      <c r="A6216" s="448" t="s">
        <v>9738</v>
      </c>
      <c r="B6216" s="448" t="s">
        <v>2438</v>
      </c>
      <c r="C6216" s="440">
        <v>809.6</v>
      </c>
      <c r="D6216" s="438" t="s">
        <v>126</v>
      </c>
      <c r="E6216" s="440">
        <v>0</v>
      </c>
      <c r="F6216" s="440">
        <v>0</v>
      </c>
      <c r="G6216" s="440">
        <v>809.6</v>
      </c>
      <c r="H6216" s="438" t="s">
        <v>126</v>
      </c>
    </row>
    <row r="6217" spans="1:8">
      <c r="A6217" s="448" t="s">
        <v>9739</v>
      </c>
      <c r="B6217" s="448" t="s">
        <v>2448</v>
      </c>
      <c r="C6217" s="440">
        <v>811</v>
      </c>
      <c r="D6217" s="438" t="s">
        <v>126</v>
      </c>
      <c r="E6217" s="440">
        <v>0</v>
      </c>
      <c r="F6217" s="440">
        <v>0</v>
      </c>
      <c r="G6217" s="440">
        <v>811</v>
      </c>
      <c r="H6217" s="438" t="s">
        <v>126</v>
      </c>
    </row>
    <row r="6218" spans="1:8">
      <c r="A6218" s="448" t="s">
        <v>9740</v>
      </c>
      <c r="B6218" s="448" t="s">
        <v>2453</v>
      </c>
      <c r="C6218" s="440">
        <v>811</v>
      </c>
      <c r="D6218" s="438" t="s">
        <v>126</v>
      </c>
      <c r="E6218" s="440">
        <v>0</v>
      </c>
      <c r="F6218" s="440">
        <v>0</v>
      </c>
      <c r="G6218" s="440">
        <v>811</v>
      </c>
      <c r="H6218" s="438" t="s">
        <v>126</v>
      </c>
    </row>
    <row r="6219" spans="1:8">
      <c r="A6219" s="448" t="s">
        <v>9741</v>
      </c>
      <c r="B6219" s="448" t="s">
        <v>2473</v>
      </c>
      <c r="C6219" s="440">
        <v>809.6</v>
      </c>
      <c r="D6219" s="438" t="s">
        <v>126</v>
      </c>
      <c r="E6219" s="440">
        <v>0</v>
      </c>
      <c r="F6219" s="440">
        <v>0</v>
      </c>
      <c r="G6219" s="440">
        <v>809.6</v>
      </c>
      <c r="H6219" s="438" t="s">
        <v>126</v>
      </c>
    </row>
    <row r="6220" spans="1:8">
      <c r="A6220" s="448" t="s">
        <v>9742</v>
      </c>
      <c r="B6220" s="448" t="s">
        <v>9743</v>
      </c>
      <c r="C6220" s="440">
        <v>385523.73</v>
      </c>
      <c r="D6220" s="438" t="s">
        <v>126</v>
      </c>
      <c r="E6220" s="440">
        <v>0</v>
      </c>
      <c r="F6220" s="440">
        <v>0</v>
      </c>
      <c r="G6220" s="440">
        <v>385523.73</v>
      </c>
      <c r="H6220" s="438" t="s">
        <v>126</v>
      </c>
    </row>
    <row r="6221" spans="1:8">
      <c r="A6221" s="448" t="s">
        <v>8050</v>
      </c>
      <c r="B6221" s="448" t="s">
        <v>2487</v>
      </c>
      <c r="C6221" s="440">
        <v>1752382.56</v>
      </c>
      <c r="D6221" s="438" t="s">
        <v>126</v>
      </c>
      <c r="E6221" s="440">
        <v>524044.02</v>
      </c>
      <c r="F6221" s="440">
        <v>0</v>
      </c>
      <c r="G6221" s="440">
        <v>2276426.58</v>
      </c>
      <c r="H6221" s="438" t="s">
        <v>126</v>
      </c>
    </row>
    <row r="6222" spans="1:8">
      <c r="A6222" s="448" t="s">
        <v>9744</v>
      </c>
      <c r="B6222" s="448" t="s">
        <v>2500</v>
      </c>
      <c r="C6222" s="440">
        <v>1412.2</v>
      </c>
      <c r="D6222" s="438" t="s">
        <v>126</v>
      </c>
      <c r="E6222" s="440">
        <v>0</v>
      </c>
      <c r="F6222" s="440">
        <v>0</v>
      </c>
      <c r="G6222" s="440">
        <v>1412.2</v>
      </c>
      <c r="H6222" s="438" t="s">
        <v>126</v>
      </c>
    </row>
    <row r="6223" spans="1:8">
      <c r="A6223" s="448" t="s">
        <v>9745</v>
      </c>
      <c r="B6223" s="448" t="s">
        <v>2509</v>
      </c>
      <c r="C6223" s="440">
        <v>1067.2</v>
      </c>
      <c r="D6223" s="438" t="s">
        <v>126</v>
      </c>
      <c r="E6223" s="440">
        <v>0</v>
      </c>
      <c r="F6223" s="440">
        <v>0</v>
      </c>
      <c r="G6223" s="440">
        <v>1067.2</v>
      </c>
      <c r="H6223" s="438" t="s">
        <v>126</v>
      </c>
    </row>
    <row r="6224" spans="1:8">
      <c r="A6224" s="448" t="s">
        <v>8054</v>
      </c>
      <c r="B6224" s="448" t="s">
        <v>8055</v>
      </c>
      <c r="C6224" s="440">
        <v>1827388.92</v>
      </c>
      <c r="D6224" s="438" t="s">
        <v>126</v>
      </c>
      <c r="E6224" s="440">
        <v>138759.14000000001</v>
      </c>
      <c r="F6224" s="440">
        <v>0</v>
      </c>
      <c r="G6224" s="440">
        <v>1966148.06</v>
      </c>
      <c r="H6224" s="438" t="s">
        <v>126</v>
      </c>
    </row>
    <row r="6225" spans="1:8">
      <c r="A6225" s="448" t="s">
        <v>8056</v>
      </c>
      <c r="B6225" s="448" t="s">
        <v>8057</v>
      </c>
      <c r="C6225" s="440">
        <v>382007.39</v>
      </c>
      <c r="D6225" s="438" t="s">
        <v>126</v>
      </c>
      <c r="E6225" s="440">
        <v>39266.589999999997</v>
      </c>
      <c r="F6225" s="440">
        <v>0</v>
      </c>
      <c r="G6225" s="440">
        <v>421273.98</v>
      </c>
      <c r="H6225" s="438" t="s">
        <v>126</v>
      </c>
    </row>
    <row r="6226" spans="1:8">
      <c r="A6226" s="448" t="s">
        <v>8058</v>
      </c>
      <c r="B6226" s="448" t="s">
        <v>2056</v>
      </c>
      <c r="C6226" s="440">
        <v>2732</v>
      </c>
      <c r="D6226" s="438" t="s">
        <v>126</v>
      </c>
      <c r="E6226" s="440">
        <v>814</v>
      </c>
      <c r="F6226" s="440">
        <v>0</v>
      </c>
      <c r="G6226" s="440">
        <v>3546</v>
      </c>
      <c r="H6226" s="438" t="s">
        <v>126</v>
      </c>
    </row>
    <row r="6227" spans="1:8">
      <c r="A6227" s="448" t="s">
        <v>9746</v>
      </c>
      <c r="B6227" s="448" t="s">
        <v>2064</v>
      </c>
      <c r="C6227" s="440">
        <v>1650</v>
      </c>
      <c r="D6227" s="438" t="s">
        <v>126</v>
      </c>
      <c r="E6227" s="440">
        <v>178</v>
      </c>
      <c r="F6227" s="440">
        <v>0</v>
      </c>
      <c r="G6227" s="440">
        <v>1828</v>
      </c>
      <c r="H6227" s="438" t="s">
        <v>126</v>
      </c>
    </row>
    <row r="6228" spans="1:8">
      <c r="A6228" s="448" t="s">
        <v>8059</v>
      </c>
      <c r="B6228" s="448" t="s">
        <v>972</v>
      </c>
      <c r="C6228" s="440">
        <v>12418</v>
      </c>
      <c r="D6228" s="438" t="s">
        <v>126</v>
      </c>
      <c r="E6228" s="440">
        <v>4326</v>
      </c>
      <c r="F6228" s="440">
        <v>0</v>
      </c>
      <c r="G6228" s="440">
        <v>16744</v>
      </c>
      <c r="H6228" s="438" t="s">
        <v>126</v>
      </c>
    </row>
    <row r="6229" spans="1:8">
      <c r="A6229" s="448" t="s">
        <v>8060</v>
      </c>
      <c r="B6229" s="448" t="s">
        <v>2073</v>
      </c>
      <c r="C6229" s="440">
        <v>548</v>
      </c>
      <c r="D6229" s="438" t="s">
        <v>126</v>
      </c>
      <c r="E6229" s="440">
        <v>0</v>
      </c>
      <c r="F6229" s="440">
        <v>0</v>
      </c>
      <c r="G6229" s="440">
        <v>548</v>
      </c>
      <c r="H6229" s="438" t="s">
        <v>126</v>
      </c>
    </row>
    <row r="6230" spans="1:8">
      <c r="A6230" s="448" t="s">
        <v>8061</v>
      </c>
      <c r="B6230" s="448" t="s">
        <v>2078</v>
      </c>
      <c r="C6230" s="440">
        <v>4629</v>
      </c>
      <c r="D6230" s="438" t="s">
        <v>126</v>
      </c>
      <c r="E6230" s="440">
        <v>0</v>
      </c>
      <c r="F6230" s="440">
        <v>0</v>
      </c>
      <c r="G6230" s="440">
        <v>4629</v>
      </c>
      <c r="H6230" s="438" t="s">
        <v>126</v>
      </c>
    </row>
    <row r="6231" spans="1:8">
      <c r="A6231" s="448" t="s">
        <v>8062</v>
      </c>
      <c r="B6231" s="448" t="s">
        <v>2083</v>
      </c>
      <c r="C6231" s="440">
        <v>11430</v>
      </c>
      <c r="D6231" s="438" t="s">
        <v>126</v>
      </c>
      <c r="E6231" s="440">
        <v>807</v>
      </c>
      <c r="F6231" s="440">
        <v>0</v>
      </c>
      <c r="G6231" s="440">
        <v>12237</v>
      </c>
      <c r="H6231" s="438" t="s">
        <v>126</v>
      </c>
    </row>
    <row r="6232" spans="1:8">
      <c r="A6232" s="448" t="s">
        <v>8063</v>
      </c>
      <c r="B6232" s="448" t="s">
        <v>2088</v>
      </c>
      <c r="C6232" s="440">
        <v>19136.5</v>
      </c>
      <c r="D6232" s="438" t="s">
        <v>126</v>
      </c>
      <c r="E6232" s="440">
        <v>1162</v>
      </c>
      <c r="F6232" s="440">
        <v>0</v>
      </c>
      <c r="G6232" s="440">
        <v>20298.5</v>
      </c>
      <c r="H6232" s="438" t="s">
        <v>126</v>
      </c>
    </row>
    <row r="6233" spans="1:8">
      <c r="A6233" s="448" t="s">
        <v>8064</v>
      </c>
      <c r="B6233" s="448" t="s">
        <v>2093</v>
      </c>
      <c r="C6233" s="440">
        <v>510</v>
      </c>
      <c r="D6233" s="438" t="s">
        <v>126</v>
      </c>
      <c r="E6233" s="440">
        <v>0</v>
      </c>
      <c r="F6233" s="440">
        <v>0</v>
      </c>
      <c r="G6233" s="440">
        <v>510</v>
      </c>
      <c r="H6233" s="438" t="s">
        <v>126</v>
      </c>
    </row>
    <row r="6234" spans="1:8">
      <c r="A6234" s="448" t="s">
        <v>8065</v>
      </c>
      <c r="B6234" s="448" t="s">
        <v>2098</v>
      </c>
      <c r="C6234" s="440">
        <v>10469</v>
      </c>
      <c r="D6234" s="438" t="s">
        <v>126</v>
      </c>
      <c r="E6234" s="440">
        <v>0</v>
      </c>
      <c r="F6234" s="440">
        <v>0</v>
      </c>
      <c r="G6234" s="440">
        <v>10469</v>
      </c>
      <c r="H6234" s="438" t="s">
        <v>126</v>
      </c>
    </row>
    <row r="6235" spans="1:8">
      <c r="A6235" s="448" t="s">
        <v>9747</v>
      </c>
      <c r="B6235" s="448" t="s">
        <v>2103</v>
      </c>
      <c r="C6235" s="440">
        <v>1268</v>
      </c>
      <c r="D6235" s="438" t="s">
        <v>126</v>
      </c>
      <c r="E6235" s="440">
        <v>0</v>
      </c>
      <c r="F6235" s="440">
        <v>0</v>
      </c>
      <c r="G6235" s="440">
        <v>1268</v>
      </c>
      <c r="H6235" s="438" t="s">
        <v>126</v>
      </c>
    </row>
    <row r="6236" spans="1:8">
      <c r="A6236" s="448" t="s">
        <v>9748</v>
      </c>
      <c r="B6236" s="448" t="s">
        <v>2108</v>
      </c>
      <c r="C6236" s="440">
        <v>1893</v>
      </c>
      <c r="D6236" s="438" t="s">
        <v>126</v>
      </c>
      <c r="E6236" s="440">
        <v>0</v>
      </c>
      <c r="F6236" s="440">
        <v>0</v>
      </c>
      <c r="G6236" s="440">
        <v>1893</v>
      </c>
      <c r="H6236" s="438" t="s">
        <v>126</v>
      </c>
    </row>
    <row r="6237" spans="1:8">
      <c r="A6237" s="448" t="s">
        <v>9749</v>
      </c>
      <c r="B6237" s="448" t="s">
        <v>2113</v>
      </c>
      <c r="C6237" s="440">
        <v>817</v>
      </c>
      <c r="D6237" s="438" t="s">
        <v>126</v>
      </c>
      <c r="E6237" s="440">
        <v>0</v>
      </c>
      <c r="F6237" s="440">
        <v>0</v>
      </c>
      <c r="G6237" s="440">
        <v>817</v>
      </c>
      <c r="H6237" s="438" t="s">
        <v>126</v>
      </c>
    </row>
    <row r="6238" spans="1:8">
      <c r="A6238" s="448" t="s">
        <v>9750</v>
      </c>
      <c r="B6238" s="448" t="s">
        <v>2118</v>
      </c>
      <c r="C6238" s="440">
        <v>745</v>
      </c>
      <c r="D6238" s="438" t="s">
        <v>126</v>
      </c>
      <c r="E6238" s="440">
        <v>0</v>
      </c>
      <c r="F6238" s="440">
        <v>0</v>
      </c>
      <c r="G6238" s="440">
        <v>745</v>
      </c>
      <c r="H6238" s="438" t="s">
        <v>126</v>
      </c>
    </row>
    <row r="6239" spans="1:8">
      <c r="A6239" s="448" t="s">
        <v>9751</v>
      </c>
      <c r="B6239" s="448" t="s">
        <v>2123</v>
      </c>
      <c r="C6239" s="440">
        <v>2194</v>
      </c>
      <c r="D6239" s="438" t="s">
        <v>126</v>
      </c>
      <c r="E6239" s="440">
        <v>0</v>
      </c>
      <c r="F6239" s="440">
        <v>0</v>
      </c>
      <c r="G6239" s="440">
        <v>2194</v>
      </c>
      <c r="H6239" s="438" t="s">
        <v>126</v>
      </c>
    </row>
    <row r="6240" spans="1:8">
      <c r="A6240" s="448" t="s">
        <v>9752</v>
      </c>
      <c r="B6240" s="448" t="s">
        <v>2128</v>
      </c>
      <c r="C6240" s="440">
        <v>1539</v>
      </c>
      <c r="D6240" s="438" t="s">
        <v>126</v>
      </c>
      <c r="E6240" s="440">
        <v>0</v>
      </c>
      <c r="F6240" s="440">
        <v>0</v>
      </c>
      <c r="G6240" s="440">
        <v>1539</v>
      </c>
      <c r="H6240" s="438" t="s">
        <v>126</v>
      </c>
    </row>
    <row r="6241" spans="1:8">
      <c r="A6241" s="448" t="s">
        <v>8066</v>
      </c>
      <c r="B6241" s="448" t="s">
        <v>2133</v>
      </c>
      <c r="C6241" s="440">
        <v>384</v>
      </c>
      <c r="D6241" s="438" t="s">
        <v>126</v>
      </c>
      <c r="E6241" s="440">
        <v>0</v>
      </c>
      <c r="F6241" s="440">
        <v>0</v>
      </c>
      <c r="G6241" s="440">
        <v>384</v>
      </c>
      <c r="H6241" s="438" t="s">
        <v>126</v>
      </c>
    </row>
    <row r="6242" spans="1:8">
      <c r="A6242" s="448" t="s">
        <v>9753</v>
      </c>
      <c r="B6242" s="448" t="s">
        <v>2946</v>
      </c>
      <c r="C6242" s="440">
        <v>842</v>
      </c>
      <c r="D6242" s="438" t="s">
        <v>126</v>
      </c>
      <c r="E6242" s="440">
        <v>0</v>
      </c>
      <c r="F6242" s="440">
        <v>0</v>
      </c>
      <c r="G6242" s="440">
        <v>842</v>
      </c>
      <c r="H6242" s="438" t="s">
        <v>126</v>
      </c>
    </row>
    <row r="6243" spans="1:8">
      <c r="A6243" s="448" t="s">
        <v>8067</v>
      </c>
      <c r="B6243" s="448" t="s">
        <v>2143</v>
      </c>
      <c r="C6243" s="440">
        <v>1357.4</v>
      </c>
      <c r="D6243" s="438" t="s">
        <v>126</v>
      </c>
      <c r="E6243" s="440">
        <v>0</v>
      </c>
      <c r="F6243" s="440">
        <v>0</v>
      </c>
      <c r="G6243" s="440">
        <v>1357.4</v>
      </c>
      <c r="H6243" s="438" t="s">
        <v>126</v>
      </c>
    </row>
    <row r="6244" spans="1:8">
      <c r="A6244" s="448" t="s">
        <v>8068</v>
      </c>
      <c r="B6244" s="448" t="s">
        <v>2148</v>
      </c>
      <c r="C6244" s="440">
        <v>397.5</v>
      </c>
      <c r="D6244" s="438" t="s">
        <v>126</v>
      </c>
      <c r="E6244" s="440">
        <v>0</v>
      </c>
      <c r="F6244" s="440">
        <v>0</v>
      </c>
      <c r="G6244" s="440">
        <v>397.5</v>
      </c>
      <c r="H6244" s="438" t="s">
        <v>126</v>
      </c>
    </row>
    <row r="6245" spans="1:8">
      <c r="A6245" s="448" t="s">
        <v>8069</v>
      </c>
      <c r="B6245" s="448" t="s">
        <v>2153</v>
      </c>
      <c r="C6245" s="440">
        <v>2740</v>
      </c>
      <c r="D6245" s="438" t="s">
        <v>126</v>
      </c>
      <c r="E6245" s="440">
        <v>0</v>
      </c>
      <c r="F6245" s="440">
        <v>0</v>
      </c>
      <c r="G6245" s="440">
        <v>2740</v>
      </c>
      <c r="H6245" s="438" t="s">
        <v>126</v>
      </c>
    </row>
    <row r="6246" spans="1:8">
      <c r="A6246" s="448" t="s">
        <v>9754</v>
      </c>
      <c r="B6246" s="448" t="s">
        <v>6908</v>
      </c>
      <c r="C6246" s="440">
        <v>572</v>
      </c>
      <c r="D6246" s="438" t="s">
        <v>126</v>
      </c>
      <c r="E6246" s="440">
        <v>0</v>
      </c>
      <c r="F6246" s="440">
        <v>0</v>
      </c>
      <c r="G6246" s="440">
        <v>572</v>
      </c>
      <c r="H6246" s="438" t="s">
        <v>126</v>
      </c>
    </row>
    <row r="6247" spans="1:8">
      <c r="A6247" s="448" t="s">
        <v>8070</v>
      </c>
      <c r="B6247" s="448" t="s">
        <v>7245</v>
      </c>
      <c r="C6247" s="440">
        <v>450</v>
      </c>
      <c r="D6247" s="438" t="s">
        <v>126</v>
      </c>
      <c r="E6247" s="440">
        <v>480</v>
      </c>
      <c r="F6247" s="440">
        <v>0</v>
      </c>
      <c r="G6247" s="440">
        <v>930</v>
      </c>
      <c r="H6247" s="438" t="s">
        <v>126</v>
      </c>
    </row>
    <row r="6248" spans="1:8">
      <c r="A6248" s="448" t="s">
        <v>8071</v>
      </c>
      <c r="B6248" s="448" t="s">
        <v>2986</v>
      </c>
      <c r="C6248" s="440">
        <v>1587.9</v>
      </c>
      <c r="D6248" s="438" t="s">
        <v>126</v>
      </c>
      <c r="E6248" s="440">
        <v>0</v>
      </c>
      <c r="F6248" s="440">
        <v>0</v>
      </c>
      <c r="G6248" s="440">
        <v>1587.9</v>
      </c>
      <c r="H6248" s="438" t="s">
        <v>126</v>
      </c>
    </row>
    <row r="6249" spans="1:8">
      <c r="A6249" s="448" t="s">
        <v>9755</v>
      </c>
      <c r="B6249" s="448" t="s">
        <v>2992</v>
      </c>
      <c r="C6249" s="440">
        <v>688</v>
      </c>
      <c r="D6249" s="438" t="s">
        <v>126</v>
      </c>
      <c r="E6249" s="440">
        <v>360</v>
      </c>
      <c r="F6249" s="440">
        <v>0</v>
      </c>
      <c r="G6249" s="440">
        <v>1048</v>
      </c>
      <c r="H6249" s="438" t="s">
        <v>126</v>
      </c>
    </row>
    <row r="6250" spans="1:8">
      <c r="A6250" s="448" t="s">
        <v>8072</v>
      </c>
      <c r="B6250" s="448" t="s">
        <v>7253</v>
      </c>
      <c r="C6250" s="440">
        <v>2128</v>
      </c>
      <c r="D6250" s="438" t="s">
        <v>126</v>
      </c>
      <c r="E6250" s="440">
        <v>0</v>
      </c>
      <c r="F6250" s="440">
        <v>0</v>
      </c>
      <c r="G6250" s="440">
        <v>2128</v>
      </c>
      <c r="H6250" s="438" t="s">
        <v>126</v>
      </c>
    </row>
    <row r="6251" spans="1:8">
      <c r="A6251" s="448" t="s">
        <v>9756</v>
      </c>
      <c r="B6251" s="448" t="s">
        <v>2200</v>
      </c>
      <c r="C6251" s="440">
        <v>0</v>
      </c>
      <c r="D6251" s="438" t="s">
        <v>126</v>
      </c>
      <c r="E6251" s="440">
        <v>665</v>
      </c>
      <c r="F6251" s="440">
        <v>0</v>
      </c>
      <c r="G6251" s="440">
        <v>665</v>
      </c>
      <c r="H6251" s="438" t="s">
        <v>126</v>
      </c>
    </row>
    <row r="6252" spans="1:8">
      <c r="A6252" s="448" t="s">
        <v>8073</v>
      </c>
      <c r="B6252" s="448" t="s">
        <v>2205</v>
      </c>
      <c r="C6252" s="440">
        <v>1442</v>
      </c>
      <c r="D6252" s="438" t="s">
        <v>126</v>
      </c>
      <c r="E6252" s="440">
        <v>75</v>
      </c>
      <c r="F6252" s="440">
        <v>0</v>
      </c>
      <c r="G6252" s="440">
        <v>1517</v>
      </c>
      <c r="H6252" s="438" t="s">
        <v>126</v>
      </c>
    </row>
    <row r="6253" spans="1:8">
      <c r="A6253" s="448" t="s">
        <v>9757</v>
      </c>
      <c r="B6253" s="448" t="s">
        <v>2210</v>
      </c>
      <c r="C6253" s="440">
        <v>54</v>
      </c>
      <c r="D6253" s="438" t="s">
        <v>126</v>
      </c>
      <c r="E6253" s="440">
        <v>42</v>
      </c>
      <c r="F6253" s="440">
        <v>0</v>
      </c>
      <c r="G6253" s="440">
        <v>96</v>
      </c>
      <c r="H6253" s="438" t="s">
        <v>126</v>
      </c>
    </row>
    <row r="6254" spans="1:8">
      <c r="A6254" s="448" t="s">
        <v>9758</v>
      </c>
      <c r="B6254" s="448" t="s">
        <v>2215</v>
      </c>
      <c r="C6254" s="440">
        <v>89</v>
      </c>
      <c r="D6254" s="438" t="s">
        <v>126</v>
      </c>
      <c r="E6254" s="440">
        <v>0</v>
      </c>
      <c r="F6254" s="440">
        <v>0</v>
      </c>
      <c r="G6254" s="440">
        <v>89</v>
      </c>
      <c r="H6254" s="438" t="s">
        <v>126</v>
      </c>
    </row>
    <row r="6255" spans="1:8">
      <c r="A6255" s="448" t="s">
        <v>8074</v>
      </c>
      <c r="B6255" s="448" t="s">
        <v>2225</v>
      </c>
      <c r="C6255" s="440">
        <v>0</v>
      </c>
      <c r="D6255" s="438" t="s">
        <v>126</v>
      </c>
      <c r="E6255" s="440">
        <v>166</v>
      </c>
      <c r="F6255" s="440">
        <v>0</v>
      </c>
      <c r="G6255" s="440">
        <v>166</v>
      </c>
      <c r="H6255" s="438" t="s">
        <v>126</v>
      </c>
    </row>
    <row r="6256" spans="1:8">
      <c r="A6256" s="448" t="s">
        <v>8075</v>
      </c>
      <c r="B6256" s="448" t="s">
        <v>2230</v>
      </c>
      <c r="C6256" s="440">
        <v>166</v>
      </c>
      <c r="D6256" s="438" t="s">
        <v>126</v>
      </c>
      <c r="E6256" s="440">
        <v>0</v>
      </c>
      <c r="F6256" s="440">
        <v>0</v>
      </c>
      <c r="G6256" s="440">
        <v>166</v>
      </c>
      <c r="H6256" s="438" t="s">
        <v>126</v>
      </c>
    </row>
    <row r="6257" spans="1:8">
      <c r="A6257" s="448" t="s">
        <v>8076</v>
      </c>
      <c r="B6257" s="448" t="s">
        <v>2235</v>
      </c>
      <c r="C6257" s="440">
        <v>1481</v>
      </c>
      <c r="D6257" s="438" t="s">
        <v>126</v>
      </c>
      <c r="E6257" s="440">
        <v>326</v>
      </c>
      <c r="F6257" s="440">
        <v>0</v>
      </c>
      <c r="G6257" s="440">
        <v>1807</v>
      </c>
      <c r="H6257" s="438" t="s">
        <v>126</v>
      </c>
    </row>
    <row r="6258" spans="1:8">
      <c r="A6258" s="448" t="s">
        <v>8077</v>
      </c>
      <c r="B6258" s="448" t="s">
        <v>2240</v>
      </c>
      <c r="C6258" s="440">
        <v>3063</v>
      </c>
      <c r="D6258" s="438" t="s">
        <v>126</v>
      </c>
      <c r="E6258" s="440">
        <v>2075</v>
      </c>
      <c r="F6258" s="440">
        <v>0</v>
      </c>
      <c r="G6258" s="440">
        <v>5138</v>
      </c>
      <c r="H6258" s="438" t="s">
        <v>126</v>
      </c>
    </row>
    <row r="6259" spans="1:8">
      <c r="A6259" s="448" t="s">
        <v>8078</v>
      </c>
      <c r="B6259" s="448" t="s">
        <v>2245</v>
      </c>
      <c r="C6259" s="440">
        <v>5129</v>
      </c>
      <c r="D6259" s="438" t="s">
        <v>126</v>
      </c>
      <c r="E6259" s="440">
        <v>2314</v>
      </c>
      <c r="F6259" s="440">
        <v>0</v>
      </c>
      <c r="G6259" s="440">
        <v>7443</v>
      </c>
      <c r="H6259" s="438" t="s">
        <v>126</v>
      </c>
    </row>
    <row r="6260" spans="1:8">
      <c r="A6260" s="448" t="s">
        <v>8079</v>
      </c>
      <c r="B6260" s="448" t="s">
        <v>2250</v>
      </c>
      <c r="C6260" s="440">
        <v>368</v>
      </c>
      <c r="D6260" s="438" t="s">
        <v>126</v>
      </c>
      <c r="E6260" s="440">
        <v>163</v>
      </c>
      <c r="F6260" s="440">
        <v>0</v>
      </c>
      <c r="G6260" s="440">
        <v>531</v>
      </c>
      <c r="H6260" s="438" t="s">
        <v>126</v>
      </c>
    </row>
    <row r="6261" spans="1:8">
      <c r="A6261" s="448" t="s">
        <v>8080</v>
      </c>
      <c r="B6261" s="448" t="s">
        <v>2260</v>
      </c>
      <c r="C6261" s="440">
        <v>24659</v>
      </c>
      <c r="D6261" s="438" t="s">
        <v>126</v>
      </c>
      <c r="E6261" s="440">
        <v>0</v>
      </c>
      <c r="F6261" s="440">
        <v>0</v>
      </c>
      <c r="G6261" s="440">
        <v>24659</v>
      </c>
      <c r="H6261" s="438" t="s">
        <v>126</v>
      </c>
    </row>
    <row r="6262" spans="1:8">
      <c r="A6262" s="448" t="s">
        <v>8081</v>
      </c>
      <c r="B6262" s="448" t="s">
        <v>2270</v>
      </c>
      <c r="C6262" s="440">
        <v>2860</v>
      </c>
      <c r="D6262" s="438" t="s">
        <v>126</v>
      </c>
      <c r="E6262" s="441">
        <v>-257</v>
      </c>
      <c r="F6262" s="440">
        <v>0</v>
      </c>
      <c r="G6262" s="440">
        <v>2603</v>
      </c>
      <c r="H6262" s="438" t="s">
        <v>126</v>
      </c>
    </row>
    <row r="6263" spans="1:8">
      <c r="A6263" s="448" t="s">
        <v>8082</v>
      </c>
      <c r="B6263" s="448" t="s">
        <v>2275</v>
      </c>
      <c r="C6263" s="440">
        <v>12312</v>
      </c>
      <c r="D6263" s="438" t="s">
        <v>126</v>
      </c>
      <c r="E6263" s="441">
        <v>-1163</v>
      </c>
      <c r="F6263" s="440">
        <v>0</v>
      </c>
      <c r="G6263" s="440">
        <v>11149</v>
      </c>
      <c r="H6263" s="438" t="s">
        <v>126</v>
      </c>
    </row>
    <row r="6264" spans="1:8">
      <c r="A6264" s="448" t="s">
        <v>9759</v>
      </c>
      <c r="B6264" s="448" t="s">
        <v>2280</v>
      </c>
      <c r="C6264" s="440">
        <v>241</v>
      </c>
      <c r="D6264" s="438" t="s">
        <v>126</v>
      </c>
      <c r="E6264" s="440">
        <v>20</v>
      </c>
      <c r="F6264" s="440">
        <v>0</v>
      </c>
      <c r="G6264" s="440">
        <v>261</v>
      </c>
      <c r="H6264" s="438" t="s">
        <v>126</v>
      </c>
    </row>
    <row r="6265" spans="1:8">
      <c r="A6265" s="448" t="s">
        <v>8083</v>
      </c>
      <c r="B6265" s="448" t="s">
        <v>2285</v>
      </c>
      <c r="C6265" s="440">
        <v>4238</v>
      </c>
      <c r="D6265" s="438" t="s">
        <v>126</v>
      </c>
      <c r="E6265" s="440">
        <v>665</v>
      </c>
      <c r="F6265" s="440">
        <v>0</v>
      </c>
      <c r="G6265" s="440">
        <v>4903</v>
      </c>
      <c r="H6265" s="438" t="s">
        <v>126</v>
      </c>
    </row>
    <row r="6266" spans="1:8">
      <c r="A6266" s="448" t="s">
        <v>9760</v>
      </c>
      <c r="B6266" s="448" t="s">
        <v>2290</v>
      </c>
      <c r="C6266" s="440">
        <v>290</v>
      </c>
      <c r="D6266" s="438" t="s">
        <v>126</v>
      </c>
      <c r="E6266" s="440">
        <v>350</v>
      </c>
      <c r="F6266" s="440">
        <v>0</v>
      </c>
      <c r="G6266" s="440">
        <v>640</v>
      </c>
      <c r="H6266" s="438" t="s">
        <v>126</v>
      </c>
    </row>
    <row r="6267" spans="1:8">
      <c r="A6267" s="448" t="s">
        <v>9761</v>
      </c>
      <c r="B6267" s="448" t="s">
        <v>9762</v>
      </c>
      <c r="C6267" s="440">
        <v>271</v>
      </c>
      <c r="D6267" s="438" t="s">
        <v>126</v>
      </c>
      <c r="E6267" s="440">
        <v>0</v>
      </c>
      <c r="F6267" s="440">
        <v>0</v>
      </c>
      <c r="G6267" s="440">
        <v>271</v>
      </c>
      <c r="H6267" s="438" t="s">
        <v>126</v>
      </c>
    </row>
    <row r="6268" spans="1:8">
      <c r="A6268" s="448" t="s">
        <v>8084</v>
      </c>
      <c r="B6268" s="448" t="s">
        <v>2295</v>
      </c>
      <c r="C6268" s="440">
        <v>2802</v>
      </c>
      <c r="D6268" s="438" t="s">
        <v>126</v>
      </c>
      <c r="E6268" s="441">
        <v>-564</v>
      </c>
      <c r="F6268" s="440">
        <v>0</v>
      </c>
      <c r="G6268" s="440">
        <v>2238</v>
      </c>
      <c r="H6268" s="438" t="s">
        <v>126</v>
      </c>
    </row>
    <row r="6269" spans="1:8">
      <c r="A6269" s="448" t="s">
        <v>8085</v>
      </c>
      <c r="B6269" s="448" t="s">
        <v>2300</v>
      </c>
      <c r="C6269" s="440">
        <v>776</v>
      </c>
      <c r="D6269" s="438" t="s">
        <v>126</v>
      </c>
      <c r="E6269" s="440">
        <v>336</v>
      </c>
      <c r="F6269" s="440">
        <v>0</v>
      </c>
      <c r="G6269" s="440">
        <v>1112</v>
      </c>
      <c r="H6269" s="438" t="s">
        <v>126</v>
      </c>
    </row>
    <row r="6270" spans="1:8">
      <c r="A6270" s="448" t="s">
        <v>8086</v>
      </c>
      <c r="B6270" s="448" t="s">
        <v>2305</v>
      </c>
      <c r="C6270" s="440">
        <v>2041</v>
      </c>
      <c r="D6270" s="438" t="s">
        <v>126</v>
      </c>
      <c r="E6270" s="440">
        <v>0</v>
      </c>
      <c r="F6270" s="440">
        <v>0</v>
      </c>
      <c r="G6270" s="440">
        <v>2041</v>
      </c>
      <c r="H6270" s="438" t="s">
        <v>126</v>
      </c>
    </row>
    <row r="6271" spans="1:8">
      <c r="A6271" s="448" t="s">
        <v>8087</v>
      </c>
      <c r="B6271" s="448" t="s">
        <v>2310</v>
      </c>
      <c r="C6271" s="440">
        <v>3692</v>
      </c>
      <c r="D6271" s="438" t="s">
        <v>126</v>
      </c>
      <c r="E6271" s="440">
        <v>0</v>
      </c>
      <c r="F6271" s="440">
        <v>0</v>
      </c>
      <c r="G6271" s="440">
        <v>3692</v>
      </c>
      <c r="H6271" s="438" t="s">
        <v>126</v>
      </c>
    </row>
    <row r="6272" spans="1:8">
      <c r="A6272" s="448" t="s">
        <v>8088</v>
      </c>
      <c r="B6272" s="448" t="s">
        <v>2315</v>
      </c>
      <c r="C6272" s="440">
        <v>2225</v>
      </c>
      <c r="D6272" s="438" t="s">
        <v>126</v>
      </c>
      <c r="E6272" s="440">
        <v>557</v>
      </c>
      <c r="F6272" s="440">
        <v>0</v>
      </c>
      <c r="G6272" s="440">
        <v>2782</v>
      </c>
      <c r="H6272" s="438" t="s">
        <v>126</v>
      </c>
    </row>
    <row r="6273" spans="1:8">
      <c r="A6273" s="448" t="s">
        <v>8089</v>
      </c>
      <c r="B6273" s="448" t="s">
        <v>2320</v>
      </c>
      <c r="C6273" s="440">
        <v>3104</v>
      </c>
      <c r="D6273" s="438" t="s">
        <v>126</v>
      </c>
      <c r="E6273" s="440">
        <v>236</v>
      </c>
      <c r="F6273" s="440">
        <v>0</v>
      </c>
      <c r="G6273" s="440">
        <v>3340</v>
      </c>
      <c r="H6273" s="438" t="s">
        <v>126</v>
      </c>
    </row>
    <row r="6274" spans="1:8">
      <c r="A6274" s="448" t="s">
        <v>8090</v>
      </c>
      <c r="B6274" s="448" t="s">
        <v>2325</v>
      </c>
      <c r="C6274" s="440">
        <v>450</v>
      </c>
      <c r="D6274" s="438" t="s">
        <v>126</v>
      </c>
      <c r="E6274" s="440">
        <v>0</v>
      </c>
      <c r="F6274" s="440">
        <v>0</v>
      </c>
      <c r="G6274" s="440">
        <v>450</v>
      </c>
      <c r="H6274" s="438" t="s">
        <v>126</v>
      </c>
    </row>
    <row r="6275" spans="1:8">
      <c r="A6275" s="448" t="s">
        <v>8091</v>
      </c>
      <c r="B6275" s="448" t="s">
        <v>2330</v>
      </c>
      <c r="C6275" s="440">
        <v>3124</v>
      </c>
      <c r="D6275" s="438" t="s">
        <v>126</v>
      </c>
      <c r="E6275" s="440">
        <v>512</v>
      </c>
      <c r="F6275" s="440">
        <v>0</v>
      </c>
      <c r="G6275" s="440">
        <v>3636</v>
      </c>
      <c r="H6275" s="438" t="s">
        <v>126</v>
      </c>
    </row>
    <row r="6276" spans="1:8">
      <c r="A6276" s="448" t="s">
        <v>8092</v>
      </c>
      <c r="B6276" s="448" t="s">
        <v>2340</v>
      </c>
      <c r="C6276" s="440">
        <v>5678</v>
      </c>
      <c r="D6276" s="438" t="s">
        <v>126</v>
      </c>
      <c r="E6276" s="440">
        <v>940</v>
      </c>
      <c r="F6276" s="440">
        <v>0</v>
      </c>
      <c r="G6276" s="440">
        <v>6618</v>
      </c>
      <c r="H6276" s="438" t="s">
        <v>126</v>
      </c>
    </row>
    <row r="6277" spans="1:8">
      <c r="A6277" s="448" t="s">
        <v>8093</v>
      </c>
      <c r="B6277" s="448" t="s">
        <v>974</v>
      </c>
      <c r="C6277" s="440">
        <v>0</v>
      </c>
      <c r="D6277" s="438" t="s">
        <v>126</v>
      </c>
      <c r="E6277" s="440">
        <v>128</v>
      </c>
      <c r="F6277" s="440">
        <v>0</v>
      </c>
      <c r="G6277" s="440">
        <v>128</v>
      </c>
      <c r="H6277" s="438" t="s">
        <v>126</v>
      </c>
    </row>
    <row r="6278" spans="1:8">
      <c r="A6278" s="448" t="s">
        <v>8094</v>
      </c>
      <c r="B6278" s="448" t="s">
        <v>976</v>
      </c>
      <c r="C6278" s="440">
        <v>3485</v>
      </c>
      <c r="D6278" s="438" t="s">
        <v>126</v>
      </c>
      <c r="E6278" s="440">
        <v>310</v>
      </c>
      <c r="F6278" s="440">
        <v>0</v>
      </c>
      <c r="G6278" s="440">
        <v>3795</v>
      </c>
      <c r="H6278" s="438" t="s">
        <v>126</v>
      </c>
    </row>
    <row r="6279" spans="1:8">
      <c r="A6279" s="448" t="s">
        <v>8095</v>
      </c>
      <c r="B6279" s="448" t="s">
        <v>2353</v>
      </c>
      <c r="C6279" s="440">
        <v>1326</v>
      </c>
      <c r="D6279" s="438" t="s">
        <v>126</v>
      </c>
      <c r="E6279" s="440">
        <v>693</v>
      </c>
      <c r="F6279" s="440">
        <v>0</v>
      </c>
      <c r="G6279" s="440">
        <v>2019</v>
      </c>
      <c r="H6279" s="438" t="s">
        <v>126</v>
      </c>
    </row>
    <row r="6280" spans="1:8">
      <c r="A6280" s="448" t="s">
        <v>8096</v>
      </c>
      <c r="B6280" s="448" t="s">
        <v>2358</v>
      </c>
      <c r="C6280" s="440">
        <v>942</v>
      </c>
      <c r="D6280" s="438" t="s">
        <v>126</v>
      </c>
      <c r="E6280" s="440">
        <v>1365</v>
      </c>
      <c r="F6280" s="440">
        <v>0</v>
      </c>
      <c r="G6280" s="440">
        <v>2307</v>
      </c>
      <c r="H6280" s="438" t="s">
        <v>126</v>
      </c>
    </row>
    <row r="6281" spans="1:8">
      <c r="A6281" s="448" t="s">
        <v>8097</v>
      </c>
      <c r="B6281" s="448" t="s">
        <v>2363</v>
      </c>
      <c r="C6281" s="440">
        <v>6791</v>
      </c>
      <c r="D6281" s="438" t="s">
        <v>126</v>
      </c>
      <c r="E6281" s="440">
        <v>242</v>
      </c>
      <c r="F6281" s="440">
        <v>0</v>
      </c>
      <c r="G6281" s="440">
        <v>7033</v>
      </c>
      <c r="H6281" s="438" t="s">
        <v>126</v>
      </c>
    </row>
    <row r="6282" spans="1:8">
      <c r="A6282" s="448" t="s">
        <v>8098</v>
      </c>
      <c r="B6282" s="448" t="s">
        <v>2368</v>
      </c>
      <c r="C6282" s="440">
        <v>2063</v>
      </c>
      <c r="D6282" s="438" t="s">
        <v>126</v>
      </c>
      <c r="E6282" s="440">
        <v>578</v>
      </c>
      <c r="F6282" s="440">
        <v>0</v>
      </c>
      <c r="G6282" s="440">
        <v>2641</v>
      </c>
      <c r="H6282" s="438" t="s">
        <v>126</v>
      </c>
    </row>
    <row r="6283" spans="1:8">
      <c r="A6283" s="448" t="s">
        <v>8099</v>
      </c>
      <c r="B6283" s="448" t="s">
        <v>2373</v>
      </c>
      <c r="C6283" s="440">
        <v>1972</v>
      </c>
      <c r="D6283" s="438" t="s">
        <v>126</v>
      </c>
      <c r="E6283" s="440">
        <v>100</v>
      </c>
      <c r="F6283" s="440">
        <v>0</v>
      </c>
      <c r="G6283" s="440">
        <v>2072</v>
      </c>
      <c r="H6283" s="438" t="s">
        <v>126</v>
      </c>
    </row>
    <row r="6284" spans="1:8">
      <c r="A6284" s="448" t="s">
        <v>8100</v>
      </c>
      <c r="B6284" s="448" t="s">
        <v>2378</v>
      </c>
      <c r="C6284" s="440">
        <v>11807</v>
      </c>
      <c r="D6284" s="438" t="s">
        <v>126</v>
      </c>
      <c r="E6284" s="440">
        <v>478</v>
      </c>
      <c r="F6284" s="440">
        <v>0</v>
      </c>
      <c r="G6284" s="440">
        <v>12285</v>
      </c>
      <c r="H6284" s="438" t="s">
        <v>126</v>
      </c>
    </row>
    <row r="6285" spans="1:8">
      <c r="A6285" s="448" t="s">
        <v>8102</v>
      </c>
      <c r="B6285" s="448" t="s">
        <v>2388</v>
      </c>
      <c r="C6285" s="440">
        <v>3297.25</v>
      </c>
      <c r="D6285" s="438" t="s">
        <v>126</v>
      </c>
      <c r="E6285" s="440">
        <v>310</v>
      </c>
      <c r="F6285" s="440">
        <v>0</v>
      </c>
      <c r="G6285" s="440">
        <v>3607.25</v>
      </c>
      <c r="H6285" s="438" t="s">
        <v>126</v>
      </c>
    </row>
    <row r="6286" spans="1:8">
      <c r="A6286" s="448" t="s">
        <v>9763</v>
      </c>
      <c r="B6286" s="448" t="s">
        <v>2393</v>
      </c>
      <c r="C6286" s="440">
        <v>204</v>
      </c>
      <c r="D6286" s="438" t="s">
        <v>126</v>
      </c>
      <c r="E6286" s="440">
        <v>0</v>
      </c>
      <c r="F6286" s="440">
        <v>0</v>
      </c>
      <c r="G6286" s="440">
        <v>204</v>
      </c>
      <c r="H6286" s="438" t="s">
        <v>126</v>
      </c>
    </row>
    <row r="6287" spans="1:8">
      <c r="A6287" s="448" t="s">
        <v>8103</v>
      </c>
      <c r="B6287" s="448" t="s">
        <v>2398</v>
      </c>
      <c r="C6287" s="440">
        <v>2225</v>
      </c>
      <c r="D6287" s="438" t="s">
        <v>126</v>
      </c>
      <c r="E6287" s="440">
        <v>0</v>
      </c>
      <c r="F6287" s="440">
        <v>0</v>
      </c>
      <c r="G6287" s="440">
        <v>2225</v>
      </c>
      <c r="H6287" s="438" t="s">
        <v>126</v>
      </c>
    </row>
    <row r="6288" spans="1:8">
      <c r="A6288" s="448" t="s">
        <v>8104</v>
      </c>
      <c r="B6288" s="448" t="s">
        <v>2403</v>
      </c>
      <c r="C6288" s="440">
        <v>2100</v>
      </c>
      <c r="D6288" s="438" t="s">
        <v>126</v>
      </c>
      <c r="E6288" s="440">
        <v>0</v>
      </c>
      <c r="F6288" s="440">
        <v>0</v>
      </c>
      <c r="G6288" s="440">
        <v>2100</v>
      </c>
      <c r="H6288" s="438" t="s">
        <v>126</v>
      </c>
    </row>
    <row r="6289" spans="1:8">
      <c r="A6289" s="448" t="s">
        <v>8105</v>
      </c>
      <c r="B6289" s="448" t="s">
        <v>2408</v>
      </c>
      <c r="C6289" s="440">
        <v>8314</v>
      </c>
      <c r="D6289" s="438" t="s">
        <v>126</v>
      </c>
      <c r="E6289" s="440">
        <v>3576</v>
      </c>
      <c r="F6289" s="440">
        <v>0</v>
      </c>
      <c r="G6289" s="440">
        <v>11890</v>
      </c>
      <c r="H6289" s="438" t="s">
        <v>126</v>
      </c>
    </row>
    <row r="6290" spans="1:8">
      <c r="A6290" s="448" t="s">
        <v>8106</v>
      </c>
      <c r="B6290" s="448" t="s">
        <v>2413</v>
      </c>
      <c r="C6290" s="440">
        <v>2176</v>
      </c>
      <c r="D6290" s="438" t="s">
        <v>126</v>
      </c>
      <c r="E6290" s="440">
        <v>0</v>
      </c>
      <c r="F6290" s="440">
        <v>0</v>
      </c>
      <c r="G6290" s="440">
        <v>2176</v>
      </c>
      <c r="H6290" s="438" t="s">
        <v>126</v>
      </c>
    </row>
    <row r="6291" spans="1:8">
      <c r="A6291" s="448" t="s">
        <v>9764</v>
      </c>
      <c r="B6291" s="448" t="s">
        <v>2418</v>
      </c>
      <c r="C6291" s="440">
        <v>400</v>
      </c>
      <c r="D6291" s="438" t="s">
        <v>126</v>
      </c>
      <c r="E6291" s="440">
        <v>0</v>
      </c>
      <c r="F6291" s="440">
        <v>0</v>
      </c>
      <c r="G6291" s="440">
        <v>400</v>
      </c>
      <c r="H6291" s="438" t="s">
        <v>126</v>
      </c>
    </row>
    <row r="6292" spans="1:8">
      <c r="A6292" s="448" t="s">
        <v>8107</v>
      </c>
      <c r="B6292" s="448" t="s">
        <v>2423</v>
      </c>
      <c r="C6292" s="440">
        <v>2028</v>
      </c>
      <c r="D6292" s="438" t="s">
        <v>126</v>
      </c>
      <c r="E6292" s="440">
        <v>0</v>
      </c>
      <c r="F6292" s="440">
        <v>0</v>
      </c>
      <c r="G6292" s="440">
        <v>2028</v>
      </c>
      <c r="H6292" s="438" t="s">
        <v>126</v>
      </c>
    </row>
    <row r="6293" spans="1:8">
      <c r="A6293" s="448" t="s">
        <v>9765</v>
      </c>
      <c r="B6293" s="448" t="s">
        <v>2428</v>
      </c>
      <c r="C6293" s="440">
        <v>402</v>
      </c>
      <c r="D6293" s="438" t="s">
        <v>126</v>
      </c>
      <c r="E6293" s="441">
        <v>-201</v>
      </c>
      <c r="F6293" s="440">
        <v>0</v>
      </c>
      <c r="G6293" s="440">
        <v>201</v>
      </c>
      <c r="H6293" s="438" t="s">
        <v>126</v>
      </c>
    </row>
    <row r="6294" spans="1:8">
      <c r="A6294" s="448" t="s">
        <v>8108</v>
      </c>
      <c r="B6294" s="448" t="s">
        <v>2433</v>
      </c>
      <c r="C6294" s="440">
        <v>1840</v>
      </c>
      <c r="D6294" s="438" t="s">
        <v>126</v>
      </c>
      <c r="E6294" s="440">
        <v>0</v>
      </c>
      <c r="F6294" s="440">
        <v>0</v>
      </c>
      <c r="G6294" s="440">
        <v>1840</v>
      </c>
      <c r="H6294" s="438" t="s">
        <v>126</v>
      </c>
    </row>
    <row r="6295" spans="1:8">
      <c r="A6295" s="448" t="s">
        <v>8109</v>
      </c>
      <c r="B6295" s="448" t="s">
        <v>2438</v>
      </c>
      <c r="C6295" s="440">
        <v>6577</v>
      </c>
      <c r="D6295" s="438" t="s">
        <v>126</v>
      </c>
      <c r="E6295" s="440">
        <v>4857</v>
      </c>
      <c r="F6295" s="440">
        <v>0</v>
      </c>
      <c r="G6295" s="440">
        <v>11434</v>
      </c>
      <c r="H6295" s="438" t="s">
        <v>126</v>
      </c>
    </row>
    <row r="6296" spans="1:8">
      <c r="A6296" s="448" t="s">
        <v>8110</v>
      </c>
      <c r="B6296" s="448" t="s">
        <v>2448</v>
      </c>
      <c r="C6296" s="440">
        <v>1528</v>
      </c>
      <c r="D6296" s="438" t="s">
        <v>126</v>
      </c>
      <c r="E6296" s="440">
        <v>0</v>
      </c>
      <c r="F6296" s="440">
        <v>0</v>
      </c>
      <c r="G6296" s="440">
        <v>1528</v>
      </c>
      <c r="H6296" s="438" t="s">
        <v>126</v>
      </c>
    </row>
    <row r="6297" spans="1:8">
      <c r="A6297" s="448" t="s">
        <v>8111</v>
      </c>
      <c r="B6297" s="448" t="s">
        <v>2453</v>
      </c>
      <c r="C6297" s="440">
        <v>854</v>
      </c>
      <c r="D6297" s="438" t="s">
        <v>126</v>
      </c>
      <c r="E6297" s="440">
        <v>380</v>
      </c>
      <c r="F6297" s="440">
        <v>0</v>
      </c>
      <c r="G6297" s="440">
        <v>1234</v>
      </c>
      <c r="H6297" s="438" t="s">
        <v>126</v>
      </c>
    </row>
    <row r="6298" spans="1:8">
      <c r="A6298" s="448" t="s">
        <v>9766</v>
      </c>
      <c r="B6298" s="448" t="s">
        <v>2458</v>
      </c>
      <c r="C6298" s="440">
        <v>4689</v>
      </c>
      <c r="D6298" s="438" t="s">
        <v>126</v>
      </c>
      <c r="E6298" s="440">
        <v>0</v>
      </c>
      <c r="F6298" s="440">
        <v>0</v>
      </c>
      <c r="G6298" s="440">
        <v>4689</v>
      </c>
      <c r="H6298" s="438" t="s">
        <v>126</v>
      </c>
    </row>
    <row r="6299" spans="1:8">
      <c r="A6299" s="448" t="s">
        <v>8112</v>
      </c>
      <c r="B6299" s="448" t="s">
        <v>2463</v>
      </c>
      <c r="C6299" s="440">
        <v>4282.5</v>
      </c>
      <c r="D6299" s="438" t="s">
        <v>126</v>
      </c>
      <c r="E6299" s="440">
        <v>1673</v>
      </c>
      <c r="F6299" s="440">
        <v>0</v>
      </c>
      <c r="G6299" s="440">
        <v>5955.5</v>
      </c>
      <c r="H6299" s="438" t="s">
        <v>126</v>
      </c>
    </row>
    <row r="6300" spans="1:8">
      <c r="A6300" s="448" t="s">
        <v>9767</v>
      </c>
      <c r="B6300" s="448" t="s">
        <v>2468</v>
      </c>
      <c r="C6300" s="440">
        <v>18</v>
      </c>
      <c r="D6300" s="438" t="s">
        <v>126</v>
      </c>
      <c r="E6300" s="440">
        <v>0</v>
      </c>
      <c r="F6300" s="440">
        <v>0</v>
      </c>
      <c r="G6300" s="440">
        <v>18</v>
      </c>
      <c r="H6300" s="438" t="s">
        <v>126</v>
      </c>
    </row>
    <row r="6301" spans="1:8">
      <c r="A6301" s="448" t="s">
        <v>9768</v>
      </c>
      <c r="B6301" s="448" t="s">
        <v>2473</v>
      </c>
      <c r="C6301" s="440">
        <v>84</v>
      </c>
      <c r="D6301" s="438" t="s">
        <v>126</v>
      </c>
      <c r="E6301" s="440">
        <v>0</v>
      </c>
      <c r="F6301" s="440">
        <v>0</v>
      </c>
      <c r="G6301" s="440">
        <v>84</v>
      </c>
      <c r="H6301" s="438" t="s">
        <v>126</v>
      </c>
    </row>
    <row r="6302" spans="1:8">
      <c r="A6302" s="448" t="s">
        <v>8113</v>
      </c>
      <c r="B6302" s="448" t="s">
        <v>2478</v>
      </c>
      <c r="C6302" s="440">
        <v>8882</v>
      </c>
      <c r="D6302" s="438" t="s">
        <v>126</v>
      </c>
      <c r="E6302" s="440">
        <v>0</v>
      </c>
      <c r="F6302" s="440">
        <v>0</v>
      </c>
      <c r="G6302" s="440">
        <v>8882</v>
      </c>
      <c r="H6302" s="438" t="s">
        <v>126</v>
      </c>
    </row>
    <row r="6303" spans="1:8">
      <c r="A6303" s="448" t="s">
        <v>8114</v>
      </c>
      <c r="B6303" s="448" t="s">
        <v>8057</v>
      </c>
      <c r="C6303" s="440">
        <v>8674.14</v>
      </c>
      <c r="D6303" s="438" t="s">
        <v>126</v>
      </c>
      <c r="E6303" s="440">
        <v>0</v>
      </c>
      <c r="F6303" s="440">
        <v>0</v>
      </c>
      <c r="G6303" s="440">
        <v>8674.14</v>
      </c>
      <c r="H6303" s="438" t="s">
        <v>126</v>
      </c>
    </row>
    <row r="6304" spans="1:8">
      <c r="A6304" s="448" t="s">
        <v>8115</v>
      </c>
      <c r="B6304" s="448" t="s">
        <v>8116</v>
      </c>
      <c r="C6304" s="440">
        <v>126142.2</v>
      </c>
      <c r="D6304" s="438" t="s">
        <v>126</v>
      </c>
      <c r="E6304" s="440">
        <v>5097.59</v>
      </c>
      <c r="F6304" s="440">
        <v>0</v>
      </c>
      <c r="G6304" s="440">
        <v>131239.79</v>
      </c>
      <c r="H6304" s="438" t="s">
        <v>126</v>
      </c>
    </row>
    <row r="6305" spans="1:8">
      <c r="A6305" s="448" t="s">
        <v>8117</v>
      </c>
      <c r="B6305" s="448" t="s">
        <v>2491</v>
      </c>
      <c r="C6305" s="440">
        <v>492</v>
      </c>
      <c r="D6305" s="438" t="s">
        <v>126</v>
      </c>
      <c r="E6305" s="440">
        <v>121</v>
      </c>
      <c r="F6305" s="440">
        <v>0</v>
      </c>
      <c r="G6305" s="440">
        <v>613</v>
      </c>
      <c r="H6305" s="438" t="s">
        <v>126</v>
      </c>
    </row>
    <row r="6306" spans="1:8">
      <c r="A6306" s="448" t="s">
        <v>8118</v>
      </c>
      <c r="B6306" s="448" t="s">
        <v>2500</v>
      </c>
      <c r="C6306" s="440">
        <v>0</v>
      </c>
      <c r="D6306" s="438" t="s">
        <v>126</v>
      </c>
      <c r="E6306" s="440">
        <v>1707</v>
      </c>
      <c r="F6306" s="440">
        <v>0</v>
      </c>
      <c r="G6306" s="440">
        <v>1707</v>
      </c>
      <c r="H6306" s="438" t="s">
        <v>126</v>
      </c>
    </row>
    <row r="6307" spans="1:8">
      <c r="A6307" s="448" t="s">
        <v>8119</v>
      </c>
      <c r="B6307" s="448" t="s">
        <v>7396</v>
      </c>
      <c r="C6307" s="440">
        <v>0</v>
      </c>
      <c r="D6307" s="438" t="s">
        <v>126</v>
      </c>
      <c r="E6307" s="440">
        <v>658</v>
      </c>
      <c r="F6307" s="440">
        <v>0</v>
      </c>
      <c r="G6307" s="440">
        <v>658</v>
      </c>
      <c r="H6307" s="438" t="s">
        <v>126</v>
      </c>
    </row>
    <row r="6308" spans="1:8">
      <c r="A6308" s="448" t="s">
        <v>8120</v>
      </c>
      <c r="B6308" s="448" t="s">
        <v>7187</v>
      </c>
      <c r="C6308" s="440">
        <v>2493</v>
      </c>
      <c r="D6308" s="438" t="s">
        <v>126</v>
      </c>
      <c r="E6308" s="440">
        <v>923</v>
      </c>
      <c r="F6308" s="440">
        <v>0</v>
      </c>
      <c r="G6308" s="440">
        <v>3416</v>
      </c>
      <c r="H6308" s="438" t="s">
        <v>126</v>
      </c>
    </row>
    <row r="6309" spans="1:8">
      <c r="A6309" s="448" t="s">
        <v>9769</v>
      </c>
      <c r="B6309" s="448" t="s">
        <v>9770</v>
      </c>
      <c r="C6309" s="440">
        <v>2050</v>
      </c>
      <c r="D6309" s="438" t="s">
        <v>126</v>
      </c>
      <c r="E6309" s="440">
        <v>686</v>
      </c>
      <c r="F6309" s="440">
        <v>0</v>
      </c>
      <c r="G6309" s="440">
        <v>2736</v>
      </c>
      <c r="H6309" s="438" t="s">
        <v>126</v>
      </c>
    </row>
    <row r="6310" spans="1:8">
      <c r="A6310" s="448" t="s">
        <v>9771</v>
      </c>
      <c r="B6310" s="448" t="s">
        <v>2516</v>
      </c>
      <c r="C6310" s="440">
        <v>189</v>
      </c>
      <c r="D6310" s="438" t="s">
        <v>126</v>
      </c>
      <c r="E6310" s="440">
        <v>0</v>
      </c>
      <c r="F6310" s="440">
        <v>0</v>
      </c>
      <c r="G6310" s="440">
        <v>189</v>
      </c>
      <c r="H6310" s="438" t="s">
        <v>126</v>
      </c>
    </row>
    <row r="6311" spans="1:8">
      <c r="A6311" s="448" t="s">
        <v>8124</v>
      </c>
      <c r="B6311" s="448" t="s">
        <v>8125</v>
      </c>
      <c r="C6311" s="440">
        <v>1444685.53</v>
      </c>
      <c r="D6311" s="438" t="s">
        <v>126</v>
      </c>
      <c r="E6311" s="440">
        <v>99492.55</v>
      </c>
      <c r="F6311" s="440">
        <v>0</v>
      </c>
      <c r="G6311" s="440">
        <v>1544178.08</v>
      </c>
      <c r="H6311" s="438" t="s">
        <v>126</v>
      </c>
    </row>
    <row r="6312" spans="1:8">
      <c r="A6312" s="448" t="s">
        <v>8126</v>
      </c>
      <c r="B6312" s="448" t="s">
        <v>2056</v>
      </c>
      <c r="C6312" s="440">
        <v>2431.9499999999998</v>
      </c>
      <c r="D6312" s="438" t="s">
        <v>126</v>
      </c>
      <c r="E6312" s="440">
        <v>588</v>
      </c>
      <c r="F6312" s="440">
        <v>0</v>
      </c>
      <c r="G6312" s="440">
        <v>3019.95</v>
      </c>
      <c r="H6312" s="438" t="s">
        <v>126</v>
      </c>
    </row>
    <row r="6313" spans="1:8">
      <c r="A6313" s="448" t="s">
        <v>8128</v>
      </c>
      <c r="B6313" s="448" t="s">
        <v>972</v>
      </c>
      <c r="C6313" s="440">
        <v>14125</v>
      </c>
      <c r="D6313" s="438" t="s">
        <v>126</v>
      </c>
      <c r="E6313" s="440">
        <v>3458</v>
      </c>
      <c r="F6313" s="440">
        <v>0</v>
      </c>
      <c r="G6313" s="440">
        <v>17583</v>
      </c>
      <c r="H6313" s="438" t="s">
        <v>126</v>
      </c>
    </row>
    <row r="6314" spans="1:8">
      <c r="A6314" s="448" t="s">
        <v>8129</v>
      </c>
      <c r="B6314" s="448" t="s">
        <v>2073</v>
      </c>
      <c r="C6314" s="440">
        <v>5472</v>
      </c>
      <c r="D6314" s="438" t="s">
        <v>126</v>
      </c>
      <c r="E6314" s="440">
        <v>0</v>
      </c>
      <c r="F6314" s="440">
        <v>0</v>
      </c>
      <c r="G6314" s="440">
        <v>5472</v>
      </c>
      <c r="H6314" s="438" t="s">
        <v>126</v>
      </c>
    </row>
    <row r="6315" spans="1:8">
      <c r="A6315" s="448" t="s">
        <v>8130</v>
      </c>
      <c r="B6315" s="448" t="s">
        <v>2078</v>
      </c>
      <c r="C6315" s="440">
        <v>8055</v>
      </c>
      <c r="D6315" s="438" t="s">
        <v>126</v>
      </c>
      <c r="E6315" s="440">
        <v>0</v>
      </c>
      <c r="F6315" s="440">
        <v>0</v>
      </c>
      <c r="G6315" s="440">
        <v>8055</v>
      </c>
      <c r="H6315" s="438" t="s">
        <v>126</v>
      </c>
    </row>
    <row r="6316" spans="1:8">
      <c r="A6316" s="448" t="s">
        <v>8131</v>
      </c>
      <c r="B6316" s="448" t="s">
        <v>2083</v>
      </c>
      <c r="C6316" s="440">
        <v>24992</v>
      </c>
      <c r="D6316" s="438" t="s">
        <v>126</v>
      </c>
      <c r="E6316" s="440">
        <v>0</v>
      </c>
      <c r="F6316" s="440">
        <v>0</v>
      </c>
      <c r="G6316" s="440">
        <v>24992</v>
      </c>
      <c r="H6316" s="438" t="s">
        <v>126</v>
      </c>
    </row>
    <row r="6317" spans="1:8">
      <c r="A6317" s="448" t="s">
        <v>8132</v>
      </c>
      <c r="B6317" s="448" t="s">
        <v>2088</v>
      </c>
      <c r="C6317" s="440">
        <v>8050</v>
      </c>
      <c r="D6317" s="438" t="s">
        <v>126</v>
      </c>
      <c r="E6317" s="440">
        <v>0</v>
      </c>
      <c r="F6317" s="440">
        <v>0</v>
      </c>
      <c r="G6317" s="440">
        <v>8050</v>
      </c>
      <c r="H6317" s="438" t="s">
        <v>126</v>
      </c>
    </row>
    <row r="6318" spans="1:8">
      <c r="A6318" s="448" t="s">
        <v>8133</v>
      </c>
      <c r="B6318" s="448" t="s">
        <v>2093</v>
      </c>
      <c r="C6318" s="440">
        <v>2453</v>
      </c>
      <c r="D6318" s="438" t="s">
        <v>126</v>
      </c>
      <c r="E6318" s="440">
        <v>0</v>
      </c>
      <c r="F6318" s="440">
        <v>0</v>
      </c>
      <c r="G6318" s="440">
        <v>2453</v>
      </c>
      <c r="H6318" s="438" t="s">
        <v>126</v>
      </c>
    </row>
    <row r="6319" spans="1:8">
      <c r="A6319" s="448" t="s">
        <v>8134</v>
      </c>
      <c r="B6319" s="448" t="s">
        <v>2098</v>
      </c>
      <c r="C6319" s="440">
        <v>5342</v>
      </c>
      <c r="D6319" s="438" t="s">
        <v>126</v>
      </c>
      <c r="E6319" s="440">
        <v>0</v>
      </c>
      <c r="F6319" s="440">
        <v>0</v>
      </c>
      <c r="G6319" s="440">
        <v>5342</v>
      </c>
      <c r="H6319" s="438" t="s">
        <v>126</v>
      </c>
    </row>
    <row r="6320" spans="1:8">
      <c r="A6320" s="448" t="s">
        <v>8135</v>
      </c>
      <c r="B6320" s="448" t="s">
        <v>2103</v>
      </c>
      <c r="C6320" s="440">
        <v>6371</v>
      </c>
      <c r="D6320" s="438" t="s">
        <v>126</v>
      </c>
      <c r="E6320" s="440">
        <v>0</v>
      </c>
      <c r="F6320" s="440">
        <v>0</v>
      </c>
      <c r="G6320" s="440">
        <v>6371</v>
      </c>
      <c r="H6320" s="438" t="s">
        <v>126</v>
      </c>
    </row>
    <row r="6321" spans="1:8">
      <c r="A6321" s="448" t="s">
        <v>9772</v>
      </c>
      <c r="B6321" s="448" t="s">
        <v>2108</v>
      </c>
      <c r="C6321" s="440">
        <v>2252</v>
      </c>
      <c r="D6321" s="438" t="s">
        <v>126</v>
      </c>
      <c r="E6321" s="440">
        <v>0</v>
      </c>
      <c r="F6321" s="440">
        <v>0</v>
      </c>
      <c r="G6321" s="440">
        <v>2252</v>
      </c>
      <c r="H6321" s="438" t="s">
        <v>126</v>
      </c>
    </row>
    <row r="6322" spans="1:8">
      <c r="A6322" s="448" t="s">
        <v>9773</v>
      </c>
      <c r="B6322" s="448" t="s">
        <v>2123</v>
      </c>
      <c r="C6322" s="440">
        <v>3129</v>
      </c>
      <c r="D6322" s="438" t="s">
        <v>126</v>
      </c>
      <c r="E6322" s="440">
        <v>0</v>
      </c>
      <c r="F6322" s="440">
        <v>0</v>
      </c>
      <c r="G6322" s="440">
        <v>3129</v>
      </c>
      <c r="H6322" s="438" t="s">
        <v>126</v>
      </c>
    </row>
    <row r="6323" spans="1:8">
      <c r="A6323" s="448" t="s">
        <v>8138</v>
      </c>
      <c r="B6323" s="448" t="s">
        <v>8139</v>
      </c>
      <c r="C6323" s="440">
        <v>3109</v>
      </c>
      <c r="D6323" s="438" t="s">
        <v>126</v>
      </c>
      <c r="E6323" s="440">
        <v>0</v>
      </c>
      <c r="F6323" s="440">
        <v>0</v>
      </c>
      <c r="G6323" s="440">
        <v>3109</v>
      </c>
      <c r="H6323" s="438" t="s">
        <v>126</v>
      </c>
    </row>
    <row r="6324" spans="1:8">
      <c r="A6324" s="448" t="s">
        <v>8140</v>
      </c>
      <c r="B6324" s="448" t="s">
        <v>8141</v>
      </c>
      <c r="C6324" s="440">
        <v>9578</v>
      </c>
      <c r="D6324" s="438" t="s">
        <v>126</v>
      </c>
      <c r="E6324" s="440">
        <v>0</v>
      </c>
      <c r="F6324" s="440">
        <v>0</v>
      </c>
      <c r="G6324" s="440">
        <v>9578</v>
      </c>
      <c r="H6324" s="438" t="s">
        <v>126</v>
      </c>
    </row>
    <row r="6325" spans="1:8">
      <c r="A6325" s="448" t="s">
        <v>8142</v>
      </c>
      <c r="B6325" s="448" t="s">
        <v>8143</v>
      </c>
      <c r="C6325" s="440">
        <v>14716</v>
      </c>
      <c r="D6325" s="438" t="s">
        <v>126</v>
      </c>
      <c r="E6325" s="440">
        <v>122</v>
      </c>
      <c r="F6325" s="440">
        <v>0</v>
      </c>
      <c r="G6325" s="440">
        <v>14838</v>
      </c>
      <c r="H6325" s="438" t="s">
        <v>126</v>
      </c>
    </row>
    <row r="6326" spans="1:8">
      <c r="A6326" s="448" t="s">
        <v>8144</v>
      </c>
      <c r="B6326" s="448" t="s">
        <v>8145</v>
      </c>
      <c r="C6326" s="440">
        <v>6134</v>
      </c>
      <c r="D6326" s="438" t="s">
        <v>126</v>
      </c>
      <c r="E6326" s="440">
        <v>320</v>
      </c>
      <c r="F6326" s="440">
        <v>0</v>
      </c>
      <c r="G6326" s="440">
        <v>6454</v>
      </c>
      <c r="H6326" s="438" t="s">
        <v>126</v>
      </c>
    </row>
    <row r="6327" spans="1:8">
      <c r="A6327" s="448" t="s">
        <v>8146</v>
      </c>
      <c r="B6327" s="448" t="s">
        <v>2153</v>
      </c>
      <c r="C6327" s="440">
        <v>15442</v>
      </c>
      <c r="D6327" s="438" t="s">
        <v>126</v>
      </c>
      <c r="E6327" s="440">
        <v>311</v>
      </c>
      <c r="F6327" s="440">
        <v>0</v>
      </c>
      <c r="G6327" s="440">
        <v>15753</v>
      </c>
      <c r="H6327" s="438" t="s">
        <v>126</v>
      </c>
    </row>
    <row r="6328" spans="1:8">
      <c r="A6328" s="448" t="s">
        <v>9774</v>
      </c>
      <c r="B6328" s="448" t="s">
        <v>9775</v>
      </c>
      <c r="C6328" s="440">
        <v>350</v>
      </c>
      <c r="D6328" s="438" t="s">
        <v>126</v>
      </c>
      <c r="E6328" s="440">
        <v>608</v>
      </c>
      <c r="F6328" s="440">
        <v>0</v>
      </c>
      <c r="G6328" s="440">
        <v>958</v>
      </c>
      <c r="H6328" s="438" t="s">
        <v>126</v>
      </c>
    </row>
    <row r="6329" spans="1:8">
      <c r="A6329" s="448" t="s">
        <v>8147</v>
      </c>
      <c r="B6329" s="448" t="s">
        <v>8148</v>
      </c>
      <c r="C6329" s="440">
        <v>2160</v>
      </c>
      <c r="D6329" s="438" t="s">
        <v>126</v>
      </c>
      <c r="E6329" s="440">
        <v>11667</v>
      </c>
      <c r="F6329" s="440">
        <v>0</v>
      </c>
      <c r="G6329" s="440">
        <v>13827</v>
      </c>
      <c r="H6329" s="438" t="s">
        <v>126</v>
      </c>
    </row>
    <row r="6330" spans="1:8">
      <c r="A6330" s="448" t="s">
        <v>9776</v>
      </c>
      <c r="B6330" s="448" t="s">
        <v>2992</v>
      </c>
      <c r="C6330" s="440">
        <v>848</v>
      </c>
      <c r="D6330" s="438" t="s">
        <v>126</v>
      </c>
      <c r="E6330" s="440">
        <v>258</v>
      </c>
      <c r="F6330" s="440">
        <v>0</v>
      </c>
      <c r="G6330" s="440">
        <v>1106</v>
      </c>
      <c r="H6330" s="438" t="s">
        <v>126</v>
      </c>
    </row>
    <row r="6331" spans="1:8">
      <c r="A6331" s="448" t="s">
        <v>8149</v>
      </c>
      <c r="B6331" s="448" t="s">
        <v>7250</v>
      </c>
      <c r="C6331" s="440">
        <v>940</v>
      </c>
      <c r="D6331" s="438" t="s">
        <v>126</v>
      </c>
      <c r="E6331" s="440">
        <v>0</v>
      </c>
      <c r="F6331" s="440">
        <v>0</v>
      </c>
      <c r="G6331" s="440">
        <v>940</v>
      </c>
      <c r="H6331" s="438" t="s">
        <v>126</v>
      </c>
    </row>
    <row r="6332" spans="1:8">
      <c r="A6332" s="448" t="s">
        <v>8150</v>
      </c>
      <c r="B6332" s="448" t="s">
        <v>6912</v>
      </c>
      <c r="C6332" s="440">
        <v>478</v>
      </c>
      <c r="D6332" s="438" t="s">
        <v>126</v>
      </c>
      <c r="E6332" s="440">
        <v>1308</v>
      </c>
      <c r="F6332" s="440">
        <v>0</v>
      </c>
      <c r="G6332" s="440">
        <v>1786</v>
      </c>
      <c r="H6332" s="438" t="s">
        <v>126</v>
      </c>
    </row>
    <row r="6333" spans="1:8">
      <c r="A6333" s="448" t="s">
        <v>8151</v>
      </c>
      <c r="B6333" s="448" t="s">
        <v>2195</v>
      </c>
      <c r="C6333" s="440">
        <v>1422</v>
      </c>
      <c r="D6333" s="438" t="s">
        <v>126</v>
      </c>
      <c r="E6333" s="441">
        <v>-144</v>
      </c>
      <c r="F6333" s="440">
        <v>0</v>
      </c>
      <c r="G6333" s="440">
        <v>1278</v>
      </c>
      <c r="H6333" s="438" t="s">
        <v>126</v>
      </c>
    </row>
    <row r="6334" spans="1:8">
      <c r="A6334" s="448" t="s">
        <v>8152</v>
      </c>
      <c r="B6334" s="448" t="s">
        <v>8153</v>
      </c>
      <c r="C6334" s="440">
        <v>350</v>
      </c>
      <c r="D6334" s="438" t="s">
        <v>126</v>
      </c>
      <c r="E6334" s="440">
        <v>4242</v>
      </c>
      <c r="F6334" s="440">
        <v>0</v>
      </c>
      <c r="G6334" s="440">
        <v>4592</v>
      </c>
      <c r="H6334" s="438" t="s">
        <v>126</v>
      </c>
    </row>
    <row r="6335" spans="1:8">
      <c r="A6335" s="448" t="s">
        <v>9777</v>
      </c>
      <c r="B6335" s="448" t="s">
        <v>9778</v>
      </c>
      <c r="C6335" s="440">
        <v>424</v>
      </c>
      <c r="D6335" s="438" t="s">
        <v>126</v>
      </c>
      <c r="E6335" s="440">
        <v>1631</v>
      </c>
      <c r="F6335" s="440">
        <v>0</v>
      </c>
      <c r="G6335" s="440">
        <v>2055</v>
      </c>
      <c r="H6335" s="438" t="s">
        <v>126</v>
      </c>
    </row>
    <row r="6336" spans="1:8">
      <c r="A6336" s="448" t="s">
        <v>8154</v>
      </c>
      <c r="B6336" s="448" t="s">
        <v>8155</v>
      </c>
      <c r="C6336" s="440">
        <v>3152</v>
      </c>
      <c r="D6336" s="438" t="s">
        <v>126</v>
      </c>
      <c r="E6336" s="440">
        <v>92</v>
      </c>
      <c r="F6336" s="440">
        <v>0</v>
      </c>
      <c r="G6336" s="440">
        <v>3244</v>
      </c>
      <c r="H6336" s="438" t="s">
        <v>126</v>
      </c>
    </row>
    <row r="6337" spans="1:8">
      <c r="A6337" s="448" t="s">
        <v>9779</v>
      </c>
      <c r="B6337" s="448" t="s">
        <v>9780</v>
      </c>
      <c r="C6337" s="440">
        <v>3084</v>
      </c>
      <c r="D6337" s="438" t="s">
        <v>126</v>
      </c>
      <c r="E6337" s="440">
        <v>0</v>
      </c>
      <c r="F6337" s="440">
        <v>0</v>
      </c>
      <c r="G6337" s="440">
        <v>3084</v>
      </c>
      <c r="H6337" s="438" t="s">
        <v>126</v>
      </c>
    </row>
    <row r="6338" spans="1:8">
      <c r="A6338" s="448" t="s">
        <v>8156</v>
      </c>
      <c r="B6338" s="448" t="s">
        <v>2235</v>
      </c>
      <c r="C6338" s="440">
        <v>1714</v>
      </c>
      <c r="D6338" s="438" t="s">
        <v>126</v>
      </c>
      <c r="E6338" s="440">
        <v>1198</v>
      </c>
      <c r="F6338" s="440">
        <v>0</v>
      </c>
      <c r="G6338" s="440">
        <v>2912</v>
      </c>
      <c r="H6338" s="438" t="s">
        <v>126</v>
      </c>
    </row>
    <row r="6339" spans="1:8">
      <c r="A6339" s="448" t="s">
        <v>8157</v>
      </c>
      <c r="B6339" s="448" t="s">
        <v>2240</v>
      </c>
      <c r="C6339" s="440">
        <v>7952</v>
      </c>
      <c r="D6339" s="438" t="s">
        <v>126</v>
      </c>
      <c r="E6339" s="440">
        <v>608</v>
      </c>
      <c r="F6339" s="440">
        <v>0</v>
      </c>
      <c r="G6339" s="440">
        <v>8560</v>
      </c>
      <c r="H6339" s="438" t="s">
        <v>126</v>
      </c>
    </row>
    <row r="6340" spans="1:8">
      <c r="A6340" s="448" t="s">
        <v>8158</v>
      </c>
      <c r="B6340" s="448" t="s">
        <v>2245</v>
      </c>
      <c r="C6340" s="440">
        <v>1728</v>
      </c>
      <c r="D6340" s="438" t="s">
        <v>126</v>
      </c>
      <c r="E6340" s="440">
        <v>1180</v>
      </c>
      <c r="F6340" s="440">
        <v>0</v>
      </c>
      <c r="G6340" s="440">
        <v>2908</v>
      </c>
      <c r="H6340" s="438" t="s">
        <v>126</v>
      </c>
    </row>
    <row r="6341" spans="1:8">
      <c r="A6341" s="448" t="s">
        <v>8159</v>
      </c>
      <c r="B6341" s="448" t="s">
        <v>2250</v>
      </c>
      <c r="C6341" s="440">
        <v>1826</v>
      </c>
      <c r="D6341" s="438" t="s">
        <v>126</v>
      </c>
      <c r="E6341" s="440">
        <v>92</v>
      </c>
      <c r="F6341" s="440">
        <v>0</v>
      </c>
      <c r="G6341" s="440">
        <v>1918</v>
      </c>
      <c r="H6341" s="438" t="s">
        <v>126</v>
      </c>
    </row>
    <row r="6342" spans="1:8">
      <c r="A6342" s="448" t="s">
        <v>8160</v>
      </c>
      <c r="B6342" s="448" t="s">
        <v>2260</v>
      </c>
      <c r="C6342" s="440">
        <v>8208.5</v>
      </c>
      <c r="D6342" s="438" t="s">
        <v>126</v>
      </c>
      <c r="E6342" s="440">
        <v>0</v>
      </c>
      <c r="F6342" s="440">
        <v>0</v>
      </c>
      <c r="G6342" s="440">
        <v>8208.5</v>
      </c>
      <c r="H6342" s="438" t="s">
        <v>126</v>
      </c>
    </row>
    <row r="6343" spans="1:8">
      <c r="A6343" s="448" t="s">
        <v>9781</v>
      </c>
      <c r="B6343" s="448" t="s">
        <v>2265</v>
      </c>
      <c r="C6343" s="440">
        <v>332</v>
      </c>
      <c r="D6343" s="438" t="s">
        <v>126</v>
      </c>
      <c r="E6343" s="440">
        <v>682</v>
      </c>
      <c r="F6343" s="440">
        <v>0</v>
      </c>
      <c r="G6343" s="440">
        <v>1014</v>
      </c>
      <c r="H6343" s="438" t="s">
        <v>126</v>
      </c>
    </row>
    <row r="6344" spans="1:8">
      <c r="A6344" s="448" t="s">
        <v>8161</v>
      </c>
      <c r="B6344" s="448" t="s">
        <v>2270</v>
      </c>
      <c r="C6344" s="440">
        <v>1512</v>
      </c>
      <c r="D6344" s="438" t="s">
        <v>126</v>
      </c>
      <c r="E6344" s="441">
        <v>-92</v>
      </c>
      <c r="F6344" s="440">
        <v>0</v>
      </c>
      <c r="G6344" s="440">
        <v>1420</v>
      </c>
      <c r="H6344" s="438" t="s">
        <v>126</v>
      </c>
    </row>
    <row r="6345" spans="1:8">
      <c r="A6345" s="448" t="s">
        <v>8162</v>
      </c>
      <c r="B6345" s="448" t="s">
        <v>2275</v>
      </c>
      <c r="C6345" s="440">
        <v>20233.599999999999</v>
      </c>
      <c r="D6345" s="438" t="s">
        <v>126</v>
      </c>
      <c r="E6345" s="441">
        <v>-322.8</v>
      </c>
      <c r="F6345" s="440">
        <v>0</v>
      </c>
      <c r="G6345" s="440">
        <v>19910.8</v>
      </c>
      <c r="H6345" s="438" t="s">
        <v>126</v>
      </c>
    </row>
    <row r="6346" spans="1:8">
      <c r="A6346" s="448" t="s">
        <v>8163</v>
      </c>
      <c r="B6346" s="448" t="s">
        <v>2280</v>
      </c>
      <c r="C6346" s="440">
        <v>12623</v>
      </c>
      <c r="D6346" s="438" t="s">
        <v>126</v>
      </c>
      <c r="E6346" s="440">
        <v>608</v>
      </c>
      <c r="F6346" s="440">
        <v>0</v>
      </c>
      <c r="G6346" s="440">
        <v>13231</v>
      </c>
      <c r="H6346" s="438" t="s">
        <v>126</v>
      </c>
    </row>
    <row r="6347" spans="1:8">
      <c r="A6347" s="448" t="s">
        <v>9782</v>
      </c>
      <c r="B6347" s="448" t="s">
        <v>2285</v>
      </c>
      <c r="C6347" s="440">
        <v>12366</v>
      </c>
      <c r="D6347" s="438" t="s">
        <v>126</v>
      </c>
      <c r="E6347" s="440">
        <v>1640</v>
      </c>
      <c r="F6347" s="440">
        <v>0</v>
      </c>
      <c r="G6347" s="440">
        <v>14006</v>
      </c>
      <c r="H6347" s="438" t="s">
        <v>126</v>
      </c>
    </row>
    <row r="6348" spans="1:8">
      <c r="A6348" s="448" t="s">
        <v>8164</v>
      </c>
      <c r="B6348" s="448" t="s">
        <v>2290</v>
      </c>
      <c r="C6348" s="440">
        <v>5496</v>
      </c>
      <c r="D6348" s="438" t="s">
        <v>126</v>
      </c>
      <c r="E6348" s="440">
        <v>0</v>
      </c>
      <c r="F6348" s="440">
        <v>0</v>
      </c>
      <c r="G6348" s="440">
        <v>5496</v>
      </c>
      <c r="H6348" s="438" t="s">
        <v>126</v>
      </c>
    </row>
    <row r="6349" spans="1:8">
      <c r="A6349" s="448" t="s">
        <v>9783</v>
      </c>
      <c r="B6349" s="448" t="s">
        <v>9762</v>
      </c>
      <c r="C6349" s="440">
        <v>230</v>
      </c>
      <c r="D6349" s="438" t="s">
        <v>126</v>
      </c>
      <c r="E6349" s="440">
        <v>0</v>
      </c>
      <c r="F6349" s="440">
        <v>0</v>
      </c>
      <c r="G6349" s="440">
        <v>230</v>
      </c>
      <c r="H6349" s="438" t="s">
        <v>126</v>
      </c>
    </row>
    <row r="6350" spans="1:8">
      <c r="A6350" s="448" t="s">
        <v>8166</v>
      </c>
      <c r="B6350" s="448" t="s">
        <v>2300</v>
      </c>
      <c r="C6350" s="440">
        <v>2048</v>
      </c>
      <c r="D6350" s="438" t="s">
        <v>126</v>
      </c>
      <c r="E6350" s="440">
        <v>0</v>
      </c>
      <c r="F6350" s="440">
        <v>0</v>
      </c>
      <c r="G6350" s="440">
        <v>2048</v>
      </c>
      <c r="H6350" s="438" t="s">
        <v>126</v>
      </c>
    </row>
    <row r="6351" spans="1:8">
      <c r="A6351" s="448" t="s">
        <v>8167</v>
      </c>
      <c r="B6351" s="448" t="s">
        <v>2305</v>
      </c>
      <c r="C6351" s="440">
        <v>1494</v>
      </c>
      <c r="D6351" s="438" t="s">
        <v>126</v>
      </c>
      <c r="E6351" s="440">
        <v>0</v>
      </c>
      <c r="F6351" s="440">
        <v>0</v>
      </c>
      <c r="G6351" s="440">
        <v>1494</v>
      </c>
      <c r="H6351" s="438" t="s">
        <v>126</v>
      </c>
    </row>
    <row r="6352" spans="1:8">
      <c r="A6352" s="448" t="s">
        <v>8168</v>
      </c>
      <c r="B6352" s="448" t="s">
        <v>2310</v>
      </c>
      <c r="C6352" s="440">
        <v>2836</v>
      </c>
      <c r="D6352" s="438" t="s">
        <v>126</v>
      </c>
      <c r="E6352" s="440">
        <v>0</v>
      </c>
      <c r="F6352" s="440">
        <v>0</v>
      </c>
      <c r="G6352" s="440">
        <v>2836</v>
      </c>
      <c r="H6352" s="438" t="s">
        <v>126</v>
      </c>
    </row>
    <row r="6353" spans="1:8">
      <c r="A6353" s="448" t="s">
        <v>8169</v>
      </c>
      <c r="B6353" s="448" t="s">
        <v>2315</v>
      </c>
      <c r="C6353" s="440">
        <v>17589</v>
      </c>
      <c r="D6353" s="438" t="s">
        <v>126</v>
      </c>
      <c r="E6353" s="440">
        <v>0</v>
      </c>
      <c r="F6353" s="440">
        <v>0</v>
      </c>
      <c r="G6353" s="440">
        <v>17589</v>
      </c>
      <c r="H6353" s="438" t="s">
        <v>126</v>
      </c>
    </row>
    <row r="6354" spans="1:8">
      <c r="A6354" s="448" t="s">
        <v>8170</v>
      </c>
      <c r="B6354" s="448" t="s">
        <v>2320</v>
      </c>
      <c r="C6354" s="440">
        <v>11730</v>
      </c>
      <c r="D6354" s="438" t="s">
        <v>126</v>
      </c>
      <c r="E6354" s="440">
        <v>0</v>
      </c>
      <c r="F6354" s="440">
        <v>0</v>
      </c>
      <c r="G6354" s="440">
        <v>11730</v>
      </c>
      <c r="H6354" s="438" t="s">
        <v>126</v>
      </c>
    </row>
    <row r="6355" spans="1:8">
      <c r="A6355" s="448" t="s">
        <v>8171</v>
      </c>
      <c r="B6355" s="448" t="s">
        <v>2325</v>
      </c>
      <c r="C6355" s="440">
        <v>3206</v>
      </c>
      <c r="D6355" s="438" t="s">
        <v>126</v>
      </c>
      <c r="E6355" s="440">
        <v>0</v>
      </c>
      <c r="F6355" s="440">
        <v>0</v>
      </c>
      <c r="G6355" s="440">
        <v>3206</v>
      </c>
      <c r="H6355" s="438" t="s">
        <v>126</v>
      </c>
    </row>
    <row r="6356" spans="1:8">
      <c r="A6356" s="448" t="s">
        <v>9784</v>
      </c>
      <c r="B6356" s="448" t="s">
        <v>2330</v>
      </c>
      <c r="C6356" s="440">
        <v>5422</v>
      </c>
      <c r="D6356" s="438" t="s">
        <v>126</v>
      </c>
      <c r="E6356" s="440">
        <v>0</v>
      </c>
      <c r="F6356" s="440">
        <v>0</v>
      </c>
      <c r="G6356" s="440">
        <v>5422</v>
      </c>
      <c r="H6356" s="438" t="s">
        <v>126</v>
      </c>
    </row>
    <row r="6357" spans="1:8">
      <c r="A6357" s="448" t="s">
        <v>9785</v>
      </c>
      <c r="B6357" s="448" t="s">
        <v>2335</v>
      </c>
      <c r="C6357" s="440">
        <v>2190</v>
      </c>
      <c r="D6357" s="438" t="s">
        <v>126</v>
      </c>
      <c r="E6357" s="440">
        <v>0</v>
      </c>
      <c r="F6357" s="440">
        <v>0</v>
      </c>
      <c r="G6357" s="440">
        <v>2190</v>
      </c>
      <c r="H6357" s="438" t="s">
        <v>126</v>
      </c>
    </row>
    <row r="6358" spans="1:8">
      <c r="A6358" s="448" t="s">
        <v>8172</v>
      </c>
      <c r="B6358" s="448" t="s">
        <v>2340</v>
      </c>
      <c r="C6358" s="440">
        <v>8386</v>
      </c>
      <c r="D6358" s="438" t="s">
        <v>126</v>
      </c>
      <c r="E6358" s="440">
        <v>166</v>
      </c>
      <c r="F6358" s="440">
        <v>0</v>
      </c>
      <c r="G6358" s="440">
        <v>8552</v>
      </c>
      <c r="H6358" s="438" t="s">
        <v>126</v>
      </c>
    </row>
    <row r="6359" spans="1:8">
      <c r="A6359" s="448" t="s">
        <v>8173</v>
      </c>
      <c r="B6359" s="448" t="s">
        <v>974</v>
      </c>
      <c r="C6359" s="440">
        <v>608</v>
      </c>
      <c r="D6359" s="438" t="s">
        <v>126</v>
      </c>
      <c r="E6359" s="440">
        <v>128</v>
      </c>
      <c r="F6359" s="440">
        <v>0</v>
      </c>
      <c r="G6359" s="440">
        <v>736</v>
      </c>
      <c r="H6359" s="438" t="s">
        <v>126</v>
      </c>
    </row>
    <row r="6360" spans="1:8">
      <c r="A6360" s="448" t="s">
        <v>9786</v>
      </c>
      <c r="B6360" s="448" t="s">
        <v>976</v>
      </c>
      <c r="C6360" s="440">
        <v>5020</v>
      </c>
      <c r="D6360" s="438" t="s">
        <v>126</v>
      </c>
      <c r="E6360" s="440">
        <v>0</v>
      </c>
      <c r="F6360" s="440">
        <v>0</v>
      </c>
      <c r="G6360" s="440">
        <v>5020</v>
      </c>
      <c r="H6360" s="438" t="s">
        <v>126</v>
      </c>
    </row>
    <row r="6361" spans="1:8">
      <c r="A6361" s="448" t="s">
        <v>9787</v>
      </c>
      <c r="B6361" s="448" t="s">
        <v>2353</v>
      </c>
      <c r="C6361" s="440">
        <v>1954</v>
      </c>
      <c r="D6361" s="438" t="s">
        <v>126</v>
      </c>
      <c r="E6361" s="440">
        <v>0</v>
      </c>
      <c r="F6361" s="440">
        <v>0</v>
      </c>
      <c r="G6361" s="440">
        <v>1954</v>
      </c>
      <c r="H6361" s="438" t="s">
        <v>126</v>
      </c>
    </row>
    <row r="6362" spans="1:8">
      <c r="A6362" s="448" t="s">
        <v>8174</v>
      </c>
      <c r="B6362" s="448" t="s">
        <v>2358</v>
      </c>
      <c r="C6362" s="440">
        <v>1494</v>
      </c>
      <c r="D6362" s="438" t="s">
        <v>126</v>
      </c>
      <c r="E6362" s="440">
        <v>0</v>
      </c>
      <c r="F6362" s="440">
        <v>0</v>
      </c>
      <c r="G6362" s="440">
        <v>1494</v>
      </c>
      <c r="H6362" s="438" t="s">
        <v>126</v>
      </c>
    </row>
    <row r="6363" spans="1:8">
      <c r="A6363" s="448" t="s">
        <v>9788</v>
      </c>
      <c r="B6363" s="448" t="s">
        <v>2363</v>
      </c>
      <c r="C6363" s="440">
        <v>11662</v>
      </c>
      <c r="D6363" s="438" t="s">
        <v>126</v>
      </c>
      <c r="E6363" s="440">
        <v>0</v>
      </c>
      <c r="F6363" s="440">
        <v>0</v>
      </c>
      <c r="G6363" s="440">
        <v>11662</v>
      </c>
      <c r="H6363" s="438" t="s">
        <v>126</v>
      </c>
    </row>
    <row r="6364" spans="1:8">
      <c r="A6364" s="448" t="s">
        <v>8175</v>
      </c>
      <c r="B6364" s="448" t="s">
        <v>2368</v>
      </c>
      <c r="C6364" s="440">
        <v>2450</v>
      </c>
      <c r="D6364" s="438" t="s">
        <v>126</v>
      </c>
      <c r="E6364" s="440">
        <v>350</v>
      </c>
      <c r="F6364" s="440">
        <v>0</v>
      </c>
      <c r="G6364" s="440">
        <v>2800</v>
      </c>
      <c r="H6364" s="438" t="s">
        <v>126</v>
      </c>
    </row>
    <row r="6365" spans="1:8">
      <c r="A6365" s="448" t="s">
        <v>8176</v>
      </c>
      <c r="B6365" s="448" t="s">
        <v>2373</v>
      </c>
      <c r="C6365" s="440">
        <v>5380</v>
      </c>
      <c r="D6365" s="438" t="s">
        <v>126</v>
      </c>
      <c r="E6365" s="440">
        <v>0</v>
      </c>
      <c r="F6365" s="440">
        <v>0</v>
      </c>
      <c r="G6365" s="440">
        <v>5380</v>
      </c>
      <c r="H6365" s="438" t="s">
        <v>126</v>
      </c>
    </row>
    <row r="6366" spans="1:8">
      <c r="A6366" s="448" t="s">
        <v>8177</v>
      </c>
      <c r="B6366" s="448" t="s">
        <v>2378</v>
      </c>
      <c r="C6366" s="440">
        <v>5620</v>
      </c>
      <c r="D6366" s="438" t="s">
        <v>126</v>
      </c>
      <c r="E6366" s="440">
        <v>1218</v>
      </c>
      <c r="F6366" s="440">
        <v>0</v>
      </c>
      <c r="G6366" s="440">
        <v>6838</v>
      </c>
      <c r="H6366" s="438" t="s">
        <v>126</v>
      </c>
    </row>
    <row r="6367" spans="1:8">
      <c r="A6367" s="448" t="s">
        <v>8178</v>
      </c>
      <c r="B6367" s="448" t="s">
        <v>2383</v>
      </c>
      <c r="C6367" s="440">
        <v>2524</v>
      </c>
      <c r="D6367" s="438" t="s">
        <v>126</v>
      </c>
      <c r="E6367" s="440">
        <v>0</v>
      </c>
      <c r="F6367" s="440">
        <v>0</v>
      </c>
      <c r="G6367" s="440">
        <v>2524</v>
      </c>
      <c r="H6367" s="438" t="s">
        <v>126</v>
      </c>
    </row>
    <row r="6368" spans="1:8">
      <c r="A6368" s="448" t="s">
        <v>8179</v>
      </c>
      <c r="B6368" s="448" t="s">
        <v>2388</v>
      </c>
      <c r="C6368" s="440">
        <v>212</v>
      </c>
      <c r="D6368" s="438" t="s">
        <v>126</v>
      </c>
      <c r="E6368" s="440">
        <v>0</v>
      </c>
      <c r="F6368" s="440">
        <v>0</v>
      </c>
      <c r="G6368" s="440">
        <v>212</v>
      </c>
      <c r="H6368" s="438" t="s">
        <v>126</v>
      </c>
    </row>
    <row r="6369" spans="1:8">
      <c r="A6369" s="448" t="s">
        <v>8180</v>
      </c>
      <c r="B6369" s="448" t="s">
        <v>2393</v>
      </c>
      <c r="C6369" s="440">
        <v>7489</v>
      </c>
      <c r="D6369" s="438" t="s">
        <v>126</v>
      </c>
      <c r="E6369" s="440">
        <v>258</v>
      </c>
      <c r="F6369" s="440">
        <v>0</v>
      </c>
      <c r="G6369" s="440">
        <v>7747</v>
      </c>
      <c r="H6369" s="438" t="s">
        <v>126</v>
      </c>
    </row>
    <row r="6370" spans="1:8">
      <c r="A6370" s="448" t="s">
        <v>8181</v>
      </c>
      <c r="B6370" s="448" t="s">
        <v>2398</v>
      </c>
      <c r="C6370" s="440">
        <v>1940</v>
      </c>
      <c r="D6370" s="438" t="s">
        <v>126</v>
      </c>
      <c r="E6370" s="440">
        <v>0</v>
      </c>
      <c r="F6370" s="440">
        <v>0</v>
      </c>
      <c r="G6370" s="440">
        <v>1940</v>
      </c>
      <c r="H6370" s="438" t="s">
        <v>126</v>
      </c>
    </row>
    <row r="6371" spans="1:8">
      <c r="A6371" s="448" t="s">
        <v>9789</v>
      </c>
      <c r="B6371" s="448" t="s">
        <v>2403</v>
      </c>
      <c r="C6371" s="440">
        <v>17091</v>
      </c>
      <c r="D6371" s="438" t="s">
        <v>126</v>
      </c>
      <c r="E6371" s="440">
        <v>0</v>
      </c>
      <c r="F6371" s="440">
        <v>0</v>
      </c>
      <c r="G6371" s="440">
        <v>17091</v>
      </c>
      <c r="H6371" s="438" t="s">
        <v>126</v>
      </c>
    </row>
    <row r="6372" spans="1:8">
      <c r="A6372" s="448" t="s">
        <v>8182</v>
      </c>
      <c r="B6372" s="448" t="s">
        <v>2408</v>
      </c>
      <c r="C6372" s="440">
        <v>16048</v>
      </c>
      <c r="D6372" s="438" t="s">
        <v>126</v>
      </c>
      <c r="E6372" s="440">
        <v>516</v>
      </c>
      <c r="F6372" s="440">
        <v>0</v>
      </c>
      <c r="G6372" s="440">
        <v>16564</v>
      </c>
      <c r="H6372" s="438" t="s">
        <v>126</v>
      </c>
    </row>
    <row r="6373" spans="1:8">
      <c r="A6373" s="448" t="s">
        <v>8183</v>
      </c>
      <c r="B6373" s="448" t="s">
        <v>2413</v>
      </c>
      <c r="C6373" s="440">
        <v>8480</v>
      </c>
      <c r="D6373" s="438" t="s">
        <v>126</v>
      </c>
      <c r="E6373" s="440">
        <v>0</v>
      </c>
      <c r="F6373" s="440">
        <v>0</v>
      </c>
      <c r="G6373" s="440">
        <v>8480</v>
      </c>
      <c r="H6373" s="438" t="s">
        <v>126</v>
      </c>
    </row>
    <row r="6374" spans="1:8">
      <c r="A6374" s="448" t="s">
        <v>8184</v>
      </c>
      <c r="B6374" s="448" t="s">
        <v>2418</v>
      </c>
      <c r="C6374" s="440">
        <v>2745</v>
      </c>
      <c r="D6374" s="438" t="s">
        <v>126</v>
      </c>
      <c r="E6374" s="440">
        <v>0</v>
      </c>
      <c r="F6374" s="440">
        <v>0</v>
      </c>
      <c r="G6374" s="440">
        <v>2745</v>
      </c>
      <c r="H6374" s="438" t="s">
        <v>126</v>
      </c>
    </row>
    <row r="6375" spans="1:8">
      <c r="A6375" s="448" t="s">
        <v>8185</v>
      </c>
      <c r="B6375" s="448" t="s">
        <v>2423</v>
      </c>
      <c r="C6375" s="440">
        <v>8077</v>
      </c>
      <c r="D6375" s="438" t="s">
        <v>126</v>
      </c>
      <c r="E6375" s="440">
        <v>390</v>
      </c>
      <c r="F6375" s="440">
        <v>0</v>
      </c>
      <c r="G6375" s="440">
        <v>8467</v>
      </c>
      <c r="H6375" s="438" t="s">
        <v>126</v>
      </c>
    </row>
    <row r="6376" spans="1:8">
      <c r="A6376" s="448" t="s">
        <v>8186</v>
      </c>
      <c r="B6376" s="448" t="s">
        <v>2428</v>
      </c>
      <c r="C6376" s="440">
        <v>7956</v>
      </c>
      <c r="D6376" s="438" t="s">
        <v>126</v>
      </c>
      <c r="E6376" s="440">
        <v>926.5</v>
      </c>
      <c r="F6376" s="440">
        <v>0</v>
      </c>
      <c r="G6376" s="440">
        <v>8882.5</v>
      </c>
      <c r="H6376" s="438" t="s">
        <v>126</v>
      </c>
    </row>
    <row r="6377" spans="1:8">
      <c r="A6377" s="448" t="s">
        <v>8187</v>
      </c>
      <c r="B6377" s="448" t="s">
        <v>2433</v>
      </c>
      <c r="C6377" s="440">
        <v>1796</v>
      </c>
      <c r="D6377" s="438" t="s">
        <v>126</v>
      </c>
      <c r="E6377" s="440">
        <v>1321</v>
      </c>
      <c r="F6377" s="440">
        <v>0</v>
      </c>
      <c r="G6377" s="440">
        <v>3117</v>
      </c>
      <c r="H6377" s="438" t="s">
        <v>126</v>
      </c>
    </row>
    <row r="6378" spans="1:8">
      <c r="A6378" s="448" t="s">
        <v>8188</v>
      </c>
      <c r="B6378" s="448" t="s">
        <v>2438</v>
      </c>
      <c r="C6378" s="440">
        <v>654</v>
      </c>
      <c r="D6378" s="438" t="s">
        <v>126</v>
      </c>
      <c r="E6378" s="440">
        <v>1813</v>
      </c>
      <c r="F6378" s="440">
        <v>0</v>
      </c>
      <c r="G6378" s="440">
        <v>2467</v>
      </c>
      <c r="H6378" s="438" t="s">
        <v>126</v>
      </c>
    </row>
    <row r="6379" spans="1:8">
      <c r="A6379" s="448" t="s">
        <v>8189</v>
      </c>
      <c r="B6379" s="448" t="s">
        <v>2443</v>
      </c>
      <c r="C6379" s="440">
        <v>1652.5</v>
      </c>
      <c r="D6379" s="438" t="s">
        <v>126</v>
      </c>
      <c r="E6379" s="440">
        <v>0</v>
      </c>
      <c r="F6379" s="440">
        <v>0</v>
      </c>
      <c r="G6379" s="440">
        <v>1652.5</v>
      </c>
      <c r="H6379" s="438" t="s">
        <v>126</v>
      </c>
    </row>
    <row r="6380" spans="1:8">
      <c r="A6380" s="448" t="s">
        <v>8190</v>
      </c>
      <c r="B6380" s="448" t="s">
        <v>2448</v>
      </c>
      <c r="C6380" s="440">
        <v>896</v>
      </c>
      <c r="D6380" s="438" t="s">
        <v>126</v>
      </c>
      <c r="E6380" s="440">
        <v>0</v>
      </c>
      <c r="F6380" s="440">
        <v>0</v>
      </c>
      <c r="G6380" s="440">
        <v>896</v>
      </c>
      <c r="H6380" s="438" t="s">
        <v>126</v>
      </c>
    </row>
    <row r="6381" spans="1:8">
      <c r="A6381" s="448" t="s">
        <v>8191</v>
      </c>
      <c r="B6381" s="448" t="s">
        <v>2453</v>
      </c>
      <c r="C6381" s="440">
        <v>5504</v>
      </c>
      <c r="D6381" s="438" t="s">
        <v>126</v>
      </c>
      <c r="E6381" s="440">
        <v>0</v>
      </c>
      <c r="F6381" s="440">
        <v>0</v>
      </c>
      <c r="G6381" s="440">
        <v>5504</v>
      </c>
      <c r="H6381" s="438" t="s">
        <v>126</v>
      </c>
    </row>
    <row r="6382" spans="1:8">
      <c r="A6382" s="448" t="s">
        <v>8192</v>
      </c>
      <c r="B6382" s="448" t="s">
        <v>2458</v>
      </c>
      <c r="C6382" s="440">
        <v>9970</v>
      </c>
      <c r="D6382" s="438" t="s">
        <v>126</v>
      </c>
      <c r="E6382" s="440">
        <v>682</v>
      </c>
      <c r="F6382" s="440">
        <v>0</v>
      </c>
      <c r="G6382" s="440">
        <v>10652</v>
      </c>
      <c r="H6382" s="438" t="s">
        <v>126</v>
      </c>
    </row>
    <row r="6383" spans="1:8">
      <c r="A6383" s="448" t="s">
        <v>8193</v>
      </c>
      <c r="B6383" s="448" t="s">
        <v>2463</v>
      </c>
      <c r="C6383" s="440">
        <v>1434</v>
      </c>
      <c r="D6383" s="438" t="s">
        <v>126</v>
      </c>
      <c r="E6383" s="440">
        <v>0</v>
      </c>
      <c r="F6383" s="440">
        <v>0</v>
      </c>
      <c r="G6383" s="440">
        <v>1434</v>
      </c>
      <c r="H6383" s="438" t="s">
        <v>126</v>
      </c>
    </row>
    <row r="6384" spans="1:8">
      <c r="A6384" s="448" t="s">
        <v>8194</v>
      </c>
      <c r="B6384" s="448" t="s">
        <v>2468</v>
      </c>
      <c r="C6384" s="440">
        <v>1890</v>
      </c>
      <c r="D6384" s="438" t="s">
        <v>126</v>
      </c>
      <c r="E6384" s="440">
        <v>528</v>
      </c>
      <c r="F6384" s="440">
        <v>0</v>
      </c>
      <c r="G6384" s="440">
        <v>2418</v>
      </c>
      <c r="H6384" s="438" t="s">
        <v>126</v>
      </c>
    </row>
    <row r="6385" spans="1:8">
      <c r="A6385" s="448" t="s">
        <v>9790</v>
      </c>
      <c r="B6385" s="448" t="s">
        <v>2473</v>
      </c>
      <c r="C6385" s="440">
        <v>4056</v>
      </c>
      <c r="D6385" s="438" t="s">
        <v>126</v>
      </c>
      <c r="E6385" s="440">
        <v>0</v>
      </c>
      <c r="F6385" s="440">
        <v>0</v>
      </c>
      <c r="G6385" s="440">
        <v>4056</v>
      </c>
      <c r="H6385" s="438" t="s">
        <v>126</v>
      </c>
    </row>
    <row r="6386" spans="1:8">
      <c r="A6386" s="448" t="s">
        <v>9791</v>
      </c>
      <c r="B6386" s="448" t="s">
        <v>2478</v>
      </c>
      <c r="C6386" s="440">
        <v>6556</v>
      </c>
      <c r="D6386" s="438" t="s">
        <v>126</v>
      </c>
      <c r="E6386" s="440">
        <v>0</v>
      </c>
      <c r="F6386" s="440">
        <v>0</v>
      </c>
      <c r="G6386" s="440">
        <v>6556</v>
      </c>
      <c r="H6386" s="438" t="s">
        <v>126</v>
      </c>
    </row>
    <row r="6387" spans="1:8">
      <c r="A6387" s="448" t="s">
        <v>8195</v>
      </c>
      <c r="B6387" s="448" t="s">
        <v>8196</v>
      </c>
      <c r="C6387" s="440">
        <v>5128</v>
      </c>
      <c r="D6387" s="438" t="s">
        <v>126</v>
      </c>
      <c r="E6387" s="440">
        <v>0</v>
      </c>
      <c r="F6387" s="440">
        <v>0</v>
      </c>
      <c r="G6387" s="440">
        <v>5128</v>
      </c>
      <c r="H6387" s="438" t="s">
        <v>126</v>
      </c>
    </row>
    <row r="6388" spans="1:8">
      <c r="A6388" s="448" t="s">
        <v>8197</v>
      </c>
      <c r="B6388" s="448" t="s">
        <v>8198</v>
      </c>
      <c r="C6388" s="440">
        <v>1019959.1</v>
      </c>
      <c r="D6388" s="438" t="s">
        <v>126</v>
      </c>
      <c r="E6388" s="440">
        <v>58314.85</v>
      </c>
      <c r="F6388" s="440">
        <v>0</v>
      </c>
      <c r="G6388" s="440">
        <v>1078273.95</v>
      </c>
      <c r="H6388" s="438" t="s">
        <v>126</v>
      </c>
    </row>
    <row r="6389" spans="1:8">
      <c r="A6389" s="448" t="s">
        <v>8199</v>
      </c>
      <c r="B6389" s="448" t="s">
        <v>2491</v>
      </c>
      <c r="C6389" s="440">
        <v>128</v>
      </c>
      <c r="D6389" s="438" t="s">
        <v>126</v>
      </c>
      <c r="E6389" s="440">
        <v>0</v>
      </c>
      <c r="F6389" s="440">
        <v>0</v>
      </c>
      <c r="G6389" s="440">
        <v>128</v>
      </c>
      <c r="H6389" s="438" t="s">
        <v>126</v>
      </c>
    </row>
    <row r="6390" spans="1:8">
      <c r="A6390" s="448" t="s">
        <v>8200</v>
      </c>
      <c r="B6390" s="448" t="s">
        <v>2500</v>
      </c>
      <c r="C6390" s="440">
        <v>0</v>
      </c>
      <c r="D6390" s="438" t="s">
        <v>126</v>
      </c>
      <c r="E6390" s="440">
        <v>216</v>
      </c>
      <c r="F6390" s="440">
        <v>0</v>
      </c>
      <c r="G6390" s="440">
        <v>216</v>
      </c>
      <c r="H6390" s="438" t="s">
        <v>126</v>
      </c>
    </row>
    <row r="6391" spans="1:8">
      <c r="A6391" s="448" t="s">
        <v>8201</v>
      </c>
      <c r="B6391" s="448" t="s">
        <v>7313</v>
      </c>
      <c r="C6391" s="440">
        <v>460.88</v>
      </c>
      <c r="D6391" s="438" t="s">
        <v>126</v>
      </c>
      <c r="E6391" s="440">
        <v>713</v>
      </c>
      <c r="F6391" s="440">
        <v>0</v>
      </c>
      <c r="G6391" s="440">
        <v>1173.8800000000001</v>
      </c>
      <c r="H6391" s="438" t="s">
        <v>126</v>
      </c>
    </row>
    <row r="6392" spans="1:8">
      <c r="A6392" s="448" t="s">
        <v>8202</v>
      </c>
      <c r="B6392" s="448" t="s">
        <v>3945</v>
      </c>
      <c r="C6392" s="440">
        <v>1290</v>
      </c>
      <c r="D6392" s="438" t="s">
        <v>126</v>
      </c>
      <c r="E6392" s="440">
        <v>424</v>
      </c>
      <c r="F6392" s="440">
        <v>0</v>
      </c>
      <c r="G6392" s="440">
        <v>1714</v>
      </c>
      <c r="H6392" s="438" t="s">
        <v>126</v>
      </c>
    </row>
    <row r="6393" spans="1:8">
      <c r="A6393" s="448" t="s">
        <v>9792</v>
      </c>
      <c r="B6393" s="448" t="s">
        <v>9398</v>
      </c>
      <c r="C6393" s="440">
        <v>1032</v>
      </c>
      <c r="D6393" s="438" t="s">
        <v>126</v>
      </c>
      <c r="E6393" s="440">
        <v>258</v>
      </c>
      <c r="F6393" s="440">
        <v>0</v>
      </c>
      <c r="G6393" s="440">
        <v>1290</v>
      </c>
      <c r="H6393" s="438" t="s">
        <v>126</v>
      </c>
    </row>
    <row r="6394" spans="1:8">
      <c r="A6394" s="448" t="s">
        <v>9793</v>
      </c>
      <c r="B6394" s="448" t="s">
        <v>2516</v>
      </c>
      <c r="C6394" s="440">
        <v>1547</v>
      </c>
      <c r="D6394" s="438" t="s">
        <v>126</v>
      </c>
      <c r="E6394" s="440">
        <v>1216</v>
      </c>
      <c r="F6394" s="440">
        <v>0</v>
      </c>
      <c r="G6394" s="440">
        <v>2763</v>
      </c>
      <c r="H6394" s="438" t="s">
        <v>126</v>
      </c>
    </row>
    <row r="6395" spans="1:8">
      <c r="A6395" s="448" t="s">
        <v>9794</v>
      </c>
      <c r="B6395" s="448" t="s">
        <v>9795</v>
      </c>
      <c r="C6395" s="440">
        <v>696</v>
      </c>
      <c r="D6395" s="438" t="s">
        <v>126</v>
      </c>
      <c r="E6395" s="440">
        <v>0</v>
      </c>
      <c r="F6395" s="440">
        <v>0</v>
      </c>
      <c r="G6395" s="440">
        <v>696</v>
      </c>
      <c r="H6395" s="438" t="s">
        <v>126</v>
      </c>
    </row>
    <row r="6396" spans="1:8">
      <c r="A6396" s="448" t="s">
        <v>9796</v>
      </c>
      <c r="B6396" s="448" t="s">
        <v>2128</v>
      </c>
      <c r="C6396" s="440">
        <v>696</v>
      </c>
      <c r="D6396" s="438" t="s">
        <v>126</v>
      </c>
      <c r="E6396" s="440">
        <v>0</v>
      </c>
      <c r="F6396" s="440">
        <v>0</v>
      </c>
      <c r="G6396" s="440">
        <v>696</v>
      </c>
      <c r="H6396" s="438" t="s">
        <v>126</v>
      </c>
    </row>
    <row r="6397" spans="1:8">
      <c r="A6397" s="448" t="s">
        <v>8209</v>
      </c>
      <c r="B6397" s="448" t="s">
        <v>273</v>
      </c>
      <c r="C6397" s="440">
        <v>214699.22</v>
      </c>
      <c r="D6397" s="438" t="s">
        <v>126</v>
      </c>
      <c r="E6397" s="440">
        <v>1127735.73</v>
      </c>
      <c r="F6397" s="440">
        <v>0</v>
      </c>
      <c r="G6397" s="440">
        <v>1342434.95</v>
      </c>
      <c r="H6397" s="438" t="s">
        <v>126</v>
      </c>
    </row>
    <row r="6398" spans="1:8">
      <c r="A6398" s="448" t="s">
        <v>8210</v>
      </c>
      <c r="B6398" s="448" t="s">
        <v>8211</v>
      </c>
      <c r="C6398" s="440">
        <v>59753.64</v>
      </c>
      <c r="D6398" s="438" t="s">
        <v>126</v>
      </c>
      <c r="E6398" s="440">
        <v>1109272.77</v>
      </c>
      <c r="F6398" s="440">
        <v>0</v>
      </c>
      <c r="G6398" s="440">
        <v>1169026.4099999999</v>
      </c>
      <c r="H6398" s="438" t="s">
        <v>126</v>
      </c>
    </row>
    <row r="6399" spans="1:8">
      <c r="A6399" s="448" t="s">
        <v>8216</v>
      </c>
      <c r="B6399" s="448" t="s">
        <v>2078</v>
      </c>
      <c r="C6399" s="440">
        <v>0</v>
      </c>
      <c r="D6399" s="438" t="s">
        <v>126</v>
      </c>
      <c r="E6399" s="440">
        <v>754</v>
      </c>
      <c r="F6399" s="440">
        <v>0</v>
      </c>
      <c r="G6399" s="440">
        <v>754</v>
      </c>
      <c r="H6399" s="438" t="s">
        <v>126</v>
      </c>
    </row>
    <row r="6400" spans="1:8">
      <c r="A6400" s="448" t="s">
        <v>8245</v>
      </c>
      <c r="B6400" s="448" t="s">
        <v>2245</v>
      </c>
      <c r="C6400" s="440">
        <v>0</v>
      </c>
      <c r="D6400" s="438" t="s">
        <v>126</v>
      </c>
      <c r="E6400" s="440">
        <v>1758</v>
      </c>
      <c r="F6400" s="440">
        <v>0</v>
      </c>
      <c r="G6400" s="440">
        <v>1758</v>
      </c>
      <c r="H6400" s="438" t="s">
        <v>126</v>
      </c>
    </row>
    <row r="6401" spans="1:8">
      <c r="A6401" s="448" t="s">
        <v>9797</v>
      </c>
      <c r="B6401" s="448" t="s">
        <v>2295</v>
      </c>
      <c r="C6401" s="440">
        <v>0</v>
      </c>
      <c r="D6401" s="438" t="s">
        <v>126</v>
      </c>
      <c r="E6401" s="440">
        <v>1028</v>
      </c>
      <c r="F6401" s="440">
        <v>0</v>
      </c>
      <c r="G6401" s="440">
        <v>1028</v>
      </c>
      <c r="H6401" s="438" t="s">
        <v>126</v>
      </c>
    </row>
    <row r="6402" spans="1:8">
      <c r="A6402" s="448" t="s">
        <v>8256</v>
      </c>
      <c r="B6402" s="448" t="s">
        <v>2330</v>
      </c>
      <c r="C6402" s="440">
        <v>600</v>
      </c>
      <c r="D6402" s="438" t="s">
        <v>126</v>
      </c>
      <c r="E6402" s="440">
        <v>0</v>
      </c>
      <c r="F6402" s="440">
        <v>0</v>
      </c>
      <c r="G6402" s="440">
        <v>600</v>
      </c>
      <c r="H6402" s="438" t="s">
        <v>126</v>
      </c>
    </row>
    <row r="6403" spans="1:8">
      <c r="A6403" s="448" t="s">
        <v>8265</v>
      </c>
      <c r="B6403" s="448" t="s">
        <v>2378</v>
      </c>
      <c r="C6403" s="440">
        <v>0</v>
      </c>
      <c r="D6403" s="438" t="s">
        <v>126</v>
      </c>
      <c r="E6403" s="440">
        <v>514</v>
      </c>
      <c r="F6403" s="440">
        <v>0</v>
      </c>
      <c r="G6403" s="440">
        <v>514</v>
      </c>
      <c r="H6403" s="438" t="s">
        <v>126</v>
      </c>
    </row>
    <row r="6404" spans="1:8">
      <c r="A6404" s="448" t="s">
        <v>8267</v>
      </c>
      <c r="B6404" s="448" t="s">
        <v>2388</v>
      </c>
      <c r="C6404" s="440">
        <v>0</v>
      </c>
      <c r="D6404" s="438" t="s">
        <v>126</v>
      </c>
      <c r="E6404" s="440">
        <v>1648</v>
      </c>
      <c r="F6404" s="440">
        <v>0</v>
      </c>
      <c r="G6404" s="440">
        <v>1648</v>
      </c>
      <c r="H6404" s="438" t="s">
        <v>126</v>
      </c>
    </row>
    <row r="6405" spans="1:8">
      <c r="A6405" s="448" t="s">
        <v>8273</v>
      </c>
      <c r="B6405" s="448" t="s">
        <v>2428</v>
      </c>
      <c r="C6405" s="440">
        <v>0</v>
      </c>
      <c r="D6405" s="438" t="s">
        <v>126</v>
      </c>
      <c r="E6405" s="440">
        <v>410.5</v>
      </c>
      <c r="F6405" s="440">
        <v>0</v>
      </c>
      <c r="G6405" s="440">
        <v>410.5</v>
      </c>
      <c r="H6405" s="438" t="s">
        <v>126</v>
      </c>
    </row>
    <row r="6406" spans="1:8">
      <c r="A6406" s="448" t="s">
        <v>8283</v>
      </c>
      <c r="B6406" s="448" t="s">
        <v>2487</v>
      </c>
      <c r="C6406" s="440">
        <v>59153.64</v>
      </c>
      <c r="D6406" s="438" t="s">
        <v>126</v>
      </c>
      <c r="E6406" s="440">
        <v>1103160.27</v>
      </c>
      <c r="F6406" s="440">
        <v>0</v>
      </c>
      <c r="G6406" s="440">
        <v>1162313.9099999999</v>
      </c>
      <c r="H6406" s="438" t="s">
        <v>126</v>
      </c>
    </row>
    <row r="6407" spans="1:8">
      <c r="A6407" s="448" t="s">
        <v>8293</v>
      </c>
      <c r="B6407" s="448" t="s">
        <v>8294</v>
      </c>
      <c r="C6407" s="440">
        <v>151762.1</v>
      </c>
      <c r="D6407" s="438" t="s">
        <v>126</v>
      </c>
      <c r="E6407" s="440">
        <v>6815.44</v>
      </c>
      <c r="F6407" s="440">
        <v>0</v>
      </c>
      <c r="G6407" s="440">
        <v>158577.54</v>
      </c>
      <c r="H6407" s="438" t="s">
        <v>126</v>
      </c>
    </row>
    <row r="6408" spans="1:8">
      <c r="A6408" s="448" t="s">
        <v>9798</v>
      </c>
      <c r="B6408" s="448" t="s">
        <v>2088</v>
      </c>
      <c r="C6408" s="440">
        <v>4222.3999999999996</v>
      </c>
      <c r="D6408" s="438" t="s">
        <v>126</v>
      </c>
      <c r="E6408" s="440">
        <v>0</v>
      </c>
      <c r="F6408" s="440">
        <v>0</v>
      </c>
      <c r="G6408" s="440">
        <v>4222.3999999999996</v>
      </c>
      <c r="H6408" s="438" t="s">
        <v>126</v>
      </c>
    </row>
    <row r="6409" spans="1:8">
      <c r="A6409" s="448" t="s">
        <v>9799</v>
      </c>
      <c r="B6409" s="448" t="s">
        <v>2108</v>
      </c>
      <c r="C6409" s="440">
        <v>6308.4</v>
      </c>
      <c r="D6409" s="438" t="s">
        <v>126</v>
      </c>
      <c r="E6409" s="440">
        <v>0</v>
      </c>
      <c r="F6409" s="440">
        <v>0</v>
      </c>
      <c r="G6409" s="440">
        <v>6308.4</v>
      </c>
      <c r="H6409" s="438" t="s">
        <v>126</v>
      </c>
    </row>
    <row r="6410" spans="1:8">
      <c r="A6410" s="448" t="s">
        <v>8296</v>
      </c>
      <c r="B6410" s="448" t="s">
        <v>8297</v>
      </c>
      <c r="C6410" s="440">
        <v>141231.29999999999</v>
      </c>
      <c r="D6410" s="438" t="s">
        <v>126</v>
      </c>
      <c r="E6410" s="440">
        <v>6815.44</v>
      </c>
      <c r="F6410" s="440">
        <v>0</v>
      </c>
      <c r="G6410" s="440">
        <v>148046.74</v>
      </c>
      <c r="H6410" s="438" t="s">
        <v>126</v>
      </c>
    </row>
    <row r="6411" spans="1:8">
      <c r="A6411" s="448" t="s">
        <v>9800</v>
      </c>
      <c r="B6411" s="448" t="s">
        <v>9801</v>
      </c>
      <c r="C6411" s="440">
        <v>3183.48</v>
      </c>
      <c r="D6411" s="438" t="s">
        <v>126</v>
      </c>
      <c r="E6411" s="440">
        <v>9722.52</v>
      </c>
      <c r="F6411" s="440">
        <v>0</v>
      </c>
      <c r="G6411" s="440">
        <v>12906</v>
      </c>
      <c r="H6411" s="438" t="s">
        <v>126</v>
      </c>
    </row>
    <row r="6412" spans="1:8">
      <c r="A6412" s="448" t="s">
        <v>9802</v>
      </c>
      <c r="B6412" s="448" t="s">
        <v>9803</v>
      </c>
      <c r="C6412" s="440">
        <v>0</v>
      </c>
      <c r="D6412" s="438" t="s">
        <v>126</v>
      </c>
      <c r="E6412" s="440">
        <v>0.11</v>
      </c>
      <c r="F6412" s="440">
        <v>0</v>
      </c>
      <c r="G6412" s="440">
        <v>0.11</v>
      </c>
      <c r="H6412" s="438" t="s">
        <v>126</v>
      </c>
    </row>
    <row r="6413" spans="1:8">
      <c r="A6413" s="448" t="s">
        <v>9804</v>
      </c>
      <c r="B6413" s="448" t="s">
        <v>9805</v>
      </c>
      <c r="C6413" s="440">
        <v>0.05</v>
      </c>
      <c r="D6413" s="438" t="s">
        <v>126</v>
      </c>
      <c r="E6413" s="440">
        <v>0</v>
      </c>
      <c r="F6413" s="440">
        <v>0</v>
      </c>
      <c r="G6413" s="440">
        <v>0.05</v>
      </c>
      <c r="H6413" s="438" t="s">
        <v>126</v>
      </c>
    </row>
    <row r="6414" spans="1:8">
      <c r="A6414" s="448" t="s">
        <v>9806</v>
      </c>
      <c r="B6414" s="448" t="s">
        <v>9807</v>
      </c>
      <c r="C6414" s="440">
        <v>3183.43</v>
      </c>
      <c r="D6414" s="438" t="s">
        <v>126</v>
      </c>
      <c r="E6414" s="440">
        <v>9722.41</v>
      </c>
      <c r="F6414" s="440">
        <v>0</v>
      </c>
      <c r="G6414" s="440">
        <v>12905.84</v>
      </c>
      <c r="H6414" s="438" t="s">
        <v>126</v>
      </c>
    </row>
    <row r="6415" spans="1:8">
      <c r="A6415" s="448" t="s">
        <v>8402</v>
      </c>
      <c r="B6415" s="448" t="s">
        <v>8403</v>
      </c>
      <c r="C6415" s="440">
        <v>0</v>
      </c>
      <c r="D6415" s="438" t="s">
        <v>126</v>
      </c>
      <c r="E6415" s="440">
        <v>1925</v>
      </c>
      <c r="F6415" s="440">
        <v>0</v>
      </c>
      <c r="G6415" s="440">
        <v>1925</v>
      </c>
      <c r="H6415" s="438" t="s">
        <v>126</v>
      </c>
    </row>
    <row r="6416" spans="1:8">
      <c r="A6416" s="448" t="s">
        <v>8404</v>
      </c>
      <c r="B6416" s="448" t="s">
        <v>8405</v>
      </c>
      <c r="C6416" s="440">
        <v>0</v>
      </c>
      <c r="D6416" s="438" t="s">
        <v>126</v>
      </c>
      <c r="E6416" s="440">
        <v>1925</v>
      </c>
      <c r="F6416" s="440">
        <v>0</v>
      </c>
      <c r="G6416" s="440">
        <v>1925</v>
      </c>
      <c r="H6416" s="438" t="s">
        <v>126</v>
      </c>
    </row>
    <row r="6417" spans="1:8">
      <c r="A6417" s="448" t="s">
        <v>8406</v>
      </c>
      <c r="B6417" s="448" t="s">
        <v>8407</v>
      </c>
      <c r="C6417" s="440">
        <v>0</v>
      </c>
      <c r="D6417" s="438" t="s">
        <v>126</v>
      </c>
      <c r="E6417" s="440">
        <v>1600000</v>
      </c>
      <c r="F6417" s="440">
        <v>0</v>
      </c>
      <c r="G6417" s="440">
        <v>1600000</v>
      </c>
      <c r="H6417" s="438" t="s">
        <v>126</v>
      </c>
    </row>
    <row r="6418" spans="1:8">
      <c r="A6418" s="448" t="s">
        <v>8408</v>
      </c>
      <c r="B6418" s="448" t="s">
        <v>8409</v>
      </c>
      <c r="C6418" s="440">
        <v>0</v>
      </c>
      <c r="D6418" s="438" t="s">
        <v>126</v>
      </c>
      <c r="E6418" s="440">
        <v>1600000</v>
      </c>
      <c r="F6418" s="440">
        <v>0</v>
      </c>
      <c r="G6418" s="440">
        <v>1600000</v>
      </c>
      <c r="H6418" s="438" t="s">
        <v>126</v>
      </c>
    </row>
    <row r="6419" spans="1:8">
      <c r="A6419" s="448" t="s">
        <v>9808</v>
      </c>
      <c r="B6419" s="448" t="s">
        <v>2056</v>
      </c>
      <c r="C6419" s="440">
        <v>0</v>
      </c>
      <c r="D6419" s="438" t="s">
        <v>126</v>
      </c>
      <c r="E6419" s="440">
        <v>1600000</v>
      </c>
      <c r="F6419" s="440">
        <v>0</v>
      </c>
      <c r="G6419" s="440">
        <v>1600000</v>
      </c>
      <c r="H6419" s="438" t="s">
        <v>126</v>
      </c>
    </row>
    <row r="6420" spans="1:8">
      <c r="A6420" s="447" t="s">
        <v>9809</v>
      </c>
      <c r="B6420" s="447" t="s">
        <v>9810</v>
      </c>
      <c r="C6420" s="436">
        <v>7898822.5899999999</v>
      </c>
      <c r="D6420" s="437" t="s">
        <v>126</v>
      </c>
      <c r="E6420" s="436">
        <v>1150000</v>
      </c>
      <c r="F6420" s="436">
        <v>0</v>
      </c>
      <c r="G6420" s="436">
        <v>9048822.5899999999</v>
      </c>
      <c r="H6420" s="437" t="s">
        <v>126</v>
      </c>
    </row>
    <row r="6421" spans="1:8">
      <c r="A6421" s="448" t="s">
        <v>9811</v>
      </c>
      <c r="B6421" s="448" t="s">
        <v>9812</v>
      </c>
      <c r="C6421" s="440">
        <v>7850000</v>
      </c>
      <c r="D6421" s="438" t="s">
        <v>126</v>
      </c>
      <c r="E6421" s="440">
        <v>1150000</v>
      </c>
      <c r="F6421" s="440">
        <v>0</v>
      </c>
      <c r="G6421" s="440">
        <v>9000000</v>
      </c>
      <c r="H6421" s="438" t="s">
        <v>126</v>
      </c>
    </row>
    <row r="6422" spans="1:8">
      <c r="A6422" s="448" t="s">
        <v>9813</v>
      </c>
      <c r="B6422" s="448" t="s">
        <v>9814</v>
      </c>
      <c r="C6422" s="440">
        <v>7850000</v>
      </c>
      <c r="D6422" s="438" t="s">
        <v>126</v>
      </c>
      <c r="E6422" s="440">
        <v>1150000</v>
      </c>
      <c r="F6422" s="440">
        <v>0</v>
      </c>
      <c r="G6422" s="440">
        <v>9000000</v>
      </c>
      <c r="H6422" s="438" t="s">
        <v>126</v>
      </c>
    </row>
    <row r="6423" spans="1:8">
      <c r="A6423" s="448" t="s">
        <v>9815</v>
      </c>
      <c r="B6423" s="448" t="s">
        <v>9816</v>
      </c>
      <c r="C6423" s="440">
        <v>4047000</v>
      </c>
      <c r="D6423" s="438" t="s">
        <v>126</v>
      </c>
      <c r="E6423" s="440">
        <v>13000</v>
      </c>
      <c r="F6423" s="440">
        <v>0</v>
      </c>
      <c r="G6423" s="440">
        <v>4060000</v>
      </c>
      <c r="H6423" s="438" t="s">
        <v>126</v>
      </c>
    </row>
    <row r="6424" spans="1:8">
      <c r="A6424" s="448" t="s">
        <v>9817</v>
      </c>
      <c r="B6424" s="448" t="s">
        <v>9818</v>
      </c>
      <c r="C6424" s="440">
        <v>229000</v>
      </c>
      <c r="D6424" s="438" t="s">
        <v>126</v>
      </c>
      <c r="E6424" s="440">
        <v>0</v>
      </c>
      <c r="F6424" s="440">
        <v>0</v>
      </c>
      <c r="G6424" s="440">
        <v>229000</v>
      </c>
      <c r="H6424" s="438" t="s">
        <v>126</v>
      </c>
    </row>
    <row r="6425" spans="1:8">
      <c r="A6425" s="448" t="s">
        <v>9819</v>
      </c>
      <c r="B6425" s="448" t="s">
        <v>9820</v>
      </c>
      <c r="C6425" s="440">
        <v>187000</v>
      </c>
      <c r="D6425" s="438" t="s">
        <v>126</v>
      </c>
      <c r="E6425" s="440">
        <v>0</v>
      </c>
      <c r="F6425" s="440">
        <v>0</v>
      </c>
      <c r="G6425" s="440">
        <v>187000</v>
      </c>
      <c r="H6425" s="438" t="s">
        <v>126</v>
      </c>
    </row>
    <row r="6426" spans="1:8">
      <c r="A6426" s="448" t="s">
        <v>9821</v>
      </c>
      <c r="B6426" s="448" t="s">
        <v>9822</v>
      </c>
      <c r="C6426" s="440">
        <v>125000</v>
      </c>
      <c r="D6426" s="438" t="s">
        <v>126</v>
      </c>
      <c r="E6426" s="440">
        <v>0</v>
      </c>
      <c r="F6426" s="440">
        <v>0</v>
      </c>
      <c r="G6426" s="440">
        <v>125000</v>
      </c>
      <c r="H6426" s="438" t="s">
        <v>126</v>
      </c>
    </row>
    <row r="6427" spans="1:8">
      <c r="A6427" s="448" t="s">
        <v>9823</v>
      </c>
      <c r="B6427" s="448" t="s">
        <v>9824</v>
      </c>
      <c r="C6427" s="440">
        <v>60000</v>
      </c>
      <c r="D6427" s="438" t="s">
        <v>126</v>
      </c>
      <c r="E6427" s="440">
        <v>0</v>
      </c>
      <c r="F6427" s="440">
        <v>0</v>
      </c>
      <c r="G6427" s="440">
        <v>60000</v>
      </c>
      <c r="H6427" s="438" t="s">
        <v>126</v>
      </c>
    </row>
    <row r="6428" spans="1:8">
      <c r="A6428" s="448" t="s">
        <v>9825</v>
      </c>
      <c r="B6428" s="448" t="s">
        <v>9826</v>
      </c>
      <c r="C6428" s="440">
        <v>158000</v>
      </c>
      <c r="D6428" s="438" t="s">
        <v>126</v>
      </c>
      <c r="E6428" s="440">
        <v>0</v>
      </c>
      <c r="F6428" s="440">
        <v>0</v>
      </c>
      <c r="G6428" s="440">
        <v>158000</v>
      </c>
      <c r="H6428" s="438" t="s">
        <v>126</v>
      </c>
    </row>
    <row r="6429" spans="1:8">
      <c r="A6429" s="448" t="s">
        <v>9827</v>
      </c>
      <c r="B6429" s="448" t="s">
        <v>9828</v>
      </c>
      <c r="C6429" s="440">
        <v>162000</v>
      </c>
      <c r="D6429" s="438" t="s">
        <v>126</v>
      </c>
      <c r="E6429" s="440">
        <v>0</v>
      </c>
      <c r="F6429" s="440">
        <v>0</v>
      </c>
      <c r="G6429" s="440">
        <v>162000</v>
      </c>
      <c r="H6429" s="438" t="s">
        <v>126</v>
      </c>
    </row>
    <row r="6430" spans="1:8">
      <c r="A6430" s="448" t="s">
        <v>9829</v>
      </c>
      <c r="B6430" s="448" t="s">
        <v>9830</v>
      </c>
      <c r="C6430" s="440">
        <v>161000</v>
      </c>
      <c r="D6430" s="438" t="s">
        <v>126</v>
      </c>
      <c r="E6430" s="440">
        <v>0</v>
      </c>
      <c r="F6430" s="440">
        <v>0</v>
      </c>
      <c r="G6430" s="440">
        <v>161000</v>
      </c>
      <c r="H6430" s="438" t="s">
        <v>126</v>
      </c>
    </row>
    <row r="6431" spans="1:8">
      <c r="A6431" s="448" t="s">
        <v>9831</v>
      </c>
      <c r="B6431" s="448" t="s">
        <v>9832</v>
      </c>
      <c r="C6431" s="440">
        <v>84000</v>
      </c>
      <c r="D6431" s="438" t="s">
        <v>126</v>
      </c>
      <c r="E6431" s="440">
        <v>0</v>
      </c>
      <c r="F6431" s="440">
        <v>0</v>
      </c>
      <c r="G6431" s="440">
        <v>84000</v>
      </c>
      <c r="H6431" s="438" t="s">
        <v>126</v>
      </c>
    </row>
    <row r="6432" spans="1:8">
      <c r="A6432" s="448" t="s">
        <v>9833</v>
      </c>
      <c r="B6432" s="448" t="s">
        <v>9834</v>
      </c>
      <c r="C6432" s="440">
        <v>73000</v>
      </c>
      <c r="D6432" s="438" t="s">
        <v>126</v>
      </c>
      <c r="E6432" s="440">
        <v>0</v>
      </c>
      <c r="F6432" s="440">
        <v>0</v>
      </c>
      <c r="G6432" s="440">
        <v>73000</v>
      </c>
      <c r="H6432" s="438" t="s">
        <v>126</v>
      </c>
    </row>
    <row r="6433" spans="1:8">
      <c r="A6433" s="448" t="s">
        <v>9835</v>
      </c>
      <c r="B6433" s="448" t="s">
        <v>9836</v>
      </c>
      <c r="C6433" s="440">
        <v>185000</v>
      </c>
      <c r="D6433" s="438" t="s">
        <v>126</v>
      </c>
      <c r="E6433" s="440">
        <v>0</v>
      </c>
      <c r="F6433" s="440">
        <v>0</v>
      </c>
      <c r="G6433" s="440">
        <v>185000</v>
      </c>
      <c r="H6433" s="438" t="s">
        <v>126</v>
      </c>
    </row>
    <row r="6434" spans="1:8">
      <c r="A6434" s="448" t="s">
        <v>9837</v>
      </c>
      <c r="B6434" s="448" t="s">
        <v>9838</v>
      </c>
      <c r="C6434" s="440">
        <v>128000</v>
      </c>
      <c r="D6434" s="438" t="s">
        <v>126</v>
      </c>
      <c r="E6434" s="440">
        <v>0</v>
      </c>
      <c r="F6434" s="440">
        <v>0</v>
      </c>
      <c r="G6434" s="440">
        <v>128000</v>
      </c>
      <c r="H6434" s="438" t="s">
        <v>126</v>
      </c>
    </row>
    <row r="6435" spans="1:8">
      <c r="A6435" s="448" t="s">
        <v>9839</v>
      </c>
      <c r="B6435" s="448" t="s">
        <v>9840</v>
      </c>
      <c r="C6435" s="440">
        <v>175000</v>
      </c>
      <c r="D6435" s="438" t="s">
        <v>126</v>
      </c>
      <c r="E6435" s="440">
        <v>0</v>
      </c>
      <c r="F6435" s="440">
        <v>0</v>
      </c>
      <c r="G6435" s="440">
        <v>175000</v>
      </c>
      <c r="H6435" s="438" t="s">
        <v>126</v>
      </c>
    </row>
    <row r="6436" spans="1:8">
      <c r="A6436" s="448" t="s">
        <v>9841</v>
      </c>
      <c r="B6436" s="448" t="s">
        <v>9842</v>
      </c>
      <c r="C6436" s="440">
        <v>88000</v>
      </c>
      <c r="D6436" s="438" t="s">
        <v>126</v>
      </c>
      <c r="E6436" s="440">
        <v>0</v>
      </c>
      <c r="F6436" s="440">
        <v>0</v>
      </c>
      <c r="G6436" s="440">
        <v>88000</v>
      </c>
      <c r="H6436" s="438" t="s">
        <v>126</v>
      </c>
    </row>
    <row r="6437" spans="1:8">
      <c r="A6437" s="448" t="s">
        <v>9843</v>
      </c>
      <c r="B6437" s="448" t="s">
        <v>9844</v>
      </c>
      <c r="C6437" s="440">
        <v>121000</v>
      </c>
      <c r="D6437" s="438" t="s">
        <v>126</v>
      </c>
      <c r="E6437" s="440">
        <v>0</v>
      </c>
      <c r="F6437" s="440">
        <v>0</v>
      </c>
      <c r="G6437" s="440">
        <v>121000</v>
      </c>
      <c r="H6437" s="438" t="s">
        <v>126</v>
      </c>
    </row>
    <row r="6438" spans="1:8">
      <c r="A6438" s="448" t="s">
        <v>9845</v>
      </c>
      <c r="B6438" s="448" t="s">
        <v>9846</v>
      </c>
      <c r="C6438" s="440">
        <v>67000</v>
      </c>
      <c r="D6438" s="438" t="s">
        <v>126</v>
      </c>
      <c r="E6438" s="440">
        <v>0</v>
      </c>
      <c r="F6438" s="440">
        <v>0</v>
      </c>
      <c r="G6438" s="440">
        <v>67000</v>
      </c>
      <c r="H6438" s="438" t="s">
        <v>126</v>
      </c>
    </row>
    <row r="6439" spans="1:8">
      <c r="A6439" s="448" t="s">
        <v>9847</v>
      </c>
      <c r="B6439" s="448" t="s">
        <v>9848</v>
      </c>
      <c r="C6439" s="440">
        <v>34000</v>
      </c>
      <c r="D6439" s="438" t="s">
        <v>126</v>
      </c>
      <c r="E6439" s="440">
        <v>0</v>
      </c>
      <c r="F6439" s="440">
        <v>0</v>
      </c>
      <c r="G6439" s="440">
        <v>34000</v>
      </c>
      <c r="H6439" s="438" t="s">
        <v>126</v>
      </c>
    </row>
    <row r="6440" spans="1:8">
      <c r="A6440" s="448" t="s">
        <v>9849</v>
      </c>
      <c r="B6440" s="448" t="s">
        <v>9850</v>
      </c>
      <c r="C6440" s="440">
        <v>84000</v>
      </c>
      <c r="D6440" s="438" t="s">
        <v>126</v>
      </c>
      <c r="E6440" s="440">
        <v>0</v>
      </c>
      <c r="F6440" s="440">
        <v>0</v>
      </c>
      <c r="G6440" s="440">
        <v>84000</v>
      </c>
      <c r="H6440" s="438" t="s">
        <v>126</v>
      </c>
    </row>
    <row r="6441" spans="1:8">
      <c r="A6441" s="448" t="s">
        <v>9851</v>
      </c>
      <c r="B6441" s="448" t="s">
        <v>9852</v>
      </c>
      <c r="C6441" s="440">
        <v>80000</v>
      </c>
      <c r="D6441" s="438" t="s">
        <v>126</v>
      </c>
      <c r="E6441" s="440">
        <v>0</v>
      </c>
      <c r="F6441" s="440">
        <v>0</v>
      </c>
      <c r="G6441" s="440">
        <v>80000</v>
      </c>
      <c r="H6441" s="438" t="s">
        <v>126</v>
      </c>
    </row>
    <row r="6442" spans="1:8">
      <c r="A6442" s="448" t="s">
        <v>9853</v>
      </c>
      <c r="B6442" s="448" t="s">
        <v>9854</v>
      </c>
      <c r="C6442" s="440">
        <v>62000</v>
      </c>
      <c r="D6442" s="438" t="s">
        <v>126</v>
      </c>
      <c r="E6442" s="440">
        <v>0</v>
      </c>
      <c r="F6442" s="440">
        <v>0</v>
      </c>
      <c r="G6442" s="440">
        <v>62000</v>
      </c>
      <c r="H6442" s="438" t="s">
        <v>126</v>
      </c>
    </row>
    <row r="6443" spans="1:8">
      <c r="A6443" s="448" t="s">
        <v>9855</v>
      </c>
      <c r="B6443" s="448" t="s">
        <v>9856</v>
      </c>
      <c r="C6443" s="440">
        <v>116000</v>
      </c>
      <c r="D6443" s="438" t="s">
        <v>126</v>
      </c>
      <c r="E6443" s="440">
        <v>0</v>
      </c>
      <c r="F6443" s="440">
        <v>0</v>
      </c>
      <c r="G6443" s="440">
        <v>116000</v>
      </c>
      <c r="H6443" s="438" t="s">
        <v>126</v>
      </c>
    </row>
    <row r="6444" spans="1:8">
      <c r="A6444" s="448" t="s">
        <v>9857</v>
      </c>
      <c r="B6444" s="448" t="s">
        <v>9858</v>
      </c>
      <c r="C6444" s="440">
        <v>49000</v>
      </c>
      <c r="D6444" s="438" t="s">
        <v>126</v>
      </c>
      <c r="E6444" s="440">
        <v>0</v>
      </c>
      <c r="F6444" s="440">
        <v>0</v>
      </c>
      <c r="G6444" s="440">
        <v>49000</v>
      </c>
      <c r="H6444" s="438" t="s">
        <v>126</v>
      </c>
    </row>
    <row r="6445" spans="1:8">
      <c r="A6445" s="448" t="s">
        <v>9859</v>
      </c>
      <c r="B6445" s="448" t="s">
        <v>9860</v>
      </c>
      <c r="C6445" s="440">
        <v>40000</v>
      </c>
      <c r="D6445" s="438" t="s">
        <v>126</v>
      </c>
      <c r="E6445" s="440">
        <v>0</v>
      </c>
      <c r="F6445" s="440">
        <v>0</v>
      </c>
      <c r="G6445" s="440">
        <v>40000</v>
      </c>
      <c r="H6445" s="438" t="s">
        <v>126</v>
      </c>
    </row>
    <row r="6446" spans="1:8">
      <c r="A6446" s="448" t="s">
        <v>9861</v>
      </c>
      <c r="B6446" s="448" t="s">
        <v>9862</v>
      </c>
      <c r="C6446" s="440">
        <v>17000</v>
      </c>
      <c r="D6446" s="438" t="s">
        <v>126</v>
      </c>
      <c r="E6446" s="440">
        <v>0</v>
      </c>
      <c r="F6446" s="440">
        <v>0</v>
      </c>
      <c r="G6446" s="440">
        <v>17000</v>
      </c>
      <c r="H6446" s="438" t="s">
        <v>126</v>
      </c>
    </row>
    <row r="6447" spans="1:8">
      <c r="A6447" s="448" t="s">
        <v>9863</v>
      </c>
      <c r="B6447" s="448" t="s">
        <v>9864</v>
      </c>
      <c r="C6447" s="440">
        <v>15000</v>
      </c>
      <c r="D6447" s="438" t="s">
        <v>126</v>
      </c>
      <c r="E6447" s="440">
        <v>2000</v>
      </c>
      <c r="F6447" s="440">
        <v>0</v>
      </c>
      <c r="G6447" s="440">
        <v>17000</v>
      </c>
      <c r="H6447" s="438" t="s">
        <v>126</v>
      </c>
    </row>
    <row r="6448" spans="1:8">
      <c r="A6448" s="448" t="s">
        <v>9865</v>
      </c>
      <c r="B6448" s="448" t="s">
        <v>9866</v>
      </c>
      <c r="C6448" s="440">
        <v>6000</v>
      </c>
      <c r="D6448" s="438" t="s">
        <v>126</v>
      </c>
      <c r="E6448" s="440">
        <v>0</v>
      </c>
      <c r="F6448" s="440">
        <v>0</v>
      </c>
      <c r="G6448" s="440">
        <v>6000</v>
      </c>
      <c r="H6448" s="438" t="s">
        <v>126</v>
      </c>
    </row>
    <row r="6449" spans="1:8">
      <c r="A6449" s="448" t="s">
        <v>9867</v>
      </c>
      <c r="B6449" s="448" t="s">
        <v>9868</v>
      </c>
      <c r="C6449" s="440">
        <v>16000</v>
      </c>
      <c r="D6449" s="438" t="s">
        <v>126</v>
      </c>
      <c r="E6449" s="440">
        <v>11000</v>
      </c>
      <c r="F6449" s="440">
        <v>0</v>
      </c>
      <c r="G6449" s="440">
        <v>27000</v>
      </c>
      <c r="H6449" s="438" t="s">
        <v>126</v>
      </c>
    </row>
    <row r="6450" spans="1:8">
      <c r="A6450" s="448" t="s">
        <v>9869</v>
      </c>
      <c r="B6450" s="448" t="s">
        <v>9870</v>
      </c>
      <c r="C6450" s="440">
        <v>14000</v>
      </c>
      <c r="D6450" s="438" t="s">
        <v>126</v>
      </c>
      <c r="E6450" s="440">
        <v>0</v>
      </c>
      <c r="F6450" s="440">
        <v>0</v>
      </c>
      <c r="G6450" s="440">
        <v>14000</v>
      </c>
      <c r="H6450" s="438" t="s">
        <v>126</v>
      </c>
    </row>
    <row r="6451" spans="1:8">
      <c r="A6451" s="448" t="s">
        <v>9871</v>
      </c>
      <c r="B6451" s="448" t="s">
        <v>9872</v>
      </c>
      <c r="C6451" s="440">
        <v>13000</v>
      </c>
      <c r="D6451" s="438" t="s">
        <v>126</v>
      </c>
      <c r="E6451" s="440">
        <v>0</v>
      </c>
      <c r="F6451" s="440">
        <v>0</v>
      </c>
      <c r="G6451" s="440">
        <v>13000</v>
      </c>
      <c r="H6451" s="438" t="s">
        <v>126</v>
      </c>
    </row>
    <row r="6452" spans="1:8">
      <c r="A6452" s="448" t="s">
        <v>9873</v>
      </c>
      <c r="B6452" s="448" t="s">
        <v>9874</v>
      </c>
      <c r="C6452" s="440">
        <v>7000</v>
      </c>
      <c r="D6452" s="438" t="s">
        <v>126</v>
      </c>
      <c r="E6452" s="440">
        <v>0</v>
      </c>
      <c r="F6452" s="440">
        <v>0</v>
      </c>
      <c r="G6452" s="440">
        <v>7000</v>
      </c>
      <c r="H6452" s="438" t="s">
        <v>126</v>
      </c>
    </row>
    <row r="6453" spans="1:8">
      <c r="A6453" s="448" t="s">
        <v>9875</v>
      </c>
      <c r="B6453" s="448" t="s">
        <v>9876</v>
      </c>
      <c r="C6453" s="440">
        <v>66000</v>
      </c>
      <c r="D6453" s="438" t="s">
        <v>126</v>
      </c>
      <c r="E6453" s="440">
        <v>0</v>
      </c>
      <c r="F6453" s="440">
        <v>0</v>
      </c>
      <c r="G6453" s="440">
        <v>66000</v>
      </c>
      <c r="H6453" s="438" t="s">
        <v>126</v>
      </c>
    </row>
    <row r="6454" spans="1:8">
      <c r="A6454" s="448" t="s">
        <v>9877</v>
      </c>
      <c r="B6454" s="448" t="s">
        <v>9878</v>
      </c>
      <c r="C6454" s="440">
        <v>24000</v>
      </c>
      <c r="D6454" s="438" t="s">
        <v>126</v>
      </c>
      <c r="E6454" s="440">
        <v>0</v>
      </c>
      <c r="F6454" s="440">
        <v>0</v>
      </c>
      <c r="G6454" s="440">
        <v>24000</v>
      </c>
      <c r="H6454" s="438" t="s">
        <v>126</v>
      </c>
    </row>
    <row r="6455" spans="1:8">
      <c r="A6455" s="448" t="s">
        <v>9879</v>
      </c>
      <c r="B6455" s="448" t="s">
        <v>9880</v>
      </c>
      <c r="C6455" s="440">
        <v>28000</v>
      </c>
      <c r="D6455" s="438" t="s">
        <v>126</v>
      </c>
      <c r="E6455" s="440">
        <v>0</v>
      </c>
      <c r="F6455" s="440">
        <v>0</v>
      </c>
      <c r="G6455" s="440">
        <v>28000</v>
      </c>
      <c r="H6455" s="438" t="s">
        <v>126</v>
      </c>
    </row>
    <row r="6456" spans="1:8">
      <c r="A6456" s="448" t="s">
        <v>9881</v>
      </c>
      <c r="B6456" s="448" t="s">
        <v>9882</v>
      </c>
      <c r="C6456" s="440">
        <v>32000</v>
      </c>
      <c r="D6456" s="438" t="s">
        <v>126</v>
      </c>
      <c r="E6456" s="440">
        <v>0</v>
      </c>
      <c r="F6456" s="440">
        <v>0</v>
      </c>
      <c r="G6456" s="440">
        <v>32000</v>
      </c>
      <c r="H6456" s="438" t="s">
        <v>126</v>
      </c>
    </row>
    <row r="6457" spans="1:8">
      <c r="A6457" s="448" t="s">
        <v>9883</v>
      </c>
      <c r="B6457" s="448" t="s">
        <v>9884</v>
      </c>
      <c r="C6457" s="440">
        <v>63000</v>
      </c>
      <c r="D6457" s="438" t="s">
        <v>126</v>
      </c>
      <c r="E6457" s="440">
        <v>0</v>
      </c>
      <c r="F6457" s="440">
        <v>0</v>
      </c>
      <c r="G6457" s="440">
        <v>63000</v>
      </c>
      <c r="H6457" s="438" t="s">
        <v>126</v>
      </c>
    </row>
    <row r="6458" spans="1:8">
      <c r="A6458" s="448" t="s">
        <v>9885</v>
      </c>
      <c r="B6458" s="448" t="s">
        <v>9886</v>
      </c>
      <c r="C6458" s="440">
        <v>3000</v>
      </c>
      <c r="D6458" s="438" t="s">
        <v>126</v>
      </c>
      <c r="E6458" s="440">
        <v>0</v>
      </c>
      <c r="F6458" s="440">
        <v>0</v>
      </c>
      <c r="G6458" s="440">
        <v>3000</v>
      </c>
      <c r="H6458" s="438" t="s">
        <v>126</v>
      </c>
    </row>
    <row r="6459" spans="1:8">
      <c r="A6459" s="448" t="s">
        <v>9887</v>
      </c>
      <c r="B6459" s="448" t="s">
        <v>9888</v>
      </c>
      <c r="C6459" s="440">
        <v>50000</v>
      </c>
      <c r="D6459" s="438" t="s">
        <v>126</v>
      </c>
      <c r="E6459" s="440">
        <v>0</v>
      </c>
      <c r="F6459" s="440">
        <v>0</v>
      </c>
      <c r="G6459" s="440">
        <v>50000</v>
      </c>
      <c r="H6459" s="438" t="s">
        <v>126</v>
      </c>
    </row>
    <row r="6460" spans="1:8">
      <c r="A6460" s="448" t="s">
        <v>9889</v>
      </c>
      <c r="B6460" s="448" t="s">
        <v>9890</v>
      </c>
      <c r="C6460" s="440">
        <v>20000</v>
      </c>
      <c r="D6460" s="438" t="s">
        <v>126</v>
      </c>
      <c r="E6460" s="440">
        <v>0</v>
      </c>
      <c r="F6460" s="440">
        <v>0</v>
      </c>
      <c r="G6460" s="440">
        <v>20000</v>
      </c>
      <c r="H6460" s="438" t="s">
        <v>126</v>
      </c>
    </row>
    <row r="6461" spans="1:8">
      <c r="A6461" s="448" t="s">
        <v>9891</v>
      </c>
      <c r="B6461" s="448" t="s">
        <v>9892</v>
      </c>
      <c r="C6461" s="440">
        <v>48000</v>
      </c>
      <c r="D6461" s="438" t="s">
        <v>126</v>
      </c>
      <c r="E6461" s="440">
        <v>0</v>
      </c>
      <c r="F6461" s="440">
        <v>0</v>
      </c>
      <c r="G6461" s="440">
        <v>48000</v>
      </c>
      <c r="H6461" s="438" t="s">
        <v>126</v>
      </c>
    </row>
    <row r="6462" spans="1:8">
      <c r="A6462" s="448" t="s">
        <v>9893</v>
      </c>
      <c r="B6462" s="448" t="s">
        <v>9894</v>
      </c>
      <c r="C6462" s="440">
        <v>43000</v>
      </c>
      <c r="D6462" s="438" t="s">
        <v>126</v>
      </c>
      <c r="E6462" s="440">
        <v>0</v>
      </c>
      <c r="F6462" s="440">
        <v>0</v>
      </c>
      <c r="G6462" s="440">
        <v>43000</v>
      </c>
      <c r="H6462" s="438" t="s">
        <v>126</v>
      </c>
    </row>
    <row r="6463" spans="1:8">
      <c r="A6463" s="448" t="s">
        <v>9895</v>
      </c>
      <c r="B6463" s="448" t="s">
        <v>9896</v>
      </c>
      <c r="C6463" s="440">
        <v>16000</v>
      </c>
      <c r="D6463" s="438" t="s">
        <v>126</v>
      </c>
      <c r="E6463" s="440">
        <v>0</v>
      </c>
      <c r="F6463" s="440">
        <v>0</v>
      </c>
      <c r="G6463" s="440">
        <v>16000</v>
      </c>
      <c r="H6463" s="438" t="s">
        <v>126</v>
      </c>
    </row>
    <row r="6464" spans="1:8">
      <c r="A6464" s="448" t="s">
        <v>9897</v>
      </c>
      <c r="B6464" s="448" t="s">
        <v>9898</v>
      </c>
      <c r="C6464" s="440">
        <v>5000</v>
      </c>
      <c r="D6464" s="438" t="s">
        <v>126</v>
      </c>
      <c r="E6464" s="440">
        <v>0</v>
      </c>
      <c r="F6464" s="440">
        <v>0</v>
      </c>
      <c r="G6464" s="440">
        <v>5000</v>
      </c>
      <c r="H6464" s="438" t="s">
        <v>126</v>
      </c>
    </row>
    <row r="6465" spans="1:8">
      <c r="A6465" s="448" t="s">
        <v>9899</v>
      </c>
      <c r="B6465" s="448" t="s">
        <v>9900</v>
      </c>
      <c r="C6465" s="440">
        <v>21000</v>
      </c>
      <c r="D6465" s="438" t="s">
        <v>126</v>
      </c>
      <c r="E6465" s="440">
        <v>0</v>
      </c>
      <c r="F6465" s="440">
        <v>0</v>
      </c>
      <c r="G6465" s="440">
        <v>21000</v>
      </c>
      <c r="H6465" s="438" t="s">
        <v>126</v>
      </c>
    </row>
    <row r="6466" spans="1:8">
      <c r="A6466" s="448" t="s">
        <v>9901</v>
      </c>
      <c r="B6466" s="448" t="s">
        <v>9902</v>
      </c>
      <c r="C6466" s="440">
        <v>21000</v>
      </c>
      <c r="D6466" s="438" t="s">
        <v>126</v>
      </c>
      <c r="E6466" s="440">
        <v>0</v>
      </c>
      <c r="F6466" s="440">
        <v>0</v>
      </c>
      <c r="G6466" s="440">
        <v>21000</v>
      </c>
      <c r="H6466" s="438" t="s">
        <v>126</v>
      </c>
    </row>
    <row r="6467" spans="1:8">
      <c r="A6467" s="448" t="s">
        <v>9903</v>
      </c>
      <c r="B6467" s="448" t="s">
        <v>9904</v>
      </c>
      <c r="C6467" s="440">
        <v>3000</v>
      </c>
      <c r="D6467" s="438" t="s">
        <v>126</v>
      </c>
      <c r="E6467" s="440">
        <v>0</v>
      </c>
      <c r="F6467" s="440">
        <v>0</v>
      </c>
      <c r="G6467" s="440">
        <v>3000</v>
      </c>
      <c r="H6467" s="438" t="s">
        <v>126</v>
      </c>
    </row>
    <row r="6468" spans="1:8">
      <c r="A6468" s="448" t="s">
        <v>9905</v>
      </c>
      <c r="B6468" s="448" t="s">
        <v>9906</v>
      </c>
      <c r="C6468" s="440">
        <v>94000</v>
      </c>
      <c r="D6468" s="438" t="s">
        <v>126</v>
      </c>
      <c r="E6468" s="440">
        <v>0</v>
      </c>
      <c r="F6468" s="440">
        <v>0</v>
      </c>
      <c r="G6468" s="440">
        <v>94000</v>
      </c>
      <c r="H6468" s="438" t="s">
        <v>126</v>
      </c>
    </row>
    <row r="6469" spans="1:8">
      <c r="A6469" s="448" t="s">
        <v>9907</v>
      </c>
      <c r="B6469" s="448" t="s">
        <v>9908</v>
      </c>
      <c r="C6469" s="440">
        <v>24000</v>
      </c>
      <c r="D6469" s="438" t="s">
        <v>126</v>
      </c>
      <c r="E6469" s="440">
        <v>0</v>
      </c>
      <c r="F6469" s="440">
        <v>0</v>
      </c>
      <c r="G6469" s="440">
        <v>24000</v>
      </c>
      <c r="H6469" s="438" t="s">
        <v>126</v>
      </c>
    </row>
    <row r="6470" spans="1:8">
      <c r="A6470" s="448" t="s">
        <v>9909</v>
      </c>
      <c r="B6470" s="448" t="s">
        <v>9910</v>
      </c>
      <c r="C6470" s="440">
        <v>78000</v>
      </c>
      <c r="D6470" s="438" t="s">
        <v>126</v>
      </c>
      <c r="E6470" s="440">
        <v>0</v>
      </c>
      <c r="F6470" s="440">
        <v>0</v>
      </c>
      <c r="G6470" s="440">
        <v>78000</v>
      </c>
      <c r="H6470" s="438" t="s">
        <v>126</v>
      </c>
    </row>
    <row r="6471" spans="1:8">
      <c r="A6471" s="448" t="s">
        <v>9911</v>
      </c>
      <c r="B6471" s="448" t="s">
        <v>9912</v>
      </c>
      <c r="C6471" s="440">
        <v>7000</v>
      </c>
      <c r="D6471" s="438" t="s">
        <v>126</v>
      </c>
      <c r="E6471" s="440">
        <v>0</v>
      </c>
      <c r="F6471" s="440">
        <v>0</v>
      </c>
      <c r="G6471" s="440">
        <v>7000</v>
      </c>
      <c r="H6471" s="438" t="s">
        <v>126</v>
      </c>
    </row>
    <row r="6472" spans="1:8">
      <c r="A6472" s="448" t="s">
        <v>9913</v>
      </c>
      <c r="B6472" s="448" t="s">
        <v>9914</v>
      </c>
      <c r="C6472" s="440">
        <v>24000</v>
      </c>
      <c r="D6472" s="438" t="s">
        <v>126</v>
      </c>
      <c r="E6472" s="440">
        <v>0</v>
      </c>
      <c r="F6472" s="440">
        <v>0</v>
      </c>
      <c r="G6472" s="440">
        <v>24000</v>
      </c>
      <c r="H6472" s="438" t="s">
        <v>126</v>
      </c>
    </row>
    <row r="6473" spans="1:8">
      <c r="A6473" s="448" t="s">
        <v>9915</v>
      </c>
      <c r="B6473" s="448" t="s">
        <v>9916</v>
      </c>
      <c r="C6473" s="440">
        <v>39000</v>
      </c>
      <c r="D6473" s="438" t="s">
        <v>126</v>
      </c>
      <c r="E6473" s="440">
        <v>0</v>
      </c>
      <c r="F6473" s="440">
        <v>0</v>
      </c>
      <c r="G6473" s="440">
        <v>39000</v>
      </c>
      <c r="H6473" s="438" t="s">
        <v>126</v>
      </c>
    </row>
    <row r="6474" spans="1:8">
      <c r="A6474" s="448" t="s">
        <v>9917</v>
      </c>
      <c r="B6474" s="448" t="s">
        <v>9918</v>
      </c>
      <c r="C6474" s="440">
        <v>40000</v>
      </c>
      <c r="D6474" s="438" t="s">
        <v>126</v>
      </c>
      <c r="E6474" s="440">
        <v>0</v>
      </c>
      <c r="F6474" s="440">
        <v>0</v>
      </c>
      <c r="G6474" s="440">
        <v>40000</v>
      </c>
      <c r="H6474" s="438" t="s">
        <v>126</v>
      </c>
    </row>
    <row r="6475" spans="1:8">
      <c r="A6475" s="448" t="s">
        <v>9919</v>
      </c>
      <c r="B6475" s="448" t="s">
        <v>9920</v>
      </c>
      <c r="C6475" s="440">
        <v>8000</v>
      </c>
      <c r="D6475" s="438" t="s">
        <v>126</v>
      </c>
      <c r="E6475" s="440">
        <v>0</v>
      </c>
      <c r="F6475" s="440">
        <v>0</v>
      </c>
      <c r="G6475" s="440">
        <v>8000</v>
      </c>
      <c r="H6475" s="438" t="s">
        <v>126</v>
      </c>
    </row>
    <row r="6476" spans="1:8">
      <c r="A6476" s="448" t="s">
        <v>9921</v>
      </c>
      <c r="B6476" s="448" t="s">
        <v>9922</v>
      </c>
      <c r="C6476" s="440">
        <v>11000</v>
      </c>
      <c r="D6476" s="438" t="s">
        <v>126</v>
      </c>
      <c r="E6476" s="440">
        <v>0</v>
      </c>
      <c r="F6476" s="440">
        <v>0</v>
      </c>
      <c r="G6476" s="440">
        <v>11000</v>
      </c>
      <c r="H6476" s="438" t="s">
        <v>126</v>
      </c>
    </row>
    <row r="6477" spans="1:8">
      <c r="A6477" s="448" t="s">
        <v>9923</v>
      </c>
      <c r="B6477" s="448" t="s">
        <v>9924</v>
      </c>
      <c r="C6477" s="440">
        <v>46000</v>
      </c>
      <c r="D6477" s="438" t="s">
        <v>126</v>
      </c>
      <c r="E6477" s="440">
        <v>0</v>
      </c>
      <c r="F6477" s="440">
        <v>0</v>
      </c>
      <c r="G6477" s="440">
        <v>46000</v>
      </c>
      <c r="H6477" s="438" t="s">
        <v>126</v>
      </c>
    </row>
    <row r="6478" spans="1:8">
      <c r="A6478" s="448" t="s">
        <v>9925</v>
      </c>
      <c r="B6478" s="448" t="s">
        <v>9926</v>
      </c>
      <c r="C6478" s="440">
        <v>24000</v>
      </c>
      <c r="D6478" s="438" t="s">
        <v>126</v>
      </c>
      <c r="E6478" s="440">
        <v>0</v>
      </c>
      <c r="F6478" s="440">
        <v>0</v>
      </c>
      <c r="G6478" s="440">
        <v>24000</v>
      </c>
      <c r="H6478" s="438" t="s">
        <v>126</v>
      </c>
    </row>
    <row r="6479" spans="1:8">
      <c r="A6479" s="448" t="s">
        <v>9927</v>
      </c>
      <c r="B6479" s="448" t="s">
        <v>9928</v>
      </c>
      <c r="C6479" s="440">
        <v>18000</v>
      </c>
      <c r="D6479" s="438" t="s">
        <v>126</v>
      </c>
      <c r="E6479" s="440">
        <v>0</v>
      </c>
      <c r="F6479" s="440">
        <v>0</v>
      </c>
      <c r="G6479" s="440">
        <v>18000</v>
      </c>
      <c r="H6479" s="438" t="s">
        <v>126</v>
      </c>
    </row>
    <row r="6480" spans="1:8">
      <c r="A6480" s="448" t="s">
        <v>9929</v>
      </c>
      <c r="B6480" s="448" t="s">
        <v>9930</v>
      </c>
      <c r="C6480" s="440">
        <v>19000</v>
      </c>
      <c r="D6480" s="438" t="s">
        <v>126</v>
      </c>
      <c r="E6480" s="440">
        <v>0</v>
      </c>
      <c r="F6480" s="440">
        <v>0</v>
      </c>
      <c r="G6480" s="440">
        <v>19000</v>
      </c>
      <c r="H6480" s="438" t="s">
        <v>126</v>
      </c>
    </row>
    <row r="6481" spans="1:8">
      <c r="A6481" s="448" t="s">
        <v>9931</v>
      </c>
      <c r="B6481" s="448" t="s">
        <v>9932</v>
      </c>
      <c r="C6481" s="440">
        <v>10000</v>
      </c>
      <c r="D6481" s="438" t="s">
        <v>126</v>
      </c>
      <c r="E6481" s="440">
        <v>0</v>
      </c>
      <c r="F6481" s="440">
        <v>0</v>
      </c>
      <c r="G6481" s="440">
        <v>10000</v>
      </c>
      <c r="H6481" s="438" t="s">
        <v>126</v>
      </c>
    </row>
    <row r="6482" spans="1:8">
      <c r="A6482" s="448" t="s">
        <v>9933</v>
      </c>
      <c r="B6482" s="448" t="s">
        <v>9934</v>
      </c>
      <c r="C6482" s="440">
        <v>11000</v>
      </c>
      <c r="D6482" s="438" t="s">
        <v>126</v>
      </c>
      <c r="E6482" s="440">
        <v>0</v>
      </c>
      <c r="F6482" s="440">
        <v>0</v>
      </c>
      <c r="G6482" s="440">
        <v>11000</v>
      </c>
      <c r="H6482" s="438" t="s">
        <v>126</v>
      </c>
    </row>
    <row r="6483" spans="1:8">
      <c r="A6483" s="448" t="s">
        <v>9935</v>
      </c>
      <c r="B6483" s="448" t="s">
        <v>9936</v>
      </c>
      <c r="C6483" s="440">
        <v>3000</v>
      </c>
      <c r="D6483" s="438" t="s">
        <v>126</v>
      </c>
      <c r="E6483" s="440">
        <v>0</v>
      </c>
      <c r="F6483" s="440">
        <v>0</v>
      </c>
      <c r="G6483" s="440">
        <v>3000</v>
      </c>
      <c r="H6483" s="438" t="s">
        <v>126</v>
      </c>
    </row>
    <row r="6484" spans="1:8">
      <c r="A6484" s="448" t="s">
        <v>9937</v>
      </c>
      <c r="B6484" s="448" t="s">
        <v>9938</v>
      </c>
      <c r="C6484" s="440">
        <v>27000</v>
      </c>
      <c r="D6484" s="438" t="s">
        <v>126</v>
      </c>
      <c r="E6484" s="440">
        <v>0</v>
      </c>
      <c r="F6484" s="440">
        <v>0</v>
      </c>
      <c r="G6484" s="440">
        <v>27000</v>
      </c>
      <c r="H6484" s="438" t="s">
        <v>126</v>
      </c>
    </row>
    <row r="6485" spans="1:8">
      <c r="A6485" s="448" t="s">
        <v>9939</v>
      </c>
      <c r="B6485" s="448" t="s">
        <v>9940</v>
      </c>
      <c r="C6485" s="440">
        <v>21000</v>
      </c>
      <c r="D6485" s="438" t="s">
        <v>126</v>
      </c>
      <c r="E6485" s="440">
        <v>0</v>
      </c>
      <c r="F6485" s="440">
        <v>0</v>
      </c>
      <c r="G6485" s="440">
        <v>21000</v>
      </c>
      <c r="H6485" s="438" t="s">
        <v>126</v>
      </c>
    </row>
    <row r="6486" spans="1:8">
      <c r="A6486" s="448" t="s">
        <v>9941</v>
      </c>
      <c r="B6486" s="448" t="s">
        <v>9942</v>
      </c>
      <c r="C6486" s="440">
        <v>8000</v>
      </c>
      <c r="D6486" s="438" t="s">
        <v>126</v>
      </c>
      <c r="E6486" s="440">
        <v>0</v>
      </c>
      <c r="F6486" s="440">
        <v>0</v>
      </c>
      <c r="G6486" s="440">
        <v>8000</v>
      </c>
      <c r="H6486" s="438" t="s">
        <v>126</v>
      </c>
    </row>
    <row r="6487" spans="1:8">
      <c r="A6487" s="448" t="s">
        <v>9943</v>
      </c>
      <c r="B6487" s="448" t="s">
        <v>9944</v>
      </c>
      <c r="C6487" s="440">
        <v>72000</v>
      </c>
      <c r="D6487" s="438" t="s">
        <v>126</v>
      </c>
      <c r="E6487" s="440">
        <v>0</v>
      </c>
      <c r="F6487" s="440">
        <v>0</v>
      </c>
      <c r="G6487" s="440">
        <v>72000</v>
      </c>
      <c r="H6487" s="438" t="s">
        <v>126</v>
      </c>
    </row>
    <row r="6488" spans="1:8">
      <c r="A6488" s="448" t="s">
        <v>9945</v>
      </c>
      <c r="B6488" s="448" t="s">
        <v>9946</v>
      </c>
      <c r="C6488" s="440">
        <v>26000</v>
      </c>
      <c r="D6488" s="438" t="s">
        <v>126</v>
      </c>
      <c r="E6488" s="440">
        <v>0</v>
      </c>
      <c r="F6488" s="440">
        <v>0</v>
      </c>
      <c r="G6488" s="440">
        <v>26000</v>
      </c>
      <c r="H6488" s="438" t="s">
        <v>126</v>
      </c>
    </row>
    <row r="6489" spans="1:8">
      <c r="A6489" s="448" t="s">
        <v>9947</v>
      </c>
      <c r="B6489" s="448" t="s">
        <v>9948</v>
      </c>
      <c r="C6489" s="440">
        <v>28000</v>
      </c>
      <c r="D6489" s="438" t="s">
        <v>126</v>
      </c>
      <c r="E6489" s="440">
        <v>0</v>
      </c>
      <c r="F6489" s="440">
        <v>0</v>
      </c>
      <c r="G6489" s="440">
        <v>28000</v>
      </c>
      <c r="H6489" s="438" t="s">
        <v>126</v>
      </c>
    </row>
    <row r="6490" spans="1:8">
      <c r="A6490" s="448" t="s">
        <v>9949</v>
      </c>
      <c r="B6490" s="448" t="s">
        <v>9950</v>
      </c>
      <c r="C6490" s="440">
        <v>36000</v>
      </c>
      <c r="D6490" s="438" t="s">
        <v>126</v>
      </c>
      <c r="E6490" s="440">
        <v>0</v>
      </c>
      <c r="F6490" s="440">
        <v>0</v>
      </c>
      <c r="G6490" s="440">
        <v>36000</v>
      </c>
      <c r="H6490" s="438" t="s">
        <v>126</v>
      </c>
    </row>
    <row r="6491" spans="1:8">
      <c r="A6491" s="448" t="s">
        <v>9951</v>
      </c>
      <c r="B6491" s="448" t="s">
        <v>9952</v>
      </c>
      <c r="C6491" s="440">
        <v>31000</v>
      </c>
      <c r="D6491" s="438" t="s">
        <v>126</v>
      </c>
      <c r="E6491" s="440">
        <v>0</v>
      </c>
      <c r="F6491" s="440">
        <v>0</v>
      </c>
      <c r="G6491" s="440">
        <v>31000</v>
      </c>
      <c r="H6491" s="438" t="s">
        <v>126</v>
      </c>
    </row>
    <row r="6492" spans="1:8">
      <c r="A6492" s="448" t="s">
        <v>9953</v>
      </c>
      <c r="B6492" s="448" t="s">
        <v>9954</v>
      </c>
      <c r="C6492" s="440">
        <v>30000</v>
      </c>
      <c r="D6492" s="438" t="s">
        <v>126</v>
      </c>
      <c r="E6492" s="440">
        <v>0</v>
      </c>
      <c r="F6492" s="440">
        <v>0</v>
      </c>
      <c r="G6492" s="440">
        <v>30000</v>
      </c>
      <c r="H6492" s="438" t="s">
        <v>126</v>
      </c>
    </row>
    <row r="6493" spans="1:8">
      <c r="A6493" s="448" t="s">
        <v>9955</v>
      </c>
      <c r="B6493" s="448" t="s">
        <v>9956</v>
      </c>
      <c r="C6493" s="440">
        <v>19000</v>
      </c>
      <c r="D6493" s="438" t="s">
        <v>126</v>
      </c>
      <c r="E6493" s="440">
        <v>0</v>
      </c>
      <c r="F6493" s="440">
        <v>0</v>
      </c>
      <c r="G6493" s="440">
        <v>19000</v>
      </c>
      <c r="H6493" s="438" t="s">
        <v>126</v>
      </c>
    </row>
    <row r="6494" spans="1:8">
      <c r="A6494" s="448" t="s">
        <v>9957</v>
      </c>
      <c r="B6494" s="448" t="s">
        <v>9958</v>
      </c>
      <c r="C6494" s="440">
        <v>27000</v>
      </c>
      <c r="D6494" s="438" t="s">
        <v>126</v>
      </c>
      <c r="E6494" s="440">
        <v>0</v>
      </c>
      <c r="F6494" s="440">
        <v>0</v>
      </c>
      <c r="G6494" s="440">
        <v>27000</v>
      </c>
      <c r="H6494" s="438" t="s">
        <v>126</v>
      </c>
    </row>
    <row r="6495" spans="1:8">
      <c r="A6495" s="448" t="s">
        <v>9959</v>
      </c>
      <c r="B6495" s="448" t="s">
        <v>9960</v>
      </c>
      <c r="C6495" s="440">
        <v>7000</v>
      </c>
      <c r="D6495" s="438" t="s">
        <v>126</v>
      </c>
      <c r="E6495" s="440">
        <v>0</v>
      </c>
      <c r="F6495" s="440">
        <v>0</v>
      </c>
      <c r="G6495" s="440">
        <v>7000</v>
      </c>
      <c r="H6495" s="438" t="s">
        <v>126</v>
      </c>
    </row>
    <row r="6496" spans="1:8">
      <c r="A6496" s="448" t="s">
        <v>9961</v>
      </c>
      <c r="B6496" s="448" t="s">
        <v>9962</v>
      </c>
      <c r="C6496" s="440">
        <v>13000</v>
      </c>
      <c r="D6496" s="438" t="s">
        <v>126</v>
      </c>
      <c r="E6496" s="440">
        <v>0</v>
      </c>
      <c r="F6496" s="440">
        <v>0</v>
      </c>
      <c r="G6496" s="440">
        <v>13000</v>
      </c>
      <c r="H6496" s="438" t="s">
        <v>126</v>
      </c>
    </row>
    <row r="6497" spans="1:8">
      <c r="A6497" s="448" t="s">
        <v>9963</v>
      </c>
      <c r="B6497" s="448" t="s">
        <v>9964</v>
      </c>
      <c r="C6497" s="440">
        <v>11000</v>
      </c>
      <c r="D6497" s="438" t="s">
        <v>126</v>
      </c>
      <c r="E6497" s="440">
        <v>0</v>
      </c>
      <c r="F6497" s="440">
        <v>0</v>
      </c>
      <c r="G6497" s="440">
        <v>11000</v>
      </c>
      <c r="H6497" s="438" t="s">
        <v>126</v>
      </c>
    </row>
    <row r="6498" spans="1:8">
      <c r="A6498" s="448" t="s">
        <v>9965</v>
      </c>
      <c r="B6498" s="448" t="s">
        <v>9966</v>
      </c>
      <c r="C6498" s="440">
        <v>6000</v>
      </c>
      <c r="D6498" s="438" t="s">
        <v>126</v>
      </c>
      <c r="E6498" s="440">
        <v>0</v>
      </c>
      <c r="F6498" s="440">
        <v>0</v>
      </c>
      <c r="G6498" s="440">
        <v>6000</v>
      </c>
      <c r="H6498" s="438" t="s">
        <v>126</v>
      </c>
    </row>
    <row r="6499" spans="1:8">
      <c r="A6499" s="448" t="s">
        <v>9967</v>
      </c>
      <c r="B6499" s="448" t="s">
        <v>9968</v>
      </c>
      <c r="C6499" s="440">
        <v>12000</v>
      </c>
      <c r="D6499" s="438" t="s">
        <v>126</v>
      </c>
      <c r="E6499" s="440">
        <v>0</v>
      </c>
      <c r="F6499" s="440">
        <v>0</v>
      </c>
      <c r="G6499" s="440">
        <v>12000</v>
      </c>
      <c r="H6499" s="438" t="s">
        <v>126</v>
      </c>
    </row>
    <row r="6500" spans="1:8">
      <c r="A6500" s="448" t="s">
        <v>9969</v>
      </c>
      <c r="B6500" s="448" t="s">
        <v>9970</v>
      </c>
      <c r="C6500" s="440">
        <v>6000</v>
      </c>
      <c r="D6500" s="438" t="s">
        <v>126</v>
      </c>
      <c r="E6500" s="440">
        <v>0</v>
      </c>
      <c r="F6500" s="440">
        <v>0</v>
      </c>
      <c r="G6500" s="440">
        <v>6000</v>
      </c>
      <c r="H6500" s="438" t="s">
        <v>126</v>
      </c>
    </row>
    <row r="6501" spans="1:8">
      <c r="A6501" s="448" t="s">
        <v>9971</v>
      </c>
      <c r="B6501" s="448" t="s">
        <v>9972</v>
      </c>
      <c r="C6501" s="440">
        <v>16000</v>
      </c>
      <c r="D6501" s="438" t="s">
        <v>126</v>
      </c>
      <c r="E6501" s="440">
        <v>0</v>
      </c>
      <c r="F6501" s="440">
        <v>0</v>
      </c>
      <c r="G6501" s="440">
        <v>16000</v>
      </c>
      <c r="H6501" s="438" t="s">
        <v>126</v>
      </c>
    </row>
    <row r="6502" spans="1:8">
      <c r="A6502" s="448" t="s">
        <v>9973</v>
      </c>
      <c r="B6502" s="448" t="s">
        <v>9974</v>
      </c>
      <c r="C6502" s="440">
        <v>51000</v>
      </c>
      <c r="D6502" s="438" t="s">
        <v>126</v>
      </c>
      <c r="E6502" s="440">
        <v>0</v>
      </c>
      <c r="F6502" s="440">
        <v>0</v>
      </c>
      <c r="G6502" s="440">
        <v>51000</v>
      </c>
      <c r="H6502" s="438" t="s">
        <v>126</v>
      </c>
    </row>
    <row r="6503" spans="1:8">
      <c r="A6503" s="448" t="s">
        <v>9975</v>
      </c>
      <c r="B6503" s="448" t="s">
        <v>9976</v>
      </c>
      <c r="C6503" s="440">
        <v>19000</v>
      </c>
      <c r="D6503" s="438" t="s">
        <v>126</v>
      </c>
      <c r="E6503" s="440">
        <v>0</v>
      </c>
      <c r="F6503" s="440">
        <v>0</v>
      </c>
      <c r="G6503" s="440">
        <v>19000</v>
      </c>
      <c r="H6503" s="438" t="s">
        <v>126</v>
      </c>
    </row>
    <row r="6504" spans="1:8">
      <c r="A6504" s="448" t="s">
        <v>9977</v>
      </c>
      <c r="B6504" s="448" t="s">
        <v>9978</v>
      </c>
      <c r="C6504" s="440">
        <v>13000</v>
      </c>
      <c r="D6504" s="438" t="s">
        <v>126</v>
      </c>
      <c r="E6504" s="440">
        <v>0</v>
      </c>
      <c r="F6504" s="440">
        <v>0</v>
      </c>
      <c r="G6504" s="440">
        <v>13000</v>
      </c>
      <c r="H6504" s="438" t="s">
        <v>126</v>
      </c>
    </row>
    <row r="6505" spans="1:8">
      <c r="A6505" s="448" t="s">
        <v>9979</v>
      </c>
      <c r="B6505" s="448" t="s">
        <v>9980</v>
      </c>
      <c r="C6505" s="440">
        <v>15000</v>
      </c>
      <c r="D6505" s="438" t="s">
        <v>126</v>
      </c>
      <c r="E6505" s="440">
        <v>0</v>
      </c>
      <c r="F6505" s="440">
        <v>0</v>
      </c>
      <c r="G6505" s="440">
        <v>15000</v>
      </c>
      <c r="H6505" s="438" t="s">
        <v>126</v>
      </c>
    </row>
    <row r="6506" spans="1:8">
      <c r="A6506" s="448" t="s">
        <v>9981</v>
      </c>
      <c r="B6506" s="448" t="s">
        <v>9982</v>
      </c>
      <c r="C6506" s="440">
        <v>28000</v>
      </c>
      <c r="D6506" s="438" t="s">
        <v>126</v>
      </c>
      <c r="E6506" s="440">
        <v>0</v>
      </c>
      <c r="F6506" s="440">
        <v>0</v>
      </c>
      <c r="G6506" s="440">
        <v>28000</v>
      </c>
      <c r="H6506" s="438" t="s">
        <v>126</v>
      </c>
    </row>
    <row r="6507" spans="1:8">
      <c r="A6507" s="448" t="s">
        <v>9983</v>
      </c>
      <c r="B6507" s="448" t="s">
        <v>9984</v>
      </c>
      <c r="C6507" s="440">
        <v>19000</v>
      </c>
      <c r="D6507" s="438" t="s">
        <v>126</v>
      </c>
      <c r="E6507" s="440">
        <v>0</v>
      </c>
      <c r="F6507" s="440">
        <v>0</v>
      </c>
      <c r="G6507" s="440">
        <v>19000</v>
      </c>
      <c r="H6507" s="438" t="s">
        <v>126</v>
      </c>
    </row>
    <row r="6508" spans="1:8">
      <c r="A6508" s="448" t="s">
        <v>9985</v>
      </c>
      <c r="B6508" s="448" t="s">
        <v>9986</v>
      </c>
      <c r="C6508" s="440">
        <v>13000</v>
      </c>
      <c r="D6508" s="438" t="s">
        <v>126</v>
      </c>
      <c r="E6508" s="440">
        <v>0</v>
      </c>
      <c r="F6508" s="440">
        <v>0</v>
      </c>
      <c r="G6508" s="440">
        <v>13000</v>
      </c>
      <c r="H6508" s="438" t="s">
        <v>126</v>
      </c>
    </row>
    <row r="6509" spans="1:8">
      <c r="A6509" s="448" t="s">
        <v>9987</v>
      </c>
      <c r="B6509" s="448" t="s">
        <v>9988</v>
      </c>
      <c r="C6509" s="440">
        <v>6000</v>
      </c>
      <c r="D6509" s="438" t="s">
        <v>126</v>
      </c>
      <c r="E6509" s="440">
        <v>0</v>
      </c>
      <c r="F6509" s="440">
        <v>0</v>
      </c>
      <c r="G6509" s="440">
        <v>6000</v>
      </c>
      <c r="H6509" s="438" t="s">
        <v>126</v>
      </c>
    </row>
    <row r="6510" spans="1:8">
      <c r="A6510" s="448" t="s">
        <v>9989</v>
      </c>
      <c r="B6510" s="448" t="s">
        <v>9990</v>
      </c>
      <c r="C6510" s="440">
        <v>13000</v>
      </c>
      <c r="D6510" s="438" t="s">
        <v>126</v>
      </c>
      <c r="E6510" s="440">
        <v>0</v>
      </c>
      <c r="F6510" s="440">
        <v>0</v>
      </c>
      <c r="G6510" s="440">
        <v>13000</v>
      </c>
      <c r="H6510" s="438" t="s">
        <v>126</v>
      </c>
    </row>
    <row r="6511" spans="1:8">
      <c r="A6511" s="448" t="s">
        <v>9991</v>
      </c>
      <c r="B6511" s="448" t="s">
        <v>9992</v>
      </c>
      <c r="C6511" s="440">
        <v>3000</v>
      </c>
      <c r="D6511" s="438" t="s">
        <v>126</v>
      </c>
      <c r="E6511" s="440">
        <v>0</v>
      </c>
      <c r="F6511" s="440">
        <v>0</v>
      </c>
      <c r="G6511" s="440">
        <v>3000</v>
      </c>
      <c r="H6511" s="438" t="s">
        <v>126</v>
      </c>
    </row>
    <row r="6512" spans="1:8">
      <c r="A6512" s="448" t="s">
        <v>9993</v>
      </c>
      <c r="B6512" s="448" t="s">
        <v>9994</v>
      </c>
      <c r="C6512" s="440">
        <v>3000</v>
      </c>
      <c r="D6512" s="438" t="s">
        <v>126</v>
      </c>
      <c r="E6512" s="440">
        <v>0</v>
      </c>
      <c r="F6512" s="440">
        <v>0</v>
      </c>
      <c r="G6512" s="440">
        <v>3000</v>
      </c>
      <c r="H6512" s="438" t="s">
        <v>126</v>
      </c>
    </row>
    <row r="6513" spans="1:8">
      <c r="A6513" s="448" t="s">
        <v>9995</v>
      </c>
      <c r="B6513" s="448" t="s">
        <v>9996</v>
      </c>
      <c r="C6513" s="440">
        <v>13000</v>
      </c>
      <c r="D6513" s="438" t="s">
        <v>126</v>
      </c>
      <c r="E6513" s="440">
        <v>0</v>
      </c>
      <c r="F6513" s="440">
        <v>0</v>
      </c>
      <c r="G6513" s="440">
        <v>13000</v>
      </c>
      <c r="H6513" s="438" t="s">
        <v>126</v>
      </c>
    </row>
    <row r="6514" spans="1:8">
      <c r="A6514" s="448" t="s">
        <v>9997</v>
      </c>
      <c r="B6514" s="448" t="s">
        <v>9998</v>
      </c>
      <c r="C6514" s="440">
        <v>3803000</v>
      </c>
      <c r="D6514" s="438" t="s">
        <v>126</v>
      </c>
      <c r="E6514" s="440">
        <v>1137000</v>
      </c>
      <c r="F6514" s="440">
        <v>0</v>
      </c>
      <c r="G6514" s="440">
        <v>4940000</v>
      </c>
      <c r="H6514" s="438" t="s">
        <v>126</v>
      </c>
    </row>
    <row r="6515" spans="1:8">
      <c r="A6515" s="448" t="s">
        <v>9999</v>
      </c>
      <c r="B6515" s="448" t="s">
        <v>10000</v>
      </c>
      <c r="C6515" s="440">
        <v>284000</v>
      </c>
      <c r="D6515" s="438" t="s">
        <v>126</v>
      </c>
      <c r="E6515" s="440">
        <v>50000</v>
      </c>
      <c r="F6515" s="440">
        <v>0</v>
      </c>
      <c r="G6515" s="440">
        <v>334000</v>
      </c>
      <c r="H6515" s="438" t="s">
        <v>126</v>
      </c>
    </row>
    <row r="6516" spans="1:8">
      <c r="A6516" s="448" t="s">
        <v>10001</v>
      </c>
      <c r="B6516" s="448" t="s">
        <v>10002</v>
      </c>
      <c r="C6516" s="440">
        <v>243000</v>
      </c>
      <c r="D6516" s="438" t="s">
        <v>126</v>
      </c>
      <c r="E6516" s="440">
        <v>26000</v>
      </c>
      <c r="F6516" s="440">
        <v>0</v>
      </c>
      <c r="G6516" s="440">
        <v>269000</v>
      </c>
      <c r="H6516" s="438" t="s">
        <v>126</v>
      </c>
    </row>
    <row r="6517" spans="1:8">
      <c r="A6517" s="448" t="s">
        <v>10003</v>
      </c>
      <c r="B6517" s="448" t="s">
        <v>10004</v>
      </c>
      <c r="C6517" s="440">
        <v>104000</v>
      </c>
      <c r="D6517" s="438" t="s">
        <v>126</v>
      </c>
      <c r="E6517" s="440">
        <v>30000</v>
      </c>
      <c r="F6517" s="440">
        <v>0</v>
      </c>
      <c r="G6517" s="440">
        <v>134000</v>
      </c>
      <c r="H6517" s="438" t="s">
        <v>126</v>
      </c>
    </row>
    <row r="6518" spans="1:8">
      <c r="A6518" s="448" t="s">
        <v>10005</v>
      </c>
      <c r="B6518" s="448" t="s">
        <v>10006</v>
      </c>
      <c r="C6518" s="440">
        <v>13000</v>
      </c>
      <c r="D6518" s="438" t="s">
        <v>126</v>
      </c>
      <c r="E6518" s="440">
        <v>13000</v>
      </c>
      <c r="F6518" s="440">
        <v>0</v>
      </c>
      <c r="G6518" s="440">
        <v>26000</v>
      </c>
      <c r="H6518" s="438" t="s">
        <v>126</v>
      </c>
    </row>
    <row r="6519" spans="1:8">
      <c r="A6519" s="448" t="s">
        <v>10007</v>
      </c>
      <c r="B6519" s="448" t="s">
        <v>10008</v>
      </c>
      <c r="C6519" s="440">
        <v>222000</v>
      </c>
      <c r="D6519" s="438" t="s">
        <v>126</v>
      </c>
      <c r="E6519" s="440">
        <v>43000</v>
      </c>
      <c r="F6519" s="440">
        <v>0</v>
      </c>
      <c r="G6519" s="440">
        <v>265000</v>
      </c>
      <c r="H6519" s="438" t="s">
        <v>126</v>
      </c>
    </row>
    <row r="6520" spans="1:8">
      <c r="A6520" s="448" t="s">
        <v>10009</v>
      </c>
      <c r="B6520" s="448" t="s">
        <v>10010</v>
      </c>
      <c r="C6520" s="440">
        <v>51000</v>
      </c>
      <c r="D6520" s="438" t="s">
        <v>126</v>
      </c>
      <c r="E6520" s="440">
        <v>8000</v>
      </c>
      <c r="F6520" s="440">
        <v>0</v>
      </c>
      <c r="G6520" s="440">
        <v>59000</v>
      </c>
      <c r="H6520" s="438" t="s">
        <v>126</v>
      </c>
    </row>
    <row r="6521" spans="1:8">
      <c r="A6521" s="448" t="s">
        <v>10011</v>
      </c>
      <c r="B6521" s="448" t="s">
        <v>10012</v>
      </c>
      <c r="C6521" s="440">
        <v>221000</v>
      </c>
      <c r="D6521" s="438" t="s">
        <v>126</v>
      </c>
      <c r="E6521" s="440">
        <v>31000</v>
      </c>
      <c r="F6521" s="440">
        <v>0</v>
      </c>
      <c r="G6521" s="440">
        <v>252000</v>
      </c>
      <c r="H6521" s="438" t="s">
        <v>126</v>
      </c>
    </row>
    <row r="6522" spans="1:8">
      <c r="A6522" s="448" t="s">
        <v>10013</v>
      </c>
      <c r="B6522" s="448" t="s">
        <v>10014</v>
      </c>
      <c r="C6522" s="440">
        <v>147000</v>
      </c>
      <c r="D6522" s="438" t="s">
        <v>126</v>
      </c>
      <c r="E6522" s="440">
        <v>50000</v>
      </c>
      <c r="F6522" s="440">
        <v>0</v>
      </c>
      <c r="G6522" s="440">
        <v>197000</v>
      </c>
      <c r="H6522" s="438" t="s">
        <v>126</v>
      </c>
    </row>
    <row r="6523" spans="1:8">
      <c r="A6523" s="448" t="s">
        <v>10015</v>
      </c>
      <c r="B6523" s="448" t="s">
        <v>10016</v>
      </c>
      <c r="C6523" s="440">
        <v>56000</v>
      </c>
      <c r="D6523" s="438" t="s">
        <v>126</v>
      </c>
      <c r="E6523" s="440">
        <v>3000</v>
      </c>
      <c r="F6523" s="440">
        <v>0</v>
      </c>
      <c r="G6523" s="440">
        <v>59000</v>
      </c>
      <c r="H6523" s="438" t="s">
        <v>126</v>
      </c>
    </row>
    <row r="6524" spans="1:8">
      <c r="A6524" s="448" t="s">
        <v>10017</v>
      </c>
      <c r="B6524" s="448" t="s">
        <v>10018</v>
      </c>
      <c r="C6524" s="440">
        <v>219000</v>
      </c>
      <c r="D6524" s="438" t="s">
        <v>126</v>
      </c>
      <c r="E6524" s="440">
        <v>65000</v>
      </c>
      <c r="F6524" s="440">
        <v>0</v>
      </c>
      <c r="G6524" s="440">
        <v>284000</v>
      </c>
      <c r="H6524" s="438" t="s">
        <v>126</v>
      </c>
    </row>
    <row r="6525" spans="1:8">
      <c r="A6525" s="448" t="s">
        <v>10019</v>
      </c>
      <c r="B6525" s="448" t="s">
        <v>10020</v>
      </c>
      <c r="C6525" s="440">
        <v>205000</v>
      </c>
      <c r="D6525" s="438" t="s">
        <v>126</v>
      </c>
      <c r="E6525" s="440">
        <v>50000</v>
      </c>
      <c r="F6525" s="440">
        <v>0</v>
      </c>
      <c r="G6525" s="440">
        <v>255000</v>
      </c>
      <c r="H6525" s="438" t="s">
        <v>126</v>
      </c>
    </row>
    <row r="6526" spans="1:8">
      <c r="A6526" s="448" t="s">
        <v>10021</v>
      </c>
      <c r="B6526" s="448" t="s">
        <v>10022</v>
      </c>
      <c r="C6526" s="440">
        <v>154000</v>
      </c>
      <c r="D6526" s="438" t="s">
        <v>126</v>
      </c>
      <c r="E6526" s="440">
        <v>46000</v>
      </c>
      <c r="F6526" s="440">
        <v>0</v>
      </c>
      <c r="G6526" s="440">
        <v>200000</v>
      </c>
      <c r="H6526" s="438" t="s">
        <v>126</v>
      </c>
    </row>
    <row r="6527" spans="1:8">
      <c r="A6527" s="448" t="s">
        <v>10023</v>
      </c>
      <c r="B6527" s="448" t="s">
        <v>10024</v>
      </c>
      <c r="C6527" s="440">
        <v>97000</v>
      </c>
      <c r="D6527" s="438" t="s">
        <v>126</v>
      </c>
      <c r="E6527" s="440">
        <v>35000</v>
      </c>
      <c r="F6527" s="440">
        <v>0</v>
      </c>
      <c r="G6527" s="440">
        <v>132000</v>
      </c>
      <c r="H6527" s="438" t="s">
        <v>126</v>
      </c>
    </row>
    <row r="6528" spans="1:8">
      <c r="A6528" s="448" t="s">
        <v>10025</v>
      </c>
      <c r="B6528" s="448" t="s">
        <v>10026</v>
      </c>
      <c r="C6528" s="440">
        <v>29000</v>
      </c>
      <c r="D6528" s="438" t="s">
        <v>126</v>
      </c>
      <c r="E6528" s="440">
        <v>18000</v>
      </c>
      <c r="F6528" s="440">
        <v>0</v>
      </c>
      <c r="G6528" s="440">
        <v>47000</v>
      </c>
      <c r="H6528" s="438" t="s">
        <v>126</v>
      </c>
    </row>
    <row r="6529" spans="1:8">
      <c r="A6529" s="448" t="s">
        <v>10027</v>
      </c>
      <c r="B6529" s="448" t="s">
        <v>10028</v>
      </c>
      <c r="C6529" s="440">
        <v>90000</v>
      </c>
      <c r="D6529" s="438" t="s">
        <v>126</v>
      </c>
      <c r="E6529" s="440">
        <v>25000</v>
      </c>
      <c r="F6529" s="440">
        <v>0</v>
      </c>
      <c r="G6529" s="440">
        <v>115000</v>
      </c>
      <c r="H6529" s="438" t="s">
        <v>126</v>
      </c>
    </row>
    <row r="6530" spans="1:8">
      <c r="A6530" s="448" t="s">
        <v>10029</v>
      </c>
      <c r="B6530" s="448" t="s">
        <v>10030</v>
      </c>
      <c r="C6530" s="440">
        <v>72000</v>
      </c>
      <c r="D6530" s="438" t="s">
        <v>126</v>
      </c>
      <c r="E6530" s="440">
        <v>37000</v>
      </c>
      <c r="F6530" s="440">
        <v>0</v>
      </c>
      <c r="G6530" s="440">
        <v>109000</v>
      </c>
      <c r="H6530" s="438" t="s">
        <v>126</v>
      </c>
    </row>
    <row r="6531" spans="1:8">
      <c r="A6531" s="448" t="s">
        <v>10031</v>
      </c>
      <c r="B6531" s="448" t="s">
        <v>10032</v>
      </c>
      <c r="C6531" s="440">
        <v>42000</v>
      </c>
      <c r="D6531" s="438" t="s">
        <v>126</v>
      </c>
      <c r="E6531" s="440">
        <v>7000</v>
      </c>
      <c r="F6531" s="440">
        <v>0</v>
      </c>
      <c r="G6531" s="440">
        <v>49000</v>
      </c>
      <c r="H6531" s="438" t="s">
        <v>126</v>
      </c>
    </row>
    <row r="6532" spans="1:8">
      <c r="A6532" s="448" t="s">
        <v>10033</v>
      </c>
      <c r="B6532" s="448" t="s">
        <v>10034</v>
      </c>
      <c r="C6532" s="440">
        <v>38000</v>
      </c>
      <c r="D6532" s="438" t="s">
        <v>126</v>
      </c>
      <c r="E6532" s="440">
        <v>16000</v>
      </c>
      <c r="F6532" s="440">
        <v>0</v>
      </c>
      <c r="G6532" s="440">
        <v>54000</v>
      </c>
      <c r="H6532" s="438" t="s">
        <v>126</v>
      </c>
    </row>
    <row r="6533" spans="1:8">
      <c r="A6533" s="448" t="s">
        <v>10035</v>
      </c>
      <c r="B6533" s="448" t="s">
        <v>10036</v>
      </c>
      <c r="C6533" s="440">
        <v>35000</v>
      </c>
      <c r="D6533" s="438" t="s">
        <v>126</v>
      </c>
      <c r="E6533" s="440">
        <v>23000</v>
      </c>
      <c r="F6533" s="440">
        <v>0</v>
      </c>
      <c r="G6533" s="440">
        <v>58000</v>
      </c>
      <c r="H6533" s="438" t="s">
        <v>126</v>
      </c>
    </row>
    <row r="6534" spans="1:8">
      <c r="A6534" s="448" t="s">
        <v>10037</v>
      </c>
      <c r="B6534" s="448" t="s">
        <v>10038</v>
      </c>
      <c r="C6534" s="440">
        <v>42000</v>
      </c>
      <c r="D6534" s="438" t="s">
        <v>126</v>
      </c>
      <c r="E6534" s="440">
        <v>10000</v>
      </c>
      <c r="F6534" s="440">
        <v>0</v>
      </c>
      <c r="G6534" s="440">
        <v>52000</v>
      </c>
      <c r="H6534" s="438" t="s">
        <v>126</v>
      </c>
    </row>
    <row r="6535" spans="1:8">
      <c r="A6535" s="448" t="s">
        <v>10039</v>
      </c>
      <c r="B6535" s="448" t="s">
        <v>10040</v>
      </c>
      <c r="C6535" s="440">
        <v>73000</v>
      </c>
      <c r="D6535" s="438" t="s">
        <v>126</v>
      </c>
      <c r="E6535" s="440">
        <v>20000</v>
      </c>
      <c r="F6535" s="440">
        <v>0</v>
      </c>
      <c r="G6535" s="440">
        <v>93000</v>
      </c>
      <c r="H6535" s="438" t="s">
        <v>126</v>
      </c>
    </row>
    <row r="6536" spans="1:8">
      <c r="A6536" s="448" t="s">
        <v>10041</v>
      </c>
      <c r="B6536" s="448" t="s">
        <v>10042</v>
      </c>
      <c r="C6536" s="440">
        <v>9000</v>
      </c>
      <c r="D6536" s="438" t="s">
        <v>126</v>
      </c>
      <c r="E6536" s="440">
        <v>6000</v>
      </c>
      <c r="F6536" s="440">
        <v>0</v>
      </c>
      <c r="G6536" s="440">
        <v>15000</v>
      </c>
      <c r="H6536" s="438" t="s">
        <v>126</v>
      </c>
    </row>
    <row r="6537" spans="1:8">
      <c r="A6537" s="448" t="s">
        <v>10043</v>
      </c>
      <c r="B6537" s="448" t="s">
        <v>10044</v>
      </c>
      <c r="C6537" s="440">
        <v>21000</v>
      </c>
      <c r="D6537" s="438" t="s">
        <v>126</v>
      </c>
      <c r="E6537" s="440">
        <v>0</v>
      </c>
      <c r="F6537" s="440">
        <v>0</v>
      </c>
      <c r="G6537" s="440">
        <v>21000</v>
      </c>
      <c r="H6537" s="438" t="s">
        <v>126</v>
      </c>
    </row>
    <row r="6538" spans="1:8">
      <c r="A6538" s="448" t="s">
        <v>10045</v>
      </c>
      <c r="B6538" s="448" t="s">
        <v>10046</v>
      </c>
      <c r="C6538" s="440">
        <v>10000</v>
      </c>
      <c r="D6538" s="438" t="s">
        <v>126</v>
      </c>
      <c r="E6538" s="440">
        <v>5000</v>
      </c>
      <c r="F6538" s="440">
        <v>0</v>
      </c>
      <c r="G6538" s="440">
        <v>15000</v>
      </c>
      <c r="H6538" s="438" t="s">
        <v>126</v>
      </c>
    </row>
    <row r="6539" spans="1:8">
      <c r="A6539" s="448" t="s">
        <v>10047</v>
      </c>
      <c r="B6539" s="448" t="s">
        <v>10048</v>
      </c>
      <c r="C6539" s="440">
        <v>8000</v>
      </c>
      <c r="D6539" s="438" t="s">
        <v>126</v>
      </c>
      <c r="E6539" s="440">
        <v>6000</v>
      </c>
      <c r="F6539" s="440">
        <v>0</v>
      </c>
      <c r="G6539" s="440">
        <v>14000</v>
      </c>
      <c r="H6539" s="438" t="s">
        <v>126</v>
      </c>
    </row>
    <row r="6540" spans="1:8">
      <c r="A6540" s="448" t="s">
        <v>10049</v>
      </c>
      <c r="B6540" s="448" t="s">
        <v>10050</v>
      </c>
      <c r="C6540" s="440">
        <v>9000</v>
      </c>
      <c r="D6540" s="438" t="s">
        <v>126</v>
      </c>
      <c r="E6540" s="440">
        <v>5000</v>
      </c>
      <c r="F6540" s="440">
        <v>0</v>
      </c>
      <c r="G6540" s="440">
        <v>14000</v>
      </c>
      <c r="H6540" s="438" t="s">
        <v>126</v>
      </c>
    </row>
    <row r="6541" spans="1:8">
      <c r="A6541" s="448" t="s">
        <v>10051</v>
      </c>
      <c r="B6541" s="448" t="s">
        <v>10052</v>
      </c>
      <c r="C6541" s="440">
        <v>3000</v>
      </c>
      <c r="D6541" s="438" t="s">
        <v>126</v>
      </c>
      <c r="E6541" s="440">
        <v>5000</v>
      </c>
      <c r="F6541" s="440">
        <v>0</v>
      </c>
      <c r="G6541" s="440">
        <v>8000</v>
      </c>
      <c r="H6541" s="438" t="s">
        <v>126</v>
      </c>
    </row>
    <row r="6542" spans="1:8">
      <c r="A6542" s="448" t="s">
        <v>10053</v>
      </c>
      <c r="B6542" s="448" t="s">
        <v>10054</v>
      </c>
      <c r="C6542" s="440">
        <v>7000</v>
      </c>
      <c r="D6542" s="438" t="s">
        <v>126</v>
      </c>
      <c r="E6542" s="440">
        <v>0</v>
      </c>
      <c r="F6542" s="440">
        <v>0</v>
      </c>
      <c r="G6542" s="440">
        <v>7000</v>
      </c>
      <c r="H6542" s="438" t="s">
        <v>126</v>
      </c>
    </row>
    <row r="6543" spans="1:8">
      <c r="A6543" s="448" t="s">
        <v>10055</v>
      </c>
      <c r="B6543" s="448" t="s">
        <v>10056</v>
      </c>
      <c r="C6543" s="440">
        <v>15000</v>
      </c>
      <c r="D6543" s="438" t="s">
        <v>126</v>
      </c>
      <c r="E6543" s="440">
        <v>6000</v>
      </c>
      <c r="F6543" s="440">
        <v>0</v>
      </c>
      <c r="G6543" s="440">
        <v>21000</v>
      </c>
      <c r="H6543" s="438" t="s">
        <v>126</v>
      </c>
    </row>
    <row r="6544" spans="1:8">
      <c r="A6544" s="448" t="s">
        <v>10057</v>
      </c>
      <c r="B6544" s="448" t="s">
        <v>10058</v>
      </c>
      <c r="C6544" s="440">
        <v>5000</v>
      </c>
      <c r="D6544" s="438" t="s">
        <v>126</v>
      </c>
      <c r="E6544" s="440">
        <v>5000</v>
      </c>
      <c r="F6544" s="440">
        <v>0</v>
      </c>
      <c r="G6544" s="440">
        <v>10000</v>
      </c>
      <c r="H6544" s="438" t="s">
        <v>126</v>
      </c>
    </row>
    <row r="6545" spans="1:8">
      <c r="A6545" s="448" t="s">
        <v>10059</v>
      </c>
      <c r="B6545" s="448" t="s">
        <v>10060</v>
      </c>
      <c r="C6545" s="440">
        <v>25000</v>
      </c>
      <c r="D6545" s="438" t="s">
        <v>126</v>
      </c>
      <c r="E6545" s="440">
        <v>8000</v>
      </c>
      <c r="F6545" s="440">
        <v>0</v>
      </c>
      <c r="G6545" s="440">
        <v>33000</v>
      </c>
      <c r="H6545" s="438" t="s">
        <v>126</v>
      </c>
    </row>
    <row r="6546" spans="1:8">
      <c r="A6546" s="448" t="s">
        <v>10061</v>
      </c>
      <c r="B6546" s="448" t="s">
        <v>10062</v>
      </c>
      <c r="C6546" s="440">
        <v>7000</v>
      </c>
      <c r="D6546" s="438" t="s">
        <v>126</v>
      </c>
      <c r="E6546" s="440">
        <v>5000</v>
      </c>
      <c r="F6546" s="440">
        <v>0</v>
      </c>
      <c r="G6546" s="440">
        <v>12000</v>
      </c>
      <c r="H6546" s="438" t="s">
        <v>126</v>
      </c>
    </row>
    <row r="6547" spans="1:8">
      <c r="A6547" s="448" t="s">
        <v>10063</v>
      </c>
      <c r="B6547" s="448" t="s">
        <v>10064</v>
      </c>
      <c r="C6547" s="440">
        <v>33000</v>
      </c>
      <c r="D6547" s="438" t="s">
        <v>126</v>
      </c>
      <c r="E6547" s="440">
        <v>10000</v>
      </c>
      <c r="F6547" s="440">
        <v>0</v>
      </c>
      <c r="G6547" s="440">
        <v>43000</v>
      </c>
      <c r="H6547" s="438" t="s">
        <v>126</v>
      </c>
    </row>
    <row r="6548" spans="1:8">
      <c r="A6548" s="448" t="s">
        <v>10065</v>
      </c>
      <c r="B6548" s="448" t="s">
        <v>10066</v>
      </c>
      <c r="C6548" s="440">
        <v>7000</v>
      </c>
      <c r="D6548" s="438" t="s">
        <v>126</v>
      </c>
      <c r="E6548" s="440">
        <v>1000</v>
      </c>
      <c r="F6548" s="440">
        <v>0</v>
      </c>
      <c r="G6548" s="440">
        <v>8000</v>
      </c>
      <c r="H6548" s="438" t="s">
        <v>126</v>
      </c>
    </row>
    <row r="6549" spans="1:8">
      <c r="A6549" s="448" t="s">
        <v>10067</v>
      </c>
      <c r="B6549" s="448" t="s">
        <v>10068</v>
      </c>
      <c r="C6549" s="440">
        <v>28000</v>
      </c>
      <c r="D6549" s="438" t="s">
        <v>126</v>
      </c>
      <c r="E6549" s="440">
        <v>7000</v>
      </c>
      <c r="F6549" s="440">
        <v>0</v>
      </c>
      <c r="G6549" s="440">
        <v>35000</v>
      </c>
      <c r="H6549" s="438" t="s">
        <v>126</v>
      </c>
    </row>
    <row r="6550" spans="1:8">
      <c r="A6550" s="448" t="s">
        <v>10069</v>
      </c>
      <c r="B6550" s="448" t="s">
        <v>10070</v>
      </c>
      <c r="C6550" s="440">
        <v>10000</v>
      </c>
      <c r="D6550" s="438" t="s">
        <v>126</v>
      </c>
      <c r="E6550" s="440">
        <v>5000</v>
      </c>
      <c r="F6550" s="440">
        <v>0</v>
      </c>
      <c r="G6550" s="440">
        <v>15000</v>
      </c>
      <c r="H6550" s="438" t="s">
        <v>126</v>
      </c>
    </row>
    <row r="6551" spans="1:8">
      <c r="A6551" s="448" t="s">
        <v>10071</v>
      </c>
      <c r="B6551" s="448" t="s">
        <v>10072</v>
      </c>
      <c r="C6551" s="440">
        <v>11000</v>
      </c>
      <c r="D6551" s="438" t="s">
        <v>126</v>
      </c>
      <c r="E6551" s="440">
        <v>12000</v>
      </c>
      <c r="F6551" s="440">
        <v>0</v>
      </c>
      <c r="G6551" s="440">
        <v>23000</v>
      </c>
      <c r="H6551" s="438" t="s">
        <v>126</v>
      </c>
    </row>
    <row r="6552" spans="1:8">
      <c r="A6552" s="448" t="s">
        <v>10073</v>
      </c>
      <c r="B6552" s="448" t="s">
        <v>10074</v>
      </c>
      <c r="C6552" s="440">
        <v>19000</v>
      </c>
      <c r="D6552" s="438" t="s">
        <v>126</v>
      </c>
      <c r="E6552" s="440">
        <v>10000</v>
      </c>
      <c r="F6552" s="440">
        <v>0</v>
      </c>
      <c r="G6552" s="440">
        <v>29000</v>
      </c>
      <c r="H6552" s="438" t="s">
        <v>126</v>
      </c>
    </row>
    <row r="6553" spans="1:8">
      <c r="A6553" s="448" t="s">
        <v>10075</v>
      </c>
      <c r="B6553" s="448" t="s">
        <v>10076</v>
      </c>
      <c r="C6553" s="440">
        <v>26000</v>
      </c>
      <c r="D6553" s="438" t="s">
        <v>126</v>
      </c>
      <c r="E6553" s="440">
        <v>11000</v>
      </c>
      <c r="F6553" s="440">
        <v>0</v>
      </c>
      <c r="G6553" s="440">
        <v>37000</v>
      </c>
      <c r="H6553" s="438" t="s">
        <v>126</v>
      </c>
    </row>
    <row r="6554" spans="1:8">
      <c r="A6554" s="448" t="s">
        <v>10077</v>
      </c>
      <c r="B6554" s="448" t="s">
        <v>10078</v>
      </c>
      <c r="C6554" s="440">
        <v>25000</v>
      </c>
      <c r="D6554" s="438" t="s">
        <v>126</v>
      </c>
      <c r="E6554" s="440">
        <v>10000</v>
      </c>
      <c r="F6554" s="440">
        <v>0</v>
      </c>
      <c r="G6554" s="440">
        <v>35000</v>
      </c>
      <c r="H6554" s="438" t="s">
        <v>126</v>
      </c>
    </row>
    <row r="6555" spans="1:8">
      <c r="A6555" s="448" t="s">
        <v>10079</v>
      </c>
      <c r="B6555" s="448" t="s">
        <v>10080</v>
      </c>
      <c r="C6555" s="440">
        <v>10000</v>
      </c>
      <c r="D6555" s="438" t="s">
        <v>126</v>
      </c>
      <c r="E6555" s="440">
        <v>8000</v>
      </c>
      <c r="F6555" s="440">
        <v>0</v>
      </c>
      <c r="G6555" s="440">
        <v>18000</v>
      </c>
      <c r="H6555" s="438" t="s">
        <v>126</v>
      </c>
    </row>
    <row r="6556" spans="1:8">
      <c r="A6556" s="448" t="s">
        <v>10081</v>
      </c>
      <c r="B6556" s="448" t="s">
        <v>10082</v>
      </c>
      <c r="C6556" s="440">
        <v>54000</v>
      </c>
      <c r="D6556" s="438" t="s">
        <v>126</v>
      </c>
      <c r="E6556" s="440">
        <v>15000</v>
      </c>
      <c r="F6556" s="440">
        <v>0</v>
      </c>
      <c r="G6556" s="440">
        <v>69000</v>
      </c>
      <c r="H6556" s="438" t="s">
        <v>126</v>
      </c>
    </row>
    <row r="6557" spans="1:8">
      <c r="A6557" s="448" t="s">
        <v>10083</v>
      </c>
      <c r="B6557" s="448" t="s">
        <v>10084</v>
      </c>
      <c r="C6557" s="440">
        <v>13000</v>
      </c>
      <c r="D6557" s="438" t="s">
        <v>126</v>
      </c>
      <c r="E6557" s="440">
        <v>7000</v>
      </c>
      <c r="F6557" s="440">
        <v>0</v>
      </c>
      <c r="G6557" s="440">
        <v>20000</v>
      </c>
      <c r="H6557" s="438" t="s">
        <v>126</v>
      </c>
    </row>
    <row r="6558" spans="1:8">
      <c r="A6558" s="448" t="s">
        <v>10085</v>
      </c>
      <c r="B6558" s="448" t="s">
        <v>10086</v>
      </c>
      <c r="C6558" s="440">
        <v>20000</v>
      </c>
      <c r="D6558" s="438" t="s">
        <v>126</v>
      </c>
      <c r="E6558" s="440">
        <v>31000</v>
      </c>
      <c r="F6558" s="440">
        <v>0</v>
      </c>
      <c r="G6558" s="440">
        <v>51000</v>
      </c>
      <c r="H6558" s="438" t="s">
        <v>126</v>
      </c>
    </row>
    <row r="6559" spans="1:8">
      <c r="A6559" s="448" t="s">
        <v>10087</v>
      </c>
      <c r="B6559" s="448" t="s">
        <v>10088</v>
      </c>
      <c r="C6559" s="440">
        <v>1000</v>
      </c>
      <c r="D6559" s="438" t="s">
        <v>126</v>
      </c>
      <c r="E6559" s="440">
        <v>9000</v>
      </c>
      <c r="F6559" s="440">
        <v>0</v>
      </c>
      <c r="G6559" s="440">
        <v>10000</v>
      </c>
      <c r="H6559" s="438" t="s">
        <v>126</v>
      </c>
    </row>
    <row r="6560" spans="1:8">
      <c r="A6560" s="448" t="s">
        <v>10089</v>
      </c>
      <c r="B6560" s="448" t="s">
        <v>10090</v>
      </c>
      <c r="C6560" s="440">
        <v>17000</v>
      </c>
      <c r="D6560" s="438" t="s">
        <v>126</v>
      </c>
      <c r="E6560" s="440">
        <v>10000</v>
      </c>
      <c r="F6560" s="440">
        <v>0</v>
      </c>
      <c r="G6560" s="440">
        <v>27000</v>
      </c>
      <c r="H6560" s="438" t="s">
        <v>126</v>
      </c>
    </row>
    <row r="6561" spans="1:8">
      <c r="A6561" s="448" t="s">
        <v>10091</v>
      </c>
      <c r="B6561" s="448" t="s">
        <v>10092</v>
      </c>
      <c r="C6561" s="440">
        <v>0</v>
      </c>
      <c r="D6561" s="438" t="s">
        <v>126</v>
      </c>
      <c r="E6561" s="440">
        <v>3000</v>
      </c>
      <c r="F6561" s="440">
        <v>0</v>
      </c>
      <c r="G6561" s="440">
        <v>3000</v>
      </c>
      <c r="H6561" s="438" t="s">
        <v>126</v>
      </c>
    </row>
    <row r="6562" spans="1:8">
      <c r="A6562" s="448" t="s">
        <v>10093</v>
      </c>
      <c r="B6562" s="448" t="s">
        <v>10094</v>
      </c>
      <c r="C6562" s="440">
        <v>34000</v>
      </c>
      <c r="D6562" s="438" t="s">
        <v>126</v>
      </c>
      <c r="E6562" s="440">
        <v>4000</v>
      </c>
      <c r="F6562" s="440">
        <v>0</v>
      </c>
      <c r="G6562" s="440">
        <v>38000</v>
      </c>
      <c r="H6562" s="438" t="s">
        <v>126</v>
      </c>
    </row>
    <row r="6563" spans="1:8">
      <c r="A6563" s="448" t="s">
        <v>10095</v>
      </c>
      <c r="B6563" s="448" t="s">
        <v>10096</v>
      </c>
      <c r="C6563" s="440">
        <v>12000</v>
      </c>
      <c r="D6563" s="438" t="s">
        <v>126</v>
      </c>
      <c r="E6563" s="440">
        <v>10000</v>
      </c>
      <c r="F6563" s="440">
        <v>0</v>
      </c>
      <c r="G6563" s="440">
        <v>22000</v>
      </c>
      <c r="H6563" s="438" t="s">
        <v>126</v>
      </c>
    </row>
    <row r="6564" spans="1:8">
      <c r="A6564" s="448" t="s">
        <v>10097</v>
      </c>
      <c r="B6564" s="448" t="s">
        <v>10098</v>
      </c>
      <c r="C6564" s="440">
        <v>15000</v>
      </c>
      <c r="D6564" s="438" t="s">
        <v>126</v>
      </c>
      <c r="E6564" s="440">
        <v>8000</v>
      </c>
      <c r="F6564" s="440">
        <v>0</v>
      </c>
      <c r="G6564" s="440">
        <v>23000</v>
      </c>
      <c r="H6564" s="438" t="s">
        <v>126</v>
      </c>
    </row>
    <row r="6565" spans="1:8">
      <c r="A6565" s="448" t="s">
        <v>10099</v>
      </c>
      <c r="B6565" s="448" t="s">
        <v>10100</v>
      </c>
      <c r="C6565" s="440">
        <v>36000</v>
      </c>
      <c r="D6565" s="438" t="s">
        <v>126</v>
      </c>
      <c r="E6565" s="440">
        <v>15000</v>
      </c>
      <c r="F6565" s="440">
        <v>0</v>
      </c>
      <c r="G6565" s="440">
        <v>51000</v>
      </c>
      <c r="H6565" s="438" t="s">
        <v>126</v>
      </c>
    </row>
    <row r="6566" spans="1:8">
      <c r="A6566" s="448" t="s">
        <v>10101</v>
      </c>
      <c r="B6566" s="448" t="s">
        <v>10102</v>
      </c>
      <c r="C6566" s="440">
        <v>21000</v>
      </c>
      <c r="D6566" s="438" t="s">
        <v>126</v>
      </c>
      <c r="E6566" s="440">
        <v>10000</v>
      </c>
      <c r="F6566" s="440">
        <v>0</v>
      </c>
      <c r="G6566" s="440">
        <v>31000</v>
      </c>
      <c r="H6566" s="438" t="s">
        <v>126</v>
      </c>
    </row>
    <row r="6567" spans="1:8">
      <c r="A6567" s="448" t="s">
        <v>10103</v>
      </c>
      <c r="B6567" s="448" t="s">
        <v>10104</v>
      </c>
      <c r="C6567" s="440">
        <v>10000</v>
      </c>
      <c r="D6567" s="438" t="s">
        <v>126</v>
      </c>
      <c r="E6567" s="440">
        <v>11000</v>
      </c>
      <c r="F6567" s="440">
        <v>0</v>
      </c>
      <c r="G6567" s="440">
        <v>21000</v>
      </c>
      <c r="H6567" s="438" t="s">
        <v>126</v>
      </c>
    </row>
    <row r="6568" spans="1:8">
      <c r="A6568" s="448" t="s">
        <v>10105</v>
      </c>
      <c r="B6568" s="448" t="s">
        <v>10106</v>
      </c>
      <c r="C6568" s="440">
        <v>16000</v>
      </c>
      <c r="D6568" s="438" t="s">
        <v>126</v>
      </c>
      <c r="E6568" s="440">
        <v>7000</v>
      </c>
      <c r="F6568" s="440">
        <v>0</v>
      </c>
      <c r="G6568" s="440">
        <v>23000</v>
      </c>
      <c r="H6568" s="438" t="s">
        <v>126</v>
      </c>
    </row>
    <row r="6569" spans="1:8">
      <c r="A6569" s="448" t="s">
        <v>10107</v>
      </c>
      <c r="B6569" s="448" t="s">
        <v>10108</v>
      </c>
      <c r="C6569" s="440">
        <v>22000</v>
      </c>
      <c r="D6569" s="438" t="s">
        <v>126</v>
      </c>
      <c r="E6569" s="440">
        <v>3000</v>
      </c>
      <c r="F6569" s="440">
        <v>0</v>
      </c>
      <c r="G6569" s="440">
        <v>25000</v>
      </c>
      <c r="H6569" s="438" t="s">
        <v>126</v>
      </c>
    </row>
    <row r="6570" spans="1:8">
      <c r="A6570" s="448" t="s">
        <v>10109</v>
      </c>
      <c r="B6570" s="448" t="s">
        <v>10110</v>
      </c>
      <c r="C6570" s="440">
        <v>32000</v>
      </c>
      <c r="D6570" s="438" t="s">
        <v>126</v>
      </c>
      <c r="E6570" s="440">
        <v>9000</v>
      </c>
      <c r="F6570" s="440">
        <v>0</v>
      </c>
      <c r="G6570" s="440">
        <v>41000</v>
      </c>
      <c r="H6570" s="438" t="s">
        <v>126</v>
      </c>
    </row>
    <row r="6571" spans="1:8">
      <c r="A6571" s="448" t="s">
        <v>10111</v>
      </c>
      <c r="B6571" s="448" t="s">
        <v>10112</v>
      </c>
      <c r="C6571" s="440">
        <v>18000</v>
      </c>
      <c r="D6571" s="438" t="s">
        <v>126</v>
      </c>
      <c r="E6571" s="440">
        <v>16000</v>
      </c>
      <c r="F6571" s="440">
        <v>0</v>
      </c>
      <c r="G6571" s="440">
        <v>34000</v>
      </c>
      <c r="H6571" s="438" t="s">
        <v>126</v>
      </c>
    </row>
    <row r="6572" spans="1:8">
      <c r="A6572" s="448" t="s">
        <v>10113</v>
      </c>
      <c r="B6572" s="448" t="s">
        <v>10114</v>
      </c>
      <c r="C6572" s="440">
        <v>10000</v>
      </c>
      <c r="D6572" s="438" t="s">
        <v>126</v>
      </c>
      <c r="E6572" s="440">
        <v>7000</v>
      </c>
      <c r="F6572" s="440">
        <v>0</v>
      </c>
      <c r="G6572" s="440">
        <v>17000</v>
      </c>
      <c r="H6572" s="438" t="s">
        <v>126</v>
      </c>
    </row>
    <row r="6573" spans="1:8">
      <c r="A6573" s="448" t="s">
        <v>10115</v>
      </c>
      <c r="B6573" s="448" t="s">
        <v>10116</v>
      </c>
      <c r="C6573" s="440">
        <v>13000</v>
      </c>
      <c r="D6573" s="438" t="s">
        <v>126</v>
      </c>
      <c r="E6573" s="440">
        <v>7000</v>
      </c>
      <c r="F6573" s="440">
        <v>0</v>
      </c>
      <c r="G6573" s="440">
        <v>20000</v>
      </c>
      <c r="H6573" s="438" t="s">
        <v>126</v>
      </c>
    </row>
    <row r="6574" spans="1:8">
      <c r="A6574" s="448" t="s">
        <v>10117</v>
      </c>
      <c r="B6574" s="448" t="s">
        <v>10118</v>
      </c>
      <c r="C6574" s="440">
        <v>26000</v>
      </c>
      <c r="D6574" s="438" t="s">
        <v>126</v>
      </c>
      <c r="E6574" s="440">
        <v>15000</v>
      </c>
      <c r="F6574" s="440">
        <v>0</v>
      </c>
      <c r="G6574" s="440">
        <v>41000</v>
      </c>
      <c r="H6574" s="438" t="s">
        <v>126</v>
      </c>
    </row>
    <row r="6575" spans="1:8">
      <c r="A6575" s="448" t="s">
        <v>10119</v>
      </c>
      <c r="B6575" s="448" t="s">
        <v>10120</v>
      </c>
      <c r="C6575" s="440">
        <v>83000</v>
      </c>
      <c r="D6575" s="438" t="s">
        <v>126</v>
      </c>
      <c r="E6575" s="440">
        <v>5000</v>
      </c>
      <c r="F6575" s="440">
        <v>0</v>
      </c>
      <c r="G6575" s="440">
        <v>88000</v>
      </c>
      <c r="H6575" s="438" t="s">
        <v>126</v>
      </c>
    </row>
    <row r="6576" spans="1:8">
      <c r="A6576" s="448" t="s">
        <v>10121</v>
      </c>
      <c r="B6576" s="448" t="s">
        <v>10122</v>
      </c>
      <c r="C6576" s="440">
        <v>103000</v>
      </c>
      <c r="D6576" s="438" t="s">
        <v>126</v>
      </c>
      <c r="E6576" s="440">
        <v>20000</v>
      </c>
      <c r="F6576" s="440">
        <v>0</v>
      </c>
      <c r="G6576" s="440">
        <v>123000</v>
      </c>
      <c r="H6576" s="438" t="s">
        <v>126</v>
      </c>
    </row>
    <row r="6577" spans="1:8">
      <c r="A6577" s="448" t="s">
        <v>10123</v>
      </c>
      <c r="B6577" s="448" t="s">
        <v>10124</v>
      </c>
      <c r="C6577" s="440">
        <v>10000</v>
      </c>
      <c r="D6577" s="438" t="s">
        <v>126</v>
      </c>
      <c r="E6577" s="440">
        <v>8000</v>
      </c>
      <c r="F6577" s="440">
        <v>0</v>
      </c>
      <c r="G6577" s="440">
        <v>18000</v>
      </c>
      <c r="H6577" s="438" t="s">
        <v>126</v>
      </c>
    </row>
    <row r="6578" spans="1:8">
      <c r="A6578" s="448" t="s">
        <v>10125</v>
      </c>
      <c r="B6578" s="448" t="s">
        <v>10126</v>
      </c>
      <c r="C6578" s="440">
        <v>34000</v>
      </c>
      <c r="D6578" s="438" t="s">
        <v>126</v>
      </c>
      <c r="E6578" s="440">
        <v>14000</v>
      </c>
      <c r="F6578" s="440">
        <v>0</v>
      </c>
      <c r="G6578" s="440">
        <v>48000</v>
      </c>
      <c r="H6578" s="438" t="s">
        <v>126</v>
      </c>
    </row>
    <row r="6579" spans="1:8">
      <c r="A6579" s="448" t="s">
        <v>10127</v>
      </c>
      <c r="B6579" s="448" t="s">
        <v>10128</v>
      </c>
      <c r="C6579" s="440">
        <v>17000</v>
      </c>
      <c r="D6579" s="438" t="s">
        <v>126</v>
      </c>
      <c r="E6579" s="440">
        <v>7000</v>
      </c>
      <c r="F6579" s="440">
        <v>0</v>
      </c>
      <c r="G6579" s="440">
        <v>24000</v>
      </c>
      <c r="H6579" s="438" t="s">
        <v>126</v>
      </c>
    </row>
    <row r="6580" spans="1:8">
      <c r="A6580" s="448" t="s">
        <v>10129</v>
      </c>
      <c r="B6580" s="448" t="s">
        <v>10130</v>
      </c>
      <c r="C6580" s="440">
        <v>16000</v>
      </c>
      <c r="D6580" s="438" t="s">
        <v>126</v>
      </c>
      <c r="E6580" s="440">
        <v>0</v>
      </c>
      <c r="F6580" s="440">
        <v>0</v>
      </c>
      <c r="G6580" s="440">
        <v>16000</v>
      </c>
      <c r="H6580" s="438" t="s">
        <v>126</v>
      </c>
    </row>
    <row r="6581" spans="1:8">
      <c r="A6581" s="448" t="s">
        <v>10131</v>
      </c>
      <c r="B6581" s="448" t="s">
        <v>10132</v>
      </c>
      <c r="C6581" s="440">
        <v>47000</v>
      </c>
      <c r="D6581" s="438" t="s">
        <v>126</v>
      </c>
      <c r="E6581" s="440">
        <v>10000</v>
      </c>
      <c r="F6581" s="440">
        <v>0</v>
      </c>
      <c r="G6581" s="440">
        <v>57000</v>
      </c>
      <c r="H6581" s="438" t="s">
        <v>126</v>
      </c>
    </row>
    <row r="6582" spans="1:8">
      <c r="A6582" s="448" t="s">
        <v>10133</v>
      </c>
      <c r="B6582" s="448" t="s">
        <v>10134</v>
      </c>
      <c r="C6582" s="440">
        <v>67000</v>
      </c>
      <c r="D6582" s="438" t="s">
        <v>126</v>
      </c>
      <c r="E6582" s="440">
        <v>10000</v>
      </c>
      <c r="F6582" s="440">
        <v>0</v>
      </c>
      <c r="G6582" s="440">
        <v>77000</v>
      </c>
      <c r="H6582" s="438" t="s">
        <v>126</v>
      </c>
    </row>
    <row r="6583" spans="1:8">
      <c r="A6583" s="448" t="s">
        <v>10135</v>
      </c>
      <c r="B6583" s="448" t="s">
        <v>10136</v>
      </c>
      <c r="C6583" s="440">
        <v>45000</v>
      </c>
      <c r="D6583" s="438" t="s">
        <v>126</v>
      </c>
      <c r="E6583" s="440">
        <v>10000</v>
      </c>
      <c r="F6583" s="440">
        <v>0</v>
      </c>
      <c r="G6583" s="440">
        <v>55000</v>
      </c>
      <c r="H6583" s="438" t="s">
        <v>126</v>
      </c>
    </row>
    <row r="6584" spans="1:8">
      <c r="A6584" s="448" t="s">
        <v>10137</v>
      </c>
      <c r="B6584" s="448" t="s">
        <v>10138</v>
      </c>
      <c r="C6584" s="440">
        <v>13000</v>
      </c>
      <c r="D6584" s="438" t="s">
        <v>126</v>
      </c>
      <c r="E6584" s="440">
        <v>8000</v>
      </c>
      <c r="F6584" s="440">
        <v>0</v>
      </c>
      <c r="G6584" s="440">
        <v>21000</v>
      </c>
      <c r="H6584" s="438" t="s">
        <v>126</v>
      </c>
    </row>
    <row r="6585" spans="1:8">
      <c r="A6585" s="448" t="s">
        <v>10139</v>
      </c>
      <c r="B6585" s="448" t="s">
        <v>10140</v>
      </c>
      <c r="C6585" s="440">
        <v>15000</v>
      </c>
      <c r="D6585" s="438" t="s">
        <v>126</v>
      </c>
      <c r="E6585" s="440">
        <v>4000</v>
      </c>
      <c r="F6585" s="440">
        <v>0</v>
      </c>
      <c r="G6585" s="440">
        <v>19000</v>
      </c>
      <c r="H6585" s="438" t="s">
        <v>126</v>
      </c>
    </row>
    <row r="6586" spans="1:8">
      <c r="A6586" s="448" t="s">
        <v>10141</v>
      </c>
      <c r="B6586" s="448" t="s">
        <v>10142</v>
      </c>
      <c r="C6586" s="440">
        <v>17000</v>
      </c>
      <c r="D6586" s="438" t="s">
        <v>126</v>
      </c>
      <c r="E6586" s="440">
        <v>8000</v>
      </c>
      <c r="F6586" s="440">
        <v>0</v>
      </c>
      <c r="G6586" s="440">
        <v>25000</v>
      </c>
      <c r="H6586" s="438" t="s">
        <v>126</v>
      </c>
    </row>
    <row r="6587" spans="1:8">
      <c r="A6587" s="448" t="s">
        <v>10143</v>
      </c>
      <c r="B6587" s="448" t="s">
        <v>10144</v>
      </c>
      <c r="C6587" s="440">
        <v>2000</v>
      </c>
      <c r="D6587" s="438" t="s">
        <v>126</v>
      </c>
      <c r="E6587" s="440">
        <v>0</v>
      </c>
      <c r="F6587" s="440">
        <v>0</v>
      </c>
      <c r="G6587" s="440">
        <v>2000</v>
      </c>
      <c r="H6587" s="438" t="s">
        <v>126</v>
      </c>
    </row>
    <row r="6588" spans="1:8">
      <c r="A6588" s="448" t="s">
        <v>10145</v>
      </c>
      <c r="B6588" s="448" t="s">
        <v>10146</v>
      </c>
      <c r="C6588" s="440">
        <v>6000</v>
      </c>
      <c r="D6588" s="438" t="s">
        <v>126</v>
      </c>
      <c r="E6588" s="440">
        <v>3000</v>
      </c>
      <c r="F6588" s="440">
        <v>0</v>
      </c>
      <c r="G6588" s="440">
        <v>9000</v>
      </c>
      <c r="H6588" s="438" t="s">
        <v>126</v>
      </c>
    </row>
    <row r="6589" spans="1:8">
      <c r="A6589" s="448" t="s">
        <v>10147</v>
      </c>
      <c r="B6589" s="448" t="s">
        <v>10148</v>
      </c>
      <c r="C6589" s="440">
        <v>22000</v>
      </c>
      <c r="D6589" s="438" t="s">
        <v>126</v>
      </c>
      <c r="E6589" s="440">
        <v>15000</v>
      </c>
      <c r="F6589" s="440">
        <v>0</v>
      </c>
      <c r="G6589" s="440">
        <v>37000</v>
      </c>
      <c r="H6589" s="438" t="s">
        <v>126</v>
      </c>
    </row>
    <row r="6590" spans="1:8">
      <c r="A6590" s="448" t="s">
        <v>10149</v>
      </c>
      <c r="B6590" s="448" t="s">
        <v>10150</v>
      </c>
      <c r="C6590" s="440">
        <v>36000</v>
      </c>
      <c r="D6590" s="438" t="s">
        <v>126</v>
      </c>
      <c r="E6590" s="440">
        <v>8000</v>
      </c>
      <c r="F6590" s="440">
        <v>0</v>
      </c>
      <c r="G6590" s="440">
        <v>44000</v>
      </c>
      <c r="H6590" s="438" t="s">
        <v>126</v>
      </c>
    </row>
    <row r="6591" spans="1:8">
      <c r="A6591" s="448" t="s">
        <v>10151</v>
      </c>
      <c r="B6591" s="448" t="s">
        <v>10152</v>
      </c>
      <c r="C6591" s="440">
        <v>14000</v>
      </c>
      <c r="D6591" s="438" t="s">
        <v>126</v>
      </c>
      <c r="E6591" s="440">
        <v>6000</v>
      </c>
      <c r="F6591" s="440">
        <v>0</v>
      </c>
      <c r="G6591" s="440">
        <v>20000</v>
      </c>
      <c r="H6591" s="438" t="s">
        <v>126</v>
      </c>
    </row>
    <row r="6592" spans="1:8">
      <c r="A6592" s="448" t="s">
        <v>10153</v>
      </c>
      <c r="B6592" s="448" t="s">
        <v>10154</v>
      </c>
      <c r="C6592" s="440">
        <v>11000</v>
      </c>
      <c r="D6592" s="438" t="s">
        <v>126</v>
      </c>
      <c r="E6592" s="440">
        <v>6000</v>
      </c>
      <c r="F6592" s="440">
        <v>0</v>
      </c>
      <c r="G6592" s="440">
        <v>17000</v>
      </c>
      <c r="H6592" s="438" t="s">
        <v>126</v>
      </c>
    </row>
    <row r="6593" spans="1:8">
      <c r="A6593" s="448" t="s">
        <v>10155</v>
      </c>
      <c r="B6593" s="448" t="s">
        <v>10156</v>
      </c>
      <c r="C6593" s="440">
        <v>42000</v>
      </c>
      <c r="D6593" s="438" t="s">
        <v>126</v>
      </c>
      <c r="E6593" s="440">
        <v>15000</v>
      </c>
      <c r="F6593" s="440">
        <v>0</v>
      </c>
      <c r="G6593" s="440">
        <v>57000</v>
      </c>
      <c r="H6593" s="438" t="s">
        <v>126</v>
      </c>
    </row>
    <row r="6594" spans="1:8">
      <c r="A6594" s="448" t="s">
        <v>10157</v>
      </c>
      <c r="B6594" s="448" t="s">
        <v>10158</v>
      </c>
      <c r="C6594" s="440">
        <v>16000</v>
      </c>
      <c r="D6594" s="438" t="s">
        <v>126</v>
      </c>
      <c r="E6594" s="440">
        <v>7000</v>
      </c>
      <c r="F6594" s="440">
        <v>0</v>
      </c>
      <c r="G6594" s="440">
        <v>23000</v>
      </c>
      <c r="H6594" s="438" t="s">
        <v>126</v>
      </c>
    </row>
    <row r="6595" spans="1:8">
      <c r="A6595" s="448" t="s">
        <v>10159</v>
      </c>
      <c r="B6595" s="448" t="s">
        <v>10160</v>
      </c>
      <c r="C6595" s="440">
        <v>19000</v>
      </c>
      <c r="D6595" s="438" t="s">
        <v>126</v>
      </c>
      <c r="E6595" s="440">
        <v>10000</v>
      </c>
      <c r="F6595" s="440">
        <v>0</v>
      </c>
      <c r="G6595" s="440">
        <v>29000</v>
      </c>
      <c r="H6595" s="438" t="s">
        <v>126</v>
      </c>
    </row>
    <row r="6596" spans="1:8">
      <c r="A6596" s="448" t="s">
        <v>10161</v>
      </c>
      <c r="B6596" s="448" t="s">
        <v>10162</v>
      </c>
      <c r="C6596" s="440">
        <v>21000</v>
      </c>
      <c r="D6596" s="438" t="s">
        <v>126</v>
      </c>
      <c r="E6596" s="440">
        <v>8000</v>
      </c>
      <c r="F6596" s="440">
        <v>0</v>
      </c>
      <c r="G6596" s="440">
        <v>29000</v>
      </c>
      <c r="H6596" s="438" t="s">
        <v>126</v>
      </c>
    </row>
    <row r="6597" spans="1:8">
      <c r="A6597" s="448" t="s">
        <v>10163</v>
      </c>
      <c r="B6597" s="448" t="s">
        <v>10164</v>
      </c>
      <c r="C6597" s="440">
        <v>20000</v>
      </c>
      <c r="D6597" s="438" t="s">
        <v>126</v>
      </c>
      <c r="E6597" s="440">
        <v>9000</v>
      </c>
      <c r="F6597" s="440">
        <v>0</v>
      </c>
      <c r="G6597" s="440">
        <v>29000</v>
      </c>
      <c r="H6597" s="438" t="s">
        <v>126</v>
      </c>
    </row>
    <row r="6598" spans="1:8">
      <c r="A6598" s="448" t="s">
        <v>10165</v>
      </c>
      <c r="B6598" s="448" t="s">
        <v>10166</v>
      </c>
      <c r="C6598" s="440">
        <v>0</v>
      </c>
      <c r="D6598" s="438" t="s">
        <v>126</v>
      </c>
      <c r="E6598" s="440">
        <v>3000</v>
      </c>
      <c r="F6598" s="440">
        <v>0</v>
      </c>
      <c r="G6598" s="440">
        <v>3000</v>
      </c>
      <c r="H6598" s="438" t="s">
        <v>126</v>
      </c>
    </row>
    <row r="6599" spans="1:8">
      <c r="A6599" s="448" t="s">
        <v>10167</v>
      </c>
      <c r="B6599" s="448" t="s">
        <v>10168</v>
      </c>
      <c r="C6599" s="440">
        <v>4000</v>
      </c>
      <c r="D6599" s="438" t="s">
        <v>126</v>
      </c>
      <c r="E6599" s="440">
        <v>4000</v>
      </c>
      <c r="F6599" s="440">
        <v>0</v>
      </c>
      <c r="G6599" s="440">
        <v>8000</v>
      </c>
      <c r="H6599" s="438" t="s">
        <v>126</v>
      </c>
    </row>
    <row r="6600" spans="1:8">
      <c r="A6600" s="448" t="s">
        <v>10169</v>
      </c>
      <c r="B6600" s="448" t="s">
        <v>10170</v>
      </c>
      <c r="C6600" s="440">
        <v>17000</v>
      </c>
      <c r="D6600" s="438" t="s">
        <v>126</v>
      </c>
      <c r="E6600" s="440">
        <v>9000</v>
      </c>
      <c r="F6600" s="440">
        <v>0</v>
      </c>
      <c r="G6600" s="440">
        <v>26000</v>
      </c>
      <c r="H6600" s="438" t="s">
        <v>126</v>
      </c>
    </row>
    <row r="6601" spans="1:8">
      <c r="A6601" s="448" t="s">
        <v>10171</v>
      </c>
      <c r="B6601" s="448" t="s">
        <v>10172</v>
      </c>
      <c r="C6601" s="440">
        <v>11000</v>
      </c>
      <c r="D6601" s="438" t="s">
        <v>126</v>
      </c>
      <c r="E6601" s="440">
        <v>2000</v>
      </c>
      <c r="F6601" s="440">
        <v>0</v>
      </c>
      <c r="G6601" s="440">
        <v>13000</v>
      </c>
      <c r="H6601" s="438" t="s">
        <v>126</v>
      </c>
    </row>
    <row r="6602" spans="1:8">
      <c r="A6602" s="448" t="s">
        <v>10173</v>
      </c>
      <c r="B6602" s="448" t="s">
        <v>10174</v>
      </c>
      <c r="C6602" s="440">
        <v>48822.59</v>
      </c>
      <c r="D6602" s="438" t="s">
        <v>126</v>
      </c>
      <c r="E6602" s="440">
        <v>0</v>
      </c>
      <c r="F6602" s="440">
        <v>0</v>
      </c>
      <c r="G6602" s="440">
        <v>48822.59</v>
      </c>
      <c r="H6602" s="438" t="s">
        <v>126</v>
      </c>
    </row>
    <row r="6603" spans="1:8">
      <c r="A6603" s="448" t="s">
        <v>10175</v>
      </c>
      <c r="B6603" s="448" t="s">
        <v>10176</v>
      </c>
      <c r="C6603" s="440">
        <v>48822.59</v>
      </c>
      <c r="D6603" s="438" t="s">
        <v>126</v>
      </c>
      <c r="E6603" s="440">
        <v>0</v>
      </c>
      <c r="F6603" s="440">
        <v>0</v>
      </c>
      <c r="G6603" s="440">
        <v>48822.59</v>
      </c>
      <c r="H6603" s="438" t="s">
        <v>126</v>
      </c>
    </row>
    <row r="6604" spans="1:8">
      <c r="A6604" s="448" t="s">
        <v>10177</v>
      </c>
      <c r="B6604" s="448" t="s">
        <v>10178</v>
      </c>
      <c r="C6604" s="440">
        <v>47222.59</v>
      </c>
      <c r="D6604" s="438" t="s">
        <v>126</v>
      </c>
      <c r="E6604" s="440">
        <v>0</v>
      </c>
      <c r="F6604" s="440">
        <v>0</v>
      </c>
      <c r="G6604" s="440">
        <v>47222.59</v>
      </c>
      <c r="H6604" s="438" t="s">
        <v>126</v>
      </c>
    </row>
    <row r="6605" spans="1:8">
      <c r="A6605" s="448" t="s">
        <v>10179</v>
      </c>
      <c r="B6605" s="448" t="s">
        <v>10176</v>
      </c>
      <c r="C6605" s="440">
        <v>1600</v>
      </c>
      <c r="D6605" s="438" t="s">
        <v>126</v>
      </c>
      <c r="E6605" s="440">
        <v>0</v>
      </c>
      <c r="F6605" s="440">
        <v>0</v>
      </c>
      <c r="G6605" s="440">
        <v>1600</v>
      </c>
      <c r="H6605" s="438" t="s">
        <v>126</v>
      </c>
    </row>
    <row r="6606" spans="1:8">
      <c r="A6606" s="447" t="s">
        <v>8433</v>
      </c>
      <c r="B6606" s="447" t="s">
        <v>8434</v>
      </c>
      <c r="C6606" s="436">
        <v>275992.96000000002</v>
      </c>
      <c r="D6606" s="437" t="s">
        <v>126</v>
      </c>
      <c r="E6606" s="436">
        <v>5320047.63</v>
      </c>
      <c r="F6606" s="436">
        <v>1446.4</v>
      </c>
      <c r="G6606" s="436">
        <v>5594594.1900000004</v>
      </c>
      <c r="H6606" s="437" t="s">
        <v>126</v>
      </c>
    </row>
    <row r="6607" spans="1:8">
      <c r="A6607" s="448" t="s">
        <v>8435</v>
      </c>
      <c r="B6607" s="448" t="s">
        <v>8436</v>
      </c>
      <c r="C6607" s="440">
        <v>272092.96000000002</v>
      </c>
      <c r="D6607" s="438" t="s">
        <v>126</v>
      </c>
      <c r="E6607" s="440">
        <v>2724354.14</v>
      </c>
      <c r="F6607" s="440">
        <v>1446.4</v>
      </c>
      <c r="G6607" s="440">
        <v>2995000.7</v>
      </c>
      <c r="H6607" s="438" t="s">
        <v>126</v>
      </c>
    </row>
    <row r="6608" spans="1:8">
      <c r="A6608" s="448" t="s">
        <v>8437</v>
      </c>
      <c r="B6608" s="448" t="s">
        <v>8438</v>
      </c>
      <c r="C6608" s="440">
        <v>600.76</v>
      </c>
      <c r="D6608" s="438" t="s">
        <v>126</v>
      </c>
      <c r="E6608" s="440">
        <v>974.4</v>
      </c>
      <c r="F6608" s="440">
        <v>1446.4</v>
      </c>
      <c r="G6608" s="440">
        <v>128.76</v>
      </c>
      <c r="H6608" s="438" t="s">
        <v>126</v>
      </c>
    </row>
    <row r="6609" spans="1:8">
      <c r="A6609" s="448" t="s">
        <v>8441</v>
      </c>
      <c r="B6609" s="448" t="s">
        <v>2487</v>
      </c>
      <c r="C6609" s="440">
        <v>331.76</v>
      </c>
      <c r="D6609" s="438" t="s">
        <v>126</v>
      </c>
      <c r="E6609" s="440">
        <v>974.4</v>
      </c>
      <c r="F6609" s="440">
        <v>1177.4000000000001</v>
      </c>
      <c r="G6609" s="440">
        <v>128.76</v>
      </c>
      <c r="H6609" s="438" t="s">
        <v>126</v>
      </c>
    </row>
    <row r="6610" spans="1:8">
      <c r="A6610" s="448" t="s">
        <v>8442</v>
      </c>
      <c r="B6610" s="448" t="s">
        <v>8443</v>
      </c>
      <c r="C6610" s="440">
        <v>271492.2</v>
      </c>
      <c r="D6610" s="438" t="s">
        <v>126</v>
      </c>
      <c r="E6610" s="440">
        <v>901161.49</v>
      </c>
      <c r="F6610" s="440">
        <v>0</v>
      </c>
      <c r="G6610" s="440">
        <v>1172653.69</v>
      </c>
      <c r="H6610" s="438" t="s">
        <v>126</v>
      </c>
    </row>
    <row r="6611" spans="1:8">
      <c r="A6611" s="448" t="s">
        <v>10180</v>
      </c>
      <c r="B6611" s="448" t="s">
        <v>2487</v>
      </c>
      <c r="C6611" s="440">
        <v>271492.2</v>
      </c>
      <c r="D6611" s="438" t="s">
        <v>126</v>
      </c>
      <c r="E6611" s="440">
        <v>901161.49</v>
      </c>
      <c r="F6611" s="440">
        <v>0</v>
      </c>
      <c r="G6611" s="440">
        <v>1172653.69</v>
      </c>
      <c r="H6611" s="438" t="s">
        <v>126</v>
      </c>
    </row>
    <row r="6612" spans="1:8">
      <c r="A6612" s="448" t="s">
        <v>8446</v>
      </c>
      <c r="B6612" s="448" t="s">
        <v>8447</v>
      </c>
      <c r="C6612" s="440">
        <v>0</v>
      </c>
      <c r="D6612" s="438" t="s">
        <v>126</v>
      </c>
      <c r="E6612" s="440">
        <v>1822218.25</v>
      </c>
      <c r="F6612" s="440">
        <v>0</v>
      </c>
      <c r="G6612" s="440">
        <v>1822218.25</v>
      </c>
      <c r="H6612" s="438" t="s">
        <v>126</v>
      </c>
    </row>
    <row r="6613" spans="1:8">
      <c r="A6613" s="448" t="s">
        <v>10181</v>
      </c>
      <c r="B6613" s="448" t="s">
        <v>2487</v>
      </c>
      <c r="C6613" s="440">
        <v>0</v>
      </c>
      <c r="D6613" s="438" t="s">
        <v>126</v>
      </c>
      <c r="E6613" s="440">
        <v>1822218.25</v>
      </c>
      <c r="F6613" s="440">
        <v>0</v>
      </c>
      <c r="G6613" s="440">
        <v>1822218.25</v>
      </c>
      <c r="H6613" s="438" t="s">
        <v>126</v>
      </c>
    </row>
    <row r="6614" spans="1:8">
      <c r="A6614" s="448" t="s">
        <v>8450</v>
      </c>
      <c r="B6614" s="448" t="s">
        <v>8451</v>
      </c>
      <c r="C6614" s="440">
        <v>3900</v>
      </c>
      <c r="D6614" s="438" t="s">
        <v>126</v>
      </c>
      <c r="E6614" s="440">
        <v>2595693.4900000002</v>
      </c>
      <c r="F6614" s="440">
        <v>0</v>
      </c>
      <c r="G6614" s="440">
        <v>2599593.4900000002</v>
      </c>
      <c r="H6614" s="438" t="s">
        <v>126</v>
      </c>
    </row>
    <row r="6615" spans="1:8">
      <c r="A6615" s="448" t="s">
        <v>8452</v>
      </c>
      <c r="B6615" s="448" t="s">
        <v>8453</v>
      </c>
      <c r="C6615" s="440">
        <v>3900</v>
      </c>
      <c r="D6615" s="438" t="s">
        <v>126</v>
      </c>
      <c r="E6615" s="440">
        <v>0</v>
      </c>
      <c r="F6615" s="440">
        <v>0</v>
      </c>
      <c r="G6615" s="440">
        <v>3900</v>
      </c>
      <c r="H6615" s="438" t="s">
        <v>126</v>
      </c>
    </row>
    <row r="6616" spans="1:8">
      <c r="A6616" s="448" t="s">
        <v>10182</v>
      </c>
      <c r="B6616" s="448" t="s">
        <v>2103</v>
      </c>
      <c r="C6616" s="440">
        <v>3900</v>
      </c>
      <c r="D6616" s="438" t="s">
        <v>126</v>
      </c>
      <c r="E6616" s="440">
        <v>0</v>
      </c>
      <c r="F6616" s="440">
        <v>0</v>
      </c>
      <c r="G6616" s="440">
        <v>3900</v>
      </c>
      <c r="H6616" s="438" t="s">
        <v>126</v>
      </c>
    </row>
    <row r="6617" spans="1:8">
      <c r="A6617" s="448" t="s">
        <v>8455</v>
      </c>
      <c r="B6617" s="448" t="s">
        <v>8456</v>
      </c>
      <c r="C6617" s="440">
        <v>0</v>
      </c>
      <c r="D6617" s="438" t="s">
        <v>126</v>
      </c>
      <c r="E6617" s="440">
        <v>2595693.4900000002</v>
      </c>
      <c r="F6617" s="440">
        <v>0</v>
      </c>
      <c r="G6617" s="440">
        <v>2595693.4900000002</v>
      </c>
      <c r="H6617" s="438" t="s">
        <v>126</v>
      </c>
    </row>
    <row r="6618" spans="1:8">
      <c r="A6618" s="448" t="s">
        <v>10183</v>
      </c>
      <c r="B6618" s="448" t="s">
        <v>2487</v>
      </c>
      <c r="C6618" s="440">
        <v>0</v>
      </c>
      <c r="D6618" s="438" t="s">
        <v>126</v>
      </c>
      <c r="E6618" s="440">
        <v>2595693.4900000002</v>
      </c>
      <c r="F6618" s="440">
        <v>0</v>
      </c>
      <c r="G6618" s="440">
        <v>2595693.4900000002</v>
      </c>
      <c r="H6618" s="438" t="s">
        <v>126</v>
      </c>
    </row>
    <row r="6619" spans="1:8">
      <c r="A6619" s="448" t="s">
        <v>126</v>
      </c>
      <c r="B6619" s="443"/>
      <c r="C6619" s="424"/>
      <c r="D6619" s="424"/>
      <c r="E6619" s="424"/>
      <c r="F6619" s="424"/>
      <c r="G6619" s="424"/>
      <c r="H6619" s="424"/>
    </row>
    <row r="6620" spans="1:8">
      <c r="A6620" s="448"/>
      <c r="B6620" s="448" t="s">
        <v>8462</v>
      </c>
      <c r="C6620" s="440">
        <v>1106757.4099999999</v>
      </c>
      <c r="D6620" s="438"/>
      <c r="E6620" s="440">
        <v>15491097.460000001</v>
      </c>
      <c r="F6620" s="440">
        <v>2430067.35</v>
      </c>
      <c r="G6620" s="440">
        <v>0</v>
      </c>
      <c r="H6620" s="438"/>
    </row>
    <row r="6621" spans="1:8">
      <c r="A6621" s="448"/>
      <c r="B6621" s="448" t="s">
        <v>126</v>
      </c>
      <c r="C6621" s="438"/>
      <c r="D6621" s="440">
        <v>14167787.52</v>
      </c>
      <c r="E6621" s="438"/>
      <c r="F6621" s="438"/>
      <c r="G6621" s="438"/>
      <c r="H6621" s="440">
        <v>0</v>
      </c>
    </row>
    <row r="6622" spans="1:8">
      <c r="A6622" s="448" t="s">
        <v>126</v>
      </c>
      <c r="B6622" s="443"/>
      <c r="C6622" s="424"/>
      <c r="D6622" s="424"/>
      <c r="E6622" s="424"/>
      <c r="F6622" s="424"/>
      <c r="G6622" s="424"/>
      <c r="H6622" s="424"/>
    </row>
    <row r="6623" spans="1:8">
      <c r="A6623" s="446"/>
      <c r="B6623" s="446"/>
      <c r="C6623" s="435"/>
      <c r="D6623" s="435"/>
      <c r="E6623" s="435"/>
      <c r="F6623" s="435"/>
      <c r="G6623" s="435"/>
      <c r="H6623" s="435"/>
    </row>
    <row r="6624" spans="1:8">
      <c r="A6624" s="448"/>
      <c r="B6624" s="448" t="s">
        <v>8463</v>
      </c>
      <c r="C6624" s="440">
        <v>908931753.38999999</v>
      </c>
      <c r="D6624" s="438"/>
      <c r="E6624" s="440">
        <v>433836055.80000001</v>
      </c>
      <c r="F6624" s="440">
        <v>433836055.80000001</v>
      </c>
      <c r="G6624" s="440">
        <v>972659180.22000003</v>
      </c>
      <c r="H6624" s="438"/>
    </row>
    <row r="6625" spans="1:8">
      <c r="A6625" s="448"/>
      <c r="B6625" s="448"/>
      <c r="C6625" s="438"/>
      <c r="D6625" s="440">
        <v>908931753.38999999</v>
      </c>
      <c r="E6625" s="438"/>
      <c r="F6625" s="438"/>
      <c r="G6625" s="438"/>
      <c r="H6625" s="440">
        <v>972659180.22000003</v>
      </c>
    </row>
    <row r="6626" spans="1:8">
      <c r="A6626" s="446"/>
      <c r="B6626" s="446"/>
      <c r="C6626" s="435"/>
      <c r="D6626" s="435"/>
      <c r="E6626" s="435"/>
      <c r="F6626" s="435"/>
      <c r="G6626" s="435"/>
      <c r="H6626" s="435"/>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2:WVR65533"/>
  <sheetViews>
    <sheetView view="pageLayout" topLeftCell="A2" zoomScale="70" zoomScaleNormal="100" zoomScalePageLayoutView="70" workbookViewId="0">
      <selection activeCell="IZ13" sqref="IZ13"/>
    </sheetView>
  </sheetViews>
  <sheetFormatPr baseColWidth="10" defaultColWidth="0" defaultRowHeight="14.25"/>
  <cols>
    <col min="1" max="1" width="2.7109375" style="317" customWidth="1"/>
    <col min="2" max="2" width="13.7109375" style="317" customWidth="1"/>
    <col min="3" max="3" width="19.140625" style="317" customWidth="1"/>
    <col min="4" max="9" width="11.42578125" style="317" customWidth="1"/>
    <col min="10" max="10" width="3.85546875" style="317" customWidth="1"/>
    <col min="11" max="256" width="11.42578125" style="317" hidden="1"/>
    <col min="257" max="257" width="2.7109375" style="317" customWidth="1"/>
    <col min="258" max="258" width="13.7109375" style="317" hidden="1" customWidth="1"/>
    <col min="259" max="259" width="19.140625" style="317" hidden="1" customWidth="1"/>
    <col min="260" max="265" width="11.42578125" style="317" customWidth="1"/>
    <col min="266" max="266" width="3.85546875" style="317" customWidth="1"/>
    <col min="267" max="512" width="11.42578125" style="317" hidden="1"/>
    <col min="513" max="513" width="2.7109375" style="317" customWidth="1"/>
    <col min="514" max="514" width="13.7109375" style="317" customWidth="1"/>
    <col min="515" max="515" width="19.140625" style="317" customWidth="1"/>
    <col min="516" max="521" width="11.42578125" style="317" customWidth="1"/>
    <col min="522" max="522" width="3.85546875" style="317" customWidth="1"/>
    <col min="523" max="768" width="11.42578125" style="317" hidden="1"/>
    <col min="769" max="769" width="2.7109375" style="317" customWidth="1"/>
    <col min="770" max="770" width="13.7109375" style="317" customWidth="1"/>
    <col min="771" max="771" width="19.140625" style="317" customWidth="1"/>
    <col min="772" max="777" width="11.42578125" style="317" customWidth="1"/>
    <col min="778" max="778" width="3.85546875" style="317" customWidth="1"/>
    <col min="779" max="1024" width="11.42578125" style="317" hidden="1"/>
    <col min="1025" max="1025" width="2.7109375" style="317" customWidth="1"/>
    <col min="1026" max="1026" width="13.7109375" style="317" customWidth="1"/>
    <col min="1027" max="1027" width="19.140625" style="317" customWidth="1"/>
    <col min="1028" max="1033" width="11.42578125" style="317" customWidth="1"/>
    <col min="1034" max="1034" width="3.85546875" style="317" customWidth="1"/>
    <col min="1035" max="1280" width="11.42578125" style="317" hidden="1"/>
    <col min="1281" max="1281" width="2.7109375" style="317" customWidth="1"/>
    <col min="1282" max="1282" width="13.7109375" style="317" customWidth="1"/>
    <col min="1283" max="1283" width="19.140625" style="317" customWidth="1"/>
    <col min="1284" max="1289" width="11.42578125" style="317" customWidth="1"/>
    <col min="1290" max="1290" width="3.85546875" style="317" customWidth="1"/>
    <col min="1291" max="1536" width="11.42578125" style="317" hidden="1"/>
    <col min="1537" max="1537" width="2.7109375" style="317" customWidth="1"/>
    <col min="1538" max="1538" width="13.7109375" style="317" customWidth="1"/>
    <col min="1539" max="1539" width="19.140625" style="317" customWidth="1"/>
    <col min="1540" max="1545" width="11.42578125" style="317" customWidth="1"/>
    <col min="1546" max="1546" width="3.85546875" style="317" customWidth="1"/>
    <col min="1547" max="1792" width="11.42578125" style="317" hidden="1"/>
    <col min="1793" max="1793" width="2.7109375" style="317" customWidth="1"/>
    <col min="1794" max="1794" width="13.7109375" style="317" customWidth="1"/>
    <col min="1795" max="1795" width="19.140625" style="317" customWidth="1"/>
    <col min="1796" max="1801" width="11.42578125" style="317" customWidth="1"/>
    <col min="1802" max="1802" width="3.85546875" style="317" customWidth="1"/>
    <col min="1803" max="2048" width="11.42578125" style="317" hidden="1"/>
    <col min="2049" max="2049" width="2.7109375" style="317" customWidth="1"/>
    <col min="2050" max="2050" width="13.7109375" style="317" customWidth="1"/>
    <col min="2051" max="2051" width="19.140625" style="317" customWidth="1"/>
    <col min="2052" max="2057" width="11.42578125" style="317" customWidth="1"/>
    <col min="2058" max="2058" width="3.85546875" style="317" customWidth="1"/>
    <col min="2059" max="2304" width="11.42578125" style="317" hidden="1"/>
    <col min="2305" max="2305" width="2.7109375" style="317" customWidth="1"/>
    <col min="2306" max="2306" width="13.7109375" style="317" customWidth="1"/>
    <col min="2307" max="2307" width="19.140625" style="317" customWidth="1"/>
    <col min="2308" max="2313" width="11.42578125" style="317" customWidth="1"/>
    <col min="2314" max="2314" width="3.85546875" style="317" customWidth="1"/>
    <col min="2315" max="2560" width="11.42578125" style="317" hidden="1"/>
    <col min="2561" max="2561" width="2.7109375" style="317" customWidth="1"/>
    <col min="2562" max="2562" width="13.7109375" style="317" customWidth="1"/>
    <col min="2563" max="2563" width="19.140625" style="317" customWidth="1"/>
    <col min="2564" max="2569" width="11.42578125" style="317" customWidth="1"/>
    <col min="2570" max="2570" width="3.85546875" style="317" customWidth="1"/>
    <col min="2571" max="2816" width="11.42578125" style="317" hidden="1"/>
    <col min="2817" max="2817" width="2.7109375" style="317" customWidth="1"/>
    <col min="2818" max="2818" width="13.7109375" style="317" customWidth="1"/>
    <col min="2819" max="2819" width="19.140625" style="317" customWidth="1"/>
    <col min="2820" max="2825" width="11.42578125" style="317" customWidth="1"/>
    <col min="2826" max="2826" width="3.85546875" style="317" customWidth="1"/>
    <col min="2827" max="3072" width="11.42578125" style="317" hidden="1"/>
    <col min="3073" max="3073" width="2.7109375" style="317" customWidth="1"/>
    <col min="3074" max="3074" width="13.7109375" style="317" customWidth="1"/>
    <col min="3075" max="3075" width="19.140625" style="317" customWidth="1"/>
    <col min="3076" max="3081" width="11.42578125" style="317" customWidth="1"/>
    <col min="3082" max="3082" width="3.85546875" style="317" customWidth="1"/>
    <col min="3083" max="3328" width="11.42578125" style="317" hidden="1"/>
    <col min="3329" max="3329" width="2.7109375" style="317" customWidth="1"/>
    <col min="3330" max="3330" width="13.7109375" style="317" customWidth="1"/>
    <col min="3331" max="3331" width="19.140625" style="317" customWidth="1"/>
    <col min="3332" max="3337" width="11.42578125" style="317" customWidth="1"/>
    <col min="3338" max="3338" width="3.85546875" style="317" customWidth="1"/>
    <col min="3339" max="3584" width="11.42578125" style="317" hidden="1"/>
    <col min="3585" max="3585" width="2.7109375" style="317" customWidth="1"/>
    <col min="3586" max="3586" width="13.7109375" style="317" customWidth="1"/>
    <col min="3587" max="3587" width="19.140625" style="317" customWidth="1"/>
    <col min="3588" max="3593" width="11.42578125" style="317" customWidth="1"/>
    <col min="3594" max="3594" width="3.85546875" style="317" customWidth="1"/>
    <col min="3595" max="3840" width="11.42578125" style="317" hidden="1"/>
    <col min="3841" max="3841" width="2.7109375" style="317" customWidth="1"/>
    <col min="3842" max="3842" width="13.7109375" style="317" customWidth="1"/>
    <col min="3843" max="3843" width="19.140625" style="317" customWidth="1"/>
    <col min="3844" max="3849" width="11.42578125" style="317" customWidth="1"/>
    <col min="3850" max="3850" width="3.85546875" style="317" customWidth="1"/>
    <col min="3851" max="4096" width="11.42578125" style="317" hidden="1"/>
    <col min="4097" max="4097" width="2.7109375" style="317" customWidth="1"/>
    <col min="4098" max="4098" width="13.7109375" style="317" customWidth="1"/>
    <col min="4099" max="4099" width="19.140625" style="317" customWidth="1"/>
    <col min="4100" max="4105" width="11.42578125" style="317" customWidth="1"/>
    <col min="4106" max="4106" width="3.85546875" style="317" customWidth="1"/>
    <col min="4107" max="4352" width="11.42578125" style="317" hidden="1"/>
    <col min="4353" max="4353" width="2.7109375" style="317" customWidth="1"/>
    <col min="4354" max="4354" width="13.7109375" style="317" customWidth="1"/>
    <col min="4355" max="4355" width="19.140625" style="317" customWidth="1"/>
    <col min="4356" max="4361" width="11.42578125" style="317" customWidth="1"/>
    <col min="4362" max="4362" width="3.85546875" style="317" customWidth="1"/>
    <col min="4363" max="4608" width="11.42578125" style="317" hidden="1"/>
    <col min="4609" max="4609" width="2.7109375" style="317" customWidth="1"/>
    <col min="4610" max="4610" width="13.7109375" style="317" customWidth="1"/>
    <col min="4611" max="4611" width="19.140625" style="317" customWidth="1"/>
    <col min="4612" max="4617" width="11.42578125" style="317" customWidth="1"/>
    <col min="4618" max="4618" width="3.85546875" style="317" customWidth="1"/>
    <col min="4619" max="4864" width="11.42578125" style="317" hidden="1"/>
    <col min="4865" max="4865" width="2.7109375" style="317" customWidth="1"/>
    <col min="4866" max="4866" width="13.7109375" style="317" customWidth="1"/>
    <col min="4867" max="4867" width="19.140625" style="317" customWidth="1"/>
    <col min="4868" max="4873" width="11.42578125" style="317" customWidth="1"/>
    <col min="4874" max="4874" width="3.85546875" style="317" customWidth="1"/>
    <col min="4875" max="5120" width="11.42578125" style="317" hidden="1"/>
    <col min="5121" max="5121" width="2.7109375" style="317" customWidth="1"/>
    <col min="5122" max="5122" width="13.7109375" style="317" customWidth="1"/>
    <col min="5123" max="5123" width="19.140625" style="317" customWidth="1"/>
    <col min="5124" max="5129" width="11.42578125" style="317" customWidth="1"/>
    <col min="5130" max="5130" width="3.85546875" style="317" customWidth="1"/>
    <col min="5131" max="5376" width="11.42578125" style="317" hidden="1"/>
    <col min="5377" max="5377" width="2.7109375" style="317" customWidth="1"/>
    <col min="5378" max="5378" width="13.7109375" style="317" customWidth="1"/>
    <col min="5379" max="5379" width="19.140625" style="317" customWidth="1"/>
    <col min="5380" max="5385" width="11.42578125" style="317" customWidth="1"/>
    <col min="5386" max="5386" width="3.85546875" style="317" customWidth="1"/>
    <col min="5387" max="5632" width="11.42578125" style="317" hidden="1"/>
    <col min="5633" max="5633" width="2.7109375" style="317" customWidth="1"/>
    <col min="5634" max="5634" width="13.7109375" style="317" customWidth="1"/>
    <col min="5635" max="5635" width="19.140625" style="317" customWidth="1"/>
    <col min="5636" max="5641" width="11.42578125" style="317" customWidth="1"/>
    <col min="5642" max="5642" width="3.85546875" style="317" customWidth="1"/>
    <col min="5643" max="5888" width="11.42578125" style="317" hidden="1"/>
    <col min="5889" max="5889" width="2.7109375" style="317" customWidth="1"/>
    <col min="5890" max="5890" width="13.7109375" style="317" customWidth="1"/>
    <col min="5891" max="5891" width="19.140625" style="317" customWidth="1"/>
    <col min="5892" max="5897" width="11.42578125" style="317" customWidth="1"/>
    <col min="5898" max="5898" width="3.85546875" style="317" customWidth="1"/>
    <col min="5899" max="6144" width="11.42578125" style="317" hidden="1"/>
    <col min="6145" max="6145" width="2.7109375" style="317" customWidth="1"/>
    <col min="6146" max="6146" width="13.7109375" style="317" customWidth="1"/>
    <col min="6147" max="6147" width="19.140625" style="317" customWidth="1"/>
    <col min="6148" max="6153" width="11.42578125" style="317" customWidth="1"/>
    <col min="6154" max="6154" width="3.85546875" style="317" customWidth="1"/>
    <col min="6155" max="6400" width="11.42578125" style="317" hidden="1"/>
    <col min="6401" max="6401" width="2.7109375" style="317" customWidth="1"/>
    <col min="6402" max="6402" width="13.7109375" style="317" customWidth="1"/>
    <col min="6403" max="6403" width="19.140625" style="317" customWidth="1"/>
    <col min="6404" max="6409" width="11.42578125" style="317" customWidth="1"/>
    <col min="6410" max="6410" width="3.85546875" style="317" customWidth="1"/>
    <col min="6411" max="6656" width="11.42578125" style="317" hidden="1"/>
    <col min="6657" max="6657" width="2.7109375" style="317" customWidth="1"/>
    <col min="6658" max="6658" width="13.7109375" style="317" customWidth="1"/>
    <col min="6659" max="6659" width="19.140625" style="317" customWidth="1"/>
    <col min="6660" max="6665" width="11.42578125" style="317" customWidth="1"/>
    <col min="6666" max="6666" width="3.85546875" style="317" customWidth="1"/>
    <col min="6667" max="6912" width="11.42578125" style="317" hidden="1"/>
    <col min="6913" max="6913" width="2.7109375" style="317" customWidth="1"/>
    <col min="6914" max="6914" width="13.7109375" style="317" customWidth="1"/>
    <col min="6915" max="6915" width="19.140625" style="317" customWidth="1"/>
    <col min="6916" max="6921" width="11.42578125" style="317" customWidth="1"/>
    <col min="6922" max="6922" width="3.85546875" style="317" customWidth="1"/>
    <col min="6923" max="7168" width="11.42578125" style="317" hidden="1"/>
    <col min="7169" max="7169" width="2.7109375" style="317" customWidth="1"/>
    <col min="7170" max="7170" width="13.7109375" style="317" customWidth="1"/>
    <col min="7171" max="7171" width="19.140625" style="317" customWidth="1"/>
    <col min="7172" max="7177" width="11.42578125" style="317" customWidth="1"/>
    <col min="7178" max="7178" width="3.85546875" style="317" customWidth="1"/>
    <col min="7179" max="7424" width="11.42578125" style="317" hidden="1"/>
    <col min="7425" max="7425" width="2.7109375" style="317" customWidth="1"/>
    <col min="7426" max="7426" width="13.7109375" style="317" customWidth="1"/>
    <col min="7427" max="7427" width="19.140625" style="317" customWidth="1"/>
    <col min="7428" max="7433" width="11.42578125" style="317" customWidth="1"/>
    <col min="7434" max="7434" width="3.85546875" style="317" customWidth="1"/>
    <col min="7435" max="7680" width="11.42578125" style="317" hidden="1"/>
    <col min="7681" max="7681" width="2.7109375" style="317" customWidth="1"/>
    <col min="7682" max="7682" width="13.7109375" style="317" customWidth="1"/>
    <col min="7683" max="7683" width="19.140625" style="317" customWidth="1"/>
    <col min="7684" max="7689" width="11.42578125" style="317" customWidth="1"/>
    <col min="7690" max="7690" width="3.85546875" style="317" customWidth="1"/>
    <col min="7691" max="7936" width="11.42578125" style="317" hidden="1"/>
    <col min="7937" max="7937" width="2.7109375" style="317" customWidth="1"/>
    <col min="7938" max="7938" width="13.7109375" style="317" customWidth="1"/>
    <col min="7939" max="7939" width="19.140625" style="317" customWidth="1"/>
    <col min="7940" max="7945" width="11.42578125" style="317" customWidth="1"/>
    <col min="7946" max="7946" width="3.85546875" style="317" customWidth="1"/>
    <col min="7947" max="8192" width="11.42578125" style="317" hidden="1"/>
    <col min="8193" max="8193" width="2.7109375" style="317" customWidth="1"/>
    <col min="8194" max="8194" width="13.7109375" style="317" customWidth="1"/>
    <col min="8195" max="8195" width="19.140625" style="317" customWidth="1"/>
    <col min="8196" max="8201" width="11.42578125" style="317" customWidth="1"/>
    <col min="8202" max="8202" width="3.85546875" style="317" customWidth="1"/>
    <col min="8203" max="8448" width="11.42578125" style="317" hidden="1"/>
    <col min="8449" max="8449" width="2.7109375" style="317" customWidth="1"/>
    <col min="8450" max="8450" width="13.7109375" style="317" customWidth="1"/>
    <col min="8451" max="8451" width="19.140625" style="317" customWidth="1"/>
    <col min="8452" max="8457" width="11.42578125" style="317" customWidth="1"/>
    <col min="8458" max="8458" width="3.85546875" style="317" customWidth="1"/>
    <col min="8459" max="8704" width="11.42578125" style="317" hidden="1"/>
    <col min="8705" max="8705" width="2.7109375" style="317" customWidth="1"/>
    <col min="8706" max="8706" width="13.7109375" style="317" customWidth="1"/>
    <col min="8707" max="8707" width="19.140625" style="317" customWidth="1"/>
    <col min="8708" max="8713" width="11.42578125" style="317" customWidth="1"/>
    <col min="8714" max="8714" width="3.85546875" style="317" customWidth="1"/>
    <col min="8715" max="8960" width="11.42578125" style="317" hidden="1"/>
    <col min="8961" max="8961" width="2.7109375" style="317" customWidth="1"/>
    <col min="8962" max="8962" width="13.7109375" style="317" customWidth="1"/>
    <col min="8963" max="8963" width="19.140625" style="317" customWidth="1"/>
    <col min="8964" max="8969" width="11.42578125" style="317" customWidth="1"/>
    <col min="8970" max="8970" width="3.85546875" style="317" customWidth="1"/>
    <col min="8971" max="9216" width="11.42578125" style="317" hidden="1"/>
    <col min="9217" max="9217" width="2.7109375" style="317" customWidth="1"/>
    <col min="9218" max="9218" width="13.7109375" style="317" customWidth="1"/>
    <col min="9219" max="9219" width="19.140625" style="317" customWidth="1"/>
    <col min="9220" max="9225" width="11.42578125" style="317" customWidth="1"/>
    <col min="9226" max="9226" width="3.85546875" style="317" customWidth="1"/>
    <col min="9227" max="9472" width="11.42578125" style="317" hidden="1"/>
    <col min="9473" max="9473" width="2.7109375" style="317" customWidth="1"/>
    <col min="9474" max="9474" width="13.7109375" style="317" customWidth="1"/>
    <col min="9475" max="9475" width="19.140625" style="317" customWidth="1"/>
    <col min="9476" max="9481" width="11.42578125" style="317" customWidth="1"/>
    <col min="9482" max="9482" width="3.85546875" style="317" customWidth="1"/>
    <col min="9483" max="9728" width="11.42578125" style="317" hidden="1"/>
    <col min="9729" max="9729" width="2.7109375" style="317" customWidth="1"/>
    <col min="9730" max="9730" width="13.7109375" style="317" customWidth="1"/>
    <col min="9731" max="9731" width="19.140625" style="317" customWidth="1"/>
    <col min="9732" max="9737" width="11.42578125" style="317" customWidth="1"/>
    <col min="9738" max="9738" width="3.85546875" style="317" customWidth="1"/>
    <col min="9739" max="9984" width="11.42578125" style="317" hidden="1"/>
    <col min="9985" max="9985" width="2.7109375" style="317" customWidth="1"/>
    <col min="9986" max="9986" width="13.7109375" style="317" customWidth="1"/>
    <col min="9987" max="9987" width="19.140625" style="317" customWidth="1"/>
    <col min="9988" max="9993" width="11.42578125" style="317" customWidth="1"/>
    <col min="9994" max="9994" width="3.85546875" style="317" customWidth="1"/>
    <col min="9995" max="10240" width="11.42578125" style="317" hidden="1"/>
    <col min="10241" max="10241" width="2.7109375" style="317" customWidth="1"/>
    <col min="10242" max="10242" width="13.7109375" style="317" customWidth="1"/>
    <col min="10243" max="10243" width="19.140625" style="317" customWidth="1"/>
    <col min="10244" max="10249" width="11.42578125" style="317" customWidth="1"/>
    <col min="10250" max="10250" width="3.85546875" style="317" customWidth="1"/>
    <col min="10251" max="10496" width="11.42578125" style="317" hidden="1"/>
    <col min="10497" max="10497" width="2.7109375" style="317" customWidth="1"/>
    <col min="10498" max="10498" width="13.7109375" style="317" customWidth="1"/>
    <col min="10499" max="10499" width="19.140625" style="317" customWidth="1"/>
    <col min="10500" max="10505" width="11.42578125" style="317" customWidth="1"/>
    <col min="10506" max="10506" width="3.85546875" style="317" customWidth="1"/>
    <col min="10507" max="10752" width="11.42578125" style="317" hidden="1"/>
    <col min="10753" max="10753" width="2.7109375" style="317" customWidth="1"/>
    <col min="10754" max="10754" width="13.7109375" style="317" customWidth="1"/>
    <col min="10755" max="10755" width="19.140625" style="317" customWidth="1"/>
    <col min="10756" max="10761" width="11.42578125" style="317" customWidth="1"/>
    <col min="10762" max="10762" width="3.85546875" style="317" customWidth="1"/>
    <col min="10763" max="11008" width="11.42578125" style="317" hidden="1"/>
    <col min="11009" max="11009" width="2.7109375" style="317" customWidth="1"/>
    <col min="11010" max="11010" width="13.7109375" style="317" customWidth="1"/>
    <col min="11011" max="11011" width="19.140625" style="317" customWidth="1"/>
    <col min="11012" max="11017" width="11.42578125" style="317" customWidth="1"/>
    <col min="11018" max="11018" width="3.85546875" style="317" customWidth="1"/>
    <col min="11019" max="11264" width="11.42578125" style="317" hidden="1"/>
    <col min="11265" max="11265" width="2.7109375" style="317" customWidth="1"/>
    <col min="11266" max="11266" width="13.7109375" style="317" customWidth="1"/>
    <col min="11267" max="11267" width="19.140625" style="317" customWidth="1"/>
    <col min="11268" max="11273" width="11.42578125" style="317" customWidth="1"/>
    <col min="11274" max="11274" width="3.85546875" style="317" customWidth="1"/>
    <col min="11275" max="11520" width="11.42578125" style="317" hidden="1"/>
    <col min="11521" max="11521" width="2.7109375" style="317" customWidth="1"/>
    <col min="11522" max="11522" width="13.7109375" style="317" customWidth="1"/>
    <col min="11523" max="11523" width="19.140625" style="317" customWidth="1"/>
    <col min="11524" max="11529" width="11.42578125" style="317" customWidth="1"/>
    <col min="11530" max="11530" width="3.85546875" style="317" customWidth="1"/>
    <col min="11531" max="11776" width="11.42578125" style="317" hidden="1"/>
    <col min="11777" max="11777" width="2.7109375" style="317" customWidth="1"/>
    <col min="11778" max="11778" width="13.7109375" style="317" customWidth="1"/>
    <col min="11779" max="11779" width="19.140625" style="317" customWidth="1"/>
    <col min="11780" max="11785" width="11.42578125" style="317" customWidth="1"/>
    <col min="11786" max="11786" width="3.85546875" style="317" customWidth="1"/>
    <col min="11787" max="12032" width="11.42578125" style="317" hidden="1"/>
    <col min="12033" max="12033" width="2.7109375" style="317" customWidth="1"/>
    <col min="12034" max="12034" width="13.7109375" style="317" customWidth="1"/>
    <col min="12035" max="12035" width="19.140625" style="317" customWidth="1"/>
    <col min="12036" max="12041" width="11.42578125" style="317" customWidth="1"/>
    <col min="12042" max="12042" width="3.85546875" style="317" customWidth="1"/>
    <col min="12043" max="12288" width="11.42578125" style="317" hidden="1"/>
    <col min="12289" max="12289" width="2.7109375" style="317" customWidth="1"/>
    <col min="12290" max="12290" width="13.7109375" style="317" customWidth="1"/>
    <col min="12291" max="12291" width="19.140625" style="317" customWidth="1"/>
    <col min="12292" max="12297" width="11.42578125" style="317" customWidth="1"/>
    <col min="12298" max="12298" width="3.85546875" style="317" customWidth="1"/>
    <col min="12299" max="12544" width="11.42578125" style="317" hidden="1"/>
    <col min="12545" max="12545" width="2.7109375" style="317" customWidth="1"/>
    <col min="12546" max="12546" width="13.7109375" style="317" customWidth="1"/>
    <col min="12547" max="12547" width="19.140625" style="317" customWidth="1"/>
    <col min="12548" max="12553" width="11.42578125" style="317" customWidth="1"/>
    <col min="12554" max="12554" width="3.85546875" style="317" customWidth="1"/>
    <col min="12555" max="12800" width="11.42578125" style="317" hidden="1"/>
    <col min="12801" max="12801" width="2.7109375" style="317" customWidth="1"/>
    <col min="12802" max="12802" width="13.7109375" style="317" customWidth="1"/>
    <col min="12803" max="12803" width="19.140625" style="317" customWidth="1"/>
    <col min="12804" max="12809" width="11.42578125" style="317" customWidth="1"/>
    <col min="12810" max="12810" width="3.85546875" style="317" customWidth="1"/>
    <col min="12811" max="13056" width="11.42578125" style="317" hidden="1"/>
    <col min="13057" max="13057" width="2.7109375" style="317" customWidth="1"/>
    <col min="13058" max="13058" width="13.7109375" style="317" customWidth="1"/>
    <col min="13059" max="13059" width="19.140625" style="317" customWidth="1"/>
    <col min="13060" max="13065" width="11.42578125" style="317" customWidth="1"/>
    <col min="13066" max="13066" width="3.85546875" style="317" customWidth="1"/>
    <col min="13067" max="13312" width="11.42578125" style="317" hidden="1"/>
    <col min="13313" max="13313" width="2.7109375" style="317" customWidth="1"/>
    <col min="13314" max="13314" width="13.7109375" style="317" customWidth="1"/>
    <col min="13315" max="13315" width="19.140625" style="317" customWidth="1"/>
    <col min="13316" max="13321" width="11.42578125" style="317" customWidth="1"/>
    <col min="13322" max="13322" width="3.85546875" style="317" customWidth="1"/>
    <col min="13323" max="13568" width="11.42578125" style="317" hidden="1"/>
    <col min="13569" max="13569" width="2.7109375" style="317" customWidth="1"/>
    <col min="13570" max="13570" width="13.7109375" style="317" customWidth="1"/>
    <col min="13571" max="13571" width="19.140625" style="317" customWidth="1"/>
    <col min="13572" max="13577" width="11.42578125" style="317" customWidth="1"/>
    <col min="13578" max="13578" width="3.85546875" style="317" customWidth="1"/>
    <col min="13579" max="13824" width="11.42578125" style="317" hidden="1"/>
    <col min="13825" max="13825" width="2.7109375" style="317" customWidth="1"/>
    <col min="13826" max="13826" width="13.7109375" style="317" customWidth="1"/>
    <col min="13827" max="13827" width="19.140625" style="317" customWidth="1"/>
    <col min="13828" max="13833" width="11.42578125" style="317" customWidth="1"/>
    <col min="13834" max="13834" width="3.85546875" style="317" customWidth="1"/>
    <col min="13835" max="14080" width="11.42578125" style="317" hidden="1"/>
    <col min="14081" max="14081" width="2.7109375" style="317" customWidth="1"/>
    <col min="14082" max="14082" width="13.7109375" style="317" customWidth="1"/>
    <col min="14083" max="14083" width="19.140625" style="317" customWidth="1"/>
    <col min="14084" max="14089" width="11.42578125" style="317" customWidth="1"/>
    <col min="14090" max="14090" width="3.85546875" style="317" customWidth="1"/>
    <col min="14091" max="14336" width="11.42578125" style="317" hidden="1"/>
    <col min="14337" max="14337" width="2.7109375" style="317" customWidth="1"/>
    <col min="14338" max="14338" width="13.7109375" style="317" customWidth="1"/>
    <col min="14339" max="14339" width="19.140625" style="317" customWidth="1"/>
    <col min="14340" max="14345" width="11.42578125" style="317" customWidth="1"/>
    <col min="14346" max="14346" width="3.85546875" style="317" customWidth="1"/>
    <col min="14347" max="14592" width="11.42578125" style="317" hidden="1"/>
    <col min="14593" max="14593" width="2.7109375" style="317" customWidth="1"/>
    <col min="14594" max="14594" width="13.7109375" style="317" customWidth="1"/>
    <col min="14595" max="14595" width="19.140625" style="317" customWidth="1"/>
    <col min="14596" max="14601" width="11.42578125" style="317" customWidth="1"/>
    <col min="14602" max="14602" width="3.85546875" style="317" customWidth="1"/>
    <col min="14603" max="14848" width="11.42578125" style="317" hidden="1"/>
    <col min="14849" max="14849" width="2.7109375" style="317" customWidth="1"/>
    <col min="14850" max="14850" width="13.7109375" style="317" customWidth="1"/>
    <col min="14851" max="14851" width="19.140625" style="317" customWidth="1"/>
    <col min="14852" max="14857" width="11.42578125" style="317" customWidth="1"/>
    <col min="14858" max="14858" width="3.85546875" style="317" customWidth="1"/>
    <col min="14859" max="15104" width="11.42578125" style="317" hidden="1"/>
    <col min="15105" max="15105" width="2.7109375" style="317" customWidth="1"/>
    <col min="15106" max="15106" width="13.7109375" style="317" customWidth="1"/>
    <col min="15107" max="15107" width="19.140625" style="317" customWidth="1"/>
    <col min="15108" max="15113" width="11.42578125" style="317" customWidth="1"/>
    <col min="15114" max="15114" width="3.85546875" style="317" customWidth="1"/>
    <col min="15115" max="15360" width="11.42578125" style="317" hidden="1"/>
    <col min="15361" max="15361" width="2.7109375" style="317" customWidth="1"/>
    <col min="15362" max="15362" width="13.7109375" style="317" customWidth="1"/>
    <col min="15363" max="15363" width="19.140625" style="317" customWidth="1"/>
    <col min="15364" max="15369" width="11.42578125" style="317" customWidth="1"/>
    <col min="15370" max="15370" width="3.85546875" style="317" customWidth="1"/>
    <col min="15371" max="15616" width="11.42578125" style="317" hidden="1"/>
    <col min="15617" max="15617" width="2.7109375" style="317" customWidth="1"/>
    <col min="15618" max="15618" width="13.7109375" style="317" customWidth="1"/>
    <col min="15619" max="15619" width="19.140625" style="317" customWidth="1"/>
    <col min="15620" max="15625" width="11.42578125" style="317" customWidth="1"/>
    <col min="15626" max="15626" width="3.85546875" style="317" customWidth="1"/>
    <col min="15627" max="15872" width="11.42578125" style="317" hidden="1"/>
    <col min="15873" max="15873" width="2.7109375" style="317" customWidth="1"/>
    <col min="15874" max="15874" width="13.7109375" style="317" customWidth="1"/>
    <col min="15875" max="15875" width="19.140625" style="317" customWidth="1"/>
    <col min="15876" max="15881" width="11.42578125" style="317" customWidth="1"/>
    <col min="15882" max="15882" width="3.85546875" style="317" customWidth="1"/>
    <col min="15883" max="16128" width="11.42578125" style="317" hidden="1"/>
    <col min="16129" max="16129" width="2.7109375" style="317" customWidth="1"/>
    <col min="16130" max="16130" width="13.7109375" style="317" customWidth="1"/>
    <col min="16131" max="16131" width="19.140625" style="317" customWidth="1"/>
    <col min="16132" max="16137" width="11.42578125" style="317" customWidth="1"/>
    <col min="16138" max="16138" width="3.85546875" style="317" customWidth="1"/>
    <col min="16139" max="16384" width="11.42578125" style="317" hidden="1"/>
  </cols>
  <sheetData>
    <row r="2" spans="2:9" ht="15">
      <c r="B2" s="699" t="s">
        <v>0</v>
      </c>
      <c r="C2" s="700"/>
      <c r="D2" s="700"/>
      <c r="E2" s="700"/>
      <c r="F2" s="700"/>
      <c r="G2" s="700"/>
      <c r="H2" s="700"/>
      <c r="I2" s="701"/>
    </row>
    <row r="3" spans="2:9" ht="15">
      <c r="B3" s="702" t="str">
        <f>+'b) Clasificación Funcional CFG'!B3:I3</f>
        <v>COLEGIO DE BACHILLERES DEL ESTADO DE  JALISCO</v>
      </c>
      <c r="C3" s="703"/>
      <c r="D3" s="703"/>
      <c r="E3" s="703"/>
      <c r="F3" s="703"/>
      <c r="G3" s="703"/>
      <c r="H3" s="703"/>
      <c r="I3" s="704"/>
    </row>
    <row r="4" spans="2:9" ht="15">
      <c r="B4" s="705" t="s">
        <v>155</v>
      </c>
      <c r="C4" s="706"/>
      <c r="D4" s="706"/>
      <c r="E4" s="706"/>
      <c r="F4" s="706"/>
      <c r="G4" s="706"/>
      <c r="H4" s="706"/>
      <c r="I4" s="707"/>
    </row>
    <row r="5" spans="2:9" ht="15">
      <c r="B5" s="708" t="s">
        <v>333</v>
      </c>
      <c r="C5" s="709"/>
      <c r="D5" s="709"/>
      <c r="E5" s="709"/>
      <c r="F5" s="709"/>
      <c r="G5" s="709"/>
      <c r="H5" s="709"/>
      <c r="I5" s="710"/>
    </row>
    <row r="6" spans="2:9">
      <c r="B6" s="340"/>
      <c r="C6" s="340"/>
      <c r="D6" s="745" t="s">
        <v>10295</v>
      </c>
      <c r="E6" s="745"/>
      <c r="F6" s="745"/>
      <c r="G6" s="745"/>
      <c r="H6" s="340"/>
      <c r="I6" s="340"/>
    </row>
    <row r="7" spans="2:9">
      <c r="B7" s="720" t="s">
        <v>334</v>
      </c>
      <c r="C7" s="728"/>
      <c r="D7" s="717" t="s">
        <v>335</v>
      </c>
      <c r="E7" s="718"/>
      <c r="F7" s="717" t="s">
        <v>336</v>
      </c>
      <c r="G7" s="718"/>
      <c r="H7" s="717" t="s">
        <v>337</v>
      </c>
      <c r="I7" s="719"/>
    </row>
    <row r="8" spans="2:9">
      <c r="B8" s="721"/>
      <c r="C8" s="731"/>
      <c r="D8" s="717" t="s">
        <v>338</v>
      </c>
      <c r="E8" s="718"/>
      <c r="F8" s="717" t="s">
        <v>339</v>
      </c>
      <c r="G8" s="718"/>
      <c r="H8" s="717" t="s">
        <v>340</v>
      </c>
      <c r="I8" s="719"/>
    </row>
    <row r="9" spans="2:9">
      <c r="B9" s="717" t="s">
        <v>341</v>
      </c>
      <c r="C9" s="718"/>
      <c r="D9" s="718"/>
      <c r="E9" s="718"/>
      <c r="F9" s="718"/>
      <c r="G9" s="718"/>
      <c r="H9" s="718"/>
      <c r="I9" s="719"/>
    </row>
    <row r="10" spans="2:9" ht="14.25" customHeight="1">
      <c r="B10" s="743" t="s">
        <v>126</v>
      </c>
      <c r="C10" s="744"/>
      <c r="D10" s="739"/>
      <c r="E10" s="739"/>
      <c r="F10" s="739"/>
      <c r="G10" s="739"/>
      <c r="H10" s="740">
        <f>IF(AND(D10&gt;=0,F10&gt;=0),(D10-F10),"-")</f>
        <v>0</v>
      </c>
      <c r="I10" s="740">
        <f>IF(AND(H10&gt;=0,G10&gt;=0),SUM(G10:H10),"-")</f>
        <v>0</v>
      </c>
    </row>
    <row r="11" spans="2:9" ht="14.25" customHeight="1">
      <c r="B11" s="738"/>
      <c r="C11" s="738"/>
      <c r="D11" s="739"/>
      <c r="E11" s="739"/>
      <c r="F11" s="739"/>
      <c r="G11" s="739"/>
      <c r="H11" s="740">
        <f t="shared" ref="H11:H18" si="0">IF(AND(D11&gt;=0,F11&gt;=0),(D11-F11),"-")</f>
        <v>0</v>
      </c>
      <c r="I11" s="740">
        <f t="shared" ref="I11:I18" si="1">IF(AND(H11&gt;=0,G11&gt;=0),SUM(G11:H11),"-")</f>
        <v>0</v>
      </c>
    </row>
    <row r="12" spans="2:9" ht="14.25" customHeight="1">
      <c r="B12" s="738"/>
      <c r="C12" s="738"/>
      <c r="D12" s="739"/>
      <c r="E12" s="739"/>
      <c r="F12" s="739"/>
      <c r="G12" s="739"/>
      <c r="H12" s="740">
        <f t="shared" si="0"/>
        <v>0</v>
      </c>
      <c r="I12" s="740">
        <f t="shared" si="1"/>
        <v>0</v>
      </c>
    </row>
    <row r="13" spans="2:9" ht="14.25" customHeight="1">
      <c r="B13" s="738"/>
      <c r="C13" s="738"/>
      <c r="D13" s="739"/>
      <c r="E13" s="739"/>
      <c r="F13" s="739"/>
      <c r="G13" s="739"/>
      <c r="H13" s="740">
        <f t="shared" si="0"/>
        <v>0</v>
      </c>
      <c r="I13" s="740">
        <f t="shared" si="1"/>
        <v>0</v>
      </c>
    </row>
    <row r="14" spans="2:9" ht="14.25" customHeight="1">
      <c r="B14" s="738"/>
      <c r="C14" s="738"/>
      <c r="D14" s="739"/>
      <c r="E14" s="739"/>
      <c r="F14" s="739"/>
      <c r="G14" s="739"/>
      <c r="H14" s="740">
        <f t="shared" si="0"/>
        <v>0</v>
      </c>
      <c r="I14" s="740">
        <f t="shared" si="1"/>
        <v>0</v>
      </c>
    </row>
    <row r="15" spans="2:9" ht="14.25" customHeight="1">
      <c r="B15" s="743"/>
      <c r="C15" s="744"/>
      <c r="D15" s="739"/>
      <c r="E15" s="739"/>
      <c r="F15" s="739"/>
      <c r="G15" s="739"/>
      <c r="H15" s="740">
        <f t="shared" si="0"/>
        <v>0</v>
      </c>
      <c r="I15" s="740">
        <f t="shared" si="1"/>
        <v>0</v>
      </c>
    </row>
    <row r="16" spans="2:9" ht="14.25" customHeight="1">
      <c r="B16" s="738"/>
      <c r="C16" s="738"/>
      <c r="D16" s="739"/>
      <c r="E16" s="739"/>
      <c r="F16" s="739"/>
      <c r="G16" s="739"/>
      <c r="H16" s="740">
        <f t="shared" si="0"/>
        <v>0</v>
      </c>
      <c r="I16" s="740">
        <f t="shared" si="1"/>
        <v>0</v>
      </c>
    </row>
    <row r="17" spans="2:9" ht="14.25" customHeight="1">
      <c r="B17" s="738"/>
      <c r="C17" s="738"/>
      <c r="D17" s="739"/>
      <c r="E17" s="739"/>
      <c r="F17" s="739"/>
      <c r="G17" s="739"/>
      <c r="H17" s="740">
        <f t="shared" si="0"/>
        <v>0</v>
      </c>
      <c r="I17" s="740">
        <f t="shared" si="1"/>
        <v>0</v>
      </c>
    </row>
    <row r="18" spans="2:9" ht="14.25" customHeight="1">
      <c r="B18" s="738"/>
      <c r="C18" s="738"/>
      <c r="D18" s="739"/>
      <c r="E18" s="739"/>
      <c r="F18" s="739"/>
      <c r="G18" s="739"/>
      <c r="H18" s="740">
        <f t="shared" si="0"/>
        <v>0</v>
      </c>
      <c r="I18" s="740">
        <f t="shared" si="1"/>
        <v>0</v>
      </c>
    </row>
    <row r="19" spans="2:9">
      <c r="B19" s="741" t="s">
        <v>342</v>
      </c>
      <c r="C19" s="741"/>
      <c r="D19" s="737">
        <f>SUM(D10:E18)</f>
        <v>0</v>
      </c>
      <c r="E19" s="737"/>
      <c r="F19" s="737">
        <f>SUM(F10:G18)</f>
        <v>0</v>
      </c>
      <c r="G19" s="737"/>
      <c r="H19" s="737">
        <f>SUM(H10:I18)</f>
        <v>0</v>
      </c>
      <c r="I19" s="737"/>
    </row>
    <row r="20" spans="2:9">
      <c r="B20" s="734"/>
      <c r="C20" s="734"/>
      <c r="D20" s="734"/>
      <c r="E20" s="734"/>
      <c r="F20" s="734"/>
      <c r="G20" s="734"/>
      <c r="H20" s="734"/>
      <c r="I20" s="734"/>
    </row>
    <row r="21" spans="2:9">
      <c r="B21" s="717" t="s">
        <v>343</v>
      </c>
      <c r="C21" s="718"/>
      <c r="D21" s="718"/>
      <c r="E21" s="718"/>
      <c r="F21" s="718"/>
      <c r="G21" s="718"/>
      <c r="H21" s="718"/>
      <c r="I21" s="719"/>
    </row>
    <row r="22" spans="2:9">
      <c r="B22" s="738"/>
      <c r="C22" s="738"/>
      <c r="D22" s="739"/>
      <c r="E22" s="739"/>
      <c r="F22" s="739"/>
      <c r="G22" s="739"/>
      <c r="H22" s="740">
        <f t="shared" ref="H22:H30" si="2">IF(AND(D22&gt;=0,F22&gt;=0),(D22-F22),"-")</f>
        <v>0</v>
      </c>
      <c r="I22" s="740">
        <f t="shared" ref="I22:I30" si="3">IF(AND(H22&gt;=0,G22&gt;=0),SUM(G22:H22),"-")</f>
        <v>0</v>
      </c>
    </row>
    <row r="23" spans="2:9">
      <c r="B23" s="738"/>
      <c r="C23" s="738"/>
      <c r="D23" s="739"/>
      <c r="E23" s="739"/>
      <c r="F23" s="739"/>
      <c r="G23" s="739"/>
      <c r="H23" s="740">
        <f>IF(AND(D23&gt;=0,F23&gt;=0),(D23-F23),"-")</f>
        <v>0</v>
      </c>
      <c r="I23" s="740">
        <f t="shared" si="3"/>
        <v>0</v>
      </c>
    </row>
    <row r="24" spans="2:9">
      <c r="B24" s="738"/>
      <c r="C24" s="738"/>
      <c r="D24" s="739"/>
      <c r="E24" s="739"/>
      <c r="F24" s="739"/>
      <c r="G24" s="739"/>
      <c r="H24" s="740">
        <f t="shared" si="2"/>
        <v>0</v>
      </c>
      <c r="I24" s="740">
        <f t="shared" si="3"/>
        <v>0</v>
      </c>
    </row>
    <row r="25" spans="2:9">
      <c r="B25" s="738"/>
      <c r="C25" s="738"/>
      <c r="D25" s="739"/>
      <c r="E25" s="739"/>
      <c r="F25" s="739"/>
      <c r="G25" s="739"/>
      <c r="H25" s="740">
        <f t="shared" si="2"/>
        <v>0</v>
      </c>
      <c r="I25" s="740">
        <f t="shared" si="3"/>
        <v>0</v>
      </c>
    </row>
    <row r="26" spans="2:9">
      <c r="B26" s="738"/>
      <c r="C26" s="738"/>
      <c r="D26" s="739"/>
      <c r="E26" s="739"/>
      <c r="F26" s="739"/>
      <c r="G26" s="739"/>
      <c r="H26" s="740">
        <f t="shared" si="2"/>
        <v>0</v>
      </c>
      <c r="I26" s="740">
        <f t="shared" si="3"/>
        <v>0</v>
      </c>
    </row>
    <row r="27" spans="2:9">
      <c r="B27" s="738"/>
      <c r="C27" s="738"/>
      <c r="D27" s="739"/>
      <c r="E27" s="739"/>
      <c r="F27" s="739"/>
      <c r="G27" s="739"/>
      <c r="H27" s="740">
        <f t="shared" si="2"/>
        <v>0</v>
      </c>
      <c r="I27" s="740">
        <f t="shared" si="3"/>
        <v>0</v>
      </c>
    </row>
    <row r="28" spans="2:9">
      <c r="B28" s="738"/>
      <c r="C28" s="738"/>
      <c r="D28" s="739"/>
      <c r="E28" s="739"/>
      <c r="F28" s="739"/>
      <c r="G28" s="739"/>
      <c r="H28" s="740">
        <f t="shared" si="2"/>
        <v>0</v>
      </c>
      <c r="I28" s="740">
        <f t="shared" si="3"/>
        <v>0</v>
      </c>
    </row>
    <row r="29" spans="2:9">
      <c r="B29" s="738"/>
      <c r="C29" s="738"/>
      <c r="D29" s="739"/>
      <c r="E29" s="739"/>
      <c r="F29" s="739"/>
      <c r="G29" s="739"/>
      <c r="H29" s="740">
        <f t="shared" si="2"/>
        <v>0</v>
      </c>
      <c r="I29" s="740">
        <f t="shared" si="3"/>
        <v>0</v>
      </c>
    </row>
    <row r="30" spans="2:9">
      <c r="B30" s="738"/>
      <c r="C30" s="738"/>
      <c r="D30" s="739"/>
      <c r="E30" s="739"/>
      <c r="F30" s="739"/>
      <c r="G30" s="739"/>
      <c r="H30" s="740">
        <f t="shared" si="2"/>
        <v>0</v>
      </c>
      <c r="I30" s="740">
        <f t="shared" si="3"/>
        <v>0</v>
      </c>
    </row>
    <row r="31" spans="2:9">
      <c r="B31" s="741" t="s">
        <v>344</v>
      </c>
      <c r="C31" s="741"/>
      <c r="D31" s="737">
        <f>+EAD!J41</f>
        <v>37953582.909999996</v>
      </c>
      <c r="E31" s="737"/>
      <c r="F31" s="737">
        <f>SUM(F22:G30)</f>
        <v>0</v>
      </c>
      <c r="G31" s="737"/>
      <c r="H31" s="742">
        <f>+D31</f>
        <v>37953582.909999996</v>
      </c>
      <c r="I31" s="742"/>
    </row>
    <row r="32" spans="2:9">
      <c r="B32" s="734"/>
      <c r="C32" s="734"/>
      <c r="D32" s="735"/>
      <c r="E32" s="735"/>
      <c r="F32" s="735"/>
      <c r="G32" s="735"/>
      <c r="H32" s="735"/>
      <c r="I32" s="735"/>
    </row>
    <row r="33" spans="2:9">
      <c r="B33" s="736" t="s">
        <v>130</v>
      </c>
      <c r="C33" s="736"/>
      <c r="D33" s="737">
        <f>SUM(D19,D31)</f>
        <v>37953582.909999996</v>
      </c>
      <c r="E33" s="737"/>
      <c r="F33" s="737">
        <f>SUM(F19,F31)</f>
        <v>0</v>
      </c>
      <c r="G33" s="737"/>
      <c r="H33" s="737">
        <f>SUM(H19,H31)</f>
        <v>37953582.909999996</v>
      </c>
      <c r="I33" s="737"/>
    </row>
    <row r="35" spans="2:9" hidden="1"/>
    <row r="36" spans="2:9" hidden="1"/>
    <row r="37" spans="2:9" hidden="1"/>
    <row r="38" spans="2:9" hidden="1"/>
    <row r="39" spans="2:9" hidden="1"/>
    <row r="40" spans="2:9" hidden="1"/>
    <row r="41" spans="2:9" hidden="1"/>
    <row r="42" spans="2:9" hidden="1"/>
    <row r="43" spans="2:9" hidden="1"/>
    <row r="44" spans="2:9" hidden="1"/>
    <row r="45" spans="2:9" hidden="1"/>
    <row r="46" spans="2:9" hidden="1"/>
    <row r="47" spans="2:9" hidden="1"/>
    <row r="48" spans="2: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sheetData>
  <mergeCells count="106">
    <mergeCell ref="B2:I2"/>
    <mergeCell ref="B3:I3"/>
    <mergeCell ref="B4:I4"/>
    <mergeCell ref="B5:I5"/>
    <mergeCell ref="B7:C8"/>
    <mergeCell ref="D7:E7"/>
    <mergeCell ref="F7:G7"/>
    <mergeCell ref="H7:I7"/>
    <mergeCell ref="D8:E8"/>
    <mergeCell ref="F8:G8"/>
    <mergeCell ref="D6:G6"/>
    <mergeCell ref="B11:C11"/>
    <mergeCell ref="D11:E11"/>
    <mergeCell ref="F11:G11"/>
    <mergeCell ref="H11:I11"/>
    <mergeCell ref="B12:C12"/>
    <mergeCell ref="D12:E12"/>
    <mergeCell ref="F12:G12"/>
    <mergeCell ref="H12:I12"/>
    <mergeCell ref="H8:I8"/>
    <mergeCell ref="B9:I9"/>
    <mergeCell ref="B10:C10"/>
    <mergeCell ref="D10:E10"/>
    <mergeCell ref="F10:G10"/>
    <mergeCell ref="H10:I10"/>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4:C24"/>
    <mergeCell ref="D24:E24"/>
    <mergeCell ref="F24:G24"/>
    <mergeCell ref="H24:I24"/>
    <mergeCell ref="B25:C25"/>
    <mergeCell ref="D25:E25"/>
    <mergeCell ref="F25:G25"/>
    <mergeCell ref="H25:I25"/>
    <mergeCell ref="B21:I21"/>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s>
  <pageMargins left="0.70866141732283472" right="0.70866141732283472" top="0.90625" bottom="0.4665798611111111" header="0.31496062992125984" footer="0.31496062992125984"/>
  <pageSetup orientation="landscape" r:id="rId1"/>
  <headerFooter>
    <oddHeader>&amp;C&amp;G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B2:IU65522"/>
  <sheetViews>
    <sheetView view="pageBreakPreview" zoomScale="60" zoomScaleNormal="100" workbookViewId="0">
      <selection activeCell="B4" sqref="B4:G4"/>
    </sheetView>
  </sheetViews>
  <sheetFormatPr baseColWidth="10" defaultColWidth="2.7109375" defaultRowHeight="14.25"/>
  <cols>
    <col min="1" max="1" width="2.7109375" style="317" customWidth="1"/>
    <col min="2" max="2" width="11.42578125" style="317" customWidth="1"/>
    <col min="3" max="3" width="23.28515625" style="317" customWidth="1"/>
    <col min="4" max="7" width="11.42578125" style="317" customWidth="1"/>
    <col min="8" max="8" width="2.7109375" style="317" hidden="1" customWidth="1"/>
    <col min="9" max="255" width="11.42578125" style="317" hidden="1" customWidth="1"/>
    <col min="256" max="256" width="2.7109375" style="317"/>
    <col min="257" max="257" width="2.7109375" style="317" customWidth="1"/>
    <col min="258" max="258" width="11.42578125" style="317" customWidth="1"/>
    <col min="259" max="259" width="23.28515625" style="317" customWidth="1"/>
    <col min="260" max="263" width="11.42578125" style="317" customWidth="1"/>
    <col min="264" max="511" width="0" style="317" hidden="1" customWidth="1"/>
    <col min="512" max="512" width="2.7109375" style="317"/>
    <col min="513" max="513" width="2.7109375" style="317" customWidth="1"/>
    <col min="514" max="514" width="11.42578125" style="317" customWidth="1"/>
    <col min="515" max="515" width="23.28515625" style="317" customWidth="1"/>
    <col min="516" max="519" width="11.42578125" style="317" customWidth="1"/>
    <col min="520" max="767" width="0" style="317" hidden="1" customWidth="1"/>
    <col min="768" max="768" width="2.7109375" style="317"/>
    <col min="769" max="769" width="2.7109375" style="317" customWidth="1"/>
    <col min="770" max="770" width="11.42578125" style="317" customWidth="1"/>
    <col min="771" max="771" width="23.28515625" style="317" customWidth="1"/>
    <col min="772" max="775" width="11.42578125" style="317" customWidth="1"/>
    <col min="776" max="1023" width="0" style="317" hidden="1" customWidth="1"/>
    <col min="1024" max="1024" width="2.7109375" style="317"/>
    <col min="1025" max="1025" width="2.7109375" style="317" customWidth="1"/>
    <col min="1026" max="1026" width="11.42578125" style="317" customWidth="1"/>
    <col min="1027" max="1027" width="23.28515625" style="317" customWidth="1"/>
    <col min="1028" max="1031" width="11.42578125" style="317" customWidth="1"/>
    <col min="1032" max="1279" width="0" style="317" hidden="1" customWidth="1"/>
    <col min="1280" max="1280" width="2.7109375" style="317"/>
    <col min="1281" max="1281" width="2.7109375" style="317" customWidth="1"/>
    <col min="1282" max="1282" width="11.42578125" style="317" customWidth="1"/>
    <col min="1283" max="1283" width="23.28515625" style="317" customWidth="1"/>
    <col min="1284" max="1287" width="11.42578125" style="317" customWidth="1"/>
    <col min="1288" max="1535" width="0" style="317" hidden="1" customWidth="1"/>
    <col min="1536" max="1536" width="2.7109375" style="317"/>
    <col min="1537" max="1537" width="2.7109375" style="317" customWidth="1"/>
    <col min="1538" max="1538" width="11.42578125" style="317" customWidth="1"/>
    <col min="1539" max="1539" width="23.28515625" style="317" customWidth="1"/>
    <col min="1540" max="1543" width="11.42578125" style="317" customWidth="1"/>
    <col min="1544" max="1791" width="0" style="317" hidden="1" customWidth="1"/>
    <col min="1792" max="1792" width="2.7109375" style="317"/>
    <col min="1793" max="1793" width="2.7109375" style="317" customWidth="1"/>
    <col min="1794" max="1794" width="11.42578125" style="317" customWidth="1"/>
    <col min="1795" max="1795" width="23.28515625" style="317" customWidth="1"/>
    <col min="1796" max="1799" width="11.42578125" style="317" customWidth="1"/>
    <col min="1800" max="2047" width="0" style="317" hidden="1" customWidth="1"/>
    <col min="2048" max="2048" width="2.7109375" style="317"/>
    <col min="2049" max="2049" width="2.7109375" style="317" customWidth="1"/>
    <col min="2050" max="2050" width="11.42578125" style="317" customWidth="1"/>
    <col min="2051" max="2051" width="23.28515625" style="317" customWidth="1"/>
    <col min="2052" max="2055" width="11.42578125" style="317" customWidth="1"/>
    <col min="2056" max="2303" width="0" style="317" hidden="1" customWidth="1"/>
    <col min="2304" max="2304" width="2.7109375" style="317"/>
    <col min="2305" max="2305" width="2.7109375" style="317" customWidth="1"/>
    <col min="2306" max="2306" width="11.42578125" style="317" customWidth="1"/>
    <col min="2307" max="2307" width="23.28515625" style="317" customWidth="1"/>
    <col min="2308" max="2311" width="11.42578125" style="317" customWidth="1"/>
    <col min="2312" max="2559" width="0" style="317" hidden="1" customWidth="1"/>
    <col min="2560" max="2560" width="2.7109375" style="317"/>
    <col min="2561" max="2561" width="2.7109375" style="317" customWidth="1"/>
    <col min="2562" max="2562" width="11.42578125" style="317" customWidth="1"/>
    <col min="2563" max="2563" width="23.28515625" style="317" customWidth="1"/>
    <col min="2564" max="2567" width="11.42578125" style="317" customWidth="1"/>
    <col min="2568" max="2815" width="0" style="317" hidden="1" customWidth="1"/>
    <col min="2816" max="2816" width="2.7109375" style="317"/>
    <col min="2817" max="2817" width="2.7109375" style="317" customWidth="1"/>
    <col min="2818" max="2818" width="11.42578125" style="317" customWidth="1"/>
    <col min="2819" max="2819" width="23.28515625" style="317" customWidth="1"/>
    <col min="2820" max="2823" width="11.42578125" style="317" customWidth="1"/>
    <col min="2824" max="3071" width="0" style="317" hidden="1" customWidth="1"/>
    <col min="3072" max="3072" width="2.7109375" style="317"/>
    <col min="3073" max="3073" width="2.7109375" style="317" customWidth="1"/>
    <col min="3074" max="3074" width="11.42578125" style="317" customWidth="1"/>
    <col min="3075" max="3075" width="23.28515625" style="317" customWidth="1"/>
    <col min="3076" max="3079" width="11.42578125" style="317" customWidth="1"/>
    <col min="3080" max="3327" width="0" style="317" hidden="1" customWidth="1"/>
    <col min="3328" max="3328" width="2.7109375" style="317"/>
    <col min="3329" max="3329" width="2.7109375" style="317" customWidth="1"/>
    <col min="3330" max="3330" width="11.42578125" style="317" customWidth="1"/>
    <col min="3331" max="3331" width="23.28515625" style="317" customWidth="1"/>
    <col min="3332" max="3335" width="11.42578125" style="317" customWidth="1"/>
    <col min="3336" max="3583" width="0" style="317" hidden="1" customWidth="1"/>
    <col min="3584" max="3584" width="2.7109375" style="317"/>
    <col min="3585" max="3585" width="2.7109375" style="317" customWidth="1"/>
    <col min="3586" max="3586" width="11.42578125" style="317" customWidth="1"/>
    <col min="3587" max="3587" width="23.28515625" style="317" customWidth="1"/>
    <col min="3588" max="3591" width="11.42578125" style="317" customWidth="1"/>
    <col min="3592" max="3839" width="0" style="317" hidden="1" customWidth="1"/>
    <col min="3840" max="3840" width="2.7109375" style="317"/>
    <col min="3841" max="3841" width="2.7109375" style="317" customWidth="1"/>
    <col min="3842" max="3842" width="11.42578125" style="317" customWidth="1"/>
    <col min="3843" max="3843" width="23.28515625" style="317" customWidth="1"/>
    <col min="3844" max="3847" width="11.42578125" style="317" customWidth="1"/>
    <col min="3848" max="4095" width="0" style="317" hidden="1" customWidth="1"/>
    <col min="4096" max="4096" width="2.7109375" style="317"/>
    <col min="4097" max="4097" width="2.7109375" style="317" customWidth="1"/>
    <col min="4098" max="4098" width="11.42578125" style="317" customWidth="1"/>
    <col min="4099" max="4099" width="23.28515625" style="317" customWidth="1"/>
    <col min="4100" max="4103" width="11.42578125" style="317" customWidth="1"/>
    <col min="4104" max="4351" width="0" style="317" hidden="1" customWidth="1"/>
    <col min="4352" max="4352" width="2.7109375" style="317"/>
    <col min="4353" max="4353" width="2.7109375" style="317" customWidth="1"/>
    <col min="4354" max="4354" width="11.42578125" style="317" customWidth="1"/>
    <col min="4355" max="4355" width="23.28515625" style="317" customWidth="1"/>
    <col min="4356" max="4359" width="11.42578125" style="317" customWidth="1"/>
    <col min="4360" max="4607" width="0" style="317" hidden="1" customWidth="1"/>
    <col min="4608" max="4608" width="2.7109375" style="317"/>
    <col min="4609" max="4609" width="2.7109375" style="317" customWidth="1"/>
    <col min="4610" max="4610" width="11.42578125" style="317" customWidth="1"/>
    <col min="4611" max="4611" width="23.28515625" style="317" customWidth="1"/>
    <col min="4612" max="4615" width="11.42578125" style="317" customWidth="1"/>
    <col min="4616" max="4863" width="0" style="317" hidden="1" customWidth="1"/>
    <col min="4864" max="4864" width="2.7109375" style="317"/>
    <col min="4865" max="4865" width="2.7109375" style="317" customWidth="1"/>
    <col min="4866" max="4866" width="11.42578125" style="317" customWidth="1"/>
    <col min="4867" max="4867" width="23.28515625" style="317" customWidth="1"/>
    <col min="4868" max="4871" width="11.42578125" style="317" customWidth="1"/>
    <col min="4872" max="5119" width="0" style="317" hidden="1" customWidth="1"/>
    <col min="5120" max="5120" width="2.7109375" style="317"/>
    <col min="5121" max="5121" width="2.7109375" style="317" customWidth="1"/>
    <col min="5122" max="5122" width="11.42578125" style="317" customWidth="1"/>
    <col min="5123" max="5123" width="23.28515625" style="317" customWidth="1"/>
    <col min="5124" max="5127" width="11.42578125" style="317" customWidth="1"/>
    <col min="5128" max="5375" width="0" style="317" hidden="1" customWidth="1"/>
    <col min="5376" max="5376" width="2.7109375" style="317"/>
    <col min="5377" max="5377" width="2.7109375" style="317" customWidth="1"/>
    <col min="5378" max="5378" width="11.42578125" style="317" customWidth="1"/>
    <col min="5379" max="5379" width="23.28515625" style="317" customWidth="1"/>
    <col min="5380" max="5383" width="11.42578125" style="317" customWidth="1"/>
    <col min="5384" max="5631" width="0" style="317" hidden="1" customWidth="1"/>
    <col min="5632" max="5632" width="2.7109375" style="317"/>
    <col min="5633" max="5633" width="2.7109375" style="317" customWidth="1"/>
    <col min="5634" max="5634" width="11.42578125" style="317" customWidth="1"/>
    <col min="5635" max="5635" width="23.28515625" style="317" customWidth="1"/>
    <col min="5636" max="5639" width="11.42578125" style="317" customWidth="1"/>
    <col min="5640" max="5887" width="0" style="317" hidden="1" customWidth="1"/>
    <col min="5888" max="5888" width="2.7109375" style="317"/>
    <col min="5889" max="5889" width="2.7109375" style="317" customWidth="1"/>
    <col min="5890" max="5890" width="11.42578125" style="317" customWidth="1"/>
    <col min="5891" max="5891" width="23.28515625" style="317" customWidth="1"/>
    <col min="5892" max="5895" width="11.42578125" style="317" customWidth="1"/>
    <col min="5896" max="6143" width="0" style="317" hidden="1" customWidth="1"/>
    <col min="6144" max="6144" width="2.7109375" style="317"/>
    <col min="6145" max="6145" width="2.7109375" style="317" customWidth="1"/>
    <col min="6146" max="6146" width="11.42578125" style="317" customWidth="1"/>
    <col min="6147" max="6147" width="23.28515625" style="317" customWidth="1"/>
    <col min="6148" max="6151" width="11.42578125" style="317" customWidth="1"/>
    <col min="6152" max="6399" width="0" style="317" hidden="1" customWidth="1"/>
    <col min="6400" max="6400" width="2.7109375" style="317"/>
    <col min="6401" max="6401" width="2.7109375" style="317" customWidth="1"/>
    <col min="6402" max="6402" width="11.42578125" style="317" customWidth="1"/>
    <col min="6403" max="6403" width="23.28515625" style="317" customWidth="1"/>
    <col min="6404" max="6407" width="11.42578125" style="317" customWidth="1"/>
    <col min="6408" max="6655" width="0" style="317" hidden="1" customWidth="1"/>
    <col min="6656" max="6656" width="2.7109375" style="317"/>
    <col min="6657" max="6657" width="2.7109375" style="317" customWidth="1"/>
    <col min="6658" max="6658" width="11.42578125" style="317" customWidth="1"/>
    <col min="6659" max="6659" width="23.28515625" style="317" customWidth="1"/>
    <col min="6660" max="6663" width="11.42578125" style="317" customWidth="1"/>
    <col min="6664" max="6911" width="0" style="317" hidden="1" customWidth="1"/>
    <col min="6912" max="6912" width="2.7109375" style="317"/>
    <col min="6913" max="6913" width="2.7109375" style="317" customWidth="1"/>
    <col min="6914" max="6914" width="11.42578125" style="317" customWidth="1"/>
    <col min="6915" max="6915" width="23.28515625" style="317" customWidth="1"/>
    <col min="6916" max="6919" width="11.42578125" style="317" customWidth="1"/>
    <col min="6920" max="7167" width="0" style="317" hidden="1" customWidth="1"/>
    <col min="7168" max="7168" width="2.7109375" style="317"/>
    <col min="7169" max="7169" width="2.7109375" style="317" customWidth="1"/>
    <col min="7170" max="7170" width="11.42578125" style="317" customWidth="1"/>
    <col min="7171" max="7171" width="23.28515625" style="317" customWidth="1"/>
    <col min="7172" max="7175" width="11.42578125" style="317" customWidth="1"/>
    <col min="7176" max="7423" width="0" style="317" hidden="1" customWidth="1"/>
    <col min="7424" max="7424" width="2.7109375" style="317"/>
    <col min="7425" max="7425" width="2.7109375" style="317" customWidth="1"/>
    <col min="7426" max="7426" width="11.42578125" style="317" customWidth="1"/>
    <col min="7427" max="7427" width="23.28515625" style="317" customWidth="1"/>
    <col min="7428" max="7431" width="11.42578125" style="317" customWidth="1"/>
    <col min="7432" max="7679" width="0" style="317" hidden="1" customWidth="1"/>
    <col min="7680" max="7680" width="2.7109375" style="317"/>
    <col min="7681" max="7681" width="2.7109375" style="317" customWidth="1"/>
    <col min="7682" max="7682" width="11.42578125" style="317" customWidth="1"/>
    <col min="7683" max="7683" width="23.28515625" style="317" customWidth="1"/>
    <col min="7684" max="7687" width="11.42578125" style="317" customWidth="1"/>
    <col min="7688" max="7935" width="0" style="317" hidden="1" customWidth="1"/>
    <col min="7936" max="7936" width="2.7109375" style="317"/>
    <col min="7937" max="7937" width="2.7109375" style="317" customWidth="1"/>
    <col min="7938" max="7938" width="11.42578125" style="317" customWidth="1"/>
    <col min="7939" max="7939" width="23.28515625" style="317" customWidth="1"/>
    <col min="7940" max="7943" width="11.42578125" style="317" customWidth="1"/>
    <col min="7944" max="8191" width="0" style="317" hidden="1" customWidth="1"/>
    <col min="8192" max="8192" width="2.7109375" style="317"/>
    <col min="8193" max="8193" width="2.7109375" style="317" customWidth="1"/>
    <col min="8194" max="8194" width="11.42578125" style="317" customWidth="1"/>
    <col min="8195" max="8195" width="23.28515625" style="317" customWidth="1"/>
    <col min="8196" max="8199" width="11.42578125" style="317" customWidth="1"/>
    <col min="8200" max="8447" width="0" style="317" hidden="1" customWidth="1"/>
    <col min="8448" max="8448" width="2.7109375" style="317"/>
    <col min="8449" max="8449" width="2.7109375" style="317" customWidth="1"/>
    <col min="8450" max="8450" width="11.42578125" style="317" customWidth="1"/>
    <col min="8451" max="8451" width="23.28515625" style="317" customWidth="1"/>
    <col min="8452" max="8455" width="11.42578125" style="317" customWidth="1"/>
    <col min="8456" max="8703" width="0" style="317" hidden="1" customWidth="1"/>
    <col min="8704" max="8704" width="2.7109375" style="317"/>
    <col min="8705" max="8705" width="2.7109375" style="317" customWidth="1"/>
    <col min="8706" max="8706" width="11.42578125" style="317" customWidth="1"/>
    <col min="8707" max="8707" width="23.28515625" style="317" customWidth="1"/>
    <col min="8708" max="8711" width="11.42578125" style="317" customWidth="1"/>
    <col min="8712" max="8959" width="0" style="317" hidden="1" customWidth="1"/>
    <col min="8960" max="8960" width="2.7109375" style="317"/>
    <col min="8961" max="8961" width="2.7109375" style="317" customWidth="1"/>
    <col min="8962" max="8962" width="11.42578125" style="317" customWidth="1"/>
    <col min="8963" max="8963" width="23.28515625" style="317" customWidth="1"/>
    <col min="8964" max="8967" width="11.42578125" style="317" customWidth="1"/>
    <col min="8968" max="9215" width="0" style="317" hidden="1" customWidth="1"/>
    <col min="9216" max="9216" width="2.7109375" style="317"/>
    <col min="9217" max="9217" width="2.7109375" style="317" customWidth="1"/>
    <col min="9218" max="9218" width="11.42578125" style="317" customWidth="1"/>
    <col min="9219" max="9219" width="23.28515625" style="317" customWidth="1"/>
    <col min="9220" max="9223" width="11.42578125" style="317" customWidth="1"/>
    <col min="9224" max="9471" width="0" style="317" hidden="1" customWidth="1"/>
    <col min="9472" max="9472" width="2.7109375" style="317"/>
    <col min="9473" max="9473" width="2.7109375" style="317" customWidth="1"/>
    <col min="9474" max="9474" width="11.42578125" style="317" customWidth="1"/>
    <col min="9475" max="9475" width="23.28515625" style="317" customWidth="1"/>
    <col min="9476" max="9479" width="11.42578125" style="317" customWidth="1"/>
    <col min="9480" max="9727" width="0" style="317" hidden="1" customWidth="1"/>
    <col min="9728" max="9728" width="2.7109375" style="317"/>
    <col min="9729" max="9729" width="2.7109375" style="317" customWidth="1"/>
    <col min="9730" max="9730" width="11.42578125" style="317" customWidth="1"/>
    <col min="9731" max="9731" width="23.28515625" style="317" customWidth="1"/>
    <col min="9732" max="9735" width="11.42578125" style="317" customWidth="1"/>
    <col min="9736" max="9983" width="0" style="317" hidden="1" customWidth="1"/>
    <col min="9984" max="9984" width="2.7109375" style="317"/>
    <col min="9985" max="9985" width="2.7109375" style="317" customWidth="1"/>
    <col min="9986" max="9986" width="11.42578125" style="317" customWidth="1"/>
    <col min="9987" max="9987" width="23.28515625" style="317" customWidth="1"/>
    <col min="9988" max="9991" width="11.42578125" style="317" customWidth="1"/>
    <col min="9992" max="10239" width="0" style="317" hidden="1" customWidth="1"/>
    <col min="10240" max="10240" width="2.7109375" style="317"/>
    <col min="10241" max="10241" width="2.7109375" style="317" customWidth="1"/>
    <col min="10242" max="10242" width="11.42578125" style="317" customWidth="1"/>
    <col min="10243" max="10243" width="23.28515625" style="317" customWidth="1"/>
    <col min="10244" max="10247" width="11.42578125" style="317" customWidth="1"/>
    <col min="10248" max="10495" width="0" style="317" hidden="1" customWidth="1"/>
    <col min="10496" max="10496" width="2.7109375" style="317"/>
    <col min="10497" max="10497" width="2.7109375" style="317" customWidth="1"/>
    <col min="10498" max="10498" width="11.42578125" style="317" customWidth="1"/>
    <col min="10499" max="10499" width="23.28515625" style="317" customWidth="1"/>
    <col min="10500" max="10503" width="11.42578125" style="317" customWidth="1"/>
    <col min="10504" max="10751" width="0" style="317" hidden="1" customWidth="1"/>
    <col min="10752" max="10752" width="2.7109375" style="317"/>
    <col min="10753" max="10753" width="2.7109375" style="317" customWidth="1"/>
    <col min="10754" max="10754" width="11.42578125" style="317" customWidth="1"/>
    <col min="10755" max="10755" width="23.28515625" style="317" customWidth="1"/>
    <col min="10756" max="10759" width="11.42578125" style="317" customWidth="1"/>
    <col min="10760" max="11007" width="0" style="317" hidden="1" customWidth="1"/>
    <col min="11008" max="11008" width="2.7109375" style="317"/>
    <col min="11009" max="11009" width="2.7109375" style="317" customWidth="1"/>
    <col min="11010" max="11010" width="11.42578125" style="317" customWidth="1"/>
    <col min="11011" max="11011" width="23.28515625" style="317" customWidth="1"/>
    <col min="11012" max="11015" width="11.42578125" style="317" customWidth="1"/>
    <col min="11016" max="11263" width="0" style="317" hidden="1" customWidth="1"/>
    <col min="11264" max="11264" width="2.7109375" style="317"/>
    <col min="11265" max="11265" width="2.7109375" style="317" customWidth="1"/>
    <col min="11266" max="11266" width="11.42578125" style="317" customWidth="1"/>
    <col min="11267" max="11267" width="23.28515625" style="317" customWidth="1"/>
    <col min="11268" max="11271" width="11.42578125" style="317" customWidth="1"/>
    <col min="11272" max="11519" width="0" style="317" hidden="1" customWidth="1"/>
    <col min="11520" max="11520" width="2.7109375" style="317"/>
    <col min="11521" max="11521" width="2.7109375" style="317" customWidth="1"/>
    <col min="11522" max="11522" width="11.42578125" style="317" customWidth="1"/>
    <col min="11523" max="11523" width="23.28515625" style="317" customWidth="1"/>
    <col min="11524" max="11527" width="11.42578125" style="317" customWidth="1"/>
    <col min="11528" max="11775" width="0" style="317" hidden="1" customWidth="1"/>
    <col min="11776" max="11776" width="2.7109375" style="317"/>
    <col min="11777" max="11777" width="2.7109375" style="317" customWidth="1"/>
    <col min="11778" max="11778" width="11.42578125" style="317" customWidth="1"/>
    <col min="11779" max="11779" width="23.28515625" style="317" customWidth="1"/>
    <col min="11780" max="11783" width="11.42578125" style="317" customWidth="1"/>
    <col min="11784" max="12031" width="0" style="317" hidden="1" customWidth="1"/>
    <col min="12032" max="12032" width="2.7109375" style="317"/>
    <col min="12033" max="12033" width="2.7109375" style="317" customWidth="1"/>
    <col min="12034" max="12034" width="11.42578125" style="317" customWidth="1"/>
    <col min="12035" max="12035" width="23.28515625" style="317" customWidth="1"/>
    <col min="12036" max="12039" width="11.42578125" style="317" customWidth="1"/>
    <col min="12040" max="12287" width="0" style="317" hidden="1" customWidth="1"/>
    <col min="12288" max="12288" width="2.7109375" style="317"/>
    <col min="12289" max="12289" width="2.7109375" style="317" customWidth="1"/>
    <col min="12290" max="12290" width="11.42578125" style="317" customWidth="1"/>
    <col min="12291" max="12291" width="23.28515625" style="317" customWidth="1"/>
    <col min="12292" max="12295" width="11.42578125" style="317" customWidth="1"/>
    <col min="12296" max="12543" width="0" style="317" hidden="1" customWidth="1"/>
    <col min="12544" max="12544" width="2.7109375" style="317"/>
    <col min="12545" max="12545" width="2.7109375" style="317" customWidth="1"/>
    <col min="12546" max="12546" width="11.42578125" style="317" customWidth="1"/>
    <col min="12547" max="12547" width="23.28515625" style="317" customWidth="1"/>
    <col min="12548" max="12551" width="11.42578125" style="317" customWidth="1"/>
    <col min="12552" max="12799" width="0" style="317" hidden="1" customWidth="1"/>
    <col min="12800" max="12800" width="2.7109375" style="317"/>
    <col min="12801" max="12801" width="2.7109375" style="317" customWidth="1"/>
    <col min="12802" max="12802" width="11.42578125" style="317" customWidth="1"/>
    <col min="12803" max="12803" width="23.28515625" style="317" customWidth="1"/>
    <col min="12804" max="12807" width="11.42578125" style="317" customWidth="1"/>
    <col min="12808" max="13055" width="0" style="317" hidden="1" customWidth="1"/>
    <col min="13056" max="13056" width="2.7109375" style="317"/>
    <col min="13057" max="13057" width="2.7109375" style="317" customWidth="1"/>
    <col min="13058" max="13058" width="11.42578125" style="317" customWidth="1"/>
    <col min="13059" max="13059" width="23.28515625" style="317" customWidth="1"/>
    <col min="13060" max="13063" width="11.42578125" style="317" customWidth="1"/>
    <col min="13064" max="13311" width="0" style="317" hidden="1" customWidth="1"/>
    <col min="13312" max="13312" width="2.7109375" style="317"/>
    <col min="13313" max="13313" width="2.7109375" style="317" customWidth="1"/>
    <col min="13314" max="13314" width="11.42578125" style="317" customWidth="1"/>
    <col min="13315" max="13315" width="23.28515625" style="317" customWidth="1"/>
    <col min="13316" max="13319" width="11.42578125" style="317" customWidth="1"/>
    <col min="13320" max="13567" width="0" style="317" hidden="1" customWidth="1"/>
    <col min="13568" max="13568" width="2.7109375" style="317"/>
    <col min="13569" max="13569" width="2.7109375" style="317" customWidth="1"/>
    <col min="13570" max="13570" width="11.42578125" style="317" customWidth="1"/>
    <col min="13571" max="13571" width="23.28515625" style="317" customWidth="1"/>
    <col min="13572" max="13575" width="11.42578125" style="317" customWidth="1"/>
    <col min="13576" max="13823" width="0" style="317" hidden="1" customWidth="1"/>
    <col min="13824" max="13824" width="2.7109375" style="317"/>
    <col min="13825" max="13825" width="2.7109375" style="317" customWidth="1"/>
    <col min="13826" max="13826" width="11.42578125" style="317" customWidth="1"/>
    <col min="13827" max="13827" width="23.28515625" style="317" customWidth="1"/>
    <col min="13828" max="13831" width="11.42578125" style="317" customWidth="1"/>
    <col min="13832" max="14079" width="0" style="317" hidden="1" customWidth="1"/>
    <col min="14080" max="14080" width="2.7109375" style="317"/>
    <col min="14081" max="14081" width="2.7109375" style="317" customWidth="1"/>
    <col min="14082" max="14082" width="11.42578125" style="317" customWidth="1"/>
    <col min="14083" max="14083" width="23.28515625" style="317" customWidth="1"/>
    <col min="14084" max="14087" width="11.42578125" style="317" customWidth="1"/>
    <col min="14088" max="14335" width="0" style="317" hidden="1" customWidth="1"/>
    <col min="14336" max="14336" width="2.7109375" style="317"/>
    <col min="14337" max="14337" width="2.7109375" style="317" customWidth="1"/>
    <col min="14338" max="14338" width="11.42578125" style="317" customWidth="1"/>
    <col min="14339" max="14339" width="23.28515625" style="317" customWidth="1"/>
    <col min="14340" max="14343" width="11.42578125" style="317" customWidth="1"/>
    <col min="14344" max="14591" width="0" style="317" hidden="1" customWidth="1"/>
    <col min="14592" max="14592" width="2.7109375" style="317"/>
    <col min="14593" max="14593" width="2.7109375" style="317" customWidth="1"/>
    <col min="14594" max="14594" width="11.42578125" style="317" customWidth="1"/>
    <col min="14595" max="14595" width="23.28515625" style="317" customWidth="1"/>
    <col min="14596" max="14599" width="11.42578125" style="317" customWidth="1"/>
    <col min="14600" max="14847" width="0" style="317" hidden="1" customWidth="1"/>
    <col min="14848" max="14848" width="2.7109375" style="317"/>
    <col min="14849" max="14849" width="2.7109375" style="317" customWidth="1"/>
    <col min="14850" max="14850" width="11.42578125" style="317" customWidth="1"/>
    <col min="14851" max="14851" width="23.28515625" style="317" customWidth="1"/>
    <col min="14852" max="14855" width="11.42578125" style="317" customWidth="1"/>
    <col min="14856" max="15103" width="0" style="317" hidden="1" customWidth="1"/>
    <col min="15104" max="15104" width="2.7109375" style="317"/>
    <col min="15105" max="15105" width="2.7109375" style="317" customWidth="1"/>
    <col min="15106" max="15106" width="11.42578125" style="317" customWidth="1"/>
    <col min="15107" max="15107" width="23.28515625" style="317" customWidth="1"/>
    <col min="15108" max="15111" width="11.42578125" style="317" customWidth="1"/>
    <col min="15112" max="15359" width="0" style="317" hidden="1" customWidth="1"/>
    <col min="15360" max="15360" width="2.7109375" style="317"/>
    <col min="15361" max="15361" width="2.7109375" style="317" customWidth="1"/>
    <col min="15362" max="15362" width="11.42578125" style="317" customWidth="1"/>
    <col min="15363" max="15363" width="23.28515625" style="317" customWidth="1"/>
    <col min="15364" max="15367" width="11.42578125" style="317" customWidth="1"/>
    <col min="15368" max="15615" width="0" style="317" hidden="1" customWidth="1"/>
    <col min="15616" max="15616" width="2.7109375" style="317"/>
    <col min="15617" max="15617" width="2.7109375" style="317" customWidth="1"/>
    <col min="15618" max="15618" width="11.42578125" style="317" customWidth="1"/>
    <col min="15619" max="15619" width="23.28515625" style="317" customWidth="1"/>
    <col min="15620" max="15623" width="11.42578125" style="317" customWidth="1"/>
    <col min="15624" max="15871" width="0" style="317" hidden="1" customWidth="1"/>
    <col min="15872" max="15872" width="2.7109375" style="317"/>
    <col min="15873" max="15873" width="2.7109375" style="317" customWidth="1"/>
    <col min="15874" max="15874" width="11.42578125" style="317" customWidth="1"/>
    <col min="15875" max="15875" width="23.28515625" style="317" customWidth="1"/>
    <col min="15876" max="15879" width="11.42578125" style="317" customWidth="1"/>
    <col min="15880" max="16127" width="0" style="317" hidden="1" customWidth="1"/>
    <col min="16128" max="16128" width="2.7109375" style="317"/>
    <col min="16129" max="16129" width="2.7109375" style="317" customWidth="1"/>
    <col min="16130" max="16130" width="11.42578125" style="317" customWidth="1"/>
    <col min="16131" max="16131" width="23.28515625" style="317" customWidth="1"/>
    <col min="16132" max="16135" width="11.42578125" style="317" customWidth="1"/>
    <col min="16136" max="16383" width="0" style="317" hidden="1" customWidth="1"/>
    <col min="16384" max="16384" width="2.7109375" style="317"/>
  </cols>
  <sheetData>
    <row r="2" spans="2:12" ht="15">
      <c r="B2" s="706" t="s">
        <v>0</v>
      </c>
      <c r="C2" s="706"/>
      <c r="D2" s="706"/>
      <c r="E2" s="706"/>
      <c r="F2" s="706"/>
      <c r="G2" s="706"/>
    </row>
    <row r="3" spans="2:12" ht="15">
      <c r="B3" s="703" t="str">
        <f>+'c) Endeudamiento Neto'!B3:I3</f>
        <v>COLEGIO DE BACHILLERES DEL ESTADO DE  JALISCO</v>
      </c>
      <c r="C3" s="703"/>
      <c r="D3" s="703"/>
      <c r="E3" s="703"/>
      <c r="F3" s="703"/>
      <c r="G3" s="703"/>
      <c r="J3" s="341"/>
      <c r="K3" s="341"/>
      <c r="L3" s="341"/>
    </row>
    <row r="4" spans="2:12" ht="15">
      <c r="B4" s="706" t="s">
        <v>345</v>
      </c>
      <c r="C4" s="706"/>
      <c r="D4" s="706"/>
      <c r="E4" s="706"/>
      <c r="F4" s="706"/>
      <c r="G4" s="706"/>
      <c r="J4" s="341"/>
      <c r="K4" s="341"/>
      <c r="L4" s="341"/>
    </row>
    <row r="5" spans="2:12" ht="15">
      <c r="B5" s="706" t="s">
        <v>204</v>
      </c>
      <c r="C5" s="706"/>
      <c r="D5" s="706"/>
      <c r="E5" s="706"/>
      <c r="F5" s="706"/>
      <c r="G5" s="706"/>
      <c r="J5" s="341"/>
      <c r="K5" s="341"/>
      <c r="L5" s="341"/>
    </row>
    <row r="6" spans="2:12">
      <c r="B6" s="342"/>
      <c r="C6" s="747" t="s">
        <v>10307</v>
      </c>
      <c r="D6" s="748"/>
      <c r="E6" s="748"/>
      <c r="F6" s="342"/>
      <c r="G6" s="342"/>
    </row>
    <row r="7" spans="2:12">
      <c r="B7" s="746" t="s">
        <v>334</v>
      </c>
      <c r="C7" s="746"/>
      <c r="D7" s="746" t="s">
        <v>211</v>
      </c>
      <c r="E7" s="746"/>
      <c r="F7" s="746" t="s">
        <v>240</v>
      </c>
      <c r="G7" s="746"/>
    </row>
    <row r="8" spans="2:12">
      <c r="B8" s="746" t="s">
        <v>346</v>
      </c>
      <c r="C8" s="746"/>
      <c r="D8" s="746"/>
      <c r="E8" s="746"/>
      <c r="F8" s="746"/>
      <c r="G8" s="746"/>
    </row>
    <row r="9" spans="2:12">
      <c r="B9" s="738"/>
      <c r="C9" s="738"/>
      <c r="D9" s="739"/>
      <c r="E9" s="739"/>
      <c r="F9" s="739"/>
      <c r="G9" s="739"/>
    </row>
    <row r="10" spans="2:12">
      <c r="B10" s="738"/>
      <c r="C10" s="738"/>
      <c r="D10" s="739"/>
      <c r="E10" s="739"/>
      <c r="F10" s="739"/>
      <c r="G10" s="739"/>
    </row>
    <row r="11" spans="2:12">
      <c r="B11" s="741" t="s">
        <v>342</v>
      </c>
      <c r="C11" s="741"/>
      <c r="D11" s="737">
        <f>SUM(D9:E10)</f>
        <v>0</v>
      </c>
      <c r="E11" s="737"/>
      <c r="F11" s="737">
        <f>SUM(F9:G10)</f>
        <v>0</v>
      </c>
      <c r="G11" s="737"/>
    </row>
    <row r="12" spans="2:12">
      <c r="B12" s="734"/>
      <c r="C12" s="734"/>
      <c r="D12" s="734"/>
      <c r="E12" s="734"/>
      <c r="F12" s="734"/>
      <c r="G12" s="734"/>
    </row>
    <row r="13" spans="2:12">
      <c r="B13" s="746" t="s">
        <v>343</v>
      </c>
      <c r="C13" s="746"/>
      <c r="D13" s="746"/>
      <c r="E13" s="746"/>
      <c r="F13" s="746"/>
      <c r="G13" s="746"/>
    </row>
    <row r="14" spans="2:12">
      <c r="B14" s="738"/>
      <c r="C14" s="738"/>
      <c r="D14" s="739"/>
      <c r="E14" s="739"/>
      <c r="F14" s="739"/>
      <c r="G14" s="739"/>
    </row>
    <row r="15" spans="2:12">
      <c r="B15" s="738"/>
      <c r="C15" s="738"/>
      <c r="D15" s="739"/>
      <c r="E15" s="739"/>
      <c r="F15" s="739"/>
      <c r="G15" s="739"/>
    </row>
    <row r="16" spans="2:12">
      <c r="B16" s="741" t="s">
        <v>344</v>
      </c>
      <c r="C16" s="741"/>
      <c r="D16" s="737">
        <f>SUM(D14:E15)</f>
        <v>0</v>
      </c>
      <c r="E16" s="737"/>
      <c r="F16" s="737">
        <f>SUM(F14:G15)</f>
        <v>0</v>
      </c>
      <c r="G16" s="737"/>
    </row>
    <row r="17" spans="2:7">
      <c r="B17" s="734"/>
      <c r="C17" s="734"/>
      <c r="D17" s="735"/>
      <c r="E17" s="735"/>
      <c r="F17" s="735"/>
      <c r="G17" s="735"/>
    </row>
    <row r="18" spans="2:7">
      <c r="B18" s="736" t="s">
        <v>130</v>
      </c>
      <c r="C18" s="736"/>
      <c r="D18" s="737">
        <f>D16+D11</f>
        <v>0</v>
      </c>
      <c r="E18" s="737"/>
      <c r="F18" s="737">
        <f>F16+F11</f>
        <v>0</v>
      </c>
      <c r="G18" s="737"/>
    </row>
    <row r="20" spans="2:7" hidden="1"/>
    <row r="21" spans="2:7" hidden="1"/>
    <row r="22" spans="2:7" hidden="1"/>
    <row r="23" spans="2:7" hidden="1"/>
    <row r="24" spans="2:7" hidden="1"/>
    <row r="25" spans="2:7" hidden="1"/>
    <row r="26" spans="2:7" hidden="1"/>
    <row r="27" spans="2:7" hidden="1"/>
    <row r="28" spans="2:7" hidden="1"/>
    <row r="29" spans="2:7" hidden="1"/>
    <row r="30" spans="2:7" hidden="1"/>
    <row r="31" spans="2:7" hidden="1"/>
    <row r="32" spans="2: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sheetData>
  <mergeCells count="37">
    <mergeCell ref="B2:G2"/>
    <mergeCell ref="B3:G3"/>
    <mergeCell ref="B4:G4"/>
    <mergeCell ref="B5:G5"/>
    <mergeCell ref="B7:C7"/>
    <mergeCell ref="D7:E7"/>
    <mergeCell ref="F7:G7"/>
    <mergeCell ref="C6:E6"/>
    <mergeCell ref="B8:G8"/>
    <mergeCell ref="B9:C9"/>
    <mergeCell ref="D9:E9"/>
    <mergeCell ref="F9:G9"/>
    <mergeCell ref="B10:C10"/>
    <mergeCell ref="D10:E10"/>
    <mergeCell ref="F10:G10"/>
    <mergeCell ref="B11:C11"/>
    <mergeCell ref="D11:E11"/>
    <mergeCell ref="F11:G11"/>
    <mergeCell ref="B12:C12"/>
    <mergeCell ref="D12:E12"/>
    <mergeCell ref="F12:G12"/>
    <mergeCell ref="B13:G13"/>
    <mergeCell ref="B14:C14"/>
    <mergeCell ref="D14:E14"/>
    <mergeCell ref="F14:G14"/>
    <mergeCell ref="B15:C15"/>
    <mergeCell ref="D15:E15"/>
    <mergeCell ref="F15:G15"/>
    <mergeCell ref="B18:C18"/>
    <mergeCell ref="D18:E18"/>
    <mergeCell ref="F18:G18"/>
    <mergeCell ref="B16:C16"/>
    <mergeCell ref="D16:E16"/>
    <mergeCell ref="F16:G16"/>
    <mergeCell ref="B17:C17"/>
    <mergeCell ref="D17:E17"/>
    <mergeCell ref="F17:G17"/>
  </mergeCells>
  <pageMargins left="0.70866141732283472" right="0.70866141732283472" top="0.92708333333333337" bottom="0.74803149606299213" header="0.31496062992125984" footer="0.31496062992125984"/>
  <pageSetup fitToHeight="0" orientation="portrait" r:id="rId1"/>
  <headerFooter>
    <oddHeader>&amp;C&amp;G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E35"/>
  <sheetViews>
    <sheetView view="pageLayout" zoomScaleNormal="100" workbookViewId="0">
      <selection activeCell="E5" sqref="E5"/>
    </sheetView>
  </sheetViews>
  <sheetFormatPr baseColWidth="10" defaultRowHeight="12"/>
  <cols>
    <col min="1" max="1" width="5.5703125" style="343" customWidth="1"/>
    <col min="2" max="2" width="49.7109375" style="343" customWidth="1"/>
    <col min="3" max="5" width="14" style="343" bestFit="1" customWidth="1"/>
    <col min="6" max="256" width="11.42578125" style="343"/>
    <col min="257" max="257" width="5.5703125" style="343" customWidth="1"/>
    <col min="258" max="258" width="49.7109375" style="343" customWidth="1"/>
    <col min="259" max="512" width="11.42578125" style="343"/>
    <col min="513" max="513" width="5.5703125" style="343" customWidth="1"/>
    <col min="514" max="514" width="49.7109375" style="343" customWidth="1"/>
    <col min="515" max="768" width="11.42578125" style="343"/>
    <col min="769" max="769" width="5.5703125" style="343" customWidth="1"/>
    <col min="770" max="770" width="49.7109375" style="343" customWidth="1"/>
    <col min="771" max="1024" width="11.42578125" style="343"/>
    <col min="1025" max="1025" width="5.5703125" style="343" customWidth="1"/>
    <col min="1026" max="1026" width="49.7109375" style="343" customWidth="1"/>
    <col min="1027" max="1280" width="11.42578125" style="343"/>
    <col min="1281" max="1281" width="5.5703125" style="343" customWidth="1"/>
    <col min="1282" max="1282" width="49.7109375" style="343" customWidth="1"/>
    <col min="1283" max="1536" width="11.42578125" style="343"/>
    <col min="1537" max="1537" width="5.5703125" style="343" customWidth="1"/>
    <col min="1538" max="1538" width="49.7109375" style="343" customWidth="1"/>
    <col min="1539" max="1792" width="11.42578125" style="343"/>
    <col min="1793" max="1793" width="5.5703125" style="343" customWidth="1"/>
    <col min="1794" max="1794" width="49.7109375" style="343" customWidth="1"/>
    <col min="1795" max="2048" width="11.42578125" style="343"/>
    <col min="2049" max="2049" width="5.5703125" style="343" customWidth="1"/>
    <col min="2050" max="2050" width="49.7109375" style="343" customWidth="1"/>
    <col min="2051" max="2304" width="11.42578125" style="343"/>
    <col min="2305" max="2305" width="5.5703125" style="343" customWidth="1"/>
    <col min="2306" max="2306" width="49.7109375" style="343" customWidth="1"/>
    <col min="2307" max="2560" width="11.42578125" style="343"/>
    <col min="2561" max="2561" width="5.5703125" style="343" customWidth="1"/>
    <col min="2562" max="2562" width="49.7109375" style="343" customWidth="1"/>
    <col min="2563" max="2816" width="11.42578125" style="343"/>
    <col min="2817" max="2817" width="5.5703125" style="343" customWidth="1"/>
    <col min="2818" max="2818" width="49.7109375" style="343" customWidth="1"/>
    <col min="2819" max="3072" width="11.42578125" style="343"/>
    <col min="3073" max="3073" width="5.5703125" style="343" customWidth="1"/>
    <col min="3074" max="3074" width="49.7109375" style="343" customWidth="1"/>
    <col min="3075" max="3328" width="11.42578125" style="343"/>
    <col min="3329" max="3329" width="5.5703125" style="343" customWidth="1"/>
    <col min="3330" max="3330" width="49.7109375" style="343" customWidth="1"/>
    <col min="3331" max="3584" width="11.42578125" style="343"/>
    <col min="3585" max="3585" width="5.5703125" style="343" customWidth="1"/>
    <col min="3586" max="3586" width="49.7109375" style="343" customWidth="1"/>
    <col min="3587" max="3840" width="11.42578125" style="343"/>
    <col min="3841" max="3841" width="5.5703125" style="343" customWidth="1"/>
    <col min="3842" max="3842" width="49.7109375" style="343" customWidth="1"/>
    <col min="3843" max="4096" width="11.42578125" style="343"/>
    <col min="4097" max="4097" width="5.5703125" style="343" customWidth="1"/>
    <col min="4098" max="4098" width="49.7109375" style="343" customWidth="1"/>
    <col min="4099" max="4352" width="11.42578125" style="343"/>
    <col min="4353" max="4353" width="5.5703125" style="343" customWidth="1"/>
    <col min="4354" max="4354" width="49.7109375" style="343" customWidth="1"/>
    <col min="4355" max="4608" width="11.42578125" style="343"/>
    <col min="4609" max="4609" width="5.5703125" style="343" customWidth="1"/>
    <col min="4610" max="4610" width="49.7109375" style="343" customWidth="1"/>
    <col min="4611" max="4864" width="11.42578125" style="343"/>
    <col min="4865" max="4865" width="5.5703125" style="343" customWidth="1"/>
    <col min="4866" max="4866" width="49.7109375" style="343" customWidth="1"/>
    <col min="4867" max="5120" width="11.42578125" style="343"/>
    <col min="5121" max="5121" width="5.5703125" style="343" customWidth="1"/>
    <col min="5122" max="5122" width="49.7109375" style="343" customWidth="1"/>
    <col min="5123" max="5376" width="11.42578125" style="343"/>
    <col min="5377" max="5377" width="5.5703125" style="343" customWidth="1"/>
    <col min="5378" max="5378" width="49.7109375" style="343" customWidth="1"/>
    <col min="5379" max="5632" width="11.42578125" style="343"/>
    <col min="5633" max="5633" width="5.5703125" style="343" customWidth="1"/>
    <col min="5634" max="5634" width="49.7109375" style="343" customWidth="1"/>
    <col min="5635" max="5888" width="11.42578125" style="343"/>
    <col min="5889" max="5889" width="5.5703125" style="343" customWidth="1"/>
    <col min="5890" max="5890" width="49.7109375" style="343" customWidth="1"/>
    <col min="5891" max="6144" width="11.42578125" style="343"/>
    <col min="6145" max="6145" width="5.5703125" style="343" customWidth="1"/>
    <col min="6146" max="6146" width="49.7109375" style="343" customWidth="1"/>
    <col min="6147" max="6400" width="11.42578125" style="343"/>
    <col min="6401" max="6401" width="5.5703125" style="343" customWidth="1"/>
    <col min="6402" max="6402" width="49.7109375" style="343" customWidth="1"/>
    <col min="6403" max="6656" width="11.42578125" style="343"/>
    <col min="6657" max="6657" width="5.5703125" style="343" customWidth="1"/>
    <col min="6658" max="6658" width="49.7109375" style="343" customWidth="1"/>
    <col min="6659" max="6912" width="11.42578125" style="343"/>
    <col min="6913" max="6913" width="5.5703125" style="343" customWidth="1"/>
    <col min="6914" max="6914" width="49.7109375" style="343" customWidth="1"/>
    <col min="6915" max="7168" width="11.42578125" style="343"/>
    <col min="7169" max="7169" width="5.5703125" style="343" customWidth="1"/>
    <col min="7170" max="7170" width="49.7109375" style="343" customWidth="1"/>
    <col min="7171" max="7424" width="11.42578125" style="343"/>
    <col min="7425" max="7425" width="5.5703125" style="343" customWidth="1"/>
    <col min="7426" max="7426" width="49.7109375" style="343" customWidth="1"/>
    <col min="7427" max="7680" width="11.42578125" style="343"/>
    <col min="7681" max="7681" width="5.5703125" style="343" customWidth="1"/>
    <col min="7682" max="7682" width="49.7109375" style="343" customWidth="1"/>
    <col min="7683" max="7936" width="11.42578125" style="343"/>
    <col min="7937" max="7937" width="5.5703125" style="343" customWidth="1"/>
    <col min="7938" max="7938" width="49.7109375" style="343" customWidth="1"/>
    <col min="7939" max="8192" width="11.42578125" style="343"/>
    <col min="8193" max="8193" width="5.5703125" style="343" customWidth="1"/>
    <col min="8194" max="8194" width="49.7109375" style="343" customWidth="1"/>
    <col min="8195" max="8448" width="11.42578125" style="343"/>
    <col min="8449" max="8449" width="5.5703125" style="343" customWidth="1"/>
    <col min="8450" max="8450" width="49.7109375" style="343" customWidth="1"/>
    <col min="8451" max="8704" width="11.42578125" style="343"/>
    <col min="8705" max="8705" width="5.5703125" style="343" customWidth="1"/>
    <col min="8706" max="8706" width="49.7109375" style="343" customWidth="1"/>
    <col min="8707" max="8960" width="11.42578125" style="343"/>
    <col min="8961" max="8961" width="5.5703125" style="343" customWidth="1"/>
    <col min="8962" max="8962" width="49.7109375" style="343" customWidth="1"/>
    <col min="8963" max="9216" width="11.42578125" style="343"/>
    <col min="9217" max="9217" width="5.5703125" style="343" customWidth="1"/>
    <col min="9218" max="9218" width="49.7109375" style="343" customWidth="1"/>
    <col min="9219" max="9472" width="11.42578125" style="343"/>
    <col min="9473" max="9473" width="5.5703125" style="343" customWidth="1"/>
    <col min="9474" max="9474" width="49.7109375" style="343" customWidth="1"/>
    <col min="9475" max="9728" width="11.42578125" style="343"/>
    <col min="9729" max="9729" width="5.5703125" style="343" customWidth="1"/>
    <col min="9730" max="9730" width="49.7109375" style="343" customWidth="1"/>
    <col min="9731" max="9984" width="11.42578125" style="343"/>
    <col min="9985" max="9985" width="5.5703125" style="343" customWidth="1"/>
    <col min="9986" max="9986" width="49.7109375" style="343" customWidth="1"/>
    <col min="9987" max="10240" width="11.42578125" style="343"/>
    <col min="10241" max="10241" width="5.5703125" style="343" customWidth="1"/>
    <col min="10242" max="10242" width="49.7109375" style="343" customWidth="1"/>
    <col min="10243" max="10496" width="11.42578125" style="343"/>
    <col min="10497" max="10497" width="5.5703125" style="343" customWidth="1"/>
    <col min="10498" max="10498" width="49.7109375" style="343" customWidth="1"/>
    <col min="10499" max="10752" width="11.42578125" style="343"/>
    <col min="10753" max="10753" width="5.5703125" style="343" customWidth="1"/>
    <col min="10754" max="10754" width="49.7109375" style="343" customWidth="1"/>
    <col min="10755" max="11008" width="11.42578125" style="343"/>
    <col min="11009" max="11009" width="5.5703125" style="343" customWidth="1"/>
    <col min="11010" max="11010" width="49.7109375" style="343" customWidth="1"/>
    <col min="11011" max="11264" width="11.42578125" style="343"/>
    <col min="11265" max="11265" width="5.5703125" style="343" customWidth="1"/>
    <col min="11266" max="11266" width="49.7109375" style="343" customWidth="1"/>
    <col min="11267" max="11520" width="11.42578125" style="343"/>
    <col min="11521" max="11521" width="5.5703125" style="343" customWidth="1"/>
    <col min="11522" max="11522" width="49.7109375" style="343" customWidth="1"/>
    <col min="11523" max="11776" width="11.42578125" style="343"/>
    <col min="11777" max="11777" width="5.5703125" style="343" customWidth="1"/>
    <col min="11778" max="11778" width="49.7109375" style="343" customWidth="1"/>
    <col min="11779" max="12032" width="11.42578125" style="343"/>
    <col min="12033" max="12033" width="5.5703125" style="343" customWidth="1"/>
    <col min="12034" max="12034" width="49.7109375" style="343" customWidth="1"/>
    <col min="12035" max="12288" width="11.42578125" style="343"/>
    <col min="12289" max="12289" width="5.5703125" style="343" customWidth="1"/>
    <col min="12290" max="12290" width="49.7109375" style="343" customWidth="1"/>
    <col min="12291" max="12544" width="11.42578125" style="343"/>
    <col min="12545" max="12545" width="5.5703125" style="343" customWidth="1"/>
    <col min="12546" max="12546" width="49.7109375" style="343" customWidth="1"/>
    <col min="12547" max="12800" width="11.42578125" style="343"/>
    <col min="12801" max="12801" width="5.5703125" style="343" customWidth="1"/>
    <col min="12802" max="12802" width="49.7109375" style="343" customWidth="1"/>
    <col min="12803" max="13056" width="11.42578125" style="343"/>
    <col min="13057" max="13057" width="5.5703125" style="343" customWidth="1"/>
    <col min="13058" max="13058" width="49.7109375" style="343" customWidth="1"/>
    <col min="13059" max="13312" width="11.42578125" style="343"/>
    <col min="13313" max="13313" width="5.5703125" style="343" customWidth="1"/>
    <col min="13314" max="13314" width="49.7109375" style="343" customWidth="1"/>
    <col min="13315" max="13568" width="11.42578125" style="343"/>
    <col min="13569" max="13569" width="5.5703125" style="343" customWidth="1"/>
    <col min="13570" max="13570" width="49.7109375" style="343" customWidth="1"/>
    <col min="13571" max="13824" width="11.42578125" style="343"/>
    <col min="13825" max="13825" width="5.5703125" style="343" customWidth="1"/>
    <col min="13826" max="13826" width="49.7109375" style="343" customWidth="1"/>
    <col min="13827" max="14080" width="11.42578125" style="343"/>
    <col min="14081" max="14081" width="5.5703125" style="343" customWidth="1"/>
    <col min="14082" max="14082" width="49.7109375" style="343" customWidth="1"/>
    <col min="14083" max="14336" width="11.42578125" style="343"/>
    <col min="14337" max="14337" width="5.5703125" style="343" customWidth="1"/>
    <col min="14338" max="14338" width="49.7109375" style="343" customWidth="1"/>
    <col min="14339" max="14592" width="11.42578125" style="343"/>
    <col min="14593" max="14593" width="5.5703125" style="343" customWidth="1"/>
    <col min="14594" max="14594" width="49.7109375" style="343" customWidth="1"/>
    <col min="14595" max="14848" width="11.42578125" style="343"/>
    <col min="14849" max="14849" width="5.5703125" style="343" customWidth="1"/>
    <col min="14850" max="14850" width="49.7109375" style="343" customWidth="1"/>
    <col min="14851" max="15104" width="11.42578125" style="343"/>
    <col min="15105" max="15105" width="5.5703125" style="343" customWidth="1"/>
    <col min="15106" max="15106" width="49.7109375" style="343" customWidth="1"/>
    <col min="15107" max="15360" width="11.42578125" style="343"/>
    <col min="15361" max="15361" width="5.5703125" style="343" customWidth="1"/>
    <col min="15362" max="15362" width="49.7109375" style="343" customWidth="1"/>
    <col min="15363" max="15616" width="11.42578125" style="343"/>
    <col min="15617" max="15617" width="5.5703125" style="343" customWidth="1"/>
    <col min="15618" max="15618" width="49.7109375" style="343" customWidth="1"/>
    <col min="15619" max="15872" width="11.42578125" style="343"/>
    <col min="15873" max="15873" width="5.5703125" style="343" customWidth="1"/>
    <col min="15874" max="15874" width="49.7109375" style="343" customWidth="1"/>
    <col min="15875" max="16128" width="11.42578125" style="343"/>
    <col min="16129" max="16129" width="5.5703125" style="343" customWidth="1"/>
    <col min="16130" max="16130" width="49.7109375" style="343" customWidth="1"/>
    <col min="16131" max="16384" width="11.42578125" style="343"/>
  </cols>
  <sheetData>
    <row r="1" spans="1:5">
      <c r="A1" s="754" t="s">
        <v>10186</v>
      </c>
      <c r="B1" s="754"/>
      <c r="C1" s="754"/>
      <c r="D1" s="754"/>
      <c r="E1" s="754"/>
    </row>
    <row r="2" spans="1:5">
      <c r="A2" s="755" t="s">
        <v>347</v>
      </c>
      <c r="B2" s="755"/>
      <c r="C2" s="755"/>
      <c r="D2" s="755"/>
      <c r="E2" s="755"/>
    </row>
    <row r="3" spans="1:5">
      <c r="A3" s="755" t="s">
        <v>348</v>
      </c>
      <c r="B3" s="755"/>
      <c r="C3" s="755"/>
      <c r="D3" s="755"/>
      <c r="E3" s="755"/>
    </row>
    <row r="4" spans="1:5">
      <c r="A4" s="128"/>
      <c r="B4" s="128"/>
      <c r="C4" s="128"/>
      <c r="D4" s="128"/>
      <c r="E4" s="128"/>
    </row>
    <row r="5" spans="1:5" ht="13.5">
      <c r="A5" s="752" t="s">
        <v>68</v>
      </c>
      <c r="B5" s="753"/>
      <c r="C5" s="344" t="s">
        <v>208</v>
      </c>
      <c r="D5" s="344" t="s">
        <v>211</v>
      </c>
      <c r="E5" s="344" t="s">
        <v>349</v>
      </c>
    </row>
    <row r="6" spans="1:5" ht="12.75" thickBot="1">
      <c r="A6" s="345"/>
      <c r="B6" s="346"/>
      <c r="C6" s="347"/>
      <c r="D6" s="347"/>
      <c r="E6" s="347"/>
    </row>
    <row r="7" spans="1:5" ht="12.75" thickBot="1">
      <c r="A7" s="756" t="s">
        <v>350</v>
      </c>
      <c r="B7" s="757"/>
      <c r="C7" s="348">
        <f>C8+C9</f>
        <v>717603474.5138315</v>
      </c>
      <c r="D7" s="348">
        <f>D8+D9</f>
        <v>704614508.24076939</v>
      </c>
      <c r="E7" s="348">
        <f>E8+E9</f>
        <v>492314020.03000003</v>
      </c>
    </row>
    <row r="8" spans="1:5" ht="13.5">
      <c r="A8" s="349"/>
      <c r="B8" s="350" t="s">
        <v>351</v>
      </c>
      <c r="C8" s="351"/>
      <c r="D8" s="351"/>
      <c r="E8" s="351"/>
    </row>
    <row r="9" spans="1:5" ht="13.5">
      <c r="A9" s="352"/>
      <c r="B9" s="353" t="s">
        <v>352</v>
      </c>
      <c r="C9" s="502">
        <f>+'a) Analítico Ingresos'!E67</f>
        <v>717603474.5138315</v>
      </c>
      <c r="D9" s="502">
        <f>+'a) Analítico Ingresos'!H67</f>
        <v>704614508.24076939</v>
      </c>
      <c r="E9" s="502">
        <f>+'a) Analítico Ingresos'!I67</f>
        <v>492314020.03000003</v>
      </c>
    </row>
    <row r="10" spans="1:5" ht="12.75" thickBot="1">
      <c r="A10" s="354"/>
      <c r="B10" s="322"/>
      <c r="C10" s="355"/>
      <c r="D10" s="355"/>
      <c r="E10" s="355"/>
    </row>
    <row r="11" spans="1:5" ht="12.75" thickBot="1">
      <c r="A11" s="750" t="s">
        <v>353</v>
      </c>
      <c r="B11" s="751"/>
      <c r="C11" s="356">
        <f>C12+C13</f>
        <v>717603474.55383146</v>
      </c>
      <c r="D11" s="356">
        <f>D12+D13</f>
        <v>561603937.61999989</v>
      </c>
      <c r="E11" s="356">
        <f>E12+E13</f>
        <v>534789851.85462397</v>
      </c>
    </row>
    <row r="12" spans="1:5" ht="13.5">
      <c r="A12" s="349"/>
      <c r="B12" s="350" t="s">
        <v>354</v>
      </c>
      <c r="C12" s="351"/>
      <c r="D12" s="351"/>
      <c r="E12" s="351"/>
    </row>
    <row r="13" spans="1:5" ht="13.5">
      <c r="A13" s="352"/>
      <c r="B13" s="353" t="s">
        <v>355</v>
      </c>
      <c r="C13" s="502">
        <f>+'b) Clasificación Administrativa'!D27</f>
        <v>717603474.55383146</v>
      </c>
      <c r="D13" s="502">
        <f>+'b) Clasificación Administrativa'!G27</f>
        <v>561603937.61999989</v>
      </c>
      <c r="E13" s="502">
        <f>+'b) Clasificación Administrativa'!H27</f>
        <v>534789851.85462397</v>
      </c>
    </row>
    <row r="14" spans="1:5" ht="12.75" thickBot="1">
      <c r="A14" s="357"/>
      <c r="B14" s="358"/>
      <c r="C14" s="359"/>
      <c r="D14" s="359"/>
      <c r="E14" s="359"/>
    </row>
    <row r="15" spans="1:5" ht="12.75" thickBot="1">
      <c r="A15" s="750" t="s">
        <v>356</v>
      </c>
      <c r="B15" s="751"/>
      <c r="C15" s="503">
        <f>C7-C11</f>
        <v>-3.9999961853027344E-2</v>
      </c>
      <c r="D15" s="503">
        <f>D7-D11</f>
        <v>143010570.6207695</v>
      </c>
      <c r="E15" s="503">
        <f>E7-E11</f>
        <v>-42475831.824623942</v>
      </c>
    </row>
    <row r="16" spans="1:5">
      <c r="A16" s="128"/>
      <c r="B16" s="128"/>
      <c r="C16" s="128"/>
      <c r="D16" s="128"/>
      <c r="E16" s="128"/>
    </row>
    <row r="17" spans="1:5" ht="13.5">
      <c r="A17" s="752" t="s">
        <v>68</v>
      </c>
      <c r="B17" s="753"/>
      <c r="C17" s="344" t="s">
        <v>208</v>
      </c>
      <c r="D17" s="344" t="s">
        <v>211</v>
      </c>
      <c r="E17" s="344" t="s">
        <v>349</v>
      </c>
    </row>
    <row r="18" spans="1:5" ht="12.75" thickBot="1">
      <c r="A18" s="354"/>
      <c r="B18" s="322"/>
      <c r="C18" s="504"/>
      <c r="D18" s="504"/>
      <c r="E18" s="504"/>
    </row>
    <row r="19" spans="1:5" ht="12.75" thickBot="1">
      <c r="A19" s="750" t="s">
        <v>357</v>
      </c>
      <c r="B19" s="751"/>
      <c r="C19" s="503">
        <f>C15</f>
        <v>-3.9999961853027344E-2</v>
      </c>
      <c r="D19" s="503">
        <f>D15</f>
        <v>143010570.6207695</v>
      </c>
      <c r="E19" s="503">
        <f>E15</f>
        <v>-42475831.824623942</v>
      </c>
    </row>
    <row r="20" spans="1:5" ht="12.75" thickBot="1">
      <c r="A20" s="360"/>
      <c r="B20" s="361"/>
      <c r="C20" s="505"/>
      <c r="D20" s="505"/>
      <c r="E20" s="505"/>
    </row>
    <row r="21" spans="1:5" ht="12.75" thickBot="1">
      <c r="A21" s="750" t="s">
        <v>358</v>
      </c>
      <c r="B21" s="751"/>
      <c r="C21" s="506"/>
      <c r="D21" s="506"/>
      <c r="E21" s="507"/>
    </row>
    <row r="22" spans="1:5" ht="12.75" thickBot="1">
      <c r="A22" s="365"/>
      <c r="B22" s="366"/>
      <c r="C22" s="505"/>
      <c r="D22" s="505"/>
      <c r="E22" s="505"/>
    </row>
    <row r="23" spans="1:5" ht="12.75" thickBot="1">
      <c r="A23" s="750" t="s">
        <v>359</v>
      </c>
      <c r="B23" s="751"/>
      <c r="C23" s="508">
        <f>C19-C21</f>
        <v>-3.9999961853027344E-2</v>
      </c>
      <c r="D23" s="508">
        <f>D19-D21</f>
        <v>143010570.6207695</v>
      </c>
      <c r="E23" s="508">
        <f>E19-E21</f>
        <v>-42475831.824623942</v>
      </c>
    </row>
    <row r="24" spans="1:5">
      <c r="A24" s="128"/>
      <c r="B24" s="128"/>
      <c r="C24" s="128"/>
      <c r="D24" s="128"/>
      <c r="E24" s="128"/>
    </row>
    <row r="25" spans="1:5" ht="13.5">
      <c r="A25" s="752" t="s">
        <v>68</v>
      </c>
      <c r="B25" s="753"/>
      <c r="C25" s="344" t="s">
        <v>208</v>
      </c>
      <c r="D25" s="344" t="s">
        <v>211</v>
      </c>
      <c r="E25" s="344" t="s">
        <v>349</v>
      </c>
    </row>
    <row r="26" spans="1:5" ht="12.75" thickBot="1">
      <c r="A26" s="354"/>
      <c r="B26" s="322"/>
      <c r="C26" s="368"/>
      <c r="D26" s="368"/>
      <c r="E26" s="368"/>
    </row>
    <row r="27" spans="1:5" ht="12.75" thickBot="1">
      <c r="A27" s="750" t="s">
        <v>360</v>
      </c>
      <c r="B27" s="751"/>
      <c r="C27" s="363"/>
      <c r="D27" s="363"/>
      <c r="E27" s="364"/>
    </row>
    <row r="28" spans="1:5" ht="12.75" thickBot="1">
      <c r="A28" s="360"/>
      <c r="B28" s="361"/>
      <c r="C28" s="369"/>
      <c r="D28" s="369"/>
      <c r="E28" s="369"/>
    </row>
    <row r="29" spans="1:5" ht="12.75" thickBot="1">
      <c r="A29" s="750" t="s">
        <v>361</v>
      </c>
      <c r="B29" s="751"/>
      <c r="C29" s="363"/>
      <c r="D29" s="363"/>
      <c r="E29" s="364"/>
    </row>
    <row r="30" spans="1:5" ht="12.75" thickBot="1">
      <c r="A30" s="365"/>
      <c r="B30" s="366"/>
      <c r="C30" s="362"/>
      <c r="D30" s="362"/>
      <c r="E30" s="362"/>
    </row>
    <row r="31" spans="1:5" ht="12.75" thickBot="1">
      <c r="A31" s="750" t="s">
        <v>362</v>
      </c>
      <c r="B31" s="751"/>
      <c r="C31" s="367">
        <f>C27-C29</f>
        <v>0</v>
      </c>
      <c r="D31" s="367">
        <f>D27-D29</f>
        <v>0</v>
      </c>
      <c r="E31" s="367">
        <f>E27-E29</f>
        <v>0</v>
      </c>
    </row>
    <row r="33" spans="1:5" s="370" customFormat="1" ht="42" customHeight="1">
      <c r="A33" s="749" t="s">
        <v>363</v>
      </c>
      <c r="B33" s="749"/>
      <c r="C33" s="749"/>
      <c r="D33" s="749"/>
      <c r="E33" s="749"/>
    </row>
    <row r="34" spans="1:5" s="370" customFormat="1" ht="42.75" customHeight="1">
      <c r="A34" s="749" t="s">
        <v>364</v>
      </c>
      <c r="B34" s="749"/>
      <c r="C34" s="749"/>
      <c r="D34" s="749"/>
      <c r="E34" s="749"/>
    </row>
    <row r="35" spans="1:5" s="370" customFormat="1" ht="18.75" customHeight="1">
      <c r="A35" s="749" t="s">
        <v>365</v>
      </c>
      <c r="B35" s="749"/>
      <c r="C35" s="749"/>
      <c r="D35" s="749"/>
      <c r="E35" s="749"/>
    </row>
  </sheetData>
  <mergeCells count="18">
    <mergeCell ref="A11:B11"/>
    <mergeCell ref="A1:E1"/>
    <mergeCell ref="A2:E2"/>
    <mergeCell ref="A3:E3"/>
    <mergeCell ref="A5:B5"/>
    <mergeCell ref="A7:B7"/>
    <mergeCell ref="A35:E35"/>
    <mergeCell ref="A15:B15"/>
    <mergeCell ref="A17:B17"/>
    <mergeCell ref="A19:B19"/>
    <mergeCell ref="A21:B21"/>
    <mergeCell ref="A23:B23"/>
    <mergeCell ref="A25:B25"/>
    <mergeCell ref="A27:B27"/>
    <mergeCell ref="A29:B29"/>
    <mergeCell ref="A31:B31"/>
    <mergeCell ref="A33:E33"/>
    <mergeCell ref="A34:E34"/>
  </mergeCells>
  <pageMargins left="0.70866141732283472" right="0.70866141732283472" top="1.0104166666666667" bottom="0.520625" header="0.31496062992125984" footer="0.31496062992125984"/>
  <pageSetup scale="92" fitToHeight="0" orientation="portrait" r:id="rId1"/>
  <headerFooter>
    <oddHeader>&amp;C&amp;G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topLeftCell="A11" workbookViewId="0">
      <selection activeCell="J28" sqref="J28"/>
    </sheetView>
  </sheetViews>
  <sheetFormatPr baseColWidth="10" defaultRowHeight="1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45"/>
  <sheetViews>
    <sheetView view="pageLayout" zoomScale="50" zoomScaleNormal="90" zoomScalePageLayoutView="50" workbookViewId="0">
      <selection activeCell="H17" sqref="H17"/>
    </sheetView>
  </sheetViews>
  <sheetFormatPr baseColWidth="10" defaultColWidth="0" defaultRowHeight="14.25" customHeight="1" zeroHeight="1"/>
  <cols>
    <col min="1" max="1" width="2.7109375" style="340" customWidth="1"/>
    <col min="2" max="3" width="11.42578125" style="340" customWidth="1"/>
    <col min="4" max="4" width="51.28515625" style="340" customWidth="1"/>
    <col min="5" max="5" width="20.85546875" style="340" customWidth="1"/>
    <col min="6" max="6" width="26.85546875" style="340" bestFit="1" customWidth="1"/>
    <col min="7" max="10" width="20.85546875" style="340" customWidth="1"/>
    <col min="11" max="11" width="2.85546875" style="340" customWidth="1"/>
    <col min="12" max="16384" width="11.42578125" style="340" hidden="1"/>
  </cols>
  <sheetData>
    <row r="1" spans="2:10" ht="8.25" customHeight="1"/>
    <row r="2" spans="2:10" ht="15">
      <c r="B2" s="765" t="s">
        <v>0</v>
      </c>
      <c r="C2" s="766"/>
      <c r="D2" s="766"/>
      <c r="E2" s="766"/>
      <c r="F2" s="766"/>
      <c r="G2" s="766"/>
      <c r="H2" s="766"/>
      <c r="I2" s="766"/>
      <c r="J2" s="767"/>
    </row>
    <row r="3" spans="2:10" ht="15">
      <c r="B3" s="768" t="s">
        <v>10187</v>
      </c>
      <c r="C3" s="769"/>
      <c r="D3" s="769"/>
      <c r="E3" s="769"/>
      <c r="F3" s="769"/>
      <c r="G3" s="769"/>
      <c r="H3" s="769"/>
      <c r="I3" s="769"/>
      <c r="J3" s="770"/>
    </row>
    <row r="4" spans="2:10" ht="15">
      <c r="B4" s="771" t="s">
        <v>366</v>
      </c>
      <c r="C4" s="772"/>
      <c r="D4" s="772"/>
      <c r="E4" s="772"/>
      <c r="F4" s="772"/>
      <c r="G4" s="772"/>
      <c r="H4" s="772"/>
      <c r="I4" s="772"/>
      <c r="J4" s="773"/>
    </row>
    <row r="5" spans="2:10" ht="15">
      <c r="B5" s="771" t="s">
        <v>300</v>
      </c>
      <c r="C5" s="772"/>
      <c r="D5" s="772"/>
      <c r="E5" s="772"/>
      <c r="F5" s="772"/>
      <c r="G5" s="772"/>
      <c r="H5" s="772"/>
      <c r="I5" s="772"/>
      <c r="J5" s="773"/>
    </row>
    <row r="6" spans="2:10" ht="15">
      <c r="B6" s="371"/>
      <c r="C6" s="372"/>
      <c r="D6" s="373"/>
      <c r="E6" s="373"/>
      <c r="F6" s="373"/>
      <c r="G6" s="373"/>
      <c r="H6" s="373"/>
      <c r="I6" s="373"/>
      <c r="J6" s="374"/>
    </row>
    <row r="7" spans="2:10">
      <c r="B7" s="240"/>
      <c r="C7" s="240"/>
      <c r="D7" s="240"/>
      <c r="E7" s="240"/>
      <c r="F7" s="240"/>
      <c r="G7" s="240"/>
      <c r="H7" s="240"/>
      <c r="I7" s="240"/>
      <c r="J7" s="240"/>
    </row>
    <row r="8" spans="2:10">
      <c r="B8" s="720" t="s">
        <v>68</v>
      </c>
      <c r="C8" s="774"/>
      <c r="D8" s="728"/>
      <c r="E8" s="752" t="s">
        <v>245</v>
      </c>
      <c r="F8" s="777"/>
      <c r="G8" s="777"/>
      <c r="H8" s="777"/>
      <c r="I8" s="753"/>
      <c r="J8" s="732" t="s">
        <v>237</v>
      </c>
    </row>
    <row r="9" spans="2:10">
      <c r="B9" s="729"/>
      <c r="C9" s="775"/>
      <c r="D9" s="730"/>
      <c r="E9" s="344" t="s">
        <v>238</v>
      </c>
      <c r="F9" s="375" t="s">
        <v>239</v>
      </c>
      <c r="G9" s="375" t="s">
        <v>210</v>
      </c>
      <c r="H9" s="375" t="s">
        <v>211</v>
      </c>
      <c r="I9" s="376" t="s">
        <v>240</v>
      </c>
      <c r="J9" s="778"/>
    </row>
    <row r="10" spans="2:10">
      <c r="B10" s="721"/>
      <c r="C10" s="776"/>
      <c r="D10" s="731"/>
      <c r="E10" s="377">
        <v>1</v>
      </c>
      <c r="F10" s="377">
        <v>2</v>
      </c>
      <c r="G10" s="377" t="s">
        <v>241</v>
      </c>
      <c r="H10" s="377">
        <v>4</v>
      </c>
      <c r="I10" s="378">
        <v>5</v>
      </c>
      <c r="J10" s="377" t="s">
        <v>242</v>
      </c>
    </row>
    <row r="11" spans="2:10" s="379" customFormat="1">
      <c r="B11" s="760" t="s">
        <v>367</v>
      </c>
      <c r="C11" s="761"/>
      <c r="D11" s="762"/>
      <c r="E11" s="461">
        <f t="shared" ref="E11:J11" si="0">SUM(E12,E15,E24,E28,E31,E36)</f>
        <v>519551947.79838669</v>
      </c>
      <c r="F11" s="461">
        <f t="shared" si="0"/>
        <v>17280689.726937823</v>
      </c>
      <c r="G11" s="461">
        <f t="shared" si="0"/>
        <v>536832637.52532452</v>
      </c>
      <c r="H11" s="461">
        <f t="shared" si="0"/>
        <v>536832637.52532452</v>
      </c>
      <c r="I11" s="461">
        <f t="shared" si="0"/>
        <v>463087812.61000001</v>
      </c>
      <c r="J11" s="461">
        <f t="shared" si="0"/>
        <v>0</v>
      </c>
    </row>
    <row r="12" spans="2:10" s="379" customFormat="1" ht="28.5" customHeight="1">
      <c r="B12" s="380"/>
      <c r="C12" s="758" t="s">
        <v>368</v>
      </c>
      <c r="D12" s="759"/>
      <c r="E12" s="462">
        <f t="shared" ref="E12:J12" si="1">SUM(E13:E14)</f>
        <v>519551947.79838669</v>
      </c>
      <c r="F12" s="462">
        <f t="shared" si="1"/>
        <v>17280689.726937823</v>
      </c>
      <c r="G12" s="462">
        <f t="shared" si="1"/>
        <v>536832637.52532452</v>
      </c>
      <c r="H12" s="462">
        <f t="shared" si="1"/>
        <v>536832637.52532452</v>
      </c>
      <c r="I12" s="462">
        <f t="shared" si="1"/>
        <v>463087812.61000001</v>
      </c>
      <c r="J12" s="462">
        <f t="shared" si="1"/>
        <v>0</v>
      </c>
    </row>
    <row r="13" spans="2:10" s="379" customFormat="1">
      <c r="B13" s="380"/>
      <c r="C13" s="381"/>
      <c r="D13" s="382" t="s">
        <v>369</v>
      </c>
      <c r="E13" s="463"/>
      <c r="F13" s="464"/>
      <c r="G13" s="465">
        <f t="shared" ref="G13:G40" si="2">IF(AND(F13&gt;=0,E13&gt;=0),SUM(E13:F13),"-")</f>
        <v>0</v>
      </c>
      <c r="H13" s="464"/>
      <c r="I13" s="464"/>
      <c r="J13" s="466">
        <f t="shared" ref="J13:J40" si="3">IF(AND(H13&gt;=0,G13&gt;=0),(G13-H13),"-")</f>
        <v>0</v>
      </c>
    </row>
    <row r="14" spans="2:10" s="379" customFormat="1">
      <c r="B14" s="380"/>
      <c r="C14" s="381"/>
      <c r="D14" s="382" t="s">
        <v>370</v>
      </c>
      <c r="E14" s="509">
        <f>+'a) Analítico Ingresos'!E58</f>
        <v>519551947.79838669</v>
      </c>
      <c r="F14" s="510">
        <f>+'a) Analítico Ingresos'!F58</f>
        <v>17280689.726937823</v>
      </c>
      <c r="G14" s="511">
        <f t="shared" si="2"/>
        <v>536832637.52532452</v>
      </c>
      <c r="H14" s="510">
        <f>+'a) Analítico Ingresos'!H58</f>
        <v>536832637.52532452</v>
      </c>
      <c r="I14" s="510">
        <f>+'a) Analítico Ingresos'!I58</f>
        <v>463087812.61000001</v>
      </c>
      <c r="J14" s="466">
        <f>+G14-H14</f>
        <v>0</v>
      </c>
    </row>
    <row r="15" spans="2:10" s="379" customFormat="1">
      <c r="B15" s="380"/>
      <c r="C15" s="758" t="s">
        <v>371</v>
      </c>
      <c r="D15" s="759"/>
      <c r="E15" s="462">
        <f t="shared" ref="E15:J15" si="4">SUM(E16:E23)</f>
        <v>0</v>
      </c>
      <c r="F15" s="462">
        <f t="shared" si="4"/>
        <v>0</v>
      </c>
      <c r="G15" s="462">
        <f t="shared" si="4"/>
        <v>0</v>
      </c>
      <c r="H15" s="462">
        <f t="shared" si="4"/>
        <v>0</v>
      </c>
      <c r="I15" s="462">
        <f t="shared" si="4"/>
        <v>0</v>
      </c>
      <c r="J15" s="462">
        <f t="shared" si="4"/>
        <v>0</v>
      </c>
    </row>
    <row r="16" spans="2:10" s="379" customFormat="1">
      <c r="B16" s="380"/>
      <c r="C16" s="381"/>
      <c r="D16" s="382" t="s">
        <v>372</v>
      </c>
      <c r="E16" s="463"/>
      <c r="F16" s="464"/>
      <c r="G16" s="465">
        <f t="shared" si="2"/>
        <v>0</v>
      </c>
      <c r="H16" s="464"/>
      <c r="I16" s="464"/>
      <c r="J16" s="466">
        <f t="shared" si="3"/>
        <v>0</v>
      </c>
    </row>
    <row r="17" spans="2:10" s="379" customFormat="1">
      <c r="B17" s="380"/>
      <c r="C17" s="381"/>
      <c r="D17" s="382" t="s">
        <v>373</v>
      </c>
      <c r="E17" s="463"/>
      <c r="F17" s="464"/>
      <c r="G17" s="465">
        <f t="shared" si="2"/>
        <v>0</v>
      </c>
      <c r="H17" s="464"/>
      <c r="I17" s="464"/>
      <c r="J17" s="466">
        <f t="shared" si="3"/>
        <v>0</v>
      </c>
    </row>
    <row r="18" spans="2:10" s="379" customFormat="1">
      <c r="B18" s="380"/>
      <c r="C18" s="381"/>
      <c r="D18" s="382" t="s">
        <v>374</v>
      </c>
      <c r="E18" s="463"/>
      <c r="F18" s="464"/>
      <c r="G18" s="465">
        <f t="shared" si="2"/>
        <v>0</v>
      </c>
      <c r="H18" s="464"/>
      <c r="I18" s="464"/>
      <c r="J18" s="466">
        <f t="shared" si="3"/>
        <v>0</v>
      </c>
    </row>
    <row r="19" spans="2:10" s="379" customFormat="1">
      <c r="B19" s="380"/>
      <c r="C19" s="381"/>
      <c r="D19" s="382" t="s">
        <v>375</v>
      </c>
      <c r="E19" s="463"/>
      <c r="F19" s="464"/>
      <c r="G19" s="465">
        <f t="shared" si="2"/>
        <v>0</v>
      </c>
      <c r="H19" s="464"/>
      <c r="I19" s="464"/>
      <c r="J19" s="466">
        <f t="shared" si="3"/>
        <v>0</v>
      </c>
    </row>
    <row r="20" spans="2:10" s="379" customFormat="1">
      <c r="B20" s="380"/>
      <c r="C20" s="381"/>
      <c r="D20" s="382" t="s">
        <v>376</v>
      </c>
      <c r="E20" s="463"/>
      <c r="F20" s="464"/>
      <c r="G20" s="465">
        <f t="shared" si="2"/>
        <v>0</v>
      </c>
      <c r="H20" s="464"/>
      <c r="I20" s="464"/>
      <c r="J20" s="466">
        <f t="shared" si="3"/>
        <v>0</v>
      </c>
    </row>
    <row r="21" spans="2:10" s="379" customFormat="1" ht="24">
      <c r="B21" s="380"/>
      <c r="C21" s="381"/>
      <c r="D21" s="382" t="s">
        <v>377</v>
      </c>
      <c r="E21" s="463"/>
      <c r="F21" s="464"/>
      <c r="G21" s="465">
        <f t="shared" si="2"/>
        <v>0</v>
      </c>
      <c r="H21" s="464"/>
      <c r="I21" s="464"/>
      <c r="J21" s="466">
        <f t="shared" si="3"/>
        <v>0</v>
      </c>
    </row>
    <row r="22" spans="2:10" s="379" customFormat="1">
      <c r="B22" s="380"/>
      <c r="C22" s="381"/>
      <c r="D22" s="382" t="s">
        <v>378</v>
      </c>
      <c r="E22" s="463"/>
      <c r="F22" s="464"/>
      <c r="G22" s="465">
        <f t="shared" si="2"/>
        <v>0</v>
      </c>
      <c r="H22" s="464"/>
      <c r="I22" s="464"/>
      <c r="J22" s="466">
        <f t="shared" si="3"/>
        <v>0</v>
      </c>
    </row>
    <row r="23" spans="2:10" s="379" customFormat="1">
      <c r="B23" s="380"/>
      <c r="C23" s="381"/>
      <c r="D23" s="382" t="s">
        <v>379</v>
      </c>
      <c r="E23" s="463"/>
      <c r="F23" s="464"/>
      <c r="G23" s="465">
        <f t="shared" si="2"/>
        <v>0</v>
      </c>
      <c r="H23" s="464"/>
      <c r="I23" s="464"/>
      <c r="J23" s="466">
        <f t="shared" si="3"/>
        <v>0</v>
      </c>
    </row>
    <row r="24" spans="2:10" s="379" customFormat="1">
      <c r="B24" s="380"/>
      <c r="C24" s="758" t="s">
        <v>380</v>
      </c>
      <c r="D24" s="759"/>
      <c r="E24" s="462">
        <f t="shared" ref="E24:J24" si="5">SUM(E25:E27)</f>
        <v>0</v>
      </c>
      <c r="F24" s="462">
        <f t="shared" si="5"/>
        <v>0</v>
      </c>
      <c r="G24" s="462">
        <f t="shared" si="5"/>
        <v>0</v>
      </c>
      <c r="H24" s="462">
        <f t="shared" si="5"/>
        <v>0</v>
      </c>
      <c r="I24" s="462">
        <f t="shared" si="5"/>
        <v>0</v>
      </c>
      <c r="J24" s="462">
        <f t="shared" si="5"/>
        <v>0</v>
      </c>
    </row>
    <row r="25" spans="2:10" s="379" customFormat="1" ht="36" customHeight="1">
      <c r="B25" s="380"/>
      <c r="C25" s="381"/>
      <c r="D25" s="382" t="s">
        <v>381</v>
      </c>
      <c r="E25" s="463"/>
      <c r="F25" s="464"/>
      <c r="G25" s="465">
        <f t="shared" si="2"/>
        <v>0</v>
      </c>
      <c r="H25" s="464"/>
      <c r="I25" s="464"/>
      <c r="J25" s="466">
        <f t="shared" si="3"/>
        <v>0</v>
      </c>
    </row>
    <row r="26" spans="2:10" s="379" customFormat="1" ht="27" customHeight="1">
      <c r="B26" s="380"/>
      <c r="C26" s="381"/>
      <c r="D26" s="382" t="s">
        <v>382</v>
      </c>
      <c r="E26" s="463"/>
      <c r="F26" s="464"/>
      <c r="G26" s="465">
        <f t="shared" si="2"/>
        <v>0</v>
      </c>
      <c r="H26" s="464"/>
      <c r="I26" s="464"/>
      <c r="J26" s="466">
        <f t="shared" si="3"/>
        <v>0</v>
      </c>
    </row>
    <row r="27" spans="2:10" s="379" customFormat="1">
      <c r="B27" s="380"/>
      <c r="C27" s="381"/>
      <c r="D27" s="382" t="s">
        <v>383</v>
      </c>
      <c r="E27" s="463"/>
      <c r="F27" s="464"/>
      <c r="G27" s="465">
        <f t="shared" si="2"/>
        <v>0</v>
      </c>
      <c r="H27" s="464"/>
      <c r="I27" s="464"/>
      <c r="J27" s="466">
        <f t="shared" si="3"/>
        <v>0</v>
      </c>
    </row>
    <row r="28" spans="2:10" s="379" customFormat="1">
      <c r="B28" s="380"/>
      <c r="C28" s="758" t="s">
        <v>384</v>
      </c>
      <c r="D28" s="759"/>
      <c r="E28" s="462">
        <f t="shared" ref="E28:J28" si="6">SUM(E29:E30)</f>
        <v>0</v>
      </c>
      <c r="F28" s="462">
        <f t="shared" si="6"/>
        <v>0</v>
      </c>
      <c r="G28" s="462">
        <f t="shared" si="6"/>
        <v>0</v>
      </c>
      <c r="H28" s="462">
        <f t="shared" si="6"/>
        <v>0</v>
      </c>
      <c r="I28" s="462">
        <f t="shared" si="6"/>
        <v>0</v>
      </c>
      <c r="J28" s="462">
        <f t="shared" si="6"/>
        <v>0</v>
      </c>
    </row>
    <row r="29" spans="2:10" s="379" customFormat="1" ht="28.5" customHeight="1">
      <c r="B29" s="380"/>
      <c r="C29" s="381"/>
      <c r="D29" s="382" t="s">
        <v>385</v>
      </c>
      <c r="E29" s="463"/>
      <c r="F29" s="464"/>
      <c r="G29" s="465">
        <f t="shared" si="2"/>
        <v>0</v>
      </c>
      <c r="H29" s="464"/>
      <c r="I29" s="464"/>
      <c r="J29" s="466">
        <f t="shared" si="3"/>
        <v>0</v>
      </c>
    </row>
    <row r="30" spans="2:10" s="379" customFormat="1" ht="21" customHeight="1">
      <c r="B30" s="380"/>
      <c r="C30" s="381"/>
      <c r="D30" s="382" t="s">
        <v>386</v>
      </c>
      <c r="E30" s="463"/>
      <c r="F30" s="464"/>
      <c r="G30" s="465">
        <f t="shared" si="2"/>
        <v>0</v>
      </c>
      <c r="H30" s="464"/>
      <c r="I30" s="464"/>
      <c r="J30" s="466">
        <f t="shared" si="3"/>
        <v>0</v>
      </c>
    </row>
    <row r="31" spans="2:10" s="379" customFormat="1">
      <c r="B31" s="380"/>
      <c r="C31" s="758" t="s">
        <v>387</v>
      </c>
      <c r="D31" s="759"/>
      <c r="E31" s="462">
        <f t="shared" ref="E31:J31" si="7">SUM(E32:E35)</f>
        <v>0</v>
      </c>
      <c r="F31" s="462">
        <f t="shared" si="7"/>
        <v>0</v>
      </c>
      <c r="G31" s="462">
        <f t="shared" si="7"/>
        <v>0</v>
      </c>
      <c r="H31" s="462">
        <f t="shared" si="7"/>
        <v>0</v>
      </c>
      <c r="I31" s="462">
        <f t="shared" si="7"/>
        <v>0</v>
      </c>
      <c r="J31" s="462">
        <f t="shared" si="7"/>
        <v>0</v>
      </c>
    </row>
    <row r="32" spans="2:10" s="379" customFormat="1">
      <c r="B32" s="380"/>
      <c r="C32" s="381"/>
      <c r="D32" s="382" t="s">
        <v>388</v>
      </c>
      <c r="E32" s="463"/>
      <c r="F32" s="464"/>
      <c r="G32" s="465">
        <f t="shared" si="2"/>
        <v>0</v>
      </c>
      <c r="H32" s="464"/>
      <c r="I32" s="464"/>
      <c r="J32" s="466">
        <f t="shared" si="3"/>
        <v>0</v>
      </c>
    </row>
    <row r="33" spans="1:10" s="379" customFormat="1">
      <c r="B33" s="380"/>
      <c r="C33" s="381"/>
      <c r="D33" s="382" t="s">
        <v>389</v>
      </c>
      <c r="E33" s="463"/>
      <c r="F33" s="464"/>
      <c r="G33" s="465">
        <f t="shared" si="2"/>
        <v>0</v>
      </c>
      <c r="H33" s="464"/>
      <c r="I33" s="464"/>
      <c r="J33" s="466">
        <f t="shared" si="3"/>
        <v>0</v>
      </c>
    </row>
    <row r="34" spans="1:10" s="379" customFormat="1">
      <c r="B34" s="380"/>
      <c r="C34" s="381"/>
      <c r="D34" s="382" t="s">
        <v>390</v>
      </c>
      <c r="E34" s="463"/>
      <c r="F34" s="464"/>
      <c r="G34" s="465">
        <f t="shared" si="2"/>
        <v>0</v>
      </c>
      <c r="H34" s="464"/>
      <c r="I34" s="464"/>
      <c r="J34" s="466">
        <f t="shared" si="3"/>
        <v>0</v>
      </c>
    </row>
    <row r="35" spans="1:10" s="379" customFormat="1" ht="24">
      <c r="B35" s="380"/>
      <c r="C35" s="381"/>
      <c r="D35" s="382" t="s">
        <v>391</v>
      </c>
      <c r="E35" s="463"/>
      <c r="F35" s="464"/>
      <c r="G35" s="465">
        <f>IF(AND(F35&gt;=0,E35&gt;=0),SUM(E35:F35),"-")</f>
        <v>0</v>
      </c>
      <c r="H35" s="464"/>
      <c r="I35" s="464"/>
      <c r="J35" s="466">
        <f t="shared" si="3"/>
        <v>0</v>
      </c>
    </row>
    <row r="36" spans="1:10" s="379" customFormat="1" ht="27" customHeight="1">
      <c r="B36" s="380"/>
      <c r="C36" s="758" t="s">
        <v>392</v>
      </c>
      <c r="D36" s="759"/>
      <c r="E36" s="462">
        <f t="shared" ref="E36:J36" si="8">SUM(E37)</f>
        <v>0</v>
      </c>
      <c r="F36" s="462">
        <f t="shared" si="8"/>
        <v>0</v>
      </c>
      <c r="G36" s="462">
        <f t="shared" si="8"/>
        <v>0</v>
      </c>
      <c r="H36" s="462">
        <f t="shared" si="8"/>
        <v>0</v>
      </c>
      <c r="I36" s="462">
        <f t="shared" si="8"/>
        <v>0</v>
      </c>
      <c r="J36" s="462">
        <f t="shared" si="8"/>
        <v>0</v>
      </c>
    </row>
    <row r="37" spans="1:10" s="379" customFormat="1">
      <c r="B37" s="380"/>
      <c r="C37" s="381"/>
      <c r="D37" s="382" t="s">
        <v>393</v>
      </c>
      <c r="E37" s="463"/>
      <c r="F37" s="464"/>
      <c r="G37" s="465">
        <f t="shared" si="2"/>
        <v>0</v>
      </c>
      <c r="H37" s="464"/>
      <c r="I37" s="464"/>
      <c r="J37" s="466">
        <f t="shared" si="3"/>
        <v>0</v>
      </c>
    </row>
    <row r="38" spans="1:10" s="379" customFormat="1" ht="16.5" customHeight="1">
      <c r="B38" s="760" t="s">
        <v>394</v>
      </c>
      <c r="C38" s="761"/>
      <c r="D38" s="762"/>
      <c r="E38" s="463"/>
      <c r="F38" s="464"/>
      <c r="G38" s="465">
        <f t="shared" si="2"/>
        <v>0</v>
      </c>
      <c r="H38" s="464"/>
      <c r="I38" s="464"/>
      <c r="J38" s="466">
        <f t="shared" si="3"/>
        <v>0</v>
      </c>
    </row>
    <row r="39" spans="1:10" s="379" customFormat="1" ht="23.25" customHeight="1">
      <c r="B39" s="760" t="s">
        <v>395</v>
      </c>
      <c r="C39" s="761"/>
      <c r="D39" s="762"/>
      <c r="E39" s="463"/>
      <c r="F39" s="464"/>
      <c r="G39" s="465">
        <f t="shared" si="2"/>
        <v>0</v>
      </c>
      <c r="H39" s="464"/>
      <c r="I39" s="464"/>
      <c r="J39" s="466">
        <f t="shared" si="3"/>
        <v>0</v>
      </c>
    </row>
    <row r="40" spans="1:10" s="379" customFormat="1" ht="15.75" customHeight="1">
      <c r="B40" s="760" t="s">
        <v>396</v>
      </c>
      <c r="C40" s="761"/>
      <c r="D40" s="762"/>
      <c r="E40" s="463"/>
      <c r="F40" s="464"/>
      <c r="G40" s="465">
        <f t="shared" si="2"/>
        <v>0</v>
      </c>
      <c r="H40" s="464"/>
      <c r="I40" s="464"/>
      <c r="J40" s="466">
        <f t="shared" si="3"/>
        <v>0</v>
      </c>
    </row>
    <row r="41" spans="1:10" s="379" customFormat="1">
      <c r="B41" s="383"/>
      <c r="C41" s="384"/>
      <c r="D41" s="385"/>
      <c r="E41" s="467"/>
      <c r="F41" s="468"/>
      <c r="G41" s="468"/>
      <c r="H41" s="468"/>
      <c r="I41" s="468"/>
      <c r="J41" s="468"/>
    </row>
    <row r="42" spans="1:10" s="513" customFormat="1">
      <c r="A42" s="379"/>
      <c r="B42" s="386"/>
      <c r="C42" s="763" t="s">
        <v>243</v>
      </c>
      <c r="D42" s="764"/>
      <c r="E42" s="512">
        <f t="shared" ref="E42:J42" si="9">SUM(E11,E38,E39,E40)</f>
        <v>519551947.79838669</v>
      </c>
      <c r="F42" s="512">
        <f t="shared" si="9"/>
        <v>17280689.726937823</v>
      </c>
      <c r="G42" s="512">
        <f t="shared" si="9"/>
        <v>536832637.52532452</v>
      </c>
      <c r="H42" s="512">
        <f t="shared" si="9"/>
        <v>536832637.52532452</v>
      </c>
      <c r="I42" s="512">
        <f t="shared" si="9"/>
        <v>463087812.61000001</v>
      </c>
      <c r="J42" s="512">
        <f t="shared" si="9"/>
        <v>0</v>
      </c>
    </row>
    <row r="43" spans="1:10" s="379" customFormat="1"/>
    <row r="44" spans="1:10"/>
    <row r="45" spans="1:10" ht="381" customHeight="1"/>
  </sheetData>
  <mergeCells count="18">
    <mergeCell ref="C31:D31"/>
    <mergeCell ref="B2:J2"/>
    <mergeCell ref="B3:J3"/>
    <mergeCell ref="B4:J4"/>
    <mergeCell ref="B5:J5"/>
    <mergeCell ref="B8:D10"/>
    <mergeCell ref="E8:I8"/>
    <mergeCell ref="J8:J9"/>
    <mergeCell ref="B11:D11"/>
    <mergeCell ref="C12:D12"/>
    <mergeCell ref="C15:D15"/>
    <mergeCell ref="C24:D24"/>
    <mergeCell ref="C28:D28"/>
    <mergeCell ref="C36:D36"/>
    <mergeCell ref="B38:D38"/>
    <mergeCell ref="B39:D39"/>
    <mergeCell ref="B40:D40"/>
    <mergeCell ref="C42:D42"/>
  </mergeCells>
  <pageMargins left="0.70866141732283472" right="0.70866141732283472" top="0.87" bottom="0.74803149606299213" header="0.31496062992125984" footer="0.31496062992125984"/>
  <pageSetup scale="43" fitToHeight="0" orientation="portrait" r:id="rId1"/>
  <headerFooter>
    <oddHeader>&amp;C&amp;G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workbookViewId="0">
      <selection activeCell="J22" sqref="J22"/>
    </sheetView>
  </sheetViews>
  <sheetFormatPr baseColWidth="10" defaultRowHeight="1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F44"/>
  <sheetViews>
    <sheetView view="pageBreakPreview" zoomScale="60" zoomScaleNormal="100" workbookViewId="0">
      <selection activeCell="A2" sqref="A2:AB2"/>
    </sheetView>
  </sheetViews>
  <sheetFormatPr baseColWidth="10" defaultRowHeight="12.75"/>
  <cols>
    <col min="1" max="1" width="18.28515625" style="469" customWidth="1"/>
    <col min="2" max="2" width="18.28515625" style="470" customWidth="1"/>
    <col min="3" max="3" width="11.7109375" style="470" customWidth="1"/>
    <col min="4" max="4" width="32.85546875" style="469" bestFit="1" customWidth="1"/>
    <col min="5" max="5" width="11.5703125" style="471" customWidth="1"/>
    <col min="6" max="6" width="6.140625" style="469" customWidth="1"/>
    <col min="7" max="7" width="7.7109375" style="469" customWidth="1"/>
    <col min="8" max="8" width="6.140625" style="469" customWidth="1"/>
    <col min="9" max="9" width="7.7109375" style="469" customWidth="1"/>
    <col min="10" max="10" width="6.140625" style="469" customWidth="1"/>
    <col min="11" max="11" width="7.5703125" style="469" customWidth="1"/>
    <col min="12" max="12" width="6.140625" style="469" customWidth="1"/>
    <col min="13" max="13" width="7.5703125" style="469" customWidth="1"/>
    <col min="14" max="14" width="6.140625" style="469" customWidth="1"/>
    <col min="15" max="15" width="7.85546875" style="469" customWidth="1"/>
    <col min="16" max="16" width="6.140625" style="469" customWidth="1"/>
    <col min="17" max="17" width="7.5703125" style="469" customWidth="1"/>
    <col min="18" max="18" width="6.140625" style="469" customWidth="1"/>
    <col min="19" max="19" width="7.5703125" style="469" customWidth="1"/>
    <col min="20" max="20" width="6.140625" style="469" customWidth="1"/>
    <col min="21" max="21" width="8" style="469" customWidth="1"/>
    <col min="22" max="22" width="6.140625" style="469" customWidth="1"/>
    <col min="23" max="23" width="8" style="469" customWidth="1"/>
    <col min="24" max="24" width="6.140625" style="469" customWidth="1"/>
    <col min="25" max="25" width="8.5703125" style="469" customWidth="1"/>
    <col min="26" max="26" width="6.140625" style="469" customWidth="1"/>
    <col min="27" max="27" width="7.85546875" style="469" customWidth="1"/>
    <col min="28" max="28" width="6.140625" style="469" customWidth="1"/>
    <col min="29" max="29" width="7.85546875" style="469" customWidth="1"/>
    <col min="30" max="30" width="37" style="470" customWidth="1"/>
    <col min="31" max="16384" width="11.42578125" style="469"/>
  </cols>
  <sheetData>
    <row r="2" spans="1:32" ht="15.75">
      <c r="A2" s="781" t="s">
        <v>10188</v>
      </c>
      <c r="B2" s="781"/>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row>
    <row r="3" spans="1:32" ht="13.5" thickBot="1">
      <c r="A3" s="471"/>
      <c r="B3" s="472"/>
      <c r="C3" s="472"/>
      <c r="D3" s="471"/>
      <c r="F3" s="471"/>
      <c r="G3" s="471"/>
      <c r="H3" s="471"/>
      <c r="I3" s="471"/>
      <c r="J3" s="471"/>
      <c r="K3" s="471"/>
      <c r="L3" s="471"/>
      <c r="M3" s="471"/>
      <c r="N3" s="471"/>
      <c r="O3" s="471"/>
      <c r="P3" s="471"/>
      <c r="Q3" s="471"/>
      <c r="R3" s="471"/>
      <c r="S3" s="471"/>
      <c r="T3" s="471"/>
      <c r="U3" s="471"/>
      <c r="V3" s="471"/>
      <c r="W3" s="471"/>
      <c r="X3" s="471"/>
      <c r="Y3" s="471"/>
      <c r="Z3" s="471"/>
      <c r="AA3" s="471"/>
      <c r="AB3" s="471"/>
    </row>
    <row r="4" spans="1:32" ht="16.5" thickBot="1">
      <c r="A4" s="782" t="s">
        <v>10189</v>
      </c>
      <c r="B4" s="782"/>
      <c r="C4" s="783" t="s">
        <v>10190</v>
      </c>
      <c r="D4" s="784"/>
      <c r="E4" s="784"/>
      <c r="F4" s="784"/>
      <c r="G4" s="784"/>
      <c r="H4" s="784"/>
      <c r="I4" s="784"/>
      <c r="J4" s="784"/>
      <c r="K4" s="784"/>
      <c r="L4" s="784"/>
      <c r="M4" s="784"/>
      <c r="N4" s="784"/>
      <c r="O4" s="784"/>
      <c r="P4" s="784"/>
      <c r="Q4" s="784"/>
      <c r="R4" s="784"/>
      <c r="S4" s="784"/>
      <c r="T4" s="784"/>
      <c r="U4" s="784"/>
      <c r="V4" s="784"/>
      <c r="W4" s="784"/>
      <c r="X4" s="784"/>
      <c r="Y4" s="784"/>
      <c r="Z4" s="784"/>
      <c r="AA4" s="784"/>
      <c r="AB4" s="785"/>
    </row>
    <row r="5" spans="1:32">
      <c r="A5" s="471"/>
      <c r="B5" s="472"/>
      <c r="C5" s="472"/>
      <c r="D5" s="471"/>
      <c r="F5" s="471"/>
      <c r="G5" s="471"/>
      <c r="H5" s="471"/>
      <c r="I5" s="471"/>
      <c r="J5" s="471"/>
      <c r="K5" s="471"/>
      <c r="L5" s="471"/>
      <c r="M5" s="471"/>
      <c r="N5" s="471"/>
      <c r="O5" s="471"/>
      <c r="P5" s="471"/>
      <c r="Q5" s="471"/>
      <c r="R5" s="471"/>
      <c r="S5" s="471"/>
      <c r="T5" s="471"/>
      <c r="U5" s="471"/>
      <c r="V5" s="471"/>
      <c r="W5" s="471"/>
      <c r="X5" s="471"/>
      <c r="Y5" s="471"/>
      <c r="Z5" s="471"/>
      <c r="AA5" s="471"/>
      <c r="AB5" s="471"/>
    </row>
    <row r="6" spans="1:32" ht="20.25" customHeight="1">
      <c r="A6" s="587"/>
      <c r="B6" s="786" t="s">
        <v>10191</v>
      </c>
      <c r="C6" s="787"/>
      <c r="D6" s="790" t="s">
        <v>10192</v>
      </c>
      <c r="E6" s="790" t="s">
        <v>10193</v>
      </c>
      <c r="F6" s="790" t="s">
        <v>10194</v>
      </c>
      <c r="G6" s="790"/>
      <c r="H6" s="790"/>
      <c r="I6" s="790"/>
      <c r="J6" s="790"/>
      <c r="K6" s="790"/>
      <c r="L6" s="790"/>
      <c r="M6" s="790"/>
      <c r="N6" s="790"/>
      <c r="O6" s="790"/>
      <c r="P6" s="790"/>
      <c r="Q6" s="790"/>
      <c r="R6" s="790"/>
      <c r="S6" s="790"/>
      <c r="T6" s="790"/>
      <c r="U6" s="790"/>
      <c r="V6" s="790"/>
      <c r="W6" s="790"/>
      <c r="X6" s="790"/>
      <c r="Y6" s="790"/>
      <c r="Z6" s="790"/>
      <c r="AA6" s="790"/>
      <c r="AB6" s="790"/>
      <c r="AC6" s="790"/>
      <c r="AD6" s="588"/>
    </row>
    <row r="7" spans="1:32" ht="27.75" customHeight="1">
      <c r="A7" s="587"/>
      <c r="B7" s="788"/>
      <c r="C7" s="789"/>
      <c r="D7" s="790"/>
      <c r="E7" s="790"/>
      <c r="F7" s="589" t="s">
        <v>10195</v>
      </c>
      <c r="G7" s="590" t="s">
        <v>10196</v>
      </c>
      <c r="H7" s="589" t="s">
        <v>10197</v>
      </c>
      <c r="I7" s="590" t="s">
        <v>10198</v>
      </c>
      <c r="J7" s="589" t="s">
        <v>10199</v>
      </c>
      <c r="K7" s="590" t="s">
        <v>10200</v>
      </c>
      <c r="L7" s="589" t="s">
        <v>10201</v>
      </c>
      <c r="M7" s="590" t="s">
        <v>10202</v>
      </c>
      <c r="N7" s="589" t="s">
        <v>10203</v>
      </c>
      <c r="O7" s="590" t="s">
        <v>10204</v>
      </c>
      <c r="P7" s="589" t="s">
        <v>10205</v>
      </c>
      <c r="Q7" s="590" t="s">
        <v>10206</v>
      </c>
      <c r="R7" s="589" t="s">
        <v>10207</v>
      </c>
      <c r="S7" s="590" t="s">
        <v>10208</v>
      </c>
      <c r="T7" s="589" t="s">
        <v>10209</v>
      </c>
      <c r="U7" s="590" t="s">
        <v>10210</v>
      </c>
      <c r="V7" s="589" t="s">
        <v>10211</v>
      </c>
      <c r="W7" s="590" t="s">
        <v>10212</v>
      </c>
      <c r="X7" s="589" t="s">
        <v>10213</v>
      </c>
      <c r="Y7" s="590" t="s">
        <v>10214</v>
      </c>
      <c r="Z7" s="589" t="s">
        <v>10215</v>
      </c>
      <c r="AA7" s="590" t="s">
        <v>10216</v>
      </c>
      <c r="AB7" s="589" t="s">
        <v>10217</v>
      </c>
      <c r="AC7" s="591" t="s">
        <v>10218</v>
      </c>
      <c r="AD7" s="592" t="s">
        <v>10219</v>
      </c>
    </row>
    <row r="8" spans="1:32" s="475" customFormat="1" ht="12">
      <c r="A8" s="567" t="s">
        <v>10220</v>
      </c>
      <c r="B8" s="791" t="s">
        <v>10221</v>
      </c>
      <c r="C8" s="792"/>
      <c r="D8" s="568" t="s">
        <v>10222</v>
      </c>
      <c r="E8" s="569">
        <v>0.72</v>
      </c>
      <c r="F8" s="570">
        <v>0</v>
      </c>
      <c r="G8" s="571">
        <v>0</v>
      </c>
      <c r="H8" s="570">
        <v>0.36</v>
      </c>
      <c r="I8" s="571">
        <v>0.4</v>
      </c>
      <c r="J8" s="570">
        <v>0</v>
      </c>
      <c r="K8" s="571">
        <v>0</v>
      </c>
      <c r="L8" s="570">
        <v>0</v>
      </c>
      <c r="M8" s="571">
        <v>0</v>
      </c>
      <c r="N8" s="570">
        <v>0</v>
      </c>
      <c r="O8" s="571">
        <v>0</v>
      </c>
      <c r="P8" s="570">
        <v>0</v>
      </c>
      <c r="Q8" s="571">
        <v>0</v>
      </c>
      <c r="R8" s="570">
        <v>0.72</v>
      </c>
      <c r="S8" s="571">
        <v>0.72</v>
      </c>
      <c r="T8" s="570">
        <v>0</v>
      </c>
      <c r="U8" s="571">
        <v>0.72</v>
      </c>
      <c r="V8" s="570">
        <v>0</v>
      </c>
      <c r="W8" s="571">
        <v>0.72</v>
      </c>
      <c r="X8" s="570">
        <v>0</v>
      </c>
      <c r="Y8" s="571">
        <v>0.72</v>
      </c>
      <c r="Z8" s="570">
        <v>0</v>
      </c>
      <c r="AA8" s="571">
        <v>0.72</v>
      </c>
      <c r="AB8" s="570">
        <v>0</v>
      </c>
      <c r="AC8" s="572">
        <v>0.72</v>
      </c>
      <c r="AD8" s="568"/>
      <c r="AE8" s="474"/>
      <c r="AF8" s="474"/>
    </row>
    <row r="9" spans="1:32" s="475" customFormat="1" ht="12">
      <c r="A9" s="567" t="s">
        <v>10223</v>
      </c>
      <c r="B9" s="791" t="s">
        <v>10224</v>
      </c>
      <c r="C9" s="792"/>
      <c r="D9" s="573" t="s">
        <v>10225</v>
      </c>
      <c r="E9" s="569">
        <v>0.57999999999999996</v>
      </c>
      <c r="F9" s="574">
        <v>0</v>
      </c>
      <c r="G9" s="575">
        <v>0</v>
      </c>
      <c r="H9" s="574">
        <v>0</v>
      </c>
      <c r="I9" s="575">
        <v>0</v>
      </c>
      <c r="J9" s="574">
        <v>0</v>
      </c>
      <c r="K9" s="575">
        <v>0</v>
      </c>
      <c r="L9" s="574">
        <v>0</v>
      </c>
      <c r="M9" s="575">
        <v>0</v>
      </c>
      <c r="N9" s="574">
        <v>0</v>
      </c>
      <c r="O9" s="575">
        <v>0</v>
      </c>
      <c r="P9" s="574">
        <v>0</v>
      </c>
      <c r="Q9" s="575">
        <v>0</v>
      </c>
      <c r="R9" s="574">
        <v>0</v>
      </c>
      <c r="S9" s="575">
        <v>0</v>
      </c>
      <c r="T9" s="574">
        <v>58</v>
      </c>
      <c r="U9" s="575">
        <v>58</v>
      </c>
      <c r="V9" s="574">
        <v>0</v>
      </c>
      <c r="W9" s="575">
        <v>58</v>
      </c>
      <c r="X9" s="574">
        <v>0</v>
      </c>
      <c r="Y9" s="575">
        <v>58</v>
      </c>
      <c r="Z9" s="574">
        <v>0</v>
      </c>
      <c r="AA9" s="575">
        <v>58</v>
      </c>
      <c r="AB9" s="574">
        <v>0</v>
      </c>
      <c r="AC9" s="576">
        <v>58</v>
      </c>
      <c r="AD9" s="568"/>
    </row>
    <row r="10" spans="1:32" s="475" customFormat="1" ht="12">
      <c r="A10" s="567" t="s">
        <v>10226</v>
      </c>
      <c r="B10" s="793" t="s">
        <v>10227</v>
      </c>
      <c r="C10" s="794"/>
      <c r="D10" s="577" t="s">
        <v>10228</v>
      </c>
      <c r="E10" s="578">
        <v>0.57999999999999996</v>
      </c>
      <c r="F10" s="579">
        <v>0</v>
      </c>
      <c r="G10" s="575">
        <v>0</v>
      </c>
      <c r="H10" s="579">
        <v>0</v>
      </c>
      <c r="I10" s="575">
        <v>0</v>
      </c>
      <c r="J10" s="579">
        <v>0</v>
      </c>
      <c r="K10" s="575">
        <v>0</v>
      </c>
      <c r="L10" s="579">
        <v>0</v>
      </c>
      <c r="M10" s="575">
        <v>0</v>
      </c>
      <c r="N10" s="579">
        <v>0</v>
      </c>
      <c r="O10" s="575">
        <v>0</v>
      </c>
      <c r="P10" s="579">
        <v>0</v>
      </c>
      <c r="Q10" s="575">
        <v>0</v>
      </c>
      <c r="R10" s="579">
        <v>0</v>
      </c>
      <c r="S10" s="575">
        <v>0</v>
      </c>
      <c r="T10" s="579">
        <v>58</v>
      </c>
      <c r="U10" s="575">
        <v>58</v>
      </c>
      <c r="V10" s="579">
        <v>0</v>
      </c>
      <c r="W10" s="575">
        <v>58</v>
      </c>
      <c r="X10" s="579">
        <v>0</v>
      </c>
      <c r="Y10" s="575">
        <v>58</v>
      </c>
      <c r="Z10" s="579">
        <v>0</v>
      </c>
      <c r="AA10" s="575">
        <v>58</v>
      </c>
      <c r="AB10" s="579">
        <v>0</v>
      </c>
      <c r="AC10" s="576">
        <v>58</v>
      </c>
      <c r="AD10" s="568"/>
    </row>
    <row r="11" spans="1:32" s="475" customFormat="1" ht="22.5">
      <c r="A11" s="567" t="s">
        <v>10229</v>
      </c>
      <c r="B11" s="779" t="s">
        <v>10230</v>
      </c>
      <c r="C11" s="780"/>
      <c r="D11" s="580" t="s">
        <v>10231</v>
      </c>
      <c r="E11" s="581">
        <v>0.9</v>
      </c>
      <c r="F11" s="574">
        <v>0</v>
      </c>
      <c r="G11" s="575">
        <v>0</v>
      </c>
      <c r="H11" s="574">
        <v>0</v>
      </c>
      <c r="I11" s="575">
        <v>0</v>
      </c>
      <c r="J11" s="574">
        <v>0</v>
      </c>
      <c r="K11" s="575">
        <v>0</v>
      </c>
      <c r="L11" s="574">
        <v>90</v>
      </c>
      <c r="M11" s="575">
        <v>90</v>
      </c>
      <c r="N11" s="574">
        <v>0</v>
      </c>
      <c r="O11" s="575">
        <v>0</v>
      </c>
      <c r="P11" s="574">
        <v>0</v>
      </c>
      <c r="Q11" s="575">
        <v>0</v>
      </c>
      <c r="R11" s="574">
        <v>0</v>
      </c>
      <c r="S11" s="575">
        <v>0</v>
      </c>
      <c r="T11" s="574">
        <v>0</v>
      </c>
      <c r="U11" s="575">
        <v>0</v>
      </c>
      <c r="V11" s="574">
        <v>0</v>
      </c>
      <c r="W11" s="575">
        <v>90</v>
      </c>
      <c r="X11" s="574">
        <v>0</v>
      </c>
      <c r="Y11" s="575">
        <v>90</v>
      </c>
      <c r="Z11" s="574">
        <v>0</v>
      </c>
      <c r="AA11" s="575">
        <v>90</v>
      </c>
      <c r="AB11" s="574">
        <v>0</v>
      </c>
      <c r="AC11" s="576">
        <v>90</v>
      </c>
      <c r="AD11" s="568" t="s">
        <v>10232</v>
      </c>
    </row>
    <row r="12" spans="1:32" s="475" customFormat="1" ht="12">
      <c r="A12" s="567" t="s">
        <v>10233</v>
      </c>
      <c r="B12" s="779" t="s">
        <v>10234</v>
      </c>
      <c r="C12" s="780"/>
      <c r="D12" s="580" t="s">
        <v>10235</v>
      </c>
      <c r="E12" s="581">
        <v>0.95</v>
      </c>
      <c r="F12" s="574">
        <v>0</v>
      </c>
      <c r="G12" s="575">
        <v>0</v>
      </c>
      <c r="H12" s="574">
        <v>0</v>
      </c>
      <c r="I12" s="575">
        <v>0</v>
      </c>
      <c r="J12" s="574">
        <v>0</v>
      </c>
      <c r="K12" s="575">
        <v>0</v>
      </c>
      <c r="L12" s="574">
        <v>0</v>
      </c>
      <c r="M12" s="575">
        <v>0</v>
      </c>
      <c r="N12" s="574">
        <v>0</v>
      </c>
      <c r="O12" s="575">
        <v>0</v>
      </c>
      <c r="P12" s="574">
        <v>95</v>
      </c>
      <c r="Q12" s="575">
        <v>95</v>
      </c>
      <c r="R12" s="574">
        <v>0</v>
      </c>
      <c r="S12" s="575">
        <v>95</v>
      </c>
      <c r="T12" s="574">
        <v>0</v>
      </c>
      <c r="U12" s="575">
        <v>95</v>
      </c>
      <c r="V12" s="574">
        <v>0</v>
      </c>
      <c r="W12" s="575">
        <v>95</v>
      </c>
      <c r="X12" s="574">
        <v>0</v>
      </c>
      <c r="Y12" s="575">
        <v>95</v>
      </c>
      <c r="Z12" s="574">
        <v>0</v>
      </c>
      <c r="AA12" s="575">
        <v>95</v>
      </c>
      <c r="AB12" s="574">
        <v>0</v>
      </c>
      <c r="AC12" s="576">
        <v>95</v>
      </c>
      <c r="AD12" s="568"/>
    </row>
    <row r="13" spans="1:32" s="475" customFormat="1" ht="22.5">
      <c r="A13" s="567" t="s">
        <v>10236</v>
      </c>
      <c r="B13" s="779" t="s">
        <v>10237</v>
      </c>
      <c r="C13" s="780"/>
      <c r="D13" s="580" t="s">
        <v>10238</v>
      </c>
      <c r="E13" s="581">
        <v>1</v>
      </c>
      <c r="F13" s="574">
        <v>0</v>
      </c>
      <c r="G13" s="575">
        <v>0</v>
      </c>
      <c r="H13" s="574">
        <v>0</v>
      </c>
      <c r="I13" s="575">
        <v>0</v>
      </c>
      <c r="J13" s="574">
        <v>0</v>
      </c>
      <c r="K13" s="575">
        <v>0</v>
      </c>
      <c r="L13" s="574">
        <v>0</v>
      </c>
      <c r="M13" s="575">
        <v>0</v>
      </c>
      <c r="N13" s="574">
        <v>0</v>
      </c>
      <c r="O13" s="575">
        <v>0</v>
      </c>
      <c r="P13" s="574">
        <v>0</v>
      </c>
      <c r="Q13" s="575">
        <v>0</v>
      </c>
      <c r="R13" s="574">
        <v>0</v>
      </c>
      <c r="S13" s="575">
        <v>0</v>
      </c>
      <c r="T13" s="574">
        <v>0</v>
      </c>
      <c r="U13" s="575">
        <v>0</v>
      </c>
      <c r="V13" s="574">
        <v>100</v>
      </c>
      <c r="W13" s="575">
        <v>0</v>
      </c>
      <c r="X13" s="574">
        <v>0</v>
      </c>
      <c r="Y13" s="575">
        <v>0</v>
      </c>
      <c r="Z13" s="574">
        <v>0</v>
      </c>
      <c r="AA13" s="575">
        <v>0</v>
      </c>
      <c r="AB13" s="574">
        <v>0</v>
      </c>
      <c r="AC13" s="576">
        <v>0</v>
      </c>
      <c r="AD13" s="568" t="s">
        <v>10239</v>
      </c>
    </row>
    <row r="14" spans="1:32" s="475" customFormat="1" ht="12">
      <c r="A14" s="567" t="s">
        <v>10240</v>
      </c>
      <c r="B14" s="779" t="s">
        <v>10241</v>
      </c>
      <c r="C14" s="780"/>
      <c r="D14" s="580" t="s">
        <v>10242</v>
      </c>
      <c r="E14" s="581">
        <v>1</v>
      </c>
      <c r="F14" s="574">
        <v>0</v>
      </c>
      <c r="G14" s="575">
        <v>0</v>
      </c>
      <c r="H14" s="574">
        <v>0</v>
      </c>
      <c r="I14" s="575">
        <v>0</v>
      </c>
      <c r="J14" s="574">
        <v>0</v>
      </c>
      <c r="K14" s="575">
        <v>0</v>
      </c>
      <c r="L14" s="574">
        <v>50</v>
      </c>
      <c r="M14" s="575">
        <v>45</v>
      </c>
      <c r="N14" s="574">
        <v>0</v>
      </c>
      <c r="O14" s="575">
        <v>45</v>
      </c>
      <c r="P14" s="574">
        <v>0</v>
      </c>
      <c r="Q14" s="575">
        <v>45</v>
      </c>
      <c r="R14" s="574">
        <v>0</v>
      </c>
      <c r="S14" s="575">
        <v>45</v>
      </c>
      <c r="T14" s="574">
        <v>50</v>
      </c>
      <c r="U14" s="575">
        <v>45</v>
      </c>
      <c r="V14" s="574">
        <v>0</v>
      </c>
      <c r="W14" s="575">
        <v>90</v>
      </c>
      <c r="X14" s="574">
        <v>0</v>
      </c>
      <c r="Y14" s="575">
        <v>90</v>
      </c>
      <c r="Z14" s="574">
        <v>0</v>
      </c>
      <c r="AA14" s="575">
        <v>90</v>
      </c>
      <c r="AB14" s="574">
        <v>0</v>
      </c>
      <c r="AC14" s="576">
        <v>90</v>
      </c>
      <c r="AD14" s="568" t="s">
        <v>10243</v>
      </c>
    </row>
    <row r="15" spans="1:32" s="475" customFormat="1" ht="22.5">
      <c r="A15" s="567" t="s">
        <v>10244</v>
      </c>
      <c r="B15" s="793" t="s">
        <v>10245</v>
      </c>
      <c r="C15" s="794"/>
      <c r="D15" s="577"/>
      <c r="E15" s="578">
        <v>0.9</v>
      </c>
      <c r="F15" s="579">
        <v>0</v>
      </c>
      <c r="G15" s="575">
        <v>0</v>
      </c>
      <c r="H15" s="579">
        <v>0</v>
      </c>
      <c r="I15" s="575">
        <v>0</v>
      </c>
      <c r="J15" s="579">
        <v>0</v>
      </c>
      <c r="K15" s="575">
        <v>0</v>
      </c>
      <c r="L15" s="579">
        <v>0</v>
      </c>
      <c r="M15" s="575">
        <v>0</v>
      </c>
      <c r="N15" s="579">
        <v>0</v>
      </c>
      <c r="O15" s="575">
        <v>0</v>
      </c>
      <c r="P15" s="579">
        <v>0</v>
      </c>
      <c r="Q15" s="575">
        <v>0</v>
      </c>
      <c r="R15" s="579">
        <v>70</v>
      </c>
      <c r="S15" s="575">
        <v>50</v>
      </c>
      <c r="T15" s="579">
        <v>0</v>
      </c>
      <c r="U15" s="575">
        <v>50</v>
      </c>
      <c r="V15" s="579">
        <v>0</v>
      </c>
      <c r="W15" s="575">
        <v>50</v>
      </c>
      <c r="X15" s="579">
        <v>0</v>
      </c>
      <c r="Y15" s="575">
        <v>50</v>
      </c>
      <c r="Z15" s="579">
        <v>0</v>
      </c>
      <c r="AA15" s="575">
        <v>50</v>
      </c>
      <c r="AB15" s="579">
        <v>90</v>
      </c>
      <c r="AC15" s="576">
        <v>50</v>
      </c>
      <c r="AD15" s="568" t="s">
        <v>10246</v>
      </c>
    </row>
    <row r="16" spans="1:32" s="475" customFormat="1" ht="12">
      <c r="A16" s="567" t="s">
        <v>10229</v>
      </c>
      <c r="B16" s="791" t="s">
        <v>10247</v>
      </c>
      <c r="C16" s="792"/>
      <c r="D16" s="573"/>
      <c r="E16" s="582">
        <v>0.95</v>
      </c>
      <c r="F16" s="583">
        <v>0</v>
      </c>
      <c r="G16" s="584">
        <v>0</v>
      </c>
      <c r="H16" s="583">
        <v>0</v>
      </c>
      <c r="I16" s="584">
        <v>0</v>
      </c>
      <c r="J16" s="583">
        <v>0</v>
      </c>
      <c r="K16" s="584">
        <v>0</v>
      </c>
      <c r="L16" s="583">
        <v>0</v>
      </c>
      <c r="M16" s="584">
        <v>0</v>
      </c>
      <c r="N16" s="583">
        <v>0</v>
      </c>
      <c r="O16" s="584">
        <v>0</v>
      </c>
      <c r="P16" s="583">
        <v>80</v>
      </c>
      <c r="Q16" s="584">
        <v>80</v>
      </c>
      <c r="R16" s="583">
        <v>0</v>
      </c>
      <c r="S16" s="584">
        <v>80</v>
      </c>
      <c r="T16" s="583">
        <v>0</v>
      </c>
      <c r="U16" s="584">
        <v>80</v>
      </c>
      <c r="V16" s="583">
        <v>0</v>
      </c>
      <c r="W16" s="584">
        <v>80</v>
      </c>
      <c r="X16" s="583">
        <v>0</v>
      </c>
      <c r="Y16" s="584">
        <v>80</v>
      </c>
      <c r="Z16" s="583">
        <v>0</v>
      </c>
      <c r="AA16" s="584">
        <v>80</v>
      </c>
      <c r="AB16" s="583">
        <v>95</v>
      </c>
      <c r="AC16" s="585">
        <v>1</v>
      </c>
      <c r="AD16" s="568" t="s">
        <v>10248</v>
      </c>
    </row>
    <row r="17" spans="1:30" s="475" customFormat="1" ht="12">
      <c r="A17" s="567" t="s">
        <v>10233</v>
      </c>
      <c r="B17" s="791" t="s">
        <v>10249</v>
      </c>
      <c r="C17" s="792"/>
      <c r="D17" s="573"/>
      <c r="E17" s="582">
        <v>0.33</v>
      </c>
      <c r="F17" s="583">
        <v>0</v>
      </c>
      <c r="G17" s="584">
        <v>0</v>
      </c>
      <c r="H17" s="583">
        <v>15</v>
      </c>
      <c r="I17" s="584">
        <v>15</v>
      </c>
      <c r="J17" s="583">
        <v>0</v>
      </c>
      <c r="K17" s="584">
        <v>15</v>
      </c>
      <c r="L17" s="583">
        <v>0</v>
      </c>
      <c r="M17" s="584">
        <v>15</v>
      </c>
      <c r="N17" s="583">
        <v>0</v>
      </c>
      <c r="O17" s="584">
        <v>15</v>
      </c>
      <c r="P17" s="583">
        <v>0</v>
      </c>
      <c r="Q17" s="584">
        <v>15</v>
      </c>
      <c r="R17" s="583">
        <v>0</v>
      </c>
      <c r="S17" s="584">
        <v>15</v>
      </c>
      <c r="T17" s="583">
        <v>0</v>
      </c>
      <c r="U17" s="584">
        <v>15</v>
      </c>
      <c r="V17" s="583">
        <v>0</v>
      </c>
      <c r="W17" s="584">
        <v>30</v>
      </c>
      <c r="X17" s="583">
        <v>0</v>
      </c>
      <c r="Y17" s="584">
        <v>30</v>
      </c>
      <c r="Z17" s="583">
        <v>33</v>
      </c>
      <c r="AA17" s="584">
        <v>30</v>
      </c>
      <c r="AB17" s="583">
        <v>0</v>
      </c>
      <c r="AC17" s="586">
        <v>30</v>
      </c>
      <c r="AD17" s="568" t="s">
        <v>10250</v>
      </c>
    </row>
    <row r="18" spans="1:30" s="475" customFormat="1" ht="45">
      <c r="A18" s="567" t="s">
        <v>10236</v>
      </c>
      <c r="B18" s="791" t="s">
        <v>10251</v>
      </c>
      <c r="C18" s="792"/>
      <c r="D18" s="573"/>
      <c r="E18" s="582">
        <v>0.9</v>
      </c>
      <c r="F18" s="583">
        <v>0</v>
      </c>
      <c r="G18" s="584">
        <v>0</v>
      </c>
      <c r="H18" s="583">
        <v>0</v>
      </c>
      <c r="I18" s="584">
        <v>0</v>
      </c>
      <c r="J18" s="583">
        <v>0</v>
      </c>
      <c r="K18" s="584">
        <v>0</v>
      </c>
      <c r="L18" s="583">
        <v>0</v>
      </c>
      <c r="M18" s="584">
        <v>0</v>
      </c>
      <c r="N18" s="583">
        <v>0</v>
      </c>
      <c r="O18" s="584">
        <v>0</v>
      </c>
      <c r="P18" s="583">
        <v>0</v>
      </c>
      <c r="Q18" s="584">
        <v>0</v>
      </c>
      <c r="R18" s="583">
        <v>0</v>
      </c>
      <c r="S18" s="584">
        <v>0</v>
      </c>
      <c r="T18" s="583">
        <v>0</v>
      </c>
      <c r="U18" s="584">
        <v>0</v>
      </c>
      <c r="V18" s="583">
        <v>0</v>
      </c>
      <c r="W18" s="584">
        <v>0</v>
      </c>
      <c r="X18" s="583">
        <v>0</v>
      </c>
      <c r="Y18" s="584">
        <v>0</v>
      </c>
      <c r="Z18" s="583">
        <v>0</v>
      </c>
      <c r="AA18" s="584">
        <v>0</v>
      </c>
      <c r="AB18" s="583">
        <v>90</v>
      </c>
      <c r="AC18" s="586">
        <v>0</v>
      </c>
      <c r="AD18" s="568" t="s">
        <v>10252</v>
      </c>
    </row>
    <row r="19" spans="1:30" s="475" customFormat="1" ht="33.75">
      <c r="A19" s="567" t="s">
        <v>10240</v>
      </c>
      <c r="B19" s="791" t="s">
        <v>10253</v>
      </c>
      <c r="C19" s="792"/>
      <c r="D19" s="573"/>
      <c r="E19" s="582">
        <v>1</v>
      </c>
      <c r="F19" s="583">
        <v>0</v>
      </c>
      <c r="G19" s="584">
        <v>0</v>
      </c>
      <c r="H19" s="583">
        <v>0</v>
      </c>
      <c r="I19" s="584">
        <v>0</v>
      </c>
      <c r="J19" s="583">
        <v>0</v>
      </c>
      <c r="K19" s="584">
        <v>0</v>
      </c>
      <c r="L19" s="583">
        <v>0</v>
      </c>
      <c r="M19" s="584">
        <v>0</v>
      </c>
      <c r="N19" s="583">
        <v>0</v>
      </c>
      <c r="O19" s="584">
        <v>0</v>
      </c>
      <c r="P19" s="583">
        <v>0</v>
      </c>
      <c r="Q19" s="584">
        <v>0</v>
      </c>
      <c r="R19" s="583">
        <v>0</v>
      </c>
      <c r="S19" s="584">
        <v>0</v>
      </c>
      <c r="T19" s="583">
        <v>0</v>
      </c>
      <c r="U19" s="584">
        <v>0</v>
      </c>
      <c r="V19" s="583">
        <v>0</v>
      </c>
      <c r="W19" s="584">
        <v>0</v>
      </c>
      <c r="X19" s="583">
        <v>80</v>
      </c>
      <c r="Y19" s="584">
        <v>60</v>
      </c>
      <c r="Z19" s="583">
        <v>0</v>
      </c>
      <c r="AA19" s="584">
        <v>60</v>
      </c>
      <c r="AB19" s="583">
        <v>100</v>
      </c>
      <c r="AC19" s="586">
        <v>60</v>
      </c>
      <c r="AD19" s="568" t="s">
        <v>10254</v>
      </c>
    </row>
    <row r="20" spans="1:30" s="475" customFormat="1" ht="12">
      <c r="A20" s="567" t="s">
        <v>10255</v>
      </c>
      <c r="B20" s="793" t="s">
        <v>10256</v>
      </c>
      <c r="C20" s="794"/>
      <c r="D20" s="577"/>
      <c r="E20" s="578">
        <v>0.95</v>
      </c>
      <c r="F20" s="579">
        <v>0</v>
      </c>
      <c r="G20" s="575">
        <v>0</v>
      </c>
      <c r="H20" s="579">
        <v>0</v>
      </c>
      <c r="I20" s="575">
        <v>0</v>
      </c>
      <c r="J20" s="579">
        <v>0</v>
      </c>
      <c r="K20" s="575">
        <v>0</v>
      </c>
      <c r="L20" s="579">
        <v>0</v>
      </c>
      <c r="M20" s="575">
        <v>0</v>
      </c>
      <c r="N20" s="579">
        <v>0</v>
      </c>
      <c r="O20" s="575">
        <v>0</v>
      </c>
      <c r="P20" s="579">
        <v>0</v>
      </c>
      <c r="Q20" s="575">
        <v>0</v>
      </c>
      <c r="R20" s="579">
        <v>0</v>
      </c>
      <c r="S20" s="575">
        <v>0</v>
      </c>
      <c r="T20" s="579">
        <v>95</v>
      </c>
      <c r="U20" s="575">
        <v>95</v>
      </c>
      <c r="V20" s="579">
        <v>0</v>
      </c>
      <c r="W20" s="575">
        <v>95</v>
      </c>
      <c r="X20" s="579">
        <v>0</v>
      </c>
      <c r="Y20" s="575">
        <v>95</v>
      </c>
      <c r="Z20" s="579">
        <v>0</v>
      </c>
      <c r="AA20" s="575">
        <v>95</v>
      </c>
      <c r="AB20" s="579">
        <v>0</v>
      </c>
      <c r="AC20" s="576">
        <v>95</v>
      </c>
      <c r="AD20" s="568"/>
    </row>
    <row r="21" spans="1:30" s="475" customFormat="1" ht="12">
      <c r="A21" s="567" t="s">
        <v>10229</v>
      </c>
      <c r="B21" s="791" t="s">
        <v>10257</v>
      </c>
      <c r="C21" s="792"/>
      <c r="D21" s="573"/>
      <c r="E21" s="582">
        <v>0.9</v>
      </c>
      <c r="F21" s="583">
        <v>0</v>
      </c>
      <c r="G21" s="584">
        <v>0</v>
      </c>
      <c r="H21" s="583">
        <v>45</v>
      </c>
      <c r="I21" s="584">
        <v>40</v>
      </c>
      <c r="J21" s="583">
        <v>0</v>
      </c>
      <c r="K21" s="584">
        <v>40</v>
      </c>
      <c r="L21" s="583">
        <v>0</v>
      </c>
      <c r="M21" s="584">
        <v>40</v>
      </c>
      <c r="N21" s="583">
        <v>0</v>
      </c>
      <c r="O21" s="584">
        <v>40</v>
      </c>
      <c r="P21" s="583">
        <v>0</v>
      </c>
      <c r="Q21" s="584">
        <v>40</v>
      </c>
      <c r="R21" s="583">
        <v>0</v>
      </c>
      <c r="S21" s="584">
        <v>40</v>
      </c>
      <c r="T21" s="583">
        <v>90</v>
      </c>
      <c r="U21" s="584">
        <v>90</v>
      </c>
      <c r="V21" s="583">
        <v>0</v>
      </c>
      <c r="W21" s="584">
        <v>90</v>
      </c>
      <c r="X21" s="583">
        <v>0</v>
      </c>
      <c r="Y21" s="584">
        <v>90</v>
      </c>
      <c r="Z21" s="583">
        <v>0</v>
      </c>
      <c r="AA21" s="584">
        <v>90</v>
      </c>
      <c r="AB21" s="583">
        <v>0</v>
      </c>
      <c r="AC21" s="586">
        <v>90</v>
      </c>
      <c r="AD21" s="568"/>
    </row>
    <row r="22" spans="1:30" s="475" customFormat="1" ht="12">
      <c r="A22" s="567" t="s">
        <v>10233</v>
      </c>
      <c r="B22" s="791" t="s">
        <v>10258</v>
      </c>
      <c r="C22" s="792"/>
      <c r="D22" s="573"/>
      <c r="E22" s="582">
        <v>1</v>
      </c>
      <c r="F22" s="583">
        <v>0</v>
      </c>
      <c r="G22" s="584">
        <v>0</v>
      </c>
      <c r="H22" s="583">
        <v>0</v>
      </c>
      <c r="I22" s="584">
        <v>0</v>
      </c>
      <c r="J22" s="583">
        <v>0</v>
      </c>
      <c r="K22" s="584">
        <v>0</v>
      </c>
      <c r="L22" s="583">
        <v>0</v>
      </c>
      <c r="M22" s="584">
        <v>0</v>
      </c>
      <c r="N22" s="583">
        <v>0</v>
      </c>
      <c r="O22" s="584">
        <v>0</v>
      </c>
      <c r="P22" s="583">
        <v>50</v>
      </c>
      <c r="Q22" s="584">
        <v>50</v>
      </c>
      <c r="R22" s="583">
        <v>0</v>
      </c>
      <c r="S22" s="584">
        <v>50</v>
      </c>
      <c r="T22" s="583">
        <v>0</v>
      </c>
      <c r="U22" s="584">
        <v>50</v>
      </c>
      <c r="V22" s="583">
        <v>0</v>
      </c>
      <c r="W22" s="584">
        <v>50</v>
      </c>
      <c r="X22" s="583">
        <v>0</v>
      </c>
      <c r="Y22" s="584">
        <v>50</v>
      </c>
      <c r="Z22" s="583">
        <v>0</v>
      </c>
      <c r="AA22" s="584">
        <v>75</v>
      </c>
      <c r="AB22" s="583">
        <v>0</v>
      </c>
      <c r="AC22" s="586">
        <v>100</v>
      </c>
      <c r="AD22" s="568"/>
    </row>
    <row r="23" spans="1:30" s="475" customFormat="1" ht="12">
      <c r="A23" s="567" t="s">
        <v>10236</v>
      </c>
      <c r="B23" s="791" t="s">
        <v>10259</v>
      </c>
      <c r="C23" s="792"/>
      <c r="D23" s="573"/>
      <c r="E23" s="582">
        <v>0.9</v>
      </c>
      <c r="F23" s="583">
        <v>0</v>
      </c>
      <c r="G23" s="584">
        <v>0</v>
      </c>
      <c r="H23" s="583">
        <v>0</v>
      </c>
      <c r="I23" s="584">
        <v>0</v>
      </c>
      <c r="J23" s="583">
        <v>0</v>
      </c>
      <c r="K23" s="584">
        <v>0</v>
      </c>
      <c r="L23" s="583">
        <v>0</v>
      </c>
      <c r="M23" s="584">
        <v>0</v>
      </c>
      <c r="N23" s="583">
        <v>0</v>
      </c>
      <c r="O23" s="584">
        <v>0</v>
      </c>
      <c r="P23" s="583">
        <v>90</v>
      </c>
      <c r="Q23" s="584">
        <v>90</v>
      </c>
      <c r="R23" s="583">
        <v>0</v>
      </c>
      <c r="S23" s="584">
        <v>90</v>
      </c>
      <c r="T23" s="583">
        <v>0</v>
      </c>
      <c r="U23" s="584">
        <v>90</v>
      </c>
      <c r="V23" s="583">
        <v>0</v>
      </c>
      <c r="W23" s="584">
        <v>90</v>
      </c>
      <c r="X23" s="583">
        <v>0</v>
      </c>
      <c r="Y23" s="584">
        <v>90</v>
      </c>
      <c r="Z23" s="583">
        <v>0</v>
      </c>
      <c r="AA23" s="584">
        <v>90</v>
      </c>
      <c r="AB23" s="583">
        <v>0</v>
      </c>
      <c r="AC23" s="586">
        <v>90</v>
      </c>
      <c r="AD23" s="568"/>
    </row>
    <row r="24" spans="1:30" s="475" customFormat="1" ht="12">
      <c r="A24" s="567" t="s">
        <v>10260</v>
      </c>
      <c r="B24" s="793" t="s">
        <v>10261</v>
      </c>
      <c r="C24" s="794"/>
      <c r="D24" s="577"/>
      <c r="E24" s="578">
        <v>0.8</v>
      </c>
      <c r="F24" s="579">
        <v>0</v>
      </c>
      <c r="G24" s="575">
        <v>0</v>
      </c>
      <c r="H24" s="579">
        <v>0</v>
      </c>
      <c r="I24" s="575">
        <v>0</v>
      </c>
      <c r="J24" s="579">
        <v>0</v>
      </c>
      <c r="K24" s="575">
        <v>0</v>
      </c>
      <c r="L24" s="579">
        <v>40</v>
      </c>
      <c r="M24" s="575">
        <v>35</v>
      </c>
      <c r="N24" s="579">
        <v>0</v>
      </c>
      <c r="O24" s="575">
        <v>65</v>
      </c>
      <c r="P24" s="579">
        <v>0</v>
      </c>
      <c r="Q24" s="575">
        <v>65</v>
      </c>
      <c r="R24" s="579">
        <v>0</v>
      </c>
      <c r="S24" s="575">
        <v>80</v>
      </c>
      <c r="T24" s="579">
        <v>0</v>
      </c>
      <c r="U24" s="575">
        <v>80</v>
      </c>
      <c r="V24" s="579">
        <v>0</v>
      </c>
      <c r="W24" s="575">
        <v>80</v>
      </c>
      <c r="X24" s="579">
        <v>0</v>
      </c>
      <c r="Y24" s="575">
        <v>80</v>
      </c>
      <c r="Z24" s="579">
        <v>80</v>
      </c>
      <c r="AA24" s="575">
        <v>80</v>
      </c>
      <c r="AB24" s="579">
        <v>0</v>
      </c>
      <c r="AC24" s="576">
        <v>80</v>
      </c>
      <c r="AD24" s="568"/>
    </row>
    <row r="25" spans="1:30" s="475" customFormat="1" ht="12">
      <c r="A25" s="567" t="s">
        <v>10229</v>
      </c>
      <c r="B25" s="791" t="s">
        <v>10262</v>
      </c>
      <c r="C25" s="792"/>
      <c r="D25" s="573"/>
      <c r="E25" s="582">
        <v>0.85</v>
      </c>
      <c r="F25" s="583">
        <v>0</v>
      </c>
      <c r="G25" s="584">
        <v>0</v>
      </c>
      <c r="H25" s="583">
        <v>0</v>
      </c>
      <c r="I25" s="584">
        <v>0</v>
      </c>
      <c r="J25" s="583">
        <v>0</v>
      </c>
      <c r="K25" s="584">
        <v>0</v>
      </c>
      <c r="L25" s="583">
        <v>0</v>
      </c>
      <c r="M25" s="584">
        <v>0</v>
      </c>
      <c r="N25" s="583">
        <v>0</v>
      </c>
      <c r="O25" s="584">
        <v>0</v>
      </c>
      <c r="P25" s="583">
        <v>0</v>
      </c>
      <c r="Q25" s="584">
        <v>0</v>
      </c>
      <c r="R25" s="583">
        <v>0</v>
      </c>
      <c r="S25" s="584">
        <v>0</v>
      </c>
      <c r="T25" s="583">
        <v>0</v>
      </c>
      <c r="U25" s="584">
        <v>0</v>
      </c>
      <c r="V25" s="583">
        <v>0</v>
      </c>
      <c r="W25" s="584">
        <v>75</v>
      </c>
      <c r="X25" s="583">
        <v>0</v>
      </c>
      <c r="Y25" s="584">
        <v>80</v>
      </c>
      <c r="Z25" s="583">
        <v>85</v>
      </c>
      <c r="AA25" s="584">
        <v>80</v>
      </c>
      <c r="AB25" s="583">
        <v>0</v>
      </c>
      <c r="AC25" s="586">
        <v>80</v>
      </c>
      <c r="AD25" s="568"/>
    </row>
    <row r="26" spans="1:30" s="475" customFormat="1" ht="12">
      <c r="A26" s="567" t="s">
        <v>10233</v>
      </c>
      <c r="B26" s="791" t="s">
        <v>10263</v>
      </c>
      <c r="C26" s="792"/>
      <c r="D26" s="573"/>
      <c r="E26" s="582">
        <v>0.85</v>
      </c>
      <c r="F26" s="583">
        <v>0</v>
      </c>
      <c r="G26" s="584">
        <v>0</v>
      </c>
      <c r="H26" s="583">
        <v>0</v>
      </c>
      <c r="I26" s="584">
        <v>0</v>
      </c>
      <c r="J26" s="583">
        <v>0</v>
      </c>
      <c r="K26" s="584">
        <v>0</v>
      </c>
      <c r="L26" s="583">
        <v>40</v>
      </c>
      <c r="M26" s="584">
        <v>0</v>
      </c>
      <c r="N26" s="583">
        <v>0</v>
      </c>
      <c r="O26" s="584">
        <v>0</v>
      </c>
      <c r="P26" s="583">
        <v>0</v>
      </c>
      <c r="Q26" s="584">
        <v>85</v>
      </c>
      <c r="R26" s="583">
        <v>0</v>
      </c>
      <c r="S26" s="584">
        <v>85</v>
      </c>
      <c r="T26" s="583">
        <v>0</v>
      </c>
      <c r="U26" s="584">
        <v>85</v>
      </c>
      <c r="V26" s="583">
        <v>0</v>
      </c>
      <c r="W26" s="584">
        <v>85</v>
      </c>
      <c r="X26" s="583">
        <v>0</v>
      </c>
      <c r="Y26" s="584">
        <v>85</v>
      </c>
      <c r="Z26" s="583">
        <v>80</v>
      </c>
      <c r="AA26" s="584">
        <v>85</v>
      </c>
      <c r="AB26" s="583">
        <v>0</v>
      </c>
      <c r="AC26" s="586">
        <v>85</v>
      </c>
      <c r="AD26" s="568"/>
    </row>
    <row r="27" spans="1:30" s="475" customFormat="1" ht="12">
      <c r="A27" s="567" t="s">
        <v>10236</v>
      </c>
      <c r="B27" s="795" t="s">
        <v>10264</v>
      </c>
      <c r="C27" s="796"/>
      <c r="D27" s="573" t="s">
        <v>10265</v>
      </c>
      <c r="E27" s="583">
        <v>1</v>
      </c>
      <c r="F27" s="583">
        <v>1</v>
      </c>
      <c r="G27" s="584">
        <v>1</v>
      </c>
      <c r="H27" s="583">
        <v>1</v>
      </c>
      <c r="I27" s="584">
        <v>1</v>
      </c>
      <c r="J27" s="583">
        <v>0</v>
      </c>
      <c r="K27" s="584">
        <v>0</v>
      </c>
      <c r="L27" s="583">
        <v>0</v>
      </c>
      <c r="M27" s="584">
        <v>0</v>
      </c>
      <c r="N27" s="583">
        <v>0</v>
      </c>
      <c r="O27" s="584">
        <v>0</v>
      </c>
      <c r="P27" s="583">
        <v>0</v>
      </c>
      <c r="Q27" s="584">
        <v>0</v>
      </c>
      <c r="R27" s="583">
        <v>0</v>
      </c>
      <c r="S27" s="584">
        <v>0</v>
      </c>
      <c r="T27" s="583">
        <v>0</v>
      </c>
      <c r="U27" s="584">
        <v>1</v>
      </c>
      <c r="V27" s="583">
        <v>0</v>
      </c>
      <c r="W27" s="584">
        <v>1</v>
      </c>
      <c r="X27" s="583">
        <v>0</v>
      </c>
      <c r="Y27" s="584">
        <v>1</v>
      </c>
      <c r="Z27" s="583">
        <v>0</v>
      </c>
      <c r="AA27" s="584">
        <v>1</v>
      </c>
      <c r="AB27" s="583">
        <v>0</v>
      </c>
      <c r="AC27" s="586">
        <v>1</v>
      </c>
      <c r="AD27" s="568"/>
    </row>
    <row r="28" spans="1:30" s="475" customFormat="1" ht="45">
      <c r="A28" s="567" t="s">
        <v>10266</v>
      </c>
      <c r="B28" s="793" t="s">
        <v>10267</v>
      </c>
      <c r="C28" s="794"/>
      <c r="D28" s="577" t="s">
        <v>10268</v>
      </c>
      <c r="E28" s="578">
        <v>8</v>
      </c>
      <c r="F28" s="579">
        <v>0</v>
      </c>
      <c r="G28" s="575">
        <v>0</v>
      </c>
      <c r="H28" s="579">
        <v>0</v>
      </c>
      <c r="I28" s="575">
        <v>0</v>
      </c>
      <c r="J28" s="579">
        <v>0</v>
      </c>
      <c r="K28" s="575">
        <v>0</v>
      </c>
      <c r="L28" s="579">
        <v>0</v>
      </c>
      <c r="M28" s="575">
        <v>0</v>
      </c>
      <c r="N28" s="579">
        <v>0</v>
      </c>
      <c r="O28" s="575">
        <v>0</v>
      </c>
      <c r="P28" s="579">
        <v>0</v>
      </c>
      <c r="Q28" s="575">
        <v>0</v>
      </c>
      <c r="R28" s="579">
        <v>0</v>
      </c>
      <c r="S28" s="575">
        <v>0</v>
      </c>
      <c r="T28" s="579">
        <v>0</v>
      </c>
      <c r="U28" s="575">
        <v>0</v>
      </c>
      <c r="V28" s="579">
        <v>0</v>
      </c>
      <c r="W28" s="575">
        <v>0</v>
      </c>
      <c r="X28" s="579">
        <v>0</v>
      </c>
      <c r="Y28" s="575">
        <v>0</v>
      </c>
      <c r="Z28" s="579">
        <v>0</v>
      </c>
      <c r="AA28" s="575">
        <v>0</v>
      </c>
      <c r="AB28" s="579">
        <v>8</v>
      </c>
      <c r="AC28" s="576">
        <v>0</v>
      </c>
      <c r="AD28" s="568" t="s">
        <v>10269</v>
      </c>
    </row>
    <row r="29" spans="1:30" s="475" customFormat="1" ht="12">
      <c r="A29" s="567" t="s">
        <v>10229</v>
      </c>
      <c r="B29" s="795" t="s">
        <v>10270</v>
      </c>
      <c r="C29" s="796"/>
      <c r="D29" s="573" t="s">
        <v>10271</v>
      </c>
      <c r="E29" s="583">
        <v>8</v>
      </c>
      <c r="F29" s="583">
        <v>0</v>
      </c>
      <c r="G29" s="584">
        <v>0</v>
      </c>
      <c r="H29" s="583">
        <v>0</v>
      </c>
      <c r="I29" s="584">
        <v>0</v>
      </c>
      <c r="J29" s="583">
        <v>1</v>
      </c>
      <c r="K29" s="584">
        <v>1</v>
      </c>
      <c r="L29" s="583">
        <v>0</v>
      </c>
      <c r="M29" s="584">
        <v>1</v>
      </c>
      <c r="N29" s="583">
        <v>0</v>
      </c>
      <c r="O29" s="584">
        <v>1</v>
      </c>
      <c r="P29" s="583">
        <v>0</v>
      </c>
      <c r="Q29" s="584">
        <v>1</v>
      </c>
      <c r="R29" s="583">
        <v>0</v>
      </c>
      <c r="S29" s="584">
        <v>2</v>
      </c>
      <c r="T29" s="583">
        <v>0</v>
      </c>
      <c r="U29" s="584">
        <v>3</v>
      </c>
      <c r="V29" s="583">
        <v>3</v>
      </c>
      <c r="W29" s="584">
        <v>0</v>
      </c>
      <c r="X29" s="583">
        <v>0</v>
      </c>
      <c r="Y29" s="584">
        <v>3</v>
      </c>
      <c r="Z29" s="583">
        <v>0</v>
      </c>
      <c r="AA29" s="584">
        <v>7</v>
      </c>
      <c r="AB29" s="583">
        <v>4</v>
      </c>
      <c r="AC29" s="586">
        <v>7</v>
      </c>
      <c r="AD29" s="568"/>
    </row>
    <row r="30" spans="1:30" s="475" customFormat="1" ht="33.75">
      <c r="A30" s="567" t="s">
        <v>10233</v>
      </c>
      <c r="B30" s="795" t="s">
        <v>10272</v>
      </c>
      <c r="C30" s="796"/>
      <c r="D30" s="573" t="s">
        <v>10273</v>
      </c>
      <c r="E30" s="583">
        <v>3</v>
      </c>
      <c r="F30" s="583">
        <v>0</v>
      </c>
      <c r="G30" s="584">
        <v>0</v>
      </c>
      <c r="H30" s="583">
        <v>0</v>
      </c>
      <c r="I30" s="584">
        <v>0</v>
      </c>
      <c r="J30" s="583">
        <v>1</v>
      </c>
      <c r="K30" s="584">
        <v>1</v>
      </c>
      <c r="L30" s="583">
        <v>0</v>
      </c>
      <c r="M30" s="584">
        <v>1</v>
      </c>
      <c r="N30" s="583">
        <v>0</v>
      </c>
      <c r="O30" s="584">
        <v>1</v>
      </c>
      <c r="P30" s="583">
        <v>0</v>
      </c>
      <c r="Q30" s="584">
        <v>1</v>
      </c>
      <c r="R30" s="583">
        <v>0</v>
      </c>
      <c r="S30" s="584">
        <v>1</v>
      </c>
      <c r="T30" s="583">
        <v>0</v>
      </c>
      <c r="U30" s="584">
        <v>2</v>
      </c>
      <c r="V30" s="583">
        <v>1</v>
      </c>
      <c r="W30" s="584">
        <v>2</v>
      </c>
      <c r="X30" s="583">
        <v>0</v>
      </c>
      <c r="Y30" s="584">
        <v>3</v>
      </c>
      <c r="Z30" s="583">
        <v>0</v>
      </c>
      <c r="AA30" s="584">
        <v>3</v>
      </c>
      <c r="AB30" s="583">
        <v>1</v>
      </c>
      <c r="AC30" s="586">
        <v>3</v>
      </c>
      <c r="AD30" s="568" t="s">
        <v>10274</v>
      </c>
    </row>
    <row r="31" spans="1:30" s="475" customFormat="1" ht="12">
      <c r="A31" s="567" t="s">
        <v>10236</v>
      </c>
      <c r="B31" s="795" t="s">
        <v>10275</v>
      </c>
      <c r="C31" s="796"/>
      <c r="D31" s="573" t="s">
        <v>10276</v>
      </c>
      <c r="E31" s="583">
        <v>8</v>
      </c>
      <c r="F31" s="583">
        <v>0</v>
      </c>
      <c r="G31" s="584">
        <v>0</v>
      </c>
      <c r="H31" s="583">
        <v>0</v>
      </c>
      <c r="I31" s="584">
        <v>0</v>
      </c>
      <c r="J31" s="583">
        <v>2</v>
      </c>
      <c r="K31" s="584">
        <v>2</v>
      </c>
      <c r="L31" s="583">
        <v>0</v>
      </c>
      <c r="M31" s="584">
        <v>2</v>
      </c>
      <c r="N31" s="583">
        <v>0</v>
      </c>
      <c r="O31" s="584">
        <v>2</v>
      </c>
      <c r="P31" s="583">
        <v>0</v>
      </c>
      <c r="Q31" s="584">
        <v>2</v>
      </c>
      <c r="R31" s="583">
        <v>0</v>
      </c>
      <c r="S31" s="584">
        <v>3</v>
      </c>
      <c r="T31" s="583">
        <v>3</v>
      </c>
      <c r="U31" s="584">
        <v>6</v>
      </c>
      <c r="V31" s="583">
        <v>0</v>
      </c>
      <c r="W31" s="584">
        <v>6</v>
      </c>
      <c r="X31" s="583">
        <v>3</v>
      </c>
      <c r="Y31" s="584">
        <v>9</v>
      </c>
      <c r="Z31" s="583">
        <v>0</v>
      </c>
      <c r="AA31" s="584">
        <v>9</v>
      </c>
      <c r="AB31" s="583">
        <v>0</v>
      </c>
      <c r="AC31" s="586">
        <v>9</v>
      </c>
      <c r="AD31" s="568"/>
    </row>
    <row r="32" spans="1:30" s="475" customFormat="1" ht="21" customHeight="1">
      <c r="A32" s="567" t="s">
        <v>10240</v>
      </c>
      <c r="B32" s="795" t="s">
        <v>10277</v>
      </c>
      <c r="C32" s="796"/>
      <c r="D32" s="573" t="s">
        <v>10276</v>
      </c>
      <c r="E32" s="583">
        <v>1</v>
      </c>
      <c r="F32" s="583">
        <v>0</v>
      </c>
      <c r="G32" s="584">
        <v>0</v>
      </c>
      <c r="H32" s="583">
        <v>0</v>
      </c>
      <c r="I32" s="584">
        <v>0</v>
      </c>
      <c r="J32" s="583">
        <v>0</v>
      </c>
      <c r="K32" s="584">
        <v>0</v>
      </c>
      <c r="L32" s="583">
        <v>0</v>
      </c>
      <c r="M32" s="584">
        <v>0</v>
      </c>
      <c r="N32" s="583">
        <v>0</v>
      </c>
      <c r="O32" s="584">
        <v>0</v>
      </c>
      <c r="P32" s="583">
        <v>0</v>
      </c>
      <c r="Q32" s="584">
        <v>0</v>
      </c>
      <c r="R32" s="583">
        <v>0</v>
      </c>
      <c r="S32" s="584">
        <v>0</v>
      </c>
      <c r="T32" s="583">
        <v>0</v>
      </c>
      <c r="U32" s="584">
        <v>0</v>
      </c>
      <c r="V32" s="583">
        <v>0</v>
      </c>
      <c r="W32" s="584">
        <v>0</v>
      </c>
      <c r="X32" s="583">
        <v>0</v>
      </c>
      <c r="Y32" s="584">
        <v>0</v>
      </c>
      <c r="Z32" s="583">
        <v>0</v>
      </c>
      <c r="AA32" s="584">
        <v>1</v>
      </c>
      <c r="AB32" s="583">
        <v>1</v>
      </c>
      <c r="AC32" s="586">
        <v>1</v>
      </c>
      <c r="AD32" s="568" t="s">
        <v>10269</v>
      </c>
    </row>
    <row r="33" spans="1:30" s="473" customFormat="1" ht="45.75" customHeight="1">
      <c r="A33" s="799" t="s">
        <v>10278</v>
      </c>
      <c r="B33" s="799"/>
      <c r="C33" s="799"/>
      <c r="D33" s="799"/>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row>
    <row r="34" spans="1:30" ht="21" customHeight="1">
      <c r="A34" s="587"/>
      <c r="B34" s="588"/>
      <c r="C34" s="588"/>
      <c r="D34" s="587"/>
      <c r="E34" s="593"/>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587"/>
      <c r="AD34" s="588"/>
    </row>
    <row r="35" spans="1:30">
      <c r="A35" s="587"/>
      <c r="B35" s="588"/>
      <c r="C35" s="588"/>
      <c r="D35" s="587"/>
      <c r="E35" s="593"/>
      <c r="F35" s="798"/>
      <c r="G35" s="798"/>
      <c r="H35" s="798"/>
      <c r="I35" s="798"/>
      <c r="J35" s="798"/>
      <c r="K35" s="798"/>
      <c r="L35" s="798"/>
      <c r="M35" s="798"/>
      <c r="N35" s="798"/>
      <c r="O35" s="798"/>
      <c r="P35" s="798"/>
      <c r="Q35" s="798"/>
      <c r="R35" s="798"/>
      <c r="S35" s="798"/>
      <c r="T35" s="798"/>
      <c r="U35" s="798"/>
      <c r="V35" s="798"/>
      <c r="W35" s="798"/>
      <c r="X35" s="798"/>
      <c r="Y35" s="798"/>
      <c r="Z35" s="798"/>
      <c r="AA35" s="798"/>
      <c r="AB35" s="798"/>
      <c r="AC35" s="587"/>
      <c r="AD35" s="588"/>
    </row>
    <row r="36" spans="1:30">
      <c r="A36" s="587"/>
      <c r="B36" s="588"/>
      <c r="C36" s="588"/>
      <c r="D36" s="587"/>
      <c r="E36" s="593"/>
      <c r="F36" s="587"/>
      <c r="G36" s="587"/>
      <c r="H36" s="587"/>
      <c r="I36" s="587"/>
      <c r="J36" s="587"/>
      <c r="K36" s="587"/>
      <c r="L36" s="587"/>
      <c r="M36" s="587"/>
      <c r="N36" s="587"/>
      <c r="O36" s="587"/>
      <c r="P36" s="587"/>
      <c r="Q36" s="587"/>
      <c r="R36" s="587"/>
      <c r="S36" s="587"/>
      <c r="T36" s="587"/>
      <c r="U36" s="587"/>
      <c r="V36" s="587"/>
      <c r="W36" s="587"/>
      <c r="X36" s="587"/>
      <c r="Y36" s="587"/>
      <c r="Z36" s="587"/>
      <c r="AA36" s="587"/>
      <c r="AB36" s="587"/>
      <c r="AC36" s="587"/>
      <c r="AD36" s="588"/>
    </row>
    <row r="37" spans="1:30">
      <c r="A37" s="587"/>
      <c r="B37" s="588"/>
      <c r="C37" s="588"/>
      <c r="D37" s="587"/>
      <c r="E37" s="593"/>
      <c r="F37" s="587"/>
      <c r="G37" s="587"/>
      <c r="H37" s="587"/>
      <c r="I37" s="587"/>
      <c r="J37" s="587"/>
      <c r="K37" s="587"/>
      <c r="L37" s="587"/>
      <c r="M37" s="587"/>
      <c r="N37" s="587"/>
      <c r="O37" s="587"/>
      <c r="P37" s="587"/>
      <c r="Q37" s="587"/>
      <c r="R37" s="587"/>
      <c r="S37" s="587"/>
      <c r="T37" s="587"/>
      <c r="U37" s="587"/>
      <c r="V37" s="587"/>
      <c r="W37" s="587"/>
      <c r="X37" s="587"/>
      <c r="Y37" s="587"/>
      <c r="Z37" s="587"/>
      <c r="AA37" s="587"/>
      <c r="AB37" s="587"/>
      <c r="AC37" s="587"/>
      <c r="AD37" s="588"/>
    </row>
    <row r="38" spans="1:30">
      <c r="A38" s="587"/>
      <c r="B38" s="588"/>
      <c r="C38" s="588"/>
      <c r="D38" s="587"/>
      <c r="E38" s="593"/>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587"/>
      <c r="AD38" s="588"/>
    </row>
    <row r="39" spans="1:30">
      <c r="A39" s="587"/>
      <c r="B39" s="588"/>
      <c r="C39" s="588"/>
      <c r="D39" s="587"/>
      <c r="E39" s="593"/>
      <c r="F39" s="587"/>
      <c r="G39" s="587"/>
      <c r="H39" s="587"/>
      <c r="I39" s="587"/>
      <c r="J39" s="587"/>
      <c r="K39" s="587"/>
      <c r="L39" s="587"/>
      <c r="M39" s="587"/>
      <c r="N39" s="587"/>
      <c r="O39" s="587"/>
      <c r="P39" s="587"/>
      <c r="Q39" s="587"/>
      <c r="R39" s="587"/>
      <c r="S39" s="587"/>
      <c r="T39" s="587"/>
      <c r="U39" s="587"/>
      <c r="V39" s="587"/>
      <c r="W39" s="587"/>
      <c r="X39" s="587"/>
      <c r="Y39" s="587"/>
      <c r="Z39" s="587"/>
      <c r="AA39" s="587"/>
      <c r="AB39" s="587"/>
      <c r="AC39" s="587"/>
      <c r="AD39" s="588"/>
    </row>
    <row r="40" spans="1:30">
      <c r="A40" s="587"/>
      <c r="B40" s="588"/>
      <c r="C40" s="588"/>
      <c r="D40" s="587"/>
      <c r="E40" s="593"/>
      <c r="F40" s="587"/>
      <c r="G40" s="587"/>
      <c r="H40" s="587"/>
      <c r="I40" s="587"/>
      <c r="J40" s="587"/>
      <c r="K40" s="587"/>
      <c r="L40" s="587"/>
      <c r="M40" s="587"/>
      <c r="N40" s="587"/>
      <c r="O40" s="587"/>
      <c r="P40" s="587"/>
      <c r="Q40" s="587"/>
      <c r="R40" s="587"/>
      <c r="S40" s="587"/>
      <c r="T40" s="587"/>
      <c r="U40" s="587"/>
      <c r="V40" s="587"/>
      <c r="W40" s="587"/>
      <c r="X40" s="587"/>
      <c r="Y40" s="587"/>
      <c r="Z40" s="587"/>
      <c r="AA40" s="587"/>
      <c r="AB40" s="587"/>
      <c r="AC40" s="587"/>
      <c r="AD40" s="588"/>
    </row>
    <row r="41" spans="1:30">
      <c r="A41" s="587"/>
      <c r="B41" s="588"/>
      <c r="C41" s="588"/>
      <c r="D41" s="587"/>
      <c r="E41" s="593"/>
      <c r="F41" s="587"/>
      <c r="G41" s="587"/>
      <c r="H41" s="587"/>
      <c r="I41" s="587"/>
      <c r="J41" s="587"/>
      <c r="K41" s="587"/>
      <c r="L41" s="587"/>
      <c r="M41" s="587"/>
      <c r="N41" s="587"/>
      <c r="O41" s="587"/>
      <c r="P41" s="587"/>
      <c r="Q41" s="587"/>
      <c r="R41" s="587"/>
      <c r="S41" s="587"/>
      <c r="T41" s="587"/>
      <c r="U41" s="587"/>
      <c r="V41" s="587"/>
      <c r="W41" s="587"/>
      <c r="X41" s="587"/>
      <c r="Y41" s="587"/>
      <c r="Z41" s="587"/>
      <c r="AA41" s="587"/>
      <c r="AB41" s="587"/>
      <c r="AC41" s="587"/>
      <c r="AD41" s="588"/>
    </row>
    <row r="42" spans="1:30">
      <c r="A42" s="587"/>
      <c r="B42" s="588"/>
      <c r="C42" s="588"/>
      <c r="D42" s="587"/>
      <c r="E42" s="593"/>
      <c r="F42" s="587"/>
      <c r="G42" s="587"/>
      <c r="H42" s="587"/>
      <c r="I42" s="587"/>
      <c r="J42" s="587"/>
      <c r="K42" s="587"/>
      <c r="L42" s="587"/>
      <c r="M42" s="587"/>
      <c r="N42" s="587"/>
      <c r="O42" s="587"/>
      <c r="P42" s="587"/>
      <c r="Q42" s="587"/>
      <c r="R42" s="587"/>
      <c r="S42" s="587"/>
      <c r="T42" s="587"/>
      <c r="U42" s="587"/>
      <c r="V42" s="587"/>
      <c r="W42" s="587"/>
      <c r="X42" s="587"/>
      <c r="Y42" s="587"/>
      <c r="Z42" s="587"/>
      <c r="AA42" s="587"/>
      <c r="AB42" s="587"/>
      <c r="AC42" s="587"/>
      <c r="AD42" s="588"/>
    </row>
    <row r="43" spans="1:30">
      <c r="A43" s="587"/>
      <c r="B43" s="588"/>
      <c r="C43" s="588"/>
      <c r="D43" s="587"/>
      <c r="E43" s="593"/>
      <c r="F43" s="587"/>
      <c r="G43" s="587"/>
      <c r="H43" s="587"/>
      <c r="I43" s="587"/>
      <c r="J43" s="587"/>
      <c r="K43" s="587"/>
      <c r="L43" s="587"/>
      <c r="M43" s="587"/>
      <c r="N43" s="587"/>
      <c r="O43" s="587"/>
      <c r="P43" s="587"/>
      <c r="Q43" s="587"/>
      <c r="R43" s="587"/>
      <c r="S43" s="587"/>
      <c r="T43" s="587"/>
      <c r="U43" s="587"/>
      <c r="V43" s="587"/>
      <c r="W43" s="587"/>
      <c r="X43" s="587"/>
      <c r="Y43" s="587"/>
      <c r="Z43" s="587"/>
      <c r="AA43" s="587"/>
      <c r="AB43" s="587"/>
      <c r="AC43" s="587"/>
      <c r="AD43" s="588"/>
    </row>
    <row r="44" spans="1:30">
      <c r="A44" s="587"/>
      <c r="B44" s="588"/>
      <c r="C44" s="588"/>
      <c r="D44" s="587"/>
      <c r="E44" s="593"/>
      <c r="F44" s="587"/>
      <c r="G44" s="587"/>
      <c r="H44" s="587"/>
      <c r="I44" s="587"/>
      <c r="J44" s="587"/>
      <c r="K44" s="587"/>
      <c r="L44" s="587"/>
      <c r="M44" s="587"/>
      <c r="N44" s="587"/>
      <c r="O44" s="587"/>
      <c r="P44" s="587"/>
      <c r="Q44" s="587"/>
      <c r="R44" s="587"/>
      <c r="S44" s="587"/>
      <c r="T44" s="587"/>
      <c r="U44" s="587"/>
      <c r="V44" s="587"/>
      <c r="W44" s="587"/>
      <c r="X44" s="587"/>
      <c r="Y44" s="587"/>
      <c r="Z44" s="587"/>
      <c r="AA44" s="587"/>
      <c r="AB44" s="587"/>
      <c r="AC44" s="587"/>
      <c r="AD44" s="588"/>
    </row>
  </sheetData>
  <mergeCells count="35">
    <mergeCell ref="B32:C32"/>
    <mergeCell ref="F34:AB34"/>
    <mergeCell ref="F35:AB35"/>
    <mergeCell ref="A33:AD33"/>
    <mergeCell ref="B26:C26"/>
    <mergeCell ref="B27:C27"/>
    <mergeCell ref="B28:C28"/>
    <mergeCell ref="B29:C29"/>
    <mergeCell ref="B30:C30"/>
    <mergeCell ref="B31:C31"/>
    <mergeCell ref="B25:C25"/>
    <mergeCell ref="B14:C14"/>
    <mergeCell ref="B15:C15"/>
    <mergeCell ref="B16:C16"/>
    <mergeCell ref="B17:C17"/>
    <mergeCell ref="B18:C18"/>
    <mergeCell ref="B19:C19"/>
    <mergeCell ref="B20:C20"/>
    <mergeCell ref="B21:C21"/>
    <mergeCell ref="B22:C22"/>
    <mergeCell ref="B23:C23"/>
    <mergeCell ref="B24:C24"/>
    <mergeCell ref="B13:C13"/>
    <mergeCell ref="A2:AB2"/>
    <mergeCell ref="A4:B4"/>
    <mergeCell ref="C4:AB4"/>
    <mergeCell ref="B6:C7"/>
    <mergeCell ref="D6:D7"/>
    <mergeCell ref="E6:E7"/>
    <mergeCell ref="F6:AC6"/>
    <mergeCell ref="B8:C8"/>
    <mergeCell ref="B9:C9"/>
    <mergeCell ref="B10:C10"/>
    <mergeCell ref="B11:C11"/>
    <mergeCell ref="B12:C12"/>
  </mergeCells>
  <pageMargins left="0.70866141732283472" right="0.70866141732283472" top="0.78740157480314965" bottom="0.27559055118110237" header="0.31496062992125984" footer="0.31496062992125984"/>
  <pageSetup paperSize="5" scale="53" fitToHeight="0" orientation="landscape" r:id="rId1"/>
  <headerFooter differentOddEven="1" differentFirst="1" alignWithMargins="0">
    <oddHeader>&amp;C&amp;G</oddHeader>
    <oddFooter>&amp;C&amp;G</oddFooter>
    <firstHeader>&amp;C&amp;G</firstHeader>
  </headerFooter>
  <rowBreaks count="1" manualBreakCount="1">
    <brk id="32" max="1638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
  <sheetViews>
    <sheetView showGridLines="0" topLeftCell="A24" workbookViewId="0">
      <selection activeCell="M20" sqref="M20"/>
    </sheetView>
  </sheetViews>
  <sheetFormatPr baseColWidth="10" defaultRowHeight="15"/>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E44"/>
  <sheetViews>
    <sheetView view="pageLayout" topLeftCell="A39" zoomScaleNormal="100" workbookViewId="0">
      <selection activeCell="A44" sqref="A44"/>
    </sheetView>
  </sheetViews>
  <sheetFormatPr baseColWidth="10" defaultColWidth="0" defaultRowHeight="15" customHeight="1" zeroHeight="1"/>
  <cols>
    <col min="1" max="2" width="11.42578125" customWidth="1"/>
    <col min="3" max="3" width="89.140625" customWidth="1"/>
    <col min="4" max="4" width="35.28515625" customWidth="1"/>
    <col min="5" max="5" width="1.85546875" customWidth="1"/>
    <col min="6" max="16384" width="11.42578125" hidden="1"/>
  </cols>
  <sheetData>
    <row r="1" spans="1:5">
      <c r="A1" s="387"/>
      <c r="B1" s="801" t="s">
        <v>397</v>
      </c>
      <c r="C1" s="801"/>
      <c r="D1" s="801"/>
      <c r="E1" s="801"/>
    </row>
    <row r="2" spans="1:5">
      <c r="A2" s="387"/>
      <c r="B2" s="801" t="s">
        <v>0</v>
      </c>
      <c r="C2" s="801"/>
      <c r="D2" s="801"/>
      <c r="E2" s="801"/>
    </row>
    <row r="3" spans="1:5">
      <c r="A3" s="387"/>
      <c r="B3" s="801" t="s">
        <v>3</v>
      </c>
      <c r="C3" s="801"/>
      <c r="D3" s="801"/>
      <c r="E3" s="801"/>
    </row>
    <row r="4" spans="1:5">
      <c r="A4" s="388"/>
      <c r="B4" s="389" t="s">
        <v>4</v>
      </c>
      <c r="C4" s="802" t="s">
        <v>10185</v>
      </c>
      <c r="D4" s="802"/>
      <c r="E4" s="390"/>
    </row>
    <row r="5" spans="1:5" s="395" customFormat="1">
      <c r="A5" s="391"/>
      <c r="B5" s="392"/>
      <c r="C5" s="393"/>
      <c r="D5" s="393"/>
      <c r="E5" s="394"/>
    </row>
    <row r="6" spans="1:5" s="395" customFormat="1">
      <c r="A6" s="396"/>
      <c r="B6" s="397"/>
      <c r="C6" s="396"/>
      <c r="D6" s="396"/>
      <c r="E6" s="397"/>
    </row>
    <row r="7" spans="1:5">
      <c r="A7" s="803" t="s">
        <v>398</v>
      </c>
      <c r="B7" s="804"/>
      <c r="C7" s="398" t="s">
        <v>399</v>
      </c>
      <c r="D7" s="398" t="s">
        <v>400</v>
      </c>
      <c r="E7" s="399"/>
    </row>
    <row r="8" spans="1:5" ht="3" customHeight="1">
      <c r="A8" s="400"/>
      <c r="B8" s="401"/>
      <c r="C8" s="401"/>
      <c r="D8" s="401"/>
      <c r="E8" s="402"/>
    </row>
    <row r="9" spans="1:5">
      <c r="A9" s="403"/>
      <c r="B9" s="404"/>
      <c r="C9" s="405"/>
      <c r="D9" s="406">
        <v>0</v>
      </c>
      <c r="E9" s="407"/>
    </row>
    <row r="10" spans="1:5">
      <c r="A10" s="403"/>
      <c r="B10" s="404"/>
      <c r="C10" s="405"/>
      <c r="D10" s="406">
        <v>0</v>
      </c>
      <c r="E10" s="407"/>
    </row>
    <row r="11" spans="1:5">
      <c r="A11" s="403"/>
      <c r="B11" s="404"/>
      <c r="C11" s="405"/>
      <c r="D11" s="406">
        <v>0</v>
      </c>
      <c r="E11" s="407"/>
    </row>
    <row r="12" spans="1:5">
      <c r="A12" s="403"/>
      <c r="B12" s="404"/>
      <c r="C12" s="405"/>
      <c r="D12" s="406">
        <v>0</v>
      </c>
      <c r="E12" s="407"/>
    </row>
    <row r="13" spans="1:5">
      <c r="A13" s="403"/>
      <c r="B13" s="404"/>
      <c r="C13" s="405"/>
      <c r="D13" s="406">
        <v>0</v>
      </c>
      <c r="E13" s="407"/>
    </row>
    <row r="14" spans="1:5">
      <c r="A14" s="403"/>
      <c r="B14" s="404"/>
      <c r="C14" s="405"/>
      <c r="D14" s="406">
        <v>0</v>
      </c>
      <c r="E14" s="407"/>
    </row>
    <row r="15" spans="1:5">
      <c r="A15" s="403"/>
      <c r="B15" s="404"/>
      <c r="C15" s="405"/>
      <c r="D15" s="406">
        <v>0</v>
      </c>
      <c r="E15" s="407"/>
    </row>
    <row r="16" spans="1:5">
      <c r="A16" s="403"/>
      <c r="B16" s="404"/>
      <c r="C16" s="405"/>
      <c r="D16" s="406">
        <v>0</v>
      </c>
      <c r="E16" s="407"/>
    </row>
    <row r="17" spans="1:5">
      <c r="A17" s="408"/>
      <c r="B17" s="409"/>
      <c r="C17" s="405"/>
      <c r="D17" s="406">
        <v>0</v>
      </c>
      <c r="E17" s="407"/>
    </row>
    <row r="18" spans="1:5">
      <c r="A18" s="408"/>
      <c r="B18" s="409"/>
      <c r="C18" s="405"/>
      <c r="D18" s="406">
        <v>0</v>
      </c>
      <c r="E18" s="407"/>
    </row>
    <row r="19" spans="1:5">
      <c r="A19" s="408"/>
      <c r="B19" s="409"/>
      <c r="C19" s="405"/>
      <c r="D19" s="406">
        <v>0</v>
      </c>
      <c r="E19" s="407"/>
    </row>
    <row r="20" spans="1:5">
      <c r="A20" s="408"/>
      <c r="B20" s="409"/>
      <c r="C20" s="405"/>
      <c r="D20" s="406">
        <v>0</v>
      </c>
      <c r="E20" s="407"/>
    </row>
    <row r="21" spans="1:5">
      <c r="A21" s="408"/>
      <c r="B21" s="409"/>
      <c r="C21" s="405"/>
      <c r="D21" s="406">
        <v>0</v>
      </c>
      <c r="E21" s="407"/>
    </row>
    <row r="22" spans="1:5">
      <c r="A22" s="408"/>
      <c r="B22" s="409"/>
      <c r="C22" s="405"/>
      <c r="D22" s="406">
        <v>0</v>
      </c>
      <c r="E22" s="407"/>
    </row>
    <row r="23" spans="1:5">
      <c r="A23" s="408"/>
      <c r="B23" s="409"/>
      <c r="C23" s="405"/>
      <c r="D23" s="406">
        <v>0</v>
      </c>
      <c r="E23" s="407"/>
    </row>
    <row r="24" spans="1:5">
      <c r="A24" s="408"/>
      <c r="B24" s="409"/>
      <c r="C24" s="405"/>
      <c r="D24" s="406">
        <v>0</v>
      </c>
      <c r="E24" s="407"/>
    </row>
    <row r="25" spans="1:5">
      <c r="A25" s="408"/>
      <c r="B25" s="409"/>
      <c r="C25" s="405"/>
      <c r="D25" s="406">
        <v>0</v>
      </c>
      <c r="E25" s="407"/>
    </row>
    <row r="26" spans="1:5">
      <c r="A26" s="408"/>
      <c r="B26" s="409"/>
      <c r="C26" s="405"/>
      <c r="D26" s="406">
        <v>0</v>
      </c>
      <c r="E26" s="407"/>
    </row>
    <row r="27" spans="1:5">
      <c r="A27" s="408"/>
      <c r="B27" s="409"/>
      <c r="C27" s="405"/>
      <c r="D27" s="406">
        <v>0</v>
      </c>
      <c r="E27" s="407"/>
    </row>
    <row r="28" spans="1:5">
      <c r="A28" s="408"/>
      <c r="B28" s="409"/>
      <c r="C28" s="405"/>
      <c r="D28" s="406">
        <v>0</v>
      </c>
      <c r="E28" s="407"/>
    </row>
    <row r="29" spans="1:5">
      <c r="A29" s="408"/>
      <c r="B29" s="409"/>
      <c r="C29" s="405"/>
      <c r="D29" s="406">
        <v>0</v>
      </c>
      <c r="E29" s="407"/>
    </row>
    <row r="30" spans="1:5">
      <c r="A30" s="408"/>
      <c r="B30" s="409"/>
      <c r="C30" s="405"/>
      <c r="D30" s="406">
        <v>0</v>
      </c>
      <c r="E30" s="407"/>
    </row>
    <row r="31" spans="1:5">
      <c r="A31" s="403"/>
      <c r="B31" s="404"/>
      <c r="C31" s="405"/>
      <c r="D31" s="406">
        <v>0</v>
      </c>
      <c r="E31" s="407"/>
    </row>
    <row r="32" spans="1:5">
      <c r="A32" s="403"/>
      <c r="B32" s="404"/>
      <c r="C32" s="405"/>
      <c r="D32" s="406">
        <v>0</v>
      </c>
      <c r="E32" s="407"/>
    </row>
    <row r="33" spans="1:5">
      <c r="A33" s="403"/>
      <c r="B33" s="404"/>
      <c r="C33" s="405"/>
      <c r="D33" s="406">
        <v>0</v>
      </c>
      <c r="E33" s="407"/>
    </row>
    <row r="34" spans="1:5">
      <c r="A34" s="403"/>
      <c r="B34" s="404"/>
      <c r="C34" s="405"/>
      <c r="D34" s="406">
        <v>0</v>
      </c>
      <c r="E34" s="407"/>
    </row>
    <row r="35" spans="1:5">
      <c r="A35" s="403"/>
      <c r="B35" s="404"/>
      <c r="C35" s="405"/>
      <c r="D35" s="406">
        <v>0</v>
      </c>
      <c r="E35" s="407"/>
    </row>
    <row r="36" spans="1:5">
      <c r="A36" s="403"/>
      <c r="B36" s="404"/>
      <c r="C36" s="405"/>
      <c r="D36" s="406">
        <v>0</v>
      </c>
      <c r="E36" s="407"/>
    </row>
    <row r="37" spans="1:5">
      <c r="A37" s="403"/>
      <c r="B37" s="404"/>
      <c r="C37" s="405"/>
      <c r="D37" s="406">
        <v>0</v>
      </c>
      <c r="E37" s="407"/>
    </row>
    <row r="38" spans="1:5">
      <c r="A38" s="403"/>
      <c r="B38" s="404"/>
      <c r="C38" s="405"/>
      <c r="D38" s="406">
        <v>0</v>
      </c>
      <c r="E38" s="407"/>
    </row>
    <row r="39" spans="1:5">
      <c r="A39" s="403"/>
      <c r="B39" s="404"/>
      <c r="C39" s="405"/>
      <c r="D39" s="406">
        <v>0</v>
      </c>
      <c r="E39" s="407"/>
    </row>
    <row r="40" spans="1:5">
      <c r="A40" s="403"/>
      <c r="B40" s="404"/>
      <c r="C40" s="405"/>
      <c r="D40" s="406">
        <v>0</v>
      </c>
      <c r="E40" s="407"/>
    </row>
    <row r="41" spans="1:5">
      <c r="A41" s="403"/>
      <c r="B41" s="404"/>
      <c r="C41" s="405"/>
      <c r="D41" s="406">
        <v>0</v>
      </c>
      <c r="E41" s="407"/>
    </row>
    <row r="42" spans="1:5">
      <c r="A42" s="403"/>
      <c r="B42" s="404"/>
      <c r="C42" s="405"/>
      <c r="D42" s="406">
        <v>0</v>
      </c>
      <c r="E42" s="407"/>
    </row>
    <row r="43" spans="1:5">
      <c r="A43" s="410"/>
      <c r="B43" s="411"/>
      <c r="C43" s="412"/>
      <c r="D43" s="413"/>
      <c r="E43" s="414"/>
    </row>
    <row r="44" spans="1:5">
      <c r="A44" s="415"/>
      <c r="B44" s="416"/>
      <c r="C44" s="800"/>
      <c r="D44" s="800"/>
      <c r="E44" s="800"/>
    </row>
  </sheetData>
  <mergeCells count="6">
    <mergeCell ref="C44:E44"/>
    <mergeCell ref="B1:E1"/>
    <mergeCell ref="B2:E2"/>
    <mergeCell ref="B3:E3"/>
    <mergeCell ref="C4:D4"/>
    <mergeCell ref="A7:B7"/>
  </mergeCells>
  <pageMargins left="0.70866141732283472" right="0.70866141732283472" top="0.8" bottom="0.74803149606299213" header="0.31496062992125984" footer="0.31496062992125984"/>
  <pageSetup scale="60" orientation="portrait" r:id="rId1"/>
  <headerFooter>
    <oddHeader>&amp;C&amp;G</oddHead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E44"/>
  <sheetViews>
    <sheetView view="pageLayout" topLeftCell="A40" zoomScale="80" zoomScaleNormal="100" zoomScalePageLayoutView="80" workbookViewId="0">
      <selection activeCell="C4" sqref="C4:D4"/>
    </sheetView>
  </sheetViews>
  <sheetFormatPr baseColWidth="10" defaultColWidth="0" defaultRowHeight="15" customHeight="1" zeroHeight="1"/>
  <cols>
    <col min="1" max="2" width="11.42578125" customWidth="1"/>
    <col min="3" max="3" width="89.140625" customWidth="1"/>
    <col min="4" max="4" width="35.28515625" customWidth="1"/>
    <col min="5" max="5" width="1.85546875" customWidth="1"/>
    <col min="6" max="16384" width="11.42578125" hidden="1"/>
  </cols>
  <sheetData>
    <row r="1" spans="1:5">
      <c r="A1" s="387"/>
      <c r="B1" s="801" t="s">
        <v>401</v>
      </c>
      <c r="C1" s="801"/>
      <c r="D1" s="801"/>
      <c r="E1" s="801"/>
    </row>
    <row r="2" spans="1:5">
      <c r="A2" s="387"/>
      <c r="B2" s="801" t="s">
        <v>0</v>
      </c>
      <c r="C2" s="801"/>
      <c r="D2" s="801"/>
      <c r="E2" s="801"/>
    </row>
    <row r="3" spans="1:5">
      <c r="A3" s="387"/>
      <c r="B3" s="801" t="s">
        <v>3</v>
      </c>
      <c r="C3" s="801"/>
      <c r="D3" s="801"/>
      <c r="E3" s="801"/>
    </row>
    <row r="4" spans="1:5">
      <c r="A4" s="391"/>
      <c r="B4" s="389" t="s">
        <v>4</v>
      </c>
      <c r="C4" s="802" t="s">
        <v>10185</v>
      </c>
      <c r="D4" s="802"/>
      <c r="E4" s="390"/>
    </row>
    <row r="5" spans="1:5" s="395" customFormat="1">
      <c r="A5" s="391"/>
      <c r="B5" s="392"/>
      <c r="C5" s="393"/>
      <c r="D5" s="393"/>
      <c r="E5" s="394"/>
    </row>
    <row r="6" spans="1:5" s="395" customFormat="1">
      <c r="A6" s="396"/>
      <c r="B6" s="397"/>
      <c r="C6" s="396"/>
      <c r="D6" s="396"/>
      <c r="E6" s="397"/>
    </row>
    <row r="7" spans="1:5" s="417" customFormat="1">
      <c r="A7" s="803" t="s">
        <v>398</v>
      </c>
      <c r="B7" s="804"/>
      <c r="C7" s="398" t="s">
        <v>402</v>
      </c>
      <c r="D7" s="398" t="s">
        <v>400</v>
      </c>
      <c r="E7" s="399"/>
    </row>
    <row r="8" spans="1:5" ht="3" customHeight="1">
      <c r="A8" s="400"/>
      <c r="B8" s="401"/>
      <c r="C8" s="401"/>
      <c r="D8" s="401"/>
      <c r="E8" s="402"/>
    </row>
    <row r="9" spans="1:5">
      <c r="A9" s="403"/>
      <c r="B9" s="404"/>
      <c r="C9" s="405"/>
      <c r="D9" s="406">
        <v>0</v>
      </c>
      <c r="E9" s="407"/>
    </row>
    <row r="10" spans="1:5">
      <c r="A10" s="403"/>
      <c r="B10" s="404"/>
      <c r="C10" s="405"/>
      <c r="D10" s="406">
        <v>0</v>
      </c>
      <c r="E10" s="407"/>
    </row>
    <row r="11" spans="1:5">
      <c r="A11" s="403"/>
      <c r="B11" s="404"/>
      <c r="C11" s="405"/>
      <c r="D11" s="406">
        <v>0</v>
      </c>
      <c r="E11" s="407"/>
    </row>
    <row r="12" spans="1:5">
      <c r="A12" s="403"/>
      <c r="B12" s="404"/>
      <c r="C12" s="405"/>
      <c r="D12" s="406">
        <v>0</v>
      </c>
      <c r="E12" s="407"/>
    </row>
    <row r="13" spans="1:5">
      <c r="A13" s="403"/>
      <c r="B13" s="404"/>
      <c r="C13" s="405"/>
      <c r="D13" s="406">
        <v>0</v>
      </c>
      <c r="E13" s="407"/>
    </row>
    <row r="14" spans="1:5">
      <c r="A14" s="403"/>
      <c r="B14" s="404"/>
      <c r="C14" s="405"/>
      <c r="D14" s="406">
        <v>0</v>
      </c>
      <c r="E14" s="407"/>
    </row>
    <row r="15" spans="1:5">
      <c r="A15" s="403"/>
      <c r="B15" s="404"/>
      <c r="C15" s="405"/>
      <c r="D15" s="406">
        <v>0</v>
      </c>
      <c r="E15" s="407"/>
    </row>
    <row r="16" spans="1:5">
      <c r="A16" s="403"/>
      <c r="B16" s="404"/>
      <c r="C16" s="405"/>
      <c r="D16" s="406">
        <v>0</v>
      </c>
      <c r="E16" s="407"/>
    </row>
    <row r="17" spans="1:5">
      <c r="A17" s="408"/>
      <c r="B17" s="409"/>
      <c r="C17" s="405"/>
      <c r="D17" s="406">
        <v>0</v>
      </c>
      <c r="E17" s="407"/>
    </row>
    <row r="18" spans="1:5">
      <c r="A18" s="408"/>
      <c r="B18" s="409"/>
      <c r="C18" s="405"/>
      <c r="D18" s="406">
        <v>0</v>
      </c>
      <c r="E18" s="407"/>
    </row>
    <row r="19" spans="1:5">
      <c r="A19" s="408"/>
      <c r="B19" s="409"/>
      <c r="C19" s="405"/>
      <c r="D19" s="406">
        <v>0</v>
      </c>
      <c r="E19" s="407"/>
    </row>
    <row r="20" spans="1:5">
      <c r="A20" s="408"/>
      <c r="B20" s="409"/>
      <c r="C20" s="405"/>
      <c r="D20" s="406">
        <v>0</v>
      </c>
      <c r="E20" s="407"/>
    </row>
    <row r="21" spans="1:5">
      <c r="A21" s="408"/>
      <c r="B21" s="409"/>
      <c r="C21" s="405"/>
      <c r="D21" s="406">
        <v>0</v>
      </c>
      <c r="E21" s="407"/>
    </row>
    <row r="22" spans="1:5">
      <c r="A22" s="408"/>
      <c r="B22" s="409"/>
      <c r="C22" s="405"/>
      <c r="D22" s="406">
        <v>0</v>
      </c>
      <c r="E22" s="407"/>
    </row>
    <row r="23" spans="1:5">
      <c r="A23" s="408"/>
      <c r="B23" s="409"/>
      <c r="C23" s="405"/>
      <c r="D23" s="406">
        <v>0</v>
      </c>
      <c r="E23" s="407"/>
    </row>
    <row r="24" spans="1:5">
      <c r="A24" s="408"/>
      <c r="B24" s="409"/>
      <c r="C24" s="405"/>
      <c r="D24" s="406">
        <v>0</v>
      </c>
      <c r="E24" s="407"/>
    </row>
    <row r="25" spans="1:5">
      <c r="A25" s="408"/>
      <c r="B25" s="409"/>
      <c r="C25" s="405"/>
      <c r="D25" s="406">
        <v>0</v>
      </c>
      <c r="E25" s="407"/>
    </row>
    <row r="26" spans="1:5">
      <c r="A26" s="408"/>
      <c r="B26" s="409"/>
      <c r="C26" s="405"/>
      <c r="D26" s="406">
        <v>0</v>
      </c>
      <c r="E26" s="407"/>
    </row>
    <row r="27" spans="1:5">
      <c r="A27" s="408"/>
      <c r="B27" s="409"/>
      <c r="C27" s="405"/>
      <c r="D27" s="406">
        <v>0</v>
      </c>
      <c r="E27" s="407"/>
    </row>
    <row r="28" spans="1:5">
      <c r="A28" s="408"/>
      <c r="B28" s="409"/>
      <c r="C28" s="405"/>
      <c r="D28" s="406">
        <v>0</v>
      </c>
      <c r="E28" s="407"/>
    </row>
    <row r="29" spans="1:5">
      <c r="A29" s="408"/>
      <c r="B29" s="409"/>
      <c r="C29" s="405"/>
      <c r="D29" s="406">
        <v>0</v>
      </c>
      <c r="E29" s="407"/>
    </row>
    <row r="30" spans="1:5">
      <c r="A30" s="408"/>
      <c r="B30" s="409"/>
      <c r="C30" s="405"/>
      <c r="D30" s="406">
        <v>0</v>
      </c>
      <c r="E30" s="407"/>
    </row>
    <row r="31" spans="1:5">
      <c r="A31" s="403"/>
      <c r="B31" s="404"/>
      <c r="C31" s="405"/>
      <c r="D31" s="406">
        <v>0</v>
      </c>
      <c r="E31" s="407"/>
    </row>
    <row r="32" spans="1:5">
      <c r="A32" s="403"/>
      <c r="B32" s="404"/>
      <c r="C32" s="405"/>
      <c r="D32" s="406">
        <v>0</v>
      </c>
      <c r="E32" s="407"/>
    </row>
    <row r="33" spans="1:5">
      <c r="A33" s="403"/>
      <c r="B33" s="404"/>
      <c r="C33" s="405"/>
      <c r="D33" s="406">
        <v>0</v>
      </c>
      <c r="E33" s="407"/>
    </row>
    <row r="34" spans="1:5">
      <c r="A34" s="403"/>
      <c r="B34" s="404"/>
      <c r="C34" s="405"/>
      <c r="D34" s="406">
        <v>0</v>
      </c>
      <c r="E34" s="407"/>
    </row>
    <row r="35" spans="1:5">
      <c r="A35" s="403"/>
      <c r="B35" s="404"/>
      <c r="C35" s="405"/>
      <c r="D35" s="406">
        <v>0</v>
      </c>
      <c r="E35" s="407"/>
    </row>
    <row r="36" spans="1:5">
      <c r="A36" s="403"/>
      <c r="B36" s="404"/>
      <c r="C36" s="405"/>
      <c r="D36" s="406">
        <v>0</v>
      </c>
      <c r="E36" s="407"/>
    </row>
    <row r="37" spans="1:5">
      <c r="A37" s="403"/>
      <c r="B37" s="404"/>
      <c r="C37" s="405"/>
      <c r="D37" s="406">
        <v>0</v>
      </c>
      <c r="E37" s="407"/>
    </row>
    <row r="38" spans="1:5">
      <c r="A38" s="403"/>
      <c r="B38" s="404"/>
      <c r="C38" s="405"/>
      <c r="D38" s="406">
        <v>0</v>
      </c>
      <c r="E38" s="407"/>
    </row>
    <row r="39" spans="1:5">
      <c r="A39" s="403"/>
      <c r="B39" s="404"/>
      <c r="C39" s="405"/>
      <c r="D39" s="406">
        <v>0</v>
      </c>
      <c r="E39" s="407"/>
    </row>
    <row r="40" spans="1:5">
      <c r="A40" s="403"/>
      <c r="B40" s="404"/>
      <c r="C40" s="405"/>
      <c r="D40" s="406">
        <v>0</v>
      </c>
      <c r="E40" s="407"/>
    </row>
    <row r="41" spans="1:5">
      <c r="A41" s="403"/>
      <c r="B41" s="404"/>
      <c r="C41" s="405"/>
      <c r="D41" s="406">
        <v>0</v>
      </c>
      <c r="E41" s="407"/>
    </row>
    <row r="42" spans="1:5">
      <c r="A42" s="403"/>
      <c r="B42" s="404"/>
      <c r="C42" s="405"/>
      <c r="D42" s="406">
        <v>0</v>
      </c>
      <c r="E42" s="407"/>
    </row>
    <row r="43" spans="1:5">
      <c r="A43" s="410"/>
      <c r="B43" s="411"/>
      <c r="C43" s="412"/>
      <c r="D43" s="413"/>
      <c r="E43" s="414"/>
    </row>
    <row r="44" spans="1:5">
      <c r="A44" s="415"/>
      <c r="B44" s="416"/>
      <c r="C44" s="800"/>
      <c r="D44" s="800"/>
      <c r="E44" s="800"/>
    </row>
  </sheetData>
  <mergeCells count="6">
    <mergeCell ref="C44:E44"/>
    <mergeCell ref="B1:E1"/>
    <mergeCell ref="B2:E2"/>
    <mergeCell ref="B3:E3"/>
    <mergeCell ref="C4:D4"/>
    <mergeCell ref="A7:B7"/>
  </mergeCells>
  <pageMargins left="0.70866141732283472" right="0.70866141732283472" top="0.89375000000000004" bottom="0.74803149606299213" header="0.31496062992125984" footer="0.31496062992125984"/>
  <pageSetup scale="60"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71"/>
  <sheetViews>
    <sheetView workbookViewId="0">
      <selection activeCell="H10" sqref="H10:I10"/>
    </sheetView>
  </sheetViews>
  <sheetFormatPr baseColWidth="10" defaultRowHeight="15"/>
  <cols>
    <col min="2" max="2" width="28.140625" customWidth="1"/>
    <col min="3" max="7" width="14.85546875" style="434" bestFit="1" customWidth="1"/>
    <col min="8" max="8" width="19.7109375" style="434" customWidth="1"/>
    <col min="9" max="9" width="16.28515625" style="434" bestFit="1" customWidth="1"/>
  </cols>
  <sheetData>
    <row r="1" spans="1:9">
      <c r="A1" s="426" t="s">
        <v>409</v>
      </c>
      <c r="B1" s="425"/>
      <c r="C1" s="424"/>
      <c r="D1" s="432" t="s">
        <v>410</v>
      </c>
      <c r="E1" s="424"/>
      <c r="F1" s="424"/>
      <c r="G1" s="424"/>
      <c r="H1" s="433" t="s">
        <v>411</v>
      </c>
    </row>
    <row r="2" spans="1:9">
      <c r="A2" s="427" t="s">
        <v>412</v>
      </c>
      <c r="B2" s="425"/>
      <c r="C2" s="424"/>
      <c r="D2" s="424"/>
      <c r="E2" s="424"/>
      <c r="F2" s="424"/>
      <c r="G2" s="424"/>
      <c r="H2" s="433" t="s">
        <v>413</v>
      </c>
    </row>
    <row r="3" spans="1:9">
      <c r="A3" s="428"/>
      <c r="B3" s="428"/>
      <c r="C3" s="435"/>
      <c r="D3" s="435"/>
      <c r="E3" s="435"/>
      <c r="F3" s="435"/>
      <c r="G3" s="435"/>
      <c r="H3" s="435"/>
    </row>
    <row r="4" spans="1:9">
      <c r="A4" s="428"/>
      <c r="B4" s="428"/>
      <c r="C4" s="435"/>
      <c r="D4" s="435"/>
      <c r="E4" s="435"/>
      <c r="F4" s="435"/>
      <c r="G4" s="435"/>
      <c r="H4" s="435"/>
    </row>
    <row r="5" spans="1:9">
      <c r="A5" s="429" t="s">
        <v>414</v>
      </c>
      <c r="B5" s="429" t="s">
        <v>415</v>
      </c>
      <c r="C5" s="436" t="s">
        <v>416</v>
      </c>
      <c r="D5" s="437" t="s">
        <v>417</v>
      </c>
      <c r="E5" s="438"/>
      <c r="F5" s="438"/>
      <c r="G5" s="436" t="s">
        <v>416</v>
      </c>
      <c r="H5" s="437" t="s">
        <v>418</v>
      </c>
    </row>
    <row r="6" spans="1:9">
      <c r="A6" s="430"/>
      <c r="B6" s="430"/>
      <c r="C6" s="437" t="s">
        <v>419</v>
      </c>
      <c r="D6" s="436" t="s">
        <v>420</v>
      </c>
      <c r="E6" s="439" t="s">
        <v>421</v>
      </c>
      <c r="F6" s="439" t="s">
        <v>422</v>
      </c>
      <c r="G6" s="437" t="s">
        <v>419</v>
      </c>
      <c r="H6" s="436" t="s">
        <v>420</v>
      </c>
    </row>
    <row r="7" spans="1:9">
      <c r="A7" s="428"/>
      <c r="B7" s="428"/>
      <c r="C7" s="435"/>
      <c r="D7" s="435"/>
      <c r="E7" s="435"/>
      <c r="F7" s="435"/>
      <c r="G7" s="435"/>
      <c r="H7" s="435"/>
    </row>
    <row r="8" spans="1:9">
      <c r="A8" s="430" t="s">
        <v>423</v>
      </c>
      <c r="B8" s="430" t="s">
        <v>424</v>
      </c>
      <c r="C8" s="440">
        <v>545118804.20000005</v>
      </c>
      <c r="D8" s="438" t="s">
        <v>126</v>
      </c>
      <c r="E8" s="440">
        <v>239890814.59999999</v>
      </c>
      <c r="F8" s="440">
        <v>247461563.97999999</v>
      </c>
      <c r="G8" s="440">
        <v>537548054.82000005</v>
      </c>
      <c r="H8" s="438" t="s">
        <v>126</v>
      </c>
    </row>
    <row r="9" spans="1:9">
      <c r="A9" s="430" t="s">
        <v>425</v>
      </c>
      <c r="B9" s="430" t="s">
        <v>426</v>
      </c>
      <c r="C9" s="440">
        <v>228001424.93000001</v>
      </c>
      <c r="D9" s="438" t="s">
        <v>126</v>
      </c>
      <c r="E9" s="440">
        <v>239931665.91999999</v>
      </c>
      <c r="F9" s="440">
        <v>247461563.97999999</v>
      </c>
      <c r="G9" s="440">
        <v>220471526.87</v>
      </c>
      <c r="H9" s="438" t="s">
        <v>126</v>
      </c>
    </row>
    <row r="10" spans="1:9">
      <c r="A10" s="429" t="s">
        <v>427</v>
      </c>
      <c r="B10" s="429" t="s">
        <v>428</v>
      </c>
      <c r="C10" s="436">
        <v>104631640.02</v>
      </c>
      <c r="D10" s="437" t="s">
        <v>126</v>
      </c>
      <c r="E10" s="436">
        <v>1441131.46</v>
      </c>
      <c r="F10" s="436">
        <v>92500017.120000005</v>
      </c>
      <c r="G10" s="436">
        <v>13572754.359999999</v>
      </c>
      <c r="H10" s="535">
        <f>+E10+E16</f>
        <v>160814031.78</v>
      </c>
      <c r="I10" s="536">
        <f>+F10+F16</f>
        <v>244951511.13</v>
      </c>
    </row>
    <row r="11" spans="1:9">
      <c r="A11" s="430" t="s">
        <v>429</v>
      </c>
      <c r="B11" s="430" t="s">
        <v>430</v>
      </c>
      <c r="C11" s="440">
        <v>72981279.469999999</v>
      </c>
      <c r="D11" s="438" t="s">
        <v>126</v>
      </c>
      <c r="E11" s="440">
        <v>1435138.59</v>
      </c>
      <c r="F11" s="440">
        <v>64500002.57</v>
      </c>
      <c r="G11" s="440">
        <v>9916415.4900000002</v>
      </c>
      <c r="H11" s="438" t="s">
        <v>126</v>
      </c>
    </row>
    <row r="12" spans="1:9">
      <c r="A12" s="430" t="s">
        <v>431</v>
      </c>
      <c r="B12" s="430" t="s">
        <v>432</v>
      </c>
      <c r="C12" s="440">
        <v>29526744.02</v>
      </c>
      <c r="D12" s="438" t="s">
        <v>126</v>
      </c>
      <c r="E12" s="440">
        <v>0</v>
      </c>
      <c r="F12" s="440">
        <v>28000014.550000001</v>
      </c>
      <c r="G12" s="440">
        <v>1526729.47</v>
      </c>
      <c r="H12" s="438" t="s">
        <v>126</v>
      </c>
    </row>
    <row r="13" spans="1:9">
      <c r="A13" s="430" t="s">
        <v>433</v>
      </c>
      <c r="B13" s="430" t="s">
        <v>434</v>
      </c>
      <c r="C13" s="440">
        <v>40541.49</v>
      </c>
      <c r="D13" s="438" t="s">
        <v>126</v>
      </c>
      <c r="E13" s="440">
        <v>41.83</v>
      </c>
      <c r="F13" s="440">
        <v>0</v>
      </c>
      <c r="G13" s="440">
        <v>40583.32</v>
      </c>
      <c r="H13" s="438" t="s">
        <v>126</v>
      </c>
    </row>
    <row r="14" spans="1:9">
      <c r="A14" s="430" t="s">
        <v>435</v>
      </c>
      <c r="B14" s="430" t="s">
        <v>436</v>
      </c>
      <c r="C14" s="440">
        <v>1510418.19</v>
      </c>
      <c r="D14" s="438" t="s">
        <v>126</v>
      </c>
      <c r="E14" s="440">
        <v>3991.16</v>
      </c>
      <c r="F14" s="440">
        <v>0</v>
      </c>
      <c r="G14" s="440">
        <v>1514409.35</v>
      </c>
      <c r="H14" s="438" t="s">
        <v>126</v>
      </c>
    </row>
    <row r="15" spans="1:9">
      <c r="A15" s="430" t="s">
        <v>437</v>
      </c>
      <c r="B15" s="430" t="s">
        <v>438</v>
      </c>
      <c r="C15" s="440">
        <v>572656.85</v>
      </c>
      <c r="D15" s="438" t="s">
        <v>126</v>
      </c>
      <c r="E15" s="440">
        <v>1959.88</v>
      </c>
      <c r="F15" s="440">
        <v>0</v>
      </c>
      <c r="G15" s="440">
        <v>574616.73</v>
      </c>
      <c r="H15" s="438" t="s">
        <v>126</v>
      </c>
    </row>
    <row r="16" spans="1:9">
      <c r="A16" s="429" t="s">
        <v>439</v>
      </c>
      <c r="B16" s="429" t="s">
        <v>440</v>
      </c>
      <c r="C16" s="436">
        <v>20561736.510000002</v>
      </c>
      <c r="D16" s="437" t="s">
        <v>126</v>
      </c>
      <c r="E16" s="436">
        <v>159372900.31999999</v>
      </c>
      <c r="F16" s="436">
        <v>152451494.00999999</v>
      </c>
      <c r="G16" s="436">
        <v>27483142.82</v>
      </c>
      <c r="H16" s="437" t="s">
        <v>126</v>
      </c>
    </row>
    <row r="17" spans="1:8">
      <c r="A17" s="430" t="s">
        <v>441</v>
      </c>
      <c r="B17" s="430" t="s">
        <v>442</v>
      </c>
      <c r="C17" s="440">
        <v>4248506.66</v>
      </c>
      <c r="D17" s="438" t="s">
        <v>126</v>
      </c>
      <c r="E17" s="440">
        <v>8508000</v>
      </c>
      <c r="F17" s="440">
        <v>12700309.58</v>
      </c>
      <c r="G17" s="440">
        <v>56197.08</v>
      </c>
      <c r="H17" s="438" t="s">
        <v>126</v>
      </c>
    </row>
    <row r="18" spans="1:8">
      <c r="A18" s="430" t="s">
        <v>443</v>
      </c>
      <c r="B18" s="430" t="s">
        <v>444</v>
      </c>
      <c r="C18" s="440">
        <v>687288.35</v>
      </c>
      <c r="D18" s="438" t="s">
        <v>126</v>
      </c>
      <c r="E18" s="440">
        <v>415990.5</v>
      </c>
      <c r="F18" s="440">
        <v>908928.52</v>
      </c>
      <c r="G18" s="440">
        <v>194350.33</v>
      </c>
      <c r="H18" s="438" t="s">
        <v>126</v>
      </c>
    </row>
    <row r="19" spans="1:8">
      <c r="A19" s="430" t="s">
        <v>445</v>
      </c>
      <c r="B19" s="430" t="s">
        <v>446</v>
      </c>
      <c r="C19" s="440">
        <v>165902.21</v>
      </c>
      <c r="D19" s="438" t="s">
        <v>126</v>
      </c>
      <c r="E19" s="440">
        <v>56488818.920000002</v>
      </c>
      <c r="F19" s="440">
        <v>54785614.409999996</v>
      </c>
      <c r="G19" s="440">
        <v>1869106.72</v>
      </c>
      <c r="H19" s="438" t="s">
        <v>126</v>
      </c>
    </row>
    <row r="20" spans="1:8">
      <c r="A20" s="430" t="s">
        <v>447</v>
      </c>
      <c r="B20" s="430" t="s">
        <v>448</v>
      </c>
      <c r="C20" s="440">
        <v>1358959.69</v>
      </c>
      <c r="D20" s="438" t="s">
        <v>126</v>
      </c>
      <c r="E20" s="440">
        <v>207112.02</v>
      </c>
      <c r="F20" s="440">
        <v>1506233.26</v>
      </c>
      <c r="G20" s="440">
        <v>59838.45</v>
      </c>
      <c r="H20" s="438" t="s">
        <v>126</v>
      </c>
    </row>
    <row r="21" spans="1:8">
      <c r="A21" s="430" t="s">
        <v>449</v>
      </c>
      <c r="B21" s="430" t="s">
        <v>450</v>
      </c>
      <c r="C21" s="440">
        <v>3041603.22</v>
      </c>
      <c r="D21" s="438" t="s">
        <v>126</v>
      </c>
      <c r="E21" s="440">
        <v>66014593.950000003</v>
      </c>
      <c r="F21" s="440">
        <v>50001080.539999999</v>
      </c>
      <c r="G21" s="440">
        <v>19055116.629999999</v>
      </c>
      <c r="H21" s="438" t="s">
        <v>126</v>
      </c>
    </row>
    <row r="22" spans="1:8">
      <c r="A22" s="430" t="s">
        <v>451</v>
      </c>
      <c r="B22" s="430" t="s">
        <v>452</v>
      </c>
      <c r="C22" s="440">
        <v>1273340.3400000001</v>
      </c>
      <c r="D22" s="438" t="s">
        <v>126</v>
      </c>
      <c r="E22" s="440">
        <v>27127407.260000002</v>
      </c>
      <c r="F22" s="440">
        <v>26632742.309999999</v>
      </c>
      <c r="G22" s="440">
        <v>1768005.29</v>
      </c>
      <c r="H22" s="438" t="s">
        <v>126</v>
      </c>
    </row>
    <row r="23" spans="1:8">
      <c r="A23" s="430" t="s">
        <v>453</v>
      </c>
      <c r="B23" s="430" t="s">
        <v>454</v>
      </c>
      <c r="C23" s="440">
        <v>2224170.08</v>
      </c>
      <c r="D23" s="438" t="s">
        <v>126</v>
      </c>
      <c r="E23" s="440">
        <v>486992.67</v>
      </c>
      <c r="F23" s="440">
        <v>2640977.63</v>
      </c>
      <c r="G23" s="440">
        <v>70185.119999999995</v>
      </c>
      <c r="H23" s="438" t="s">
        <v>126</v>
      </c>
    </row>
    <row r="24" spans="1:8">
      <c r="A24" s="430" t="s">
        <v>455</v>
      </c>
      <c r="B24" s="430" t="s">
        <v>456</v>
      </c>
      <c r="C24" s="440">
        <v>639408.23</v>
      </c>
      <c r="D24" s="438" t="s">
        <v>126</v>
      </c>
      <c r="E24" s="440">
        <v>47548</v>
      </c>
      <c r="F24" s="440">
        <v>0</v>
      </c>
      <c r="G24" s="440">
        <v>686956.23</v>
      </c>
      <c r="H24" s="438" t="s">
        <v>126</v>
      </c>
    </row>
    <row r="25" spans="1:8">
      <c r="A25" s="430" t="s">
        <v>457</v>
      </c>
      <c r="B25" s="430" t="s">
        <v>458</v>
      </c>
      <c r="C25" s="440">
        <v>1464468.41</v>
      </c>
      <c r="D25" s="438" t="s">
        <v>126</v>
      </c>
      <c r="E25" s="440">
        <v>68784</v>
      </c>
      <c r="F25" s="440">
        <v>452.4</v>
      </c>
      <c r="G25" s="440">
        <v>1532800.01</v>
      </c>
      <c r="H25" s="438" t="s">
        <v>126</v>
      </c>
    </row>
    <row r="26" spans="1:8">
      <c r="A26" s="430" t="s">
        <v>459</v>
      </c>
      <c r="B26" s="430" t="s">
        <v>460</v>
      </c>
      <c r="C26" s="440">
        <v>104495.9</v>
      </c>
      <c r="D26" s="438" t="s">
        <v>126</v>
      </c>
      <c r="E26" s="440">
        <v>0</v>
      </c>
      <c r="F26" s="440">
        <v>4584.32</v>
      </c>
      <c r="G26" s="440">
        <v>99911.58</v>
      </c>
      <c r="H26" s="438" t="s">
        <v>126</v>
      </c>
    </row>
    <row r="27" spans="1:8">
      <c r="A27" s="430" t="s">
        <v>461</v>
      </c>
      <c r="B27" s="430" t="s">
        <v>462</v>
      </c>
      <c r="C27" s="440">
        <v>201000</v>
      </c>
      <c r="D27" s="438" t="s">
        <v>126</v>
      </c>
      <c r="E27" s="440">
        <v>0</v>
      </c>
      <c r="F27" s="440">
        <v>0</v>
      </c>
      <c r="G27" s="440">
        <v>201000</v>
      </c>
      <c r="H27" s="438" t="s">
        <v>126</v>
      </c>
    </row>
    <row r="28" spans="1:8">
      <c r="A28" s="430" t="s">
        <v>463</v>
      </c>
      <c r="B28" s="430" t="s">
        <v>464</v>
      </c>
      <c r="C28" s="440">
        <v>5023793.03</v>
      </c>
      <c r="D28" s="438" t="s">
        <v>126</v>
      </c>
      <c r="E28" s="440">
        <v>400</v>
      </c>
      <c r="F28" s="440">
        <v>3270571.04</v>
      </c>
      <c r="G28" s="440">
        <v>1753621.99</v>
      </c>
      <c r="H28" s="438" t="s">
        <v>126</v>
      </c>
    </row>
    <row r="29" spans="1:8">
      <c r="A29" s="430" t="s">
        <v>465</v>
      </c>
      <c r="B29" s="430" t="s">
        <v>466</v>
      </c>
      <c r="C29" s="440">
        <v>128800.39</v>
      </c>
      <c r="D29" s="438" t="s">
        <v>126</v>
      </c>
      <c r="E29" s="440">
        <v>7253</v>
      </c>
      <c r="F29" s="440">
        <v>0</v>
      </c>
      <c r="G29" s="440">
        <v>136053.39000000001</v>
      </c>
      <c r="H29" s="438" t="s">
        <v>126</v>
      </c>
    </row>
    <row r="30" spans="1:8">
      <c r="A30" s="429" t="s">
        <v>467</v>
      </c>
      <c r="B30" s="429" t="s">
        <v>468</v>
      </c>
      <c r="C30" s="436">
        <v>271028.64</v>
      </c>
      <c r="D30" s="437" t="s">
        <v>126</v>
      </c>
      <c r="E30" s="436">
        <v>129274.8</v>
      </c>
      <c r="F30" s="436">
        <v>371233.66</v>
      </c>
      <c r="G30" s="436">
        <v>29069.78</v>
      </c>
      <c r="H30" s="437" t="s">
        <v>126</v>
      </c>
    </row>
    <row r="31" spans="1:8">
      <c r="A31" s="430" t="s">
        <v>469</v>
      </c>
      <c r="B31" s="430" t="s">
        <v>470</v>
      </c>
      <c r="C31" s="440">
        <v>8961</v>
      </c>
      <c r="D31" s="438" t="s">
        <v>126</v>
      </c>
      <c r="E31" s="440">
        <v>0</v>
      </c>
      <c r="F31" s="440">
        <v>6730</v>
      </c>
      <c r="G31" s="440">
        <v>2231</v>
      </c>
      <c r="H31" s="438" t="s">
        <v>126</v>
      </c>
    </row>
    <row r="32" spans="1:8">
      <c r="A32" s="430" t="s">
        <v>471</v>
      </c>
      <c r="B32" s="430" t="s">
        <v>472</v>
      </c>
      <c r="C32" s="440">
        <v>0</v>
      </c>
      <c r="D32" s="438" t="s">
        <v>126</v>
      </c>
      <c r="E32" s="440">
        <v>50</v>
      </c>
      <c r="F32" s="440">
        <v>0</v>
      </c>
      <c r="G32" s="440">
        <v>50</v>
      </c>
      <c r="H32" s="438" t="s">
        <v>126</v>
      </c>
    </row>
    <row r="33" spans="1:8">
      <c r="A33" s="430" t="s">
        <v>473</v>
      </c>
      <c r="B33" s="430" t="s">
        <v>474</v>
      </c>
      <c r="C33" s="440">
        <v>2228.0300000000002</v>
      </c>
      <c r="D33" s="438" t="s">
        <v>126</v>
      </c>
      <c r="E33" s="440">
        <v>0</v>
      </c>
      <c r="F33" s="440">
        <v>0</v>
      </c>
      <c r="G33" s="440">
        <v>2228.0300000000002</v>
      </c>
      <c r="H33" s="438" t="s">
        <v>126</v>
      </c>
    </row>
    <row r="34" spans="1:8">
      <c r="A34" s="430" t="s">
        <v>475</v>
      </c>
      <c r="B34" s="430" t="s">
        <v>476</v>
      </c>
      <c r="C34" s="440">
        <v>439.94</v>
      </c>
      <c r="D34" s="438" t="s">
        <v>126</v>
      </c>
      <c r="E34" s="440">
        <v>0</v>
      </c>
      <c r="F34" s="440">
        <v>0</v>
      </c>
      <c r="G34" s="440">
        <v>439.94</v>
      </c>
      <c r="H34" s="438" t="s">
        <v>126</v>
      </c>
    </row>
    <row r="35" spans="1:8">
      <c r="A35" s="430" t="s">
        <v>477</v>
      </c>
      <c r="B35" s="430" t="s">
        <v>478</v>
      </c>
      <c r="C35" s="440">
        <v>3729.95</v>
      </c>
      <c r="D35" s="438" t="s">
        <v>126</v>
      </c>
      <c r="E35" s="440">
        <v>0</v>
      </c>
      <c r="F35" s="440">
        <v>0</v>
      </c>
      <c r="G35" s="440">
        <v>3729.95</v>
      </c>
      <c r="H35" s="438" t="s">
        <v>126</v>
      </c>
    </row>
    <row r="36" spans="1:8">
      <c r="A36" s="430" t="s">
        <v>479</v>
      </c>
      <c r="B36" s="430" t="s">
        <v>480</v>
      </c>
      <c r="C36" s="440">
        <v>16403.07</v>
      </c>
      <c r="D36" s="438" t="s">
        <v>126</v>
      </c>
      <c r="E36" s="440">
        <v>527</v>
      </c>
      <c r="F36" s="440">
        <v>13342</v>
      </c>
      <c r="G36" s="440">
        <v>3588.07</v>
      </c>
      <c r="H36" s="438" t="s">
        <v>126</v>
      </c>
    </row>
    <row r="37" spans="1:8">
      <c r="A37" s="430" t="s">
        <v>481</v>
      </c>
      <c r="B37" s="430" t="s">
        <v>482</v>
      </c>
      <c r="C37" s="440">
        <v>0</v>
      </c>
      <c r="D37" s="438" t="s">
        <v>126</v>
      </c>
      <c r="E37" s="440">
        <v>454.16</v>
      </c>
      <c r="F37" s="440">
        <v>0</v>
      </c>
      <c r="G37" s="440">
        <v>454.16</v>
      </c>
      <c r="H37" s="438" t="s">
        <v>126</v>
      </c>
    </row>
    <row r="38" spans="1:8">
      <c r="A38" s="430" t="s">
        <v>483</v>
      </c>
      <c r="B38" s="430" t="s">
        <v>484</v>
      </c>
      <c r="C38" s="440">
        <v>0</v>
      </c>
      <c r="D38" s="438" t="s">
        <v>126</v>
      </c>
      <c r="E38" s="440">
        <v>1245</v>
      </c>
      <c r="F38" s="440">
        <v>1145</v>
      </c>
      <c r="G38" s="440">
        <v>100</v>
      </c>
      <c r="H38" s="438" t="s">
        <v>126</v>
      </c>
    </row>
    <row r="39" spans="1:8">
      <c r="A39" s="430" t="s">
        <v>485</v>
      </c>
      <c r="B39" s="430" t="s">
        <v>486</v>
      </c>
      <c r="C39" s="440">
        <v>0</v>
      </c>
      <c r="D39" s="438" t="s">
        <v>126</v>
      </c>
      <c r="E39" s="440">
        <v>12159</v>
      </c>
      <c r="F39" s="440">
        <v>11607.64</v>
      </c>
      <c r="G39" s="440">
        <v>551.36</v>
      </c>
      <c r="H39" s="438" t="s">
        <v>126</v>
      </c>
    </row>
    <row r="40" spans="1:8">
      <c r="A40" s="430" t="s">
        <v>487</v>
      </c>
      <c r="B40" s="430" t="s">
        <v>488</v>
      </c>
      <c r="C40" s="440">
        <v>5639</v>
      </c>
      <c r="D40" s="438" t="s">
        <v>126</v>
      </c>
      <c r="E40" s="440">
        <v>0</v>
      </c>
      <c r="F40" s="440">
        <v>4788</v>
      </c>
      <c r="G40" s="440">
        <v>851</v>
      </c>
      <c r="H40" s="438" t="s">
        <v>126</v>
      </c>
    </row>
    <row r="41" spans="1:8">
      <c r="A41" s="430" t="s">
        <v>489</v>
      </c>
      <c r="B41" s="430" t="s">
        <v>490</v>
      </c>
      <c r="C41" s="440">
        <v>4691.5</v>
      </c>
      <c r="D41" s="438" t="s">
        <v>126</v>
      </c>
      <c r="E41" s="440">
        <v>0</v>
      </c>
      <c r="F41" s="440">
        <v>0</v>
      </c>
      <c r="G41" s="440">
        <v>4691.5</v>
      </c>
      <c r="H41" s="438" t="s">
        <v>126</v>
      </c>
    </row>
    <row r="42" spans="1:8">
      <c r="A42" s="430" t="s">
        <v>491</v>
      </c>
      <c r="B42" s="430" t="s">
        <v>492</v>
      </c>
      <c r="C42" s="440">
        <v>1542</v>
      </c>
      <c r="D42" s="438" t="s">
        <v>126</v>
      </c>
      <c r="E42" s="440">
        <v>0</v>
      </c>
      <c r="F42" s="440">
        <v>0</v>
      </c>
      <c r="G42" s="440">
        <v>1542</v>
      </c>
      <c r="H42" s="438" t="s">
        <v>126</v>
      </c>
    </row>
    <row r="43" spans="1:8">
      <c r="A43" s="430" t="s">
        <v>493</v>
      </c>
      <c r="B43" s="430" t="s">
        <v>494</v>
      </c>
      <c r="C43" s="440">
        <v>771</v>
      </c>
      <c r="D43" s="438" t="s">
        <v>126</v>
      </c>
      <c r="E43" s="440">
        <v>0</v>
      </c>
      <c r="F43" s="440">
        <v>0</v>
      </c>
      <c r="G43" s="440">
        <v>771</v>
      </c>
      <c r="H43" s="438" t="s">
        <v>126</v>
      </c>
    </row>
    <row r="44" spans="1:8">
      <c r="A44" s="430" t="s">
        <v>495</v>
      </c>
      <c r="B44" s="430" t="s">
        <v>496</v>
      </c>
      <c r="C44" s="440">
        <v>771</v>
      </c>
      <c r="D44" s="438" t="s">
        <v>126</v>
      </c>
      <c r="E44" s="440">
        <v>0</v>
      </c>
      <c r="F44" s="440">
        <v>0</v>
      </c>
      <c r="G44" s="440">
        <v>771</v>
      </c>
      <c r="H44" s="438" t="s">
        <v>126</v>
      </c>
    </row>
    <row r="45" spans="1:8">
      <c r="A45" s="430" t="s">
        <v>497</v>
      </c>
      <c r="B45" s="430" t="s">
        <v>498</v>
      </c>
      <c r="C45" s="440">
        <v>0</v>
      </c>
      <c r="D45" s="438" t="s">
        <v>126</v>
      </c>
      <c r="E45" s="440">
        <v>900</v>
      </c>
      <c r="F45" s="440">
        <v>0</v>
      </c>
      <c r="G45" s="440">
        <v>900</v>
      </c>
      <c r="H45" s="438" t="s">
        <v>126</v>
      </c>
    </row>
    <row r="46" spans="1:8">
      <c r="A46" s="430" t="s">
        <v>499</v>
      </c>
      <c r="B46" s="430" t="s">
        <v>500</v>
      </c>
      <c r="C46" s="440">
        <v>3071.27</v>
      </c>
      <c r="D46" s="438" t="s">
        <v>126</v>
      </c>
      <c r="E46" s="440">
        <v>0</v>
      </c>
      <c r="F46" s="440">
        <v>0</v>
      </c>
      <c r="G46" s="440">
        <v>3071.27</v>
      </c>
      <c r="H46" s="438" t="s">
        <v>126</v>
      </c>
    </row>
    <row r="47" spans="1:8">
      <c r="A47" s="430" t="s">
        <v>501</v>
      </c>
      <c r="B47" s="430" t="s">
        <v>502</v>
      </c>
      <c r="C47" s="440">
        <v>0</v>
      </c>
      <c r="D47" s="438" t="s">
        <v>126</v>
      </c>
      <c r="E47" s="440">
        <v>1064</v>
      </c>
      <c r="F47" s="440">
        <v>814</v>
      </c>
      <c r="G47" s="440">
        <v>250</v>
      </c>
      <c r="H47" s="438" t="s">
        <v>126</v>
      </c>
    </row>
    <row r="48" spans="1:8">
      <c r="A48" s="430" t="s">
        <v>503</v>
      </c>
      <c r="B48" s="430" t="s">
        <v>504</v>
      </c>
      <c r="C48" s="440">
        <v>0</v>
      </c>
      <c r="D48" s="438" t="s">
        <v>126</v>
      </c>
      <c r="E48" s="440">
        <v>1107.8</v>
      </c>
      <c r="F48" s="440">
        <v>0</v>
      </c>
      <c r="G48" s="440">
        <v>1107.8</v>
      </c>
      <c r="H48" s="438" t="s">
        <v>126</v>
      </c>
    </row>
    <row r="49" spans="1:8">
      <c r="A49" s="430" t="s">
        <v>505</v>
      </c>
      <c r="B49" s="430" t="s">
        <v>506</v>
      </c>
      <c r="C49" s="440">
        <v>28020</v>
      </c>
      <c r="D49" s="438" t="s">
        <v>126</v>
      </c>
      <c r="E49" s="440">
        <v>36540</v>
      </c>
      <c r="F49" s="440">
        <v>63016.3</v>
      </c>
      <c r="G49" s="440">
        <v>1543.7</v>
      </c>
      <c r="H49" s="438" t="s">
        <v>126</v>
      </c>
    </row>
    <row r="50" spans="1:8">
      <c r="A50" s="430" t="s">
        <v>507</v>
      </c>
      <c r="B50" s="430" t="s">
        <v>508</v>
      </c>
      <c r="C50" s="440">
        <v>456</v>
      </c>
      <c r="D50" s="438" t="s">
        <v>126</v>
      </c>
      <c r="E50" s="440">
        <v>0</v>
      </c>
      <c r="F50" s="440">
        <v>258</v>
      </c>
      <c r="G50" s="440">
        <v>198</v>
      </c>
      <c r="H50" s="438" t="s">
        <v>126</v>
      </c>
    </row>
    <row r="51" spans="1:8">
      <c r="A51" s="429" t="s">
        <v>509</v>
      </c>
      <c r="B51" s="429" t="s">
        <v>510</v>
      </c>
      <c r="C51" s="436">
        <v>101452111.69</v>
      </c>
      <c r="D51" s="437" t="s">
        <v>126</v>
      </c>
      <c r="E51" s="436">
        <f>78584580.04+4662</f>
        <v>78589242.040000007</v>
      </c>
      <c r="F51" s="436">
        <v>1109700</v>
      </c>
      <c r="G51" s="436">
        <v>178926991.72999999</v>
      </c>
      <c r="H51" s="437" t="s">
        <v>126</v>
      </c>
    </row>
    <row r="52" spans="1:8">
      <c r="A52" s="430" t="s">
        <v>511</v>
      </c>
      <c r="B52" s="430" t="s">
        <v>512</v>
      </c>
      <c r="C52" s="440">
        <v>0</v>
      </c>
      <c r="D52" s="438" t="s">
        <v>126</v>
      </c>
      <c r="E52" s="440">
        <v>19248718.280000001</v>
      </c>
      <c r="F52" s="440">
        <v>0</v>
      </c>
      <c r="G52" s="440">
        <v>19248718.280000001</v>
      </c>
      <c r="H52" s="438" t="s">
        <v>126</v>
      </c>
    </row>
    <row r="53" spans="1:8">
      <c r="A53" s="430" t="s">
        <v>513</v>
      </c>
      <c r="B53" s="430" t="s">
        <v>514</v>
      </c>
      <c r="C53" s="440">
        <v>94655108.219999999</v>
      </c>
      <c r="D53" s="438" t="s">
        <v>126</v>
      </c>
      <c r="E53" s="440">
        <v>43398010.859999999</v>
      </c>
      <c r="F53" s="440">
        <v>0</v>
      </c>
      <c r="G53" s="440">
        <v>138053119.08000001</v>
      </c>
      <c r="H53" s="438" t="s">
        <v>126</v>
      </c>
    </row>
    <row r="54" spans="1:8">
      <c r="A54" s="430" t="s">
        <v>515</v>
      </c>
      <c r="B54" s="430" t="s">
        <v>516</v>
      </c>
      <c r="C54" s="440">
        <v>399107</v>
      </c>
      <c r="D54" s="438" t="s">
        <v>126</v>
      </c>
      <c r="E54" s="440">
        <v>0</v>
      </c>
      <c r="F54" s="440">
        <v>0</v>
      </c>
      <c r="G54" s="440">
        <v>399107</v>
      </c>
      <c r="H54" s="438" t="s">
        <v>126</v>
      </c>
    </row>
    <row r="55" spans="1:8">
      <c r="A55" s="430" t="s">
        <v>517</v>
      </c>
      <c r="B55" s="430" t="s">
        <v>518</v>
      </c>
      <c r="C55" s="440">
        <v>923365.06</v>
      </c>
      <c r="D55" s="438" t="s">
        <v>126</v>
      </c>
      <c r="E55" s="440">
        <v>0</v>
      </c>
      <c r="F55" s="440">
        <v>0</v>
      </c>
      <c r="G55" s="440">
        <v>923365.06</v>
      </c>
      <c r="H55" s="438" t="s">
        <v>126</v>
      </c>
    </row>
    <row r="56" spans="1:8">
      <c r="A56" s="430" t="s">
        <v>519</v>
      </c>
      <c r="B56" s="430" t="s">
        <v>520</v>
      </c>
      <c r="C56" s="440">
        <v>635689.41</v>
      </c>
      <c r="D56" s="438" t="s">
        <v>126</v>
      </c>
      <c r="E56" s="440">
        <v>0</v>
      </c>
      <c r="F56" s="440">
        <v>0</v>
      </c>
      <c r="G56" s="440">
        <v>635689.41</v>
      </c>
      <c r="H56" s="438" t="s">
        <v>126</v>
      </c>
    </row>
    <row r="57" spans="1:8">
      <c r="A57" s="430" t="s">
        <v>521</v>
      </c>
      <c r="B57" s="430" t="s">
        <v>522</v>
      </c>
      <c r="C57" s="440">
        <v>4.5</v>
      </c>
      <c r="D57" s="438" t="s">
        <v>126</v>
      </c>
      <c r="E57" s="440">
        <v>0</v>
      </c>
      <c r="F57" s="440">
        <v>0</v>
      </c>
      <c r="G57" s="440">
        <v>4.5</v>
      </c>
      <c r="H57" s="438" t="s">
        <v>126</v>
      </c>
    </row>
    <row r="58" spans="1:8">
      <c r="A58" s="430" t="s">
        <v>523</v>
      </c>
      <c r="B58" s="430" t="s">
        <v>524</v>
      </c>
      <c r="C58" s="440">
        <v>1790471.5</v>
      </c>
      <c r="D58" s="438" t="s">
        <v>126</v>
      </c>
      <c r="E58" s="440">
        <v>0</v>
      </c>
      <c r="F58" s="440">
        <v>0</v>
      </c>
      <c r="G58" s="440">
        <v>1790471.5</v>
      </c>
      <c r="H58" s="438" t="s">
        <v>126</v>
      </c>
    </row>
    <row r="59" spans="1:8">
      <c r="A59" s="430" t="s">
        <v>525</v>
      </c>
      <c r="B59" s="430" t="s">
        <v>526</v>
      </c>
      <c r="C59" s="440">
        <v>1938366</v>
      </c>
      <c r="D59" s="438" t="s">
        <v>126</v>
      </c>
      <c r="E59" s="440">
        <v>0</v>
      </c>
      <c r="F59" s="440">
        <v>0</v>
      </c>
      <c r="G59" s="440">
        <v>1938366</v>
      </c>
      <c r="H59" s="438" t="s">
        <v>126</v>
      </c>
    </row>
    <row r="60" spans="1:8">
      <c r="A60" s="430" t="s">
        <v>527</v>
      </c>
      <c r="B60" s="430" t="s">
        <v>528</v>
      </c>
      <c r="C60" s="440">
        <v>185000</v>
      </c>
      <c r="D60" s="438" t="s">
        <v>126</v>
      </c>
      <c r="E60" s="440">
        <v>0</v>
      </c>
      <c r="F60" s="440">
        <v>184700</v>
      </c>
      <c r="G60" s="440">
        <v>300</v>
      </c>
      <c r="H60" s="438" t="s">
        <v>126</v>
      </c>
    </row>
    <row r="61" spans="1:8">
      <c r="A61" s="430" t="s">
        <v>529</v>
      </c>
      <c r="B61" s="430" t="s">
        <v>530</v>
      </c>
      <c r="C61" s="440">
        <v>0</v>
      </c>
      <c r="D61" s="438" t="s">
        <v>126</v>
      </c>
      <c r="E61" s="440">
        <f>9591358.21+4662</f>
        <v>9596020.2100000009</v>
      </c>
      <c r="F61" s="440">
        <v>0</v>
      </c>
      <c r="G61" s="440">
        <v>9591358.2100000009</v>
      </c>
      <c r="H61" s="438" t="s">
        <v>126</v>
      </c>
    </row>
    <row r="62" spans="1:8">
      <c r="A62" s="430" t="s">
        <v>531</v>
      </c>
      <c r="B62" s="430" t="s">
        <v>532</v>
      </c>
      <c r="C62" s="440">
        <v>0</v>
      </c>
      <c r="D62" s="438" t="s">
        <v>126</v>
      </c>
      <c r="E62" s="440">
        <v>1638532</v>
      </c>
      <c r="F62" s="440">
        <v>0</v>
      </c>
      <c r="G62" s="440">
        <v>1638532</v>
      </c>
      <c r="H62" s="438" t="s">
        <v>126</v>
      </c>
    </row>
    <row r="63" spans="1:8">
      <c r="A63" s="430" t="s">
        <v>533</v>
      </c>
      <c r="B63" s="430" t="s">
        <v>534</v>
      </c>
      <c r="C63" s="440">
        <v>0</v>
      </c>
      <c r="D63" s="438" t="s">
        <v>126</v>
      </c>
      <c r="E63" s="440">
        <v>3215992.5</v>
      </c>
      <c r="F63" s="440">
        <v>0</v>
      </c>
      <c r="G63" s="440">
        <v>3215992.5</v>
      </c>
      <c r="H63" s="438" t="s">
        <v>126</v>
      </c>
    </row>
    <row r="64" spans="1:8">
      <c r="A64" s="430" t="s">
        <v>535</v>
      </c>
      <c r="B64" s="430" t="s">
        <v>536</v>
      </c>
      <c r="C64" s="440">
        <v>0</v>
      </c>
      <c r="D64" s="438" t="s">
        <v>126</v>
      </c>
      <c r="E64" s="440">
        <v>1491968.19</v>
      </c>
      <c r="F64" s="440">
        <v>0</v>
      </c>
      <c r="G64" s="440">
        <v>1491968.19</v>
      </c>
      <c r="H64" s="438" t="s">
        <v>126</v>
      </c>
    </row>
    <row r="65" spans="1:8">
      <c r="A65" s="429" t="s">
        <v>537</v>
      </c>
      <c r="B65" s="429" t="s">
        <v>538</v>
      </c>
      <c r="C65" s="436">
        <v>62513.85</v>
      </c>
      <c r="D65" s="437" t="s">
        <v>126</v>
      </c>
      <c r="E65" s="436">
        <v>0</v>
      </c>
      <c r="F65" s="436">
        <v>0</v>
      </c>
      <c r="G65" s="436">
        <v>62513.85</v>
      </c>
      <c r="H65" s="437" t="s">
        <v>126</v>
      </c>
    </row>
    <row r="66" spans="1:8">
      <c r="A66" s="430" t="s">
        <v>539</v>
      </c>
      <c r="B66" s="430" t="s">
        <v>540</v>
      </c>
      <c r="C66" s="440">
        <v>1957</v>
      </c>
      <c r="D66" s="438" t="s">
        <v>126</v>
      </c>
      <c r="E66" s="440">
        <v>0</v>
      </c>
      <c r="F66" s="440">
        <v>0</v>
      </c>
      <c r="G66" s="440">
        <v>1957</v>
      </c>
      <c r="H66" s="438" t="s">
        <v>126</v>
      </c>
    </row>
    <row r="67" spans="1:8">
      <c r="A67" s="430" t="s">
        <v>541</v>
      </c>
      <c r="B67" s="430" t="s">
        <v>542</v>
      </c>
      <c r="C67" s="440">
        <v>60556.85</v>
      </c>
      <c r="D67" s="438" t="s">
        <v>126</v>
      </c>
      <c r="E67" s="440">
        <v>0</v>
      </c>
      <c r="F67" s="440">
        <v>0</v>
      </c>
      <c r="G67" s="440">
        <v>60556.85</v>
      </c>
      <c r="H67" s="438" t="s">
        <v>126</v>
      </c>
    </row>
    <row r="68" spans="1:8">
      <c r="A68" s="429" t="s">
        <v>543</v>
      </c>
      <c r="B68" s="429" t="s">
        <v>544</v>
      </c>
      <c r="C68" s="436">
        <v>0</v>
      </c>
      <c r="D68" s="437" t="s">
        <v>126</v>
      </c>
      <c r="E68" s="436">
        <v>313021.52</v>
      </c>
      <c r="F68" s="436">
        <v>6725.19</v>
      </c>
      <c r="G68" s="436">
        <v>306296.33</v>
      </c>
      <c r="H68" s="437" t="s">
        <v>126</v>
      </c>
    </row>
    <row r="69" spans="1:8">
      <c r="A69" s="430" t="s">
        <v>545</v>
      </c>
      <c r="B69" s="430" t="s">
        <v>546</v>
      </c>
      <c r="C69" s="440">
        <v>0</v>
      </c>
      <c r="D69" s="438" t="s">
        <v>126</v>
      </c>
      <c r="E69" s="440">
        <v>158735.97</v>
      </c>
      <c r="F69" s="440">
        <v>0</v>
      </c>
      <c r="G69" s="440">
        <v>158735.97</v>
      </c>
      <c r="H69" s="438" t="s">
        <v>126</v>
      </c>
    </row>
    <row r="70" spans="1:8">
      <c r="A70" s="430" t="s">
        <v>547</v>
      </c>
      <c r="B70" s="430" t="s">
        <v>548</v>
      </c>
      <c r="C70" s="440">
        <v>0</v>
      </c>
      <c r="D70" s="438" t="s">
        <v>126</v>
      </c>
      <c r="E70" s="440">
        <v>154285.54999999999</v>
      </c>
      <c r="F70" s="440">
        <v>6725.19</v>
      </c>
      <c r="G70" s="440">
        <v>147560.35999999999</v>
      </c>
      <c r="H70" s="438" t="s">
        <v>126</v>
      </c>
    </row>
    <row r="71" spans="1:8">
      <c r="A71" s="429" t="s">
        <v>549</v>
      </c>
      <c r="B71" s="429" t="s">
        <v>550</v>
      </c>
      <c r="C71" s="436">
        <v>123394.22</v>
      </c>
      <c r="D71" s="437" t="s">
        <v>126</v>
      </c>
      <c r="E71" s="436">
        <v>90757.78</v>
      </c>
      <c r="F71" s="436">
        <v>123394</v>
      </c>
      <c r="G71" s="436">
        <v>90758</v>
      </c>
      <c r="H71" s="437" t="s">
        <v>126</v>
      </c>
    </row>
    <row r="72" spans="1:8">
      <c r="A72" s="430" t="s">
        <v>551</v>
      </c>
      <c r="B72" s="430" t="s">
        <v>552</v>
      </c>
      <c r="C72" s="440">
        <v>123394.22</v>
      </c>
      <c r="D72" s="438" t="s">
        <v>126</v>
      </c>
      <c r="E72" s="440">
        <v>90757.78</v>
      </c>
      <c r="F72" s="440">
        <v>123394</v>
      </c>
      <c r="G72" s="440">
        <v>90758</v>
      </c>
      <c r="H72" s="438" t="s">
        <v>126</v>
      </c>
    </row>
    <row r="73" spans="1:8">
      <c r="A73" s="430" t="s">
        <v>553</v>
      </c>
      <c r="B73" s="430" t="s">
        <v>554</v>
      </c>
      <c r="C73" s="440">
        <v>307244001.02999997</v>
      </c>
      <c r="D73" s="438" t="s">
        <v>126</v>
      </c>
      <c r="E73" s="441">
        <v>-40851.32</v>
      </c>
      <c r="F73" s="440">
        <v>0</v>
      </c>
      <c r="G73" s="440">
        <v>307203149.70999998</v>
      </c>
      <c r="H73" s="438" t="s">
        <v>126</v>
      </c>
    </row>
    <row r="74" spans="1:8">
      <c r="A74" s="429" t="s">
        <v>555</v>
      </c>
      <c r="B74" s="429" t="s">
        <v>556</v>
      </c>
      <c r="C74" s="436">
        <v>34727939.82</v>
      </c>
      <c r="D74" s="437" t="s">
        <v>126</v>
      </c>
      <c r="E74" s="442">
        <v>-179337.35</v>
      </c>
      <c r="F74" s="436">
        <v>0</v>
      </c>
      <c r="G74" s="436">
        <v>34548602.469999999</v>
      </c>
      <c r="H74" s="437" t="s">
        <v>126</v>
      </c>
    </row>
    <row r="75" spans="1:8">
      <c r="A75" s="430" t="s">
        <v>557</v>
      </c>
      <c r="B75" s="430" t="s">
        <v>558</v>
      </c>
      <c r="C75" s="440">
        <v>21400852.289999999</v>
      </c>
      <c r="D75" s="438" t="s">
        <v>126</v>
      </c>
      <c r="E75" s="440">
        <v>71821.83</v>
      </c>
      <c r="F75" s="440">
        <v>0</v>
      </c>
      <c r="G75" s="440">
        <v>21472674.120000001</v>
      </c>
      <c r="H75" s="438" t="s">
        <v>126</v>
      </c>
    </row>
    <row r="76" spans="1:8">
      <c r="A76" s="430" t="s">
        <v>559</v>
      </c>
      <c r="B76" s="430" t="s">
        <v>560</v>
      </c>
      <c r="C76" s="440">
        <v>7278388.2999999998</v>
      </c>
      <c r="D76" s="438" t="s">
        <v>126</v>
      </c>
      <c r="E76" s="440">
        <v>0</v>
      </c>
      <c r="F76" s="440">
        <v>0</v>
      </c>
      <c r="G76" s="440">
        <v>7278388.2999999998</v>
      </c>
      <c r="H76" s="438" t="s">
        <v>126</v>
      </c>
    </row>
    <row r="77" spans="1:8">
      <c r="A77" s="430" t="s">
        <v>561</v>
      </c>
      <c r="B77" s="430" t="s">
        <v>562</v>
      </c>
      <c r="C77" s="440">
        <v>5006658.45</v>
      </c>
      <c r="D77" s="438" t="s">
        <v>126</v>
      </c>
      <c r="E77" s="441">
        <v>-251159.18</v>
      </c>
      <c r="F77" s="440">
        <v>0</v>
      </c>
      <c r="G77" s="440">
        <v>4755499.2699999996</v>
      </c>
      <c r="H77" s="438" t="s">
        <v>126</v>
      </c>
    </row>
    <row r="78" spans="1:8">
      <c r="A78" s="430" t="s">
        <v>563</v>
      </c>
      <c r="B78" s="430" t="s">
        <v>564</v>
      </c>
      <c r="C78" s="440">
        <v>1042040.78</v>
      </c>
      <c r="D78" s="438" t="s">
        <v>126</v>
      </c>
      <c r="E78" s="440">
        <v>0</v>
      </c>
      <c r="F78" s="440">
        <v>0</v>
      </c>
      <c r="G78" s="440">
        <v>1042040.78</v>
      </c>
      <c r="H78" s="438" t="s">
        <v>126</v>
      </c>
    </row>
    <row r="79" spans="1:8">
      <c r="A79" s="429" t="s">
        <v>565</v>
      </c>
      <c r="B79" s="429" t="s">
        <v>566</v>
      </c>
      <c r="C79" s="436">
        <v>136851064.05000001</v>
      </c>
      <c r="D79" s="437" t="s">
        <v>126</v>
      </c>
      <c r="E79" s="436">
        <v>138486.03</v>
      </c>
      <c r="F79" s="436">
        <v>0</v>
      </c>
      <c r="G79" s="436">
        <v>136989550.08000001</v>
      </c>
      <c r="H79" s="437" t="s">
        <v>126</v>
      </c>
    </row>
    <row r="80" spans="1:8">
      <c r="A80" s="430" t="s">
        <v>567</v>
      </c>
      <c r="B80" s="430" t="s">
        <v>568</v>
      </c>
      <c r="C80" s="440">
        <v>4893753.82</v>
      </c>
      <c r="D80" s="438" t="s">
        <v>126</v>
      </c>
      <c r="E80" s="440">
        <v>0</v>
      </c>
      <c r="F80" s="440">
        <v>0</v>
      </c>
      <c r="G80" s="440">
        <v>4893753.82</v>
      </c>
      <c r="H80" s="438" t="s">
        <v>126</v>
      </c>
    </row>
    <row r="81" spans="1:8">
      <c r="A81" s="430" t="s">
        <v>569</v>
      </c>
      <c r="B81" s="430" t="s">
        <v>570</v>
      </c>
      <c r="C81" s="440">
        <v>3691889.93</v>
      </c>
      <c r="D81" s="438" t="s">
        <v>126</v>
      </c>
      <c r="E81" s="440">
        <v>37880</v>
      </c>
      <c r="F81" s="440">
        <v>0</v>
      </c>
      <c r="G81" s="440">
        <v>3729769.93</v>
      </c>
      <c r="H81" s="438" t="s">
        <v>126</v>
      </c>
    </row>
    <row r="82" spans="1:8">
      <c r="A82" s="430" t="s">
        <v>571</v>
      </c>
      <c r="B82" s="430" t="s">
        <v>572</v>
      </c>
      <c r="C82" s="440">
        <v>127304372.86</v>
      </c>
      <c r="D82" s="438" t="s">
        <v>126</v>
      </c>
      <c r="E82" s="440">
        <v>93669.05</v>
      </c>
      <c r="F82" s="440">
        <v>0</v>
      </c>
      <c r="G82" s="440">
        <v>127398041.91</v>
      </c>
      <c r="H82" s="438" t="s">
        <v>126</v>
      </c>
    </row>
    <row r="83" spans="1:8">
      <c r="A83" s="430" t="s">
        <v>573</v>
      </c>
      <c r="B83" s="430" t="s">
        <v>574</v>
      </c>
      <c r="C83" s="440">
        <v>578814.06999999995</v>
      </c>
      <c r="D83" s="438" t="s">
        <v>126</v>
      </c>
      <c r="E83" s="440">
        <v>0</v>
      </c>
      <c r="F83" s="440">
        <v>0</v>
      </c>
      <c r="G83" s="440">
        <v>578814.06999999995</v>
      </c>
      <c r="H83" s="438" t="s">
        <v>126</v>
      </c>
    </row>
    <row r="84" spans="1:8">
      <c r="A84" s="430" t="s">
        <v>575</v>
      </c>
      <c r="B84" s="430" t="s">
        <v>576</v>
      </c>
      <c r="C84" s="440">
        <v>285996.21999999997</v>
      </c>
      <c r="D84" s="438" t="s">
        <v>126</v>
      </c>
      <c r="E84" s="440">
        <v>0</v>
      </c>
      <c r="F84" s="440">
        <v>0</v>
      </c>
      <c r="G84" s="440">
        <v>285996.21999999997</v>
      </c>
      <c r="H84" s="438" t="s">
        <v>126</v>
      </c>
    </row>
    <row r="85" spans="1:8">
      <c r="A85" s="430" t="s">
        <v>577</v>
      </c>
      <c r="B85" s="430" t="s">
        <v>578</v>
      </c>
      <c r="C85" s="440">
        <v>82988.429999999993</v>
      </c>
      <c r="D85" s="438" t="s">
        <v>126</v>
      </c>
      <c r="E85" s="440">
        <v>6936.98</v>
      </c>
      <c r="F85" s="440">
        <v>0</v>
      </c>
      <c r="G85" s="440">
        <v>89925.41</v>
      </c>
      <c r="H85" s="438" t="s">
        <v>126</v>
      </c>
    </row>
    <row r="86" spans="1:8">
      <c r="A86" s="430" t="s">
        <v>579</v>
      </c>
      <c r="B86" s="430" t="s">
        <v>580</v>
      </c>
      <c r="C86" s="440">
        <v>13248.72</v>
      </c>
      <c r="D86" s="438" t="s">
        <v>126</v>
      </c>
      <c r="E86" s="440">
        <v>0</v>
      </c>
      <c r="F86" s="440">
        <v>0</v>
      </c>
      <c r="G86" s="440">
        <v>13248.72</v>
      </c>
      <c r="H86" s="438" t="s">
        <v>126</v>
      </c>
    </row>
    <row r="87" spans="1:8">
      <c r="A87" s="429" t="s">
        <v>581</v>
      </c>
      <c r="B87" s="429" t="s">
        <v>582</v>
      </c>
      <c r="C87" s="436">
        <v>18133910.350000001</v>
      </c>
      <c r="D87" s="437" t="s">
        <v>126</v>
      </c>
      <c r="E87" s="436">
        <v>0</v>
      </c>
      <c r="F87" s="436">
        <v>0</v>
      </c>
      <c r="G87" s="436">
        <v>18133910.350000001</v>
      </c>
      <c r="H87" s="437" t="s">
        <v>126</v>
      </c>
    </row>
    <row r="88" spans="1:8">
      <c r="A88" s="430" t="s">
        <v>583</v>
      </c>
      <c r="B88" s="430" t="s">
        <v>584</v>
      </c>
      <c r="C88" s="440">
        <v>18132960.350000001</v>
      </c>
      <c r="D88" s="438" t="s">
        <v>126</v>
      </c>
      <c r="E88" s="440">
        <v>0</v>
      </c>
      <c r="F88" s="440">
        <v>0</v>
      </c>
      <c r="G88" s="440">
        <v>18132960.350000001</v>
      </c>
      <c r="H88" s="438" t="s">
        <v>126</v>
      </c>
    </row>
    <row r="89" spans="1:8">
      <c r="A89" s="430" t="s">
        <v>585</v>
      </c>
      <c r="B89" s="430" t="s">
        <v>586</v>
      </c>
      <c r="C89" s="440">
        <v>950</v>
      </c>
      <c r="D89" s="438" t="s">
        <v>126</v>
      </c>
      <c r="E89" s="440">
        <v>0</v>
      </c>
      <c r="F89" s="440">
        <v>0</v>
      </c>
      <c r="G89" s="440">
        <v>950</v>
      </c>
      <c r="H89" s="438" t="s">
        <v>126</v>
      </c>
    </row>
    <row r="90" spans="1:8">
      <c r="A90" s="429" t="s">
        <v>587</v>
      </c>
      <c r="B90" s="429" t="s">
        <v>588</v>
      </c>
      <c r="C90" s="436">
        <v>9350077.8000000007</v>
      </c>
      <c r="D90" s="437" t="s">
        <v>126</v>
      </c>
      <c r="E90" s="436">
        <v>0</v>
      </c>
      <c r="F90" s="436">
        <v>0</v>
      </c>
      <c r="G90" s="436">
        <v>9350077.8000000007</v>
      </c>
      <c r="H90" s="437" t="s">
        <v>126</v>
      </c>
    </row>
    <row r="91" spans="1:8">
      <c r="A91" s="430" t="s">
        <v>589</v>
      </c>
      <c r="B91" s="430" t="s">
        <v>590</v>
      </c>
      <c r="C91" s="440">
        <v>9187494.25</v>
      </c>
      <c r="D91" s="438" t="s">
        <v>126</v>
      </c>
      <c r="E91" s="440">
        <v>0</v>
      </c>
      <c r="F91" s="440">
        <v>0</v>
      </c>
      <c r="G91" s="440">
        <v>9187494.25</v>
      </c>
      <c r="H91" s="438" t="s">
        <v>126</v>
      </c>
    </row>
    <row r="92" spans="1:8">
      <c r="A92" s="430" t="s">
        <v>591</v>
      </c>
      <c r="B92" s="430" t="s">
        <v>592</v>
      </c>
      <c r="C92" s="440">
        <v>162583.54999999999</v>
      </c>
      <c r="D92" s="438" t="s">
        <v>126</v>
      </c>
      <c r="E92" s="440">
        <v>0</v>
      </c>
      <c r="F92" s="440">
        <v>0</v>
      </c>
      <c r="G92" s="440">
        <v>162583.54999999999</v>
      </c>
      <c r="H92" s="438" t="s">
        <v>126</v>
      </c>
    </row>
    <row r="93" spans="1:8">
      <c r="A93" s="429" t="s">
        <v>593</v>
      </c>
      <c r="B93" s="429" t="s">
        <v>594</v>
      </c>
      <c r="C93" s="436">
        <v>1751311.71</v>
      </c>
      <c r="D93" s="437" t="s">
        <v>126</v>
      </c>
      <c r="E93" s="436">
        <v>0</v>
      </c>
      <c r="F93" s="436">
        <v>0</v>
      </c>
      <c r="G93" s="436">
        <v>1751311.71</v>
      </c>
      <c r="H93" s="437" t="s">
        <v>126</v>
      </c>
    </row>
    <row r="94" spans="1:8">
      <c r="A94" s="430" t="s">
        <v>595</v>
      </c>
      <c r="B94" s="430" t="s">
        <v>594</v>
      </c>
      <c r="C94" s="440">
        <v>1751311.71</v>
      </c>
      <c r="D94" s="438" t="s">
        <v>126</v>
      </c>
      <c r="E94" s="440">
        <v>0</v>
      </c>
      <c r="F94" s="440">
        <v>0</v>
      </c>
      <c r="G94" s="440">
        <v>1751311.71</v>
      </c>
      <c r="H94" s="438" t="s">
        <v>126</v>
      </c>
    </row>
    <row r="95" spans="1:8">
      <c r="A95" s="429" t="s">
        <v>596</v>
      </c>
      <c r="B95" s="429" t="s">
        <v>597</v>
      </c>
      <c r="C95" s="436">
        <v>106429697.3</v>
      </c>
      <c r="D95" s="437" t="s">
        <v>126</v>
      </c>
      <c r="E95" s="436">
        <v>0</v>
      </c>
      <c r="F95" s="436">
        <v>0</v>
      </c>
      <c r="G95" s="436">
        <v>106429697.3</v>
      </c>
      <c r="H95" s="437" t="s">
        <v>126</v>
      </c>
    </row>
    <row r="96" spans="1:8">
      <c r="A96" s="430" t="s">
        <v>598</v>
      </c>
      <c r="B96" s="430" t="s">
        <v>599</v>
      </c>
      <c r="C96" s="440">
        <v>76339805.219999999</v>
      </c>
      <c r="D96" s="438" t="s">
        <v>126</v>
      </c>
      <c r="E96" s="440">
        <v>0</v>
      </c>
      <c r="F96" s="440">
        <v>0</v>
      </c>
      <c r="G96" s="440">
        <v>76339805.219999999</v>
      </c>
      <c r="H96" s="438" t="s">
        <v>126</v>
      </c>
    </row>
    <row r="97" spans="1:8">
      <c r="A97" s="430" t="s">
        <v>600</v>
      </c>
      <c r="B97" s="430" t="s">
        <v>601</v>
      </c>
      <c r="C97" s="440">
        <v>14089892.08</v>
      </c>
      <c r="D97" s="438" t="s">
        <v>126</v>
      </c>
      <c r="E97" s="440">
        <v>0</v>
      </c>
      <c r="F97" s="440">
        <v>0</v>
      </c>
      <c r="G97" s="440">
        <v>14089892.08</v>
      </c>
      <c r="H97" s="438" t="s">
        <v>126</v>
      </c>
    </row>
    <row r="98" spans="1:8">
      <c r="A98" s="430" t="s">
        <v>602</v>
      </c>
      <c r="B98" s="430" t="s">
        <v>603</v>
      </c>
      <c r="C98" s="440">
        <v>16000000</v>
      </c>
      <c r="D98" s="438" t="s">
        <v>126</v>
      </c>
      <c r="E98" s="440">
        <v>0</v>
      </c>
      <c r="F98" s="440">
        <v>0</v>
      </c>
      <c r="G98" s="440">
        <v>16000000</v>
      </c>
      <c r="H98" s="438" t="s">
        <v>126</v>
      </c>
    </row>
    <row r="99" spans="1:8">
      <c r="A99" s="430" t="s">
        <v>604</v>
      </c>
      <c r="B99" s="430" t="s">
        <v>605</v>
      </c>
      <c r="C99" s="440">
        <v>9873378.2400000002</v>
      </c>
      <c r="D99" s="438" t="s">
        <v>126</v>
      </c>
      <c r="E99" s="440">
        <v>0</v>
      </c>
      <c r="F99" s="440">
        <v>0</v>
      </c>
      <c r="G99" s="440">
        <v>9873378.2400000002</v>
      </c>
      <c r="H99" s="438" t="s">
        <v>126</v>
      </c>
    </row>
    <row r="100" spans="1:8">
      <c r="A100" s="429" t="s">
        <v>606</v>
      </c>
      <c r="B100" s="429" t="s">
        <v>607</v>
      </c>
      <c r="C100" s="436">
        <v>8189954.5599999996</v>
      </c>
      <c r="D100" s="437" t="s">
        <v>126</v>
      </c>
      <c r="E100" s="436">
        <v>0</v>
      </c>
      <c r="F100" s="436">
        <v>0</v>
      </c>
      <c r="G100" s="436">
        <v>8189954.5599999996</v>
      </c>
      <c r="H100" s="437" t="s">
        <v>126</v>
      </c>
    </row>
    <row r="101" spans="1:8">
      <c r="A101" s="429" t="s">
        <v>608</v>
      </c>
      <c r="B101" s="429" t="s">
        <v>609</v>
      </c>
      <c r="C101" s="436">
        <v>163909</v>
      </c>
      <c r="D101" s="437" t="s">
        <v>126</v>
      </c>
      <c r="E101" s="436">
        <v>0</v>
      </c>
      <c r="F101" s="436">
        <v>0</v>
      </c>
      <c r="G101" s="436">
        <v>163909</v>
      </c>
      <c r="H101" s="437" t="s">
        <v>126</v>
      </c>
    </row>
    <row r="102" spans="1:8">
      <c r="A102" s="430" t="s">
        <v>610</v>
      </c>
      <c r="B102" s="430" t="s">
        <v>540</v>
      </c>
      <c r="C102" s="440">
        <v>88659</v>
      </c>
      <c r="D102" s="438" t="s">
        <v>126</v>
      </c>
      <c r="E102" s="440">
        <v>0</v>
      </c>
      <c r="F102" s="440">
        <v>0</v>
      </c>
      <c r="G102" s="440">
        <v>88659</v>
      </c>
      <c r="H102" s="438" t="s">
        <v>126</v>
      </c>
    </row>
    <row r="103" spans="1:8">
      <c r="A103" s="430" t="s">
        <v>611</v>
      </c>
      <c r="B103" s="430" t="s">
        <v>612</v>
      </c>
      <c r="C103" s="440">
        <v>17250</v>
      </c>
      <c r="D103" s="438" t="s">
        <v>126</v>
      </c>
      <c r="E103" s="440">
        <v>0</v>
      </c>
      <c r="F103" s="440">
        <v>0</v>
      </c>
      <c r="G103" s="440">
        <v>17250</v>
      </c>
      <c r="H103" s="438" t="s">
        <v>126</v>
      </c>
    </row>
    <row r="104" spans="1:8">
      <c r="A104" s="430" t="s">
        <v>613</v>
      </c>
      <c r="B104" s="430" t="s">
        <v>614</v>
      </c>
      <c r="C104" s="440">
        <v>58000</v>
      </c>
      <c r="D104" s="438" t="s">
        <v>126</v>
      </c>
      <c r="E104" s="440">
        <v>0</v>
      </c>
      <c r="F104" s="440">
        <v>0</v>
      </c>
      <c r="G104" s="440">
        <v>58000</v>
      </c>
      <c r="H104" s="438" t="s">
        <v>126</v>
      </c>
    </row>
    <row r="105" spans="1:8">
      <c r="A105" s="429" t="s">
        <v>615</v>
      </c>
      <c r="B105" s="429" t="s">
        <v>616</v>
      </c>
      <c r="C105" s="436">
        <v>1519514.68</v>
      </c>
      <c r="D105" s="437" t="s">
        <v>126</v>
      </c>
      <c r="E105" s="436">
        <v>0</v>
      </c>
      <c r="F105" s="436">
        <v>0</v>
      </c>
      <c r="G105" s="436">
        <v>1519514.68</v>
      </c>
      <c r="H105" s="437" t="s">
        <v>126</v>
      </c>
    </row>
    <row r="106" spans="1:8">
      <c r="A106" s="430" t="s">
        <v>617</v>
      </c>
      <c r="B106" s="430" t="s">
        <v>8</v>
      </c>
      <c r="C106" s="438" t="s">
        <v>126</v>
      </c>
      <c r="D106" s="440">
        <v>15606262.92</v>
      </c>
      <c r="E106" s="440">
        <v>80984379.840000004</v>
      </c>
      <c r="F106" s="440">
        <v>103328594.04000001</v>
      </c>
      <c r="G106" s="438" t="s">
        <v>126</v>
      </c>
      <c r="H106" s="440">
        <v>37950477.119999997</v>
      </c>
    </row>
    <row r="107" spans="1:8">
      <c r="A107" s="430" t="s">
        <v>618</v>
      </c>
      <c r="B107" s="430" t="s">
        <v>619</v>
      </c>
      <c r="C107" s="438" t="s">
        <v>126</v>
      </c>
      <c r="D107" s="440">
        <v>15606262.92</v>
      </c>
      <c r="E107" s="440">
        <v>80984379.840000004</v>
      </c>
      <c r="F107" s="440">
        <v>103328594.04000001</v>
      </c>
      <c r="G107" s="438" t="s">
        <v>126</v>
      </c>
      <c r="H107" s="440">
        <v>37950477.119999997</v>
      </c>
    </row>
    <row r="108" spans="1:8">
      <c r="A108" s="429" t="s">
        <v>620</v>
      </c>
      <c r="B108" s="429" t="s">
        <v>621</v>
      </c>
      <c r="C108" s="437" t="s">
        <v>126</v>
      </c>
      <c r="D108" s="436">
        <v>341227.57</v>
      </c>
      <c r="E108" s="436">
        <v>341227.57</v>
      </c>
      <c r="F108" s="436">
        <v>21344184.550000001</v>
      </c>
      <c r="G108" s="437" t="s">
        <v>126</v>
      </c>
      <c r="H108" s="436">
        <v>21344184.550000001</v>
      </c>
    </row>
    <row r="109" spans="1:8">
      <c r="A109" s="430" t="s">
        <v>622</v>
      </c>
      <c r="B109" s="430" t="s">
        <v>623</v>
      </c>
      <c r="C109" s="438" t="s">
        <v>126</v>
      </c>
      <c r="D109" s="440">
        <v>0</v>
      </c>
      <c r="E109" s="440">
        <v>0</v>
      </c>
      <c r="F109" s="440">
        <v>41160.35</v>
      </c>
      <c r="G109" s="438" t="s">
        <v>126</v>
      </c>
      <c r="H109" s="440">
        <v>41160.35</v>
      </c>
    </row>
    <row r="110" spans="1:8">
      <c r="A110" s="430" t="s">
        <v>624</v>
      </c>
      <c r="B110" s="430" t="s">
        <v>625</v>
      </c>
      <c r="C110" s="438" t="s">
        <v>126</v>
      </c>
      <c r="D110" s="440">
        <v>5742</v>
      </c>
      <c r="E110" s="440">
        <v>5742</v>
      </c>
      <c r="F110" s="440">
        <v>107625.44</v>
      </c>
      <c r="G110" s="438" t="s">
        <v>126</v>
      </c>
      <c r="H110" s="440">
        <v>107625.44</v>
      </c>
    </row>
    <row r="111" spans="1:8">
      <c r="A111" s="430" t="s">
        <v>626</v>
      </c>
      <c r="B111" s="430" t="s">
        <v>627</v>
      </c>
      <c r="C111" s="438" t="s">
        <v>126</v>
      </c>
      <c r="D111" s="440">
        <v>0</v>
      </c>
      <c r="E111" s="440">
        <v>0</v>
      </c>
      <c r="F111" s="440">
        <v>930756.72</v>
      </c>
      <c r="G111" s="438" t="s">
        <v>126</v>
      </c>
      <c r="H111" s="440">
        <v>930756.72</v>
      </c>
    </row>
    <row r="112" spans="1:8">
      <c r="A112" s="430" t="s">
        <v>628</v>
      </c>
      <c r="B112" s="430" t="s">
        <v>629</v>
      </c>
      <c r="C112" s="438" t="s">
        <v>126</v>
      </c>
      <c r="D112" s="440">
        <v>0</v>
      </c>
      <c r="E112" s="440">
        <v>0</v>
      </c>
      <c r="F112" s="440">
        <v>459933</v>
      </c>
      <c r="G112" s="438" t="s">
        <v>126</v>
      </c>
      <c r="H112" s="440">
        <v>459933</v>
      </c>
    </row>
    <row r="113" spans="1:8">
      <c r="A113" s="430" t="s">
        <v>630</v>
      </c>
      <c r="B113" s="430" t="s">
        <v>631</v>
      </c>
      <c r="C113" s="438" t="s">
        <v>126</v>
      </c>
      <c r="D113" s="440">
        <v>0</v>
      </c>
      <c r="E113" s="440">
        <v>0</v>
      </c>
      <c r="F113" s="440">
        <v>11729.58</v>
      </c>
      <c r="G113" s="438" t="s">
        <v>126</v>
      </c>
      <c r="H113" s="440">
        <v>11729.58</v>
      </c>
    </row>
    <row r="114" spans="1:8">
      <c r="A114" s="430" t="s">
        <v>632</v>
      </c>
      <c r="B114" s="430" t="s">
        <v>633</v>
      </c>
      <c r="C114" s="438" t="s">
        <v>126</v>
      </c>
      <c r="D114" s="440">
        <v>0</v>
      </c>
      <c r="E114" s="440">
        <v>0</v>
      </c>
      <c r="F114" s="440">
        <v>177132</v>
      </c>
      <c r="G114" s="438" t="s">
        <v>126</v>
      </c>
      <c r="H114" s="440">
        <v>177132</v>
      </c>
    </row>
    <row r="115" spans="1:8">
      <c r="A115" s="430" t="s">
        <v>634</v>
      </c>
      <c r="B115" s="430" t="s">
        <v>635</v>
      </c>
      <c r="C115" s="438" t="s">
        <v>126</v>
      </c>
      <c r="D115" s="440">
        <v>0</v>
      </c>
      <c r="E115" s="440">
        <v>0</v>
      </c>
      <c r="F115" s="440">
        <v>87313.79</v>
      </c>
      <c r="G115" s="438" t="s">
        <v>126</v>
      </c>
      <c r="H115" s="440">
        <v>87313.79</v>
      </c>
    </row>
    <row r="116" spans="1:8">
      <c r="A116" s="430" t="s">
        <v>636</v>
      </c>
      <c r="B116" s="430" t="s">
        <v>637</v>
      </c>
      <c r="C116" s="438" t="s">
        <v>126</v>
      </c>
      <c r="D116" s="440">
        <v>0</v>
      </c>
      <c r="E116" s="440">
        <v>0</v>
      </c>
      <c r="F116" s="440">
        <v>4268.8</v>
      </c>
      <c r="G116" s="438" t="s">
        <v>126</v>
      </c>
      <c r="H116" s="440">
        <v>4268.8</v>
      </c>
    </row>
    <row r="117" spans="1:8">
      <c r="A117" s="430" t="s">
        <v>638</v>
      </c>
      <c r="B117" s="430" t="s">
        <v>639</v>
      </c>
      <c r="C117" s="438" t="s">
        <v>126</v>
      </c>
      <c r="D117" s="440">
        <v>0</v>
      </c>
      <c r="E117" s="440">
        <v>0</v>
      </c>
      <c r="F117" s="440">
        <v>37549.199999999997</v>
      </c>
      <c r="G117" s="438" t="s">
        <v>126</v>
      </c>
      <c r="H117" s="440">
        <v>37549.199999999997</v>
      </c>
    </row>
    <row r="118" spans="1:8">
      <c r="A118" s="430" t="s">
        <v>640</v>
      </c>
      <c r="B118" s="430" t="s">
        <v>641</v>
      </c>
      <c r="C118" s="438" t="s">
        <v>126</v>
      </c>
      <c r="D118" s="440">
        <v>0</v>
      </c>
      <c r="E118" s="440">
        <v>0</v>
      </c>
      <c r="F118" s="440">
        <v>43732</v>
      </c>
      <c r="G118" s="438" t="s">
        <v>126</v>
      </c>
      <c r="H118" s="440">
        <v>43732</v>
      </c>
    </row>
    <row r="119" spans="1:8">
      <c r="A119" s="430" t="s">
        <v>642</v>
      </c>
      <c r="B119" s="430" t="s">
        <v>643</v>
      </c>
      <c r="C119" s="438" t="s">
        <v>126</v>
      </c>
      <c r="D119" s="440">
        <v>0</v>
      </c>
      <c r="E119" s="440">
        <v>0</v>
      </c>
      <c r="F119" s="440">
        <v>7783.6</v>
      </c>
      <c r="G119" s="438" t="s">
        <v>126</v>
      </c>
      <c r="H119" s="440">
        <v>7783.6</v>
      </c>
    </row>
    <row r="120" spans="1:8">
      <c r="A120" s="430" t="s">
        <v>644</v>
      </c>
      <c r="B120" s="430" t="s">
        <v>645</v>
      </c>
      <c r="C120" s="438" t="s">
        <v>126</v>
      </c>
      <c r="D120" s="440">
        <v>0</v>
      </c>
      <c r="E120" s="440">
        <v>0</v>
      </c>
      <c r="F120" s="440">
        <v>55181.2</v>
      </c>
      <c r="G120" s="438" t="s">
        <v>126</v>
      </c>
      <c r="H120" s="440">
        <v>55181.2</v>
      </c>
    </row>
    <row r="121" spans="1:8">
      <c r="A121" s="430" t="s">
        <v>646</v>
      </c>
      <c r="B121" s="430" t="s">
        <v>647</v>
      </c>
      <c r="C121" s="438" t="s">
        <v>126</v>
      </c>
      <c r="D121" s="440">
        <v>0</v>
      </c>
      <c r="E121" s="440">
        <v>0</v>
      </c>
      <c r="F121" s="440">
        <v>1185.1199999999999</v>
      </c>
      <c r="G121" s="438" t="s">
        <v>126</v>
      </c>
      <c r="H121" s="440">
        <v>1185.1199999999999</v>
      </c>
    </row>
    <row r="122" spans="1:8">
      <c r="A122" s="430" t="s">
        <v>648</v>
      </c>
      <c r="B122" s="430" t="s">
        <v>649</v>
      </c>
      <c r="C122" s="438" t="s">
        <v>126</v>
      </c>
      <c r="D122" s="440">
        <v>0</v>
      </c>
      <c r="E122" s="440">
        <v>0</v>
      </c>
      <c r="F122" s="440">
        <v>2900</v>
      </c>
      <c r="G122" s="438" t="s">
        <v>126</v>
      </c>
      <c r="H122" s="440">
        <v>2900</v>
      </c>
    </row>
    <row r="123" spans="1:8">
      <c r="A123" s="430" t="s">
        <v>650</v>
      </c>
      <c r="B123" s="430" t="s">
        <v>651</v>
      </c>
      <c r="C123" s="438" t="s">
        <v>126</v>
      </c>
      <c r="D123" s="440">
        <v>0</v>
      </c>
      <c r="E123" s="440">
        <v>0</v>
      </c>
      <c r="F123" s="440">
        <v>395372.83</v>
      </c>
      <c r="G123" s="438" t="s">
        <v>126</v>
      </c>
      <c r="H123" s="440">
        <v>395372.83</v>
      </c>
    </row>
    <row r="124" spans="1:8">
      <c r="A124" s="430" t="s">
        <v>652</v>
      </c>
      <c r="B124" s="430" t="s">
        <v>653</v>
      </c>
      <c r="C124" s="438" t="s">
        <v>126</v>
      </c>
      <c r="D124" s="440">
        <v>0</v>
      </c>
      <c r="E124" s="440">
        <v>0</v>
      </c>
      <c r="F124" s="440">
        <v>24708</v>
      </c>
      <c r="G124" s="438" t="s">
        <v>126</v>
      </c>
      <c r="H124" s="440">
        <v>24708</v>
      </c>
    </row>
    <row r="125" spans="1:8">
      <c r="A125" s="430" t="s">
        <v>654</v>
      </c>
      <c r="B125" s="430" t="s">
        <v>655</v>
      </c>
      <c r="C125" s="438" t="s">
        <v>126</v>
      </c>
      <c r="D125" s="440">
        <v>0</v>
      </c>
      <c r="E125" s="440">
        <v>0</v>
      </c>
      <c r="F125" s="440">
        <v>11600</v>
      </c>
      <c r="G125" s="438" t="s">
        <v>126</v>
      </c>
      <c r="H125" s="440">
        <v>11600</v>
      </c>
    </row>
    <row r="126" spans="1:8">
      <c r="A126" s="430" t="s">
        <v>656</v>
      </c>
      <c r="B126" s="430" t="s">
        <v>657</v>
      </c>
      <c r="C126" s="438" t="s">
        <v>126</v>
      </c>
      <c r="D126" s="440">
        <v>0</v>
      </c>
      <c r="E126" s="440">
        <v>0</v>
      </c>
      <c r="F126" s="440">
        <v>132600.01</v>
      </c>
      <c r="G126" s="438" t="s">
        <v>126</v>
      </c>
      <c r="H126" s="440">
        <v>132600.01</v>
      </c>
    </row>
    <row r="127" spans="1:8">
      <c r="A127" s="430" t="s">
        <v>658</v>
      </c>
      <c r="B127" s="430" t="s">
        <v>659</v>
      </c>
      <c r="C127" s="438" t="s">
        <v>126</v>
      </c>
      <c r="D127" s="440">
        <v>0</v>
      </c>
      <c r="E127" s="440">
        <v>0</v>
      </c>
      <c r="F127" s="440">
        <v>9187.2000000000007</v>
      </c>
      <c r="G127" s="438" t="s">
        <v>126</v>
      </c>
      <c r="H127" s="440">
        <v>9187.2000000000007</v>
      </c>
    </row>
    <row r="128" spans="1:8">
      <c r="A128" s="430" t="s">
        <v>660</v>
      </c>
      <c r="B128" s="430" t="s">
        <v>661</v>
      </c>
      <c r="C128" s="438" t="s">
        <v>126</v>
      </c>
      <c r="D128" s="440">
        <v>0</v>
      </c>
      <c r="E128" s="440">
        <v>0</v>
      </c>
      <c r="F128" s="440">
        <v>4197.6000000000004</v>
      </c>
      <c r="G128" s="438" t="s">
        <v>126</v>
      </c>
      <c r="H128" s="440">
        <v>4197.6000000000004</v>
      </c>
    </row>
    <row r="129" spans="1:8">
      <c r="A129" s="430" t="s">
        <v>662</v>
      </c>
      <c r="B129" s="430" t="s">
        <v>663</v>
      </c>
      <c r="C129" s="438" t="s">
        <v>126</v>
      </c>
      <c r="D129" s="440">
        <v>0</v>
      </c>
      <c r="E129" s="440">
        <v>0</v>
      </c>
      <c r="F129" s="440">
        <v>4197.6000000000004</v>
      </c>
      <c r="G129" s="438" t="s">
        <v>126</v>
      </c>
      <c r="H129" s="440">
        <v>4197.6000000000004</v>
      </c>
    </row>
    <row r="130" spans="1:8">
      <c r="A130" s="430" t="s">
        <v>664</v>
      </c>
      <c r="B130" s="430" t="s">
        <v>665</v>
      </c>
      <c r="C130" s="438" t="s">
        <v>126</v>
      </c>
      <c r="D130" s="440">
        <v>0</v>
      </c>
      <c r="E130" s="440">
        <v>0</v>
      </c>
      <c r="F130" s="440">
        <v>4593.6000000000004</v>
      </c>
      <c r="G130" s="438" t="s">
        <v>126</v>
      </c>
      <c r="H130" s="440">
        <v>4593.6000000000004</v>
      </c>
    </row>
    <row r="131" spans="1:8">
      <c r="A131" s="430" t="s">
        <v>666</v>
      </c>
      <c r="B131" s="430" t="s">
        <v>667</v>
      </c>
      <c r="C131" s="438" t="s">
        <v>126</v>
      </c>
      <c r="D131" s="440">
        <v>0</v>
      </c>
      <c r="E131" s="440">
        <v>0</v>
      </c>
      <c r="F131" s="440">
        <v>80040</v>
      </c>
      <c r="G131" s="438" t="s">
        <v>126</v>
      </c>
      <c r="H131" s="440">
        <v>80040</v>
      </c>
    </row>
    <row r="132" spans="1:8">
      <c r="A132" s="430" t="s">
        <v>668</v>
      </c>
      <c r="B132" s="430" t="s">
        <v>669</v>
      </c>
      <c r="C132" s="438" t="s">
        <v>126</v>
      </c>
      <c r="D132" s="440">
        <v>0</v>
      </c>
      <c r="E132" s="440">
        <v>0</v>
      </c>
      <c r="F132" s="440">
        <v>142506</v>
      </c>
      <c r="G132" s="438" t="s">
        <v>126</v>
      </c>
      <c r="H132" s="440">
        <v>142506</v>
      </c>
    </row>
    <row r="133" spans="1:8">
      <c r="A133" s="430" t="s">
        <v>670</v>
      </c>
      <c r="B133" s="430" t="s">
        <v>671</v>
      </c>
      <c r="C133" s="438" t="s">
        <v>126</v>
      </c>
      <c r="D133" s="440">
        <v>0</v>
      </c>
      <c r="E133" s="440">
        <v>0</v>
      </c>
      <c r="F133" s="440">
        <v>1682747.52</v>
      </c>
      <c r="G133" s="438" t="s">
        <v>126</v>
      </c>
      <c r="H133" s="440">
        <v>1682747.52</v>
      </c>
    </row>
    <row r="134" spans="1:8">
      <c r="A134" s="430" t="s">
        <v>672</v>
      </c>
      <c r="B134" s="430" t="s">
        <v>673</v>
      </c>
      <c r="C134" s="438" t="s">
        <v>126</v>
      </c>
      <c r="D134" s="440">
        <v>0</v>
      </c>
      <c r="E134" s="440">
        <v>0</v>
      </c>
      <c r="F134" s="440">
        <v>1027272.8</v>
      </c>
      <c r="G134" s="438" t="s">
        <v>126</v>
      </c>
      <c r="H134" s="440">
        <v>1027272.8</v>
      </c>
    </row>
    <row r="135" spans="1:8">
      <c r="A135" s="430" t="s">
        <v>674</v>
      </c>
      <c r="B135" s="430" t="s">
        <v>675</v>
      </c>
      <c r="C135" s="438" t="s">
        <v>126</v>
      </c>
      <c r="D135" s="440">
        <v>0</v>
      </c>
      <c r="E135" s="440">
        <v>0</v>
      </c>
      <c r="F135" s="440">
        <v>50692</v>
      </c>
      <c r="G135" s="438" t="s">
        <v>126</v>
      </c>
      <c r="H135" s="440">
        <v>50692</v>
      </c>
    </row>
    <row r="136" spans="1:8">
      <c r="A136" s="430" t="s">
        <v>676</v>
      </c>
      <c r="B136" s="430" t="s">
        <v>677</v>
      </c>
      <c r="C136" s="438" t="s">
        <v>126</v>
      </c>
      <c r="D136" s="440">
        <v>0</v>
      </c>
      <c r="E136" s="440">
        <v>0</v>
      </c>
      <c r="F136" s="440">
        <v>29520.55</v>
      </c>
      <c r="G136" s="438" t="s">
        <v>126</v>
      </c>
      <c r="H136" s="440">
        <v>29520.55</v>
      </c>
    </row>
    <row r="137" spans="1:8">
      <c r="A137" s="430" t="s">
        <v>678</v>
      </c>
      <c r="B137" s="430" t="s">
        <v>679</v>
      </c>
      <c r="C137" s="438" t="s">
        <v>126</v>
      </c>
      <c r="D137" s="440">
        <v>0</v>
      </c>
      <c r="E137" s="440">
        <v>0</v>
      </c>
      <c r="F137" s="440">
        <v>27513.81</v>
      </c>
      <c r="G137" s="438" t="s">
        <v>126</v>
      </c>
      <c r="H137" s="440">
        <v>27513.81</v>
      </c>
    </row>
    <row r="138" spans="1:8">
      <c r="A138" s="430" t="s">
        <v>680</v>
      </c>
      <c r="B138" s="430" t="s">
        <v>681</v>
      </c>
      <c r="C138" s="438" t="s">
        <v>126</v>
      </c>
      <c r="D138" s="440">
        <v>0</v>
      </c>
      <c r="E138" s="440">
        <v>0</v>
      </c>
      <c r="F138" s="440">
        <v>24882</v>
      </c>
      <c r="G138" s="438" t="s">
        <v>126</v>
      </c>
      <c r="H138" s="440">
        <v>24882</v>
      </c>
    </row>
    <row r="139" spans="1:8">
      <c r="A139" s="430" t="s">
        <v>682</v>
      </c>
      <c r="B139" s="430" t="s">
        <v>683</v>
      </c>
      <c r="C139" s="438" t="s">
        <v>126</v>
      </c>
      <c r="D139" s="440">
        <v>0</v>
      </c>
      <c r="E139" s="440">
        <v>0</v>
      </c>
      <c r="F139" s="440">
        <v>16625.439999999999</v>
      </c>
      <c r="G139" s="438" t="s">
        <v>126</v>
      </c>
      <c r="H139" s="440">
        <v>16625.439999999999</v>
      </c>
    </row>
    <row r="140" spans="1:8">
      <c r="A140" s="430" t="s">
        <v>684</v>
      </c>
      <c r="B140" s="430" t="s">
        <v>685</v>
      </c>
      <c r="C140" s="438" t="s">
        <v>126</v>
      </c>
      <c r="D140" s="440">
        <v>0</v>
      </c>
      <c r="E140" s="440">
        <v>0</v>
      </c>
      <c r="F140" s="440">
        <v>64305</v>
      </c>
      <c r="G140" s="438" t="s">
        <v>126</v>
      </c>
      <c r="H140" s="440">
        <v>64305</v>
      </c>
    </row>
    <row r="141" spans="1:8">
      <c r="A141" s="430" t="s">
        <v>686</v>
      </c>
      <c r="B141" s="430" t="s">
        <v>687</v>
      </c>
      <c r="C141" s="438" t="s">
        <v>126</v>
      </c>
      <c r="D141" s="440">
        <v>0</v>
      </c>
      <c r="E141" s="440">
        <v>0</v>
      </c>
      <c r="F141" s="440">
        <v>727237.5</v>
      </c>
      <c r="G141" s="438" t="s">
        <v>126</v>
      </c>
      <c r="H141" s="440">
        <v>727237.5</v>
      </c>
    </row>
    <row r="142" spans="1:8">
      <c r="A142" s="430" t="s">
        <v>688</v>
      </c>
      <c r="B142" s="430" t="s">
        <v>689</v>
      </c>
      <c r="C142" s="438" t="s">
        <v>126</v>
      </c>
      <c r="D142" s="440">
        <v>0</v>
      </c>
      <c r="E142" s="440">
        <v>0</v>
      </c>
      <c r="F142" s="440">
        <v>654692.4</v>
      </c>
      <c r="G142" s="438" t="s">
        <v>126</v>
      </c>
      <c r="H142" s="440">
        <v>654692.4</v>
      </c>
    </row>
    <row r="143" spans="1:8">
      <c r="A143" s="430" t="s">
        <v>690</v>
      </c>
      <c r="B143" s="430" t="s">
        <v>691</v>
      </c>
      <c r="C143" s="438" t="s">
        <v>126</v>
      </c>
      <c r="D143" s="440">
        <v>0</v>
      </c>
      <c r="E143" s="440">
        <v>0</v>
      </c>
      <c r="F143" s="440">
        <v>352245.6</v>
      </c>
      <c r="G143" s="438" t="s">
        <v>126</v>
      </c>
      <c r="H143" s="440">
        <v>352245.6</v>
      </c>
    </row>
    <row r="144" spans="1:8">
      <c r="A144" s="430" t="s">
        <v>692</v>
      </c>
      <c r="B144" s="430" t="s">
        <v>693</v>
      </c>
      <c r="C144" s="438" t="s">
        <v>126</v>
      </c>
      <c r="D144" s="440">
        <v>0</v>
      </c>
      <c r="E144" s="440">
        <v>0</v>
      </c>
      <c r="F144" s="440">
        <v>117813.08</v>
      </c>
      <c r="G144" s="438" t="s">
        <v>126</v>
      </c>
      <c r="H144" s="440">
        <v>117813.08</v>
      </c>
    </row>
    <row r="145" spans="1:8">
      <c r="A145" s="430" t="s">
        <v>694</v>
      </c>
      <c r="B145" s="430" t="s">
        <v>695</v>
      </c>
      <c r="C145" s="438" t="s">
        <v>126</v>
      </c>
      <c r="D145" s="440">
        <v>0</v>
      </c>
      <c r="E145" s="440">
        <v>0</v>
      </c>
      <c r="F145" s="440">
        <v>142506</v>
      </c>
      <c r="G145" s="438" t="s">
        <v>126</v>
      </c>
      <c r="H145" s="440">
        <v>142506</v>
      </c>
    </row>
    <row r="146" spans="1:8">
      <c r="A146" s="430" t="s">
        <v>696</v>
      </c>
      <c r="B146" s="430" t="s">
        <v>697</v>
      </c>
      <c r="C146" s="438" t="s">
        <v>126</v>
      </c>
      <c r="D146" s="440">
        <v>0</v>
      </c>
      <c r="E146" s="440">
        <v>0</v>
      </c>
      <c r="F146" s="440">
        <v>20556.36</v>
      </c>
      <c r="G146" s="438" t="s">
        <v>126</v>
      </c>
      <c r="H146" s="440">
        <v>20556.36</v>
      </c>
    </row>
    <row r="147" spans="1:8">
      <c r="A147" s="430" t="s">
        <v>698</v>
      </c>
      <c r="B147" s="430" t="s">
        <v>699</v>
      </c>
      <c r="C147" s="438" t="s">
        <v>126</v>
      </c>
      <c r="D147" s="440">
        <v>0</v>
      </c>
      <c r="E147" s="440">
        <v>0</v>
      </c>
      <c r="F147" s="440">
        <v>910177.98</v>
      </c>
      <c r="G147" s="438" t="s">
        <v>126</v>
      </c>
      <c r="H147" s="440">
        <v>910177.98</v>
      </c>
    </row>
    <row r="148" spans="1:8">
      <c r="A148" s="430" t="s">
        <v>700</v>
      </c>
      <c r="B148" s="430" t="s">
        <v>701</v>
      </c>
      <c r="C148" s="438" t="s">
        <v>126</v>
      </c>
      <c r="D148" s="440">
        <v>0</v>
      </c>
      <c r="E148" s="440">
        <v>0</v>
      </c>
      <c r="F148" s="440">
        <v>32480</v>
      </c>
      <c r="G148" s="438" t="s">
        <v>126</v>
      </c>
      <c r="H148" s="440">
        <v>32480</v>
      </c>
    </row>
    <row r="149" spans="1:8">
      <c r="A149" s="430" t="s">
        <v>702</v>
      </c>
      <c r="B149" s="430" t="s">
        <v>703</v>
      </c>
      <c r="C149" s="438" t="s">
        <v>126</v>
      </c>
      <c r="D149" s="440">
        <v>0</v>
      </c>
      <c r="E149" s="440">
        <v>0</v>
      </c>
      <c r="F149" s="440">
        <v>261696</v>
      </c>
      <c r="G149" s="438" t="s">
        <v>126</v>
      </c>
      <c r="H149" s="440">
        <v>261696</v>
      </c>
    </row>
    <row r="150" spans="1:8">
      <c r="A150" s="430" t="s">
        <v>704</v>
      </c>
      <c r="B150" s="430" t="s">
        <v>705</v>
      </c>
      <c r="C150" s="438" t="s">
        <v>126</v>
      </c>
      <c r="D150" s="440">
        <v>0</v>
      </c>
      <c r="E150" s="440">
        <v>0</v>
      </c>
      <c r="F150" s="440">
        <v>257672.72</v>
      </c>
      <c r="G150" s="438" t="s">
        <v>126</v>
      </c>
      <c r="H150" s="440">
        <v>257672.72</v>
      </c>
    </row>
    <row r="151" spans="1:8">
      <c r="A151" s="430" t="s">
        <v>706</v>
      </c>
      <c r="B151" s="430" t="s">
        <v>707</v>
      </c>
      <c r="C151" s="438" t="s">
        <v>126</v>
      </c>
      <c r="D151" s="440">
        <v>0</v>
      </c>
      <c r="E151" s="440">
        <v>0</v>
      </c>
      <c r="F151" s="440">
        <v>4120.4799999999996</v>
      </c>
      <c r="G151" s="438" t="s">
        <v>126</v>
      </c>
      <c r="H151" s="440">
        <v>4120.4799999999996</v>
      </c>
    </row>
    <row r="152" spans="1:8">
      <c r="A152" s="430" t="s">
        <v>708</v>
      </c>
      <c r="B152" s="430" t="s">
        <v>709</v>
      </c>
      <c r="C152" s="438" t="s">
        <v>126</v>
      </c>
      <c r="D152" s="440">
        <v>0</v>
      </c>
      <c r="E152" s="440">
        <v>0</v>
      </c>
      <c r="F152" s="440">
        <v>22446</v>
      </c>
      <c r="G152" s="438" t="s">
        <v>126</v>
      </c>
      <c r="H152" s="440">
        <v>22446</v>
      </c>
    </row>
    <row r="153" spans="1:8">
      <c r="A153" s="430" t="s">
        <v>710</v>
      </c>
      <c r="B153" s="430" t="s">
        <v>711</v>
      </c>
      <c r="C153" s="438" t="s">
        <v>126</v>
      </c>
      <c r="D153" s="440">
        <v>0</v>
      </c>
      <c r="E153" s="440">
        <v>0</v>
      </c>
      <c r="F153" s="440">
        <v>27628.21</v>
      </c>
      <c r="G153" s="438" t="s">
        <v>126</v>
      </c>
      <c r="H153" s="440">
        <v>27628.21</v>
      </c>
    </row>
    <row r="154" spans="1:8">
      <c r="A154" s="430" t="s">
        <v>712</v>
      </c>
      <c r="B154" s="430" t="s">
        <v>713</v>
      </c>
      <c r="C154" s="438" t="s">
        <v>126</v>
      </c>
      <c r="D154" s="440">
        <v>0</v>
      </c>
      <c r="E154" s="440">
        <v>0</v>
      </c>
      <c r="F154" s="440">
        <v>3634391.59</v>
      </c>
      <c r="G154" s="438" t="s">
        <v>126</v>
      </c>
      <c r="H154" s="440">
        <v>3634391.59</v>
      </c>
    </row>
    <row r="155" spans="1:8">
      <c r="A155" s="430" t="s">
        <v>714</v>
      </c>
      <c r="B155" s="430" t="s">
        <v>715</v>
      </c>
      <c r="C155" s="438" t="s">
        <v>126</v>
      </c>
      <c r="D155" s="440">
        <v>0</v>
      </c>
      <c r="E155" s="440">
        <v>0</v>
      </c>
      <c r="F155" s="440">
        <v>1863359.18</v>
      </c>
      <c r="G155" s="438" t="s">
        <v>126</v>
      </c>
      <c r="H155" s="440">
        <v>1863359.18</v>
      </c>
    </row>
    <row r="156" spans="1:8">
      <c r="A156" s="430" t="s">
        <v>716</v>
      </c>
      <c r="B156" s="430" t="s">
        <v>717</v>
      </c>
      <c r="C156" s="438" t="s">
        <v>126</v>
      </c>
      <c r="D156" s="440">
        <v>0</v>
      </c>
      <c r="E156" s="440">
        <v>0</v>
      </c>
      <c r="F156" s="440">
        <v>170195.52</v>
      </c>
      <c r="G156" s="438" t="s">
        <v>126</v>
      </c>
      <c r="H156" s="440">
        <v>170195.52</v>
      </c>
    </row>
    <row r="157" spans="1:8">
      <c r="A157" s="430" t="s">
        <v>718</v>
      </c>
      <c r="B157" s="430" t="s">
        <v>719</v>
      </c>
      <c r="C157" s="438" t="s">
        <v>126</v>
      </c>
      <c r="D157" s="440">
        <v>0</v>
      </c>
      <c r="E157" s="440">
        <v>0</v>
      </c>
      <c r="F157" s="440">
        <v>370727.46</v>
      </c>
      <c r="G157" s="438" t="s">
        <v>126</v>
      </c>
      <c r="H157" s="440">
        <v>370727.46</v>
      </c>
    </row>
    <row r="158" spans="1:8">
      <c r="A158" s="430" t="s">
        <v>720</v>
      </c>
      <c r="B158" s="430" t="s">
        <v>721</v>
      </c>
      <c r="C158" s="438" t="s">
        <v>126</v>
      </c>
      <c r="D158" s="440">
        <v>0</v>
      </c>
      <c r="E158" s="440">
        <v>0</v>
      </c>
      <c r="F158" s="440">
        <v>46771.199999999997</v>
      </c>
      <c r="G158" s="438" t="s">
        <v>126</v>
      </c>
      <c r="H158" s="440">
        <v>46771.199999999997</v>
      </c>
    </row>
    <row r="159" spans="1:8">
      <c r="A159" s="430" t="s">
        <v>722</v>
      </c>
      <c r="B159" s="430" t="s">
        <v>723</v>
      </c>
      <c r="C159" s="438" t="s">
        <v>126</v>
      </c>
      <c r="D159" s="440">
        <v>0</v>
      </c>
      <c r="E159" s="440">
        <v>0</v>
      </c>
      <c r="F159" s="440">
        <v>335328.37</v>
      </c>
      <c r="G159" s="438" t="s">
        <v>126</v>
      </c>
      <c r="H159" s="440">
        <v>335328.37</v>
      </c>
    </row>
    <row r="160" spans="1:8">
      <c r="A160" s="430" t="s">
        <v>724</v>
      </c>
      <c r="B160" s="430" t="s">
        <v>725</v>
      </c>
      <c r="C160" s="438" t="s">
        <v>126</v>
      </c>
      <c r="D160" s="440">
        <v>0</v>
      </c>
      <c r="E160" s="440">
        <v>0</v>
      </c>
      <c r="F160" s="440">
        <v>103425.60000000001</v>
      </c>
      <c r="G160" s="438" t="s">
        <v>126</v>
      </c>
      <c r="H160" s="440">
        <v>103425.60000000001</v>
      </c>
    </row>
    <row r="161" spans="1:8">
      <c r="A161" s="430" t="s">
        <v>726</v>
      </c>
      <c r="B161" s="430" t="s">
        <v>727</v>
      </c>
      <c r="C161" s="438" t="s">
        <v>126</v>
      </c>
      <c r="D161" s="440">
        <v>0</v>
      </c>
      <c r="E161" s="440">
        <v>0</v>
      </c>
      <c r="F161" s="440">
        <v>10440</v>
      </c>
      <c r="G161" s="438" t="s">
        <v>126</v>
      </c>
      <c r="H161" s="440">
        <v>10440</v>
      </c>
    </row>
    <row r="162" spans="1:8">
      <c r="A162" s="430" t="s">
        <v>728</v>
      </c>
      <c r="B162" s="430" t="s">
        <v>729</v>
      </c>
      <c r="C162" s="438" t="s">
        <v>126</v>
      </c>
      <c r="D162" s="440">
        <v>0</v>
      </c>
      <c r="E162" s="440">
        <v>0</v>
      </c>
      <c r="F162" s="440">
        <v>20885.57</v>
      </c>
      <c r="G162" s="438" t="s">
        <v>126</v>
      </c>
      <c r="H162" s="440">
        <v>20885.57</v>
      </c>
    </row>
    <row r="163" spans="1:8">
      <c r="A163" s="430" t="s">
        <v>730</v>
      </c>
      <c r="B163" s="430" t="s">
        <v>731</v>
      </c>
      <c r="C163" s="438" t="s">
        <v>126</v>
      </c>
      <c r="D163" s="440">
        <v>0</v>
      </c>
      <c r="E163" s="440">
        <v>0</v>
      </c>
      <c r="F163" s="440">
        <v>180000</v>
      </c>
      <c r="G163" s="438" t="s">
        <v>126</v>
      </c>
      <c r="H163" s="440">
        <v>180000</v>
      </c>
    </row>
    <row r="164" spans="1:8">
      <c r="A164" s="430" t="s">
        <v>732</v>
      </c>
      <c r="B164" s="430" t="s">
        <v>733</v>
      </c>
      <c r="C164" s="438" t="s">
        <v>126</v>
      </c>
      <c r="D164" s="440">
        <v>0</v>
      </c>
      <c r="E164" s="440">
        <v>0</v>
      </c>
      <c r="F164" s="440">
        <v>32870.720000000001</v>
      </c>
      <c r="G164" s="438" t="s">
        <v>126</v>
      </c>
      <c r="H164" s="440">
        <v>32870.720000000001</v>
      </c>
    </row>
    <row r="165" spans="1:8">
      <c r="A165" s="430" t="s">
        <v>734</v>
      </c>
      <c r="B165" s="430" t="s">
        <v>735</v>
      </c>
      <c r="C165" s="438" t="s">
        <v>126</v>
      </c>
      <c r="D165" s="440">
        <v>0</v>
      </c>
      <c r="E165" s="440">
        <v>0</v>
      </c>
      <c r="F165" s="440">
        <v>476412</v>
      </c>
      <c r="G165" s="438" t="s">
        <v>126</v>
      </c>
      <c r="H165" s="440">
        <v>476412</v>
      </c>
    </row>
    <row r="166" spans="1:8">
      <c r="A166" s="430" t="s">
        <v>736</v>
      </c>
      <c r="B166" s="430" t="s">
        <v>737</v>
      </c>
      <c r="C166" s="438" t="s">
        <v>126</v>
      </c>
      <c r="D166" s="440">
        <v>0</v>
      </c>
      <c r="E166" s="440">
        <v>0</v>
      </c>
      <c r="F166" s="440">
        <v>140904.4</v>
      </c>
      <c r="G166" s="438" t="s">
        <v>126</v>
      </c>
      <c r="H166" s="440">
        <v>140904.4</v>
      </c>
    </row>
    <row r="167" spans="1:8">
      <c r="A167" s="430" t="s">
        <v>738</v>
      </c>
      <c r="B167" s="430" t="s">
        <v>739</v>
      </c>
      <c r="C167" s="438" t="s">
        <v>126</v>
      </c>
      <c r="D167" s="440">
        <v>0</v>
      </c>
      <c r="E167" s="440">
        <v>0</v>
      </c>
      <c r="F167" s="440">
        <v>26711.48</v>
      </c>
      <c r="G167" s="438" t="s">
        <v>126</v>
      </c>
      <c r="H167" s="440">
        <v>26711.48</v>
      </c>
    </row>
    <row r="168" spans="1:8">
      <c r="A168" s="430" t="s">
        <v>740</v>
      </c>
      <c r="B168" s="430" t="s">
        <v>741</v>
      </c>
      <c r="C168" s="438" t="s">
        <v>126</v>
      </c>
      <c r="D168" s="440">
        <v>0</v>
      </c>
      <c r="E168" s="440">
        <v>0</v>
      </c>
      <c r="F168" s="440">
        <v>11925.28</v>
      </c>
      <c r="G168" s="438" t="s">
        <v>126</v>
      </c>
      <c r="H168" s="440">
        <v>11925.28</v>
      </c>
    </row>
    <row r="169" spans="1:8">
      <c r="A169" s="430" t="s">
        <v>742</v>
      </c>
      <c r="B169" s="430" t="s">
        <v>743</v>
      </c>
      <c r="C169" s="438" t="s">
        <v>126</v>
      </c>
      <c r="D169" s="440">
        <v>0</v>
      </c>
      <c r="E169" s="440">
        <v>0</v>
      </c>
      <c r="F169" s="440">
        <v>23945.53</v>
      </c>
      <c r="G169" s="438" t="s">
        <v>126</v>
      </c>
      <c r="H169" s="440">
        <v>23945.53</v>
      </c>
    </row>
    <row r="170" spans="1:8">
      <c r="A170" s="430" t="s">
        <v>744</v>
      </c>
      <c r="B170" s="430" t="s">
        <v>745</v>
      </c>
      <c r="C170" s="438" t="s">
        <v>126</v>
      </c>
      <c r="D170" s="440">
        <v>0</v>
      </c>
      <c r="E170" s="440">
        <v>0</v>
      </c>
      <c r="F170" s="440">
        <v>24708</v>
      </c>
      <c r="G170" s="438" t="s">
        <v>126</v>
      </c>
      <c r="H170" s="440">
        <v>24708</v>
      </c>
    </row>
    <row r="171" spans="1:8">
      <c r="A171" s="430" t="s">
        <v>746</v>
      </c>
      <c r="B171" s="430" t="s">
        <v>747</v>
      </c>
      <c r="C171" s="438" t="s">
        <v>126</v>
      </c>
      <c r="D171" s="440">
        <v>0</v>
      </c>
      <c r="E171" s="440">
        <v>0</v>
      </c>
      <c r="F171" s="440">
        <v>75041.789999999994</v>
      </c>
      <c r="G171" s="438" t="s">
        <v>126</v>
      </c>
      <c r="H171" s="440">
        <v>75041.789999999994</v>
      </c>
    </row>
    <row r="172" spans="1:8">
      <c r="A172" s="430" t="s">
        <v>748</v>
      </c>
      <c r="B172" s="430" t="s">
        <v>749</v>
      </c>
      <c r="C172" s="438" t="s">
        <v>126</v>
      </c>
      <c r="D172" s="440">
        <v>0</v>
      </c>
      <c r="E172" s="440">
        <v>0</v>
      </c>
      <c r="F172" s="440">
        <v>3412277.3</v>
      </c>
      <c r="G172" s="438" t="s">
        <v>126</v>
      </c>
      <c r="H172" s="440">
        <v>3412277.3</v>
      </c>
    </row>
    <row r="173" spans="1:8">
      <c r="A173" s="430" t="s">
        <v>750</v>
      </c>
      <c r="B173" s="430" t="s">
        <v>751</v>
      </c>
      <c r="C173" s="438" t="s">
        <v>126</v>
      </c>
      <c r="D173" s="440">
        <v>0</v>
      </c>
      <c r="E173" s="440">
        <v>0</v>
      </c>
      <c r="F173" s="440">
        <v>11665.54</v>
      </c>
      <c r="G173" s="438" t="s">
        <v>126</v>
      </c>
      <c r="H173" s="440">
        <v>11665.54</v>
      </c>
    </row>
    <row r="174" spans="1:8">
      <c r="A174" s="430" t="s">
        <v>752</v>
      </c>
      <c r="B174" s="430" t="s">
        <v>753</v>
      </c>
      <c r="C174" s="438" t="s">
        <v>126</v>
      </c>
      <c r="D174" s="440">
        <v>0</v>
      </c>
      <c r="E174" s="440">
        <v>0</v>
      </c>
      <c r="F174" s="440">
        <v>326412.44</v>
      </c>
      <c r="G174" s="438" t="s">
        <v>126</v>
      </c>
      <c r="H174" s="440">
        <v>326412.44</v>
      </c>
    </row>
    <row r="175" spans="1:8">
      <c r="A175" s="430" t="s">
        <v>754</v>
      </c>
      <c r="B175" s="430" t="s">
        <v>755</v>
      </c>
      <c r="C175" s="438" t="s">
        <v>126</v>
      </c>
      <c r="D175" s="440">
        <v>0</v>
      </c>
      <c r="E175" s="440">
        <v>0</v>
      </c>
      <c r="F175" s="440">
        <v>39784.01</v>
      </c>
      <c r="G175" s="438" t="s">
        <v>126</v>
      </c>
      <c r="H175" s="440">
        <v>39784.01</v>
      </c>
    </row>
    <row r="176" spans="1:8">
      <c r="A176" s="430" t="s">
        <v>756</v>
      </c>
      <c r="B176" s="430" t="s">
        <v>757</v>
      </c>
      <c r="C176" s="438" t="s">
        <v>126</v>
      </c>
      <c r="D176" s="440">
        <v>0</v>
      </c>
      <c r="E176" s="440">
        <v>0</v>
      </c>
      <c r="F176" s="440">
        <v>258772.8</v>
      </c>
      <c r="G176" s="438" t="s">
        <v>126</v>
      </c>
      <c r="H176" s="440">
        <v>258772.8</v>
      </c>
    </row>
    <row r="177" spans="1:8">
      <c r="A177" s="430" t="s">
        <v>758</v>
      </c>
      <c r="B177" s="430" t="s">
        <v>759</v>
      </c>
      <c r="C177" s="438" t="s">
        <v>126</v>
      </c>
      <c r="D177" s="440">
        <v>0</v>
      </c>
      <c r="E177" s="440">
        <v>0</v>
      </c>
      <c r="F177" s="440">
        <v>69600</v>
      </c>
      <c r="G177" s="438" t="s">
        <v>126</v>
      </c>
      <c r="H177" s="440">
        <v>69600</v>
      </c>
    </row>
    <row r="178" spans="1:8">
      <c r="A178" s="430" t="s">
        <v>760</v>
      </c>
      <c r="B178" s="430" t="s">
        <v>761</v>
      </c>
      <c r="C178" s="438" t="s">
        <v>126</v>
      </c>
      <c r="D178" s="440">
        <v>0</v>
      </c>
      <c r="E178" s="440">
        <v>0</v>
      </c>
      <c r="F178" s="440">
        <v>3718.3</v>
      </c>
      <c r="G178" s="438" t="s">
        <v>126</v>
      </c>
      <c r="H178" s="440">
        <v>3718.3</v>
      </c>
    </row>
    <row r="179" spans="1:8">
      <c r="A179" s="430" t="s">
        <v>762</v>
      </c>
      <c r="B179" s="430" t="s">
        <v>763</v>
      </c>
      <c r="C179" s="438" t="s">
        <v>126</v>
      </c>
      <c r="D179" s="440">
        <v>0</v>
      </c>
      <c r="E179" s="440">
        <v>0</v>
      </c>
      <c r="F179" s="440">
        <v>99207.84</v>
      </c>
      <c r="G179" s="438" t="s">
        <v>126</v>
      </c>
      <c r="H179" s="440">
        <v>99207.84</v>
      </c>
    </row>
    <row r="180" spans="1:8">
      <c r="A180" s="430" t="s">
        <v>764</v>
      </c>
      <c r="B180" s="430" t="s">
        <v>765</v>
      </c>
      <c r="C180" s="438" t="s">
        <v>126</v>
      </c>
      <c r="D180" s="440">
        <v>0</v>
      </c>
      <c r="E180" s="440">
        <v>0</v>
      </c>
      <c r="F180" s="440">
        <v>177781.54</v>
      </c>
      <c r="G180" s="438" t="s">
        <v>126</v>
      </c>
      <c r="H180" s="440">
        <v>177781.54</v>
      </c>
    </row>
    <row r="181" spans="1:8">
      <c r="A181" s="430" t="s">
        <v>766</v>
      </c>
      <c r="B181" s="430" t="s">
        <v>767</v>
      </c>
      <c r="C181" s="438" t="s">
        <v>126</v>
      </c>
      <c r="D181" s="440">
        <v>0</v>
      </c>
      <c r="E181" s="440">
        <v>0</v>
      </c>
      <c r="F181" s="440">
        <v>164836</v>
      </c>
      <c r="G181" s="438" t="s">
        <v>126</v>
      </c>
      <c r="H181" s="440">
        <v>164836</v>
      </c>
    </row>
    <row r="182" spans="1:8">
      <c r="A182" s="429" t="s">
        <v>768</v>
      </c>
      <c r="B182" s="429" t="s">
        <v>769</v>
      </c>
      <c r="C182" s="437" t="s">
        <v>126</v>
      </c>
      <c r="D182" s="436">
        <v>2181803.61</v>
      </c>
      <c r="E182" s="436">
        <v>5158264.8600000003</v>
      </c>
      <c r="F182" s="436">
        <v>3608106.34</v>
      </c>
      <c r="G182" s="437" t="s">
        <v>126</v>
      </c>
      <c r="H182" s="436">
        <v>631645.09</v>
      </c>
    </row>
    <row r="183" spans="1:8">
      <c r="A183" s="430" t="s">
        <v>770</v>
      </c>
      <c r="B183" s="430" t="s">
        <v>771</v>
      </c>
      <c r="C183" s="438" t="s">
        <v>126</v>
      </c>
      <c r="D183" s="440">
        <v>0</v>
      </c>
      <c r="E183" s="440">
        <v>0</v>
      </c>
      <c r="F183" s="440">
        <v>531.5</v>
      </c>
      <c r="G183" s="438" t="s">
        <v>126</v>
      </c>
      <c r="H183" s="440">
        <v>531.5</v>
      </c>
    </row>
    <row r="184" spans="1:8">
      <c r="A184" s="430" t="s">
        <v>772</v>
      </c>
      <c r="B184" s="430" t="s">
        <v>773</v>
      </c>
      <c r="C184" s="438" t="s">
        <v>126</v>
      </c>
      <c r="D184" s="440">
        <v>0</v>
      </c>
      <c r="E184" s="440">
        <v>0</v>
      </c>
      <c r="F184" s="440">
        <v>2582.1</v>
      </c>
      <c r="G184" s="438" t="s">
        <v>126</v>
      </c>
      <c r="H184" s="440">
        <v>2582.1</v>
      </c>
    </row>
    <row r="185" spans="1:8">
      <c r="A185" s="430" t="s">
        <v>774</v>
      </c>
      <c r="B185" s="430" t="s">
        <v>775</v>
      </c>
      <c r="C185" s="438" t="s">
        <v>126</v>
      </c>
      <c r="D185" s="440">
        <v>0</v>
      </c>
      <c r="E185" s="440">
        <v>0</v>
      </c>
      <c r="F185" s="440">
        <v>992.18</v>
      </c>
      <c r="G185" s="438" t="s">
        <v>126</v>
      </c>
      <c r="H185" s="440">
        <v>992.18</v>
      </c>
    </row>
    <row r="186" spans="1:8">
      <c r="A186" s="430" t="s">
        <v>776</v>
      </c>
      <c r="B186" s="430" t="s">
        <v>777</v>
      </c>
      <c r="C186" s="438" t="s">
        <v>126</v>
      </c>
      <c r="D186" s="440">
        <v>0</v>
      </c>
      <c r="E186" s="440">
        <v>0</v>
      </c>
      <c r="F186" s="440">
        <v>1115</v>
      </c>
      <c r="G186" s="438" t="s">
        <v>126</v>
      </c>
      <c r="H186" s="440">
        <v>1115</v>
      </c>
    </row>
    <row r="187" spans="1:8">
      <c r="A187" s="430" t="s">
        <v>778</v>
      </c>
      <c r="B187" s="430" t="s">
        <v>779</v>
      </c>
      <c r="C187" s="438" t="s">
        <v>126</v>
      </c>
      <c r="D187" s="440">
        <v>0</v>
      </c>
      <c r="E187" s="440">
        <v>0</v>
      </c>
      <c r="F187" s="440">
        <v>5997.77</v>
      </c>
      <c r="G187" s="438" t="s">
        <v>126</v>
      </c>
      <c r="H187" s="440">
        <v>5997.77</v>
      </c>
    </row>
    <row r="188" spans="1:8">
      <c r="A188" s="430" t="s">
        <v>780</v>
      </c>
      <c r="B188" s="430" t="s">
        <v>781</v>
      </c>
      <c r="C188" s="438" t="s">
        <v>126</v>
      </c>
      <c r="D188" s="440">
        <v>0</v>
      </c>
      <c r="E188" s="440">
        <v>0</v>
      </c>
      <c r="F188" s="440">
        <v>1065.72</v>
      </c>
      <c r="G188" s="438" t="s">
        <v>126</v>
      </c>
      <c r="H188" s="440">
        <v>1065.72</v>
      </c>
    </row>
    <row r="189" spans="1:8">
      <c r="A189" s="430" t="s">
        <v>782</v>
      </c>
      <c r="B189" s="430" t="s">
        <v>783</v>
      </c>
      <c r="C189" s="438" t="s">
        <v>126</v>
      </c>
      <c r="D189" s="440">
        <v>0</v>
      </c>
      <c r="E189" s="440">
        <v>0</v>
      </c>
      <c r="F189" s="440">
        <v>786</v>
      </c>
      <c r="G189" s="438" t="s">
        <v>126</v>
      </c>
      <c r="H189" s="440">
        <v>786</v>
      </c>
    </row>
    <row r="190" spans="1:8">
      <c r="A190" s="430" t="s">
        <v>784</v>
      </c>
      <c r="B190" s="430" t="s">
        <v>785</v>
      </c>
      <c r="C190" s="438" t="s">
        <v>126</v>
      </c>
      <c r="D190" s="440">
        <v>2069369.95</v>
      </c>
      <c r="E190" s="440">
        <v>5147210.0199999996</v>
      </c>
      <c r="F190" s="440">
        <v>3479620.45</v>
      </c>
      <c r="G190" s="438" t="s">
        <v>126</v>
      </c>
      <c r="H190" s="440">
        <v>401780.38</v>
      </c>
    </row>
    <row r="191" spans="1:8">
      <c r="A191" s="430" t="s">
        <v>786</v>
      </c>
      <c r="B191" s="430" t="s">
        <v>787</v>
      </c>
      <c r="C191" s="438" t="s">
        <v>126</v>
      </c>
      <c r="D191" s="440">
        <v>0</v>
      </c>
      <c r="E191" s="440">
        <v>0</v>
      </c>
      <c r="F191" s="440">
        <v>979</v>
      </c>
      <c r="G191" s="438" t="s">
        <v>126</v>
      </c>
      <c r="H191" s="440">
        <v>979</v>
      </c>
    </row>
    <row r="192" spans="1:8">
      <c r="A192" s="430" t="s">
        <v>788</v>
      </c>
      <c r="B192" s="430" t="s">
        <v>789</v>
      </c>
      <c r="C192" s="438" t="s">
        <v>126</v>
      </c>
      <c r="D192" s="440">
        <v>0</v>
      </c>
      <c r="E192" s="440">
        <v>0</v>
      </c>
      <c r="F192" s="440">
        <v>1125</v>
      </c>
      <c r="G192" s="438" t="s">
        <v>126</v>
      </c>
      <c r="H192" s="440">
        <v>1125</v>
      </c>
    </row>
    <row r="193" spans="1:8">
      <c r="A193" s="430" t="s">
        <v>790</v>
      </c>
      <c r="B193" s="430" t="s">
        <v>791</v>
      </c>
      <c r="C193" s="438" t="s">
        <v>126</v>
      </c>
      <c r="D193" s="440">
        <v>2106.29</v>
      </c>
      <c r="E193" s="440">
        <v>0</v>
      </c>
      <c r="F193" s="440">
        <v>0</v>
      </c>
      <c r="G193" s="438" t="s">
        <v>126</v>
      </c>
      <c r="H193" s="440">
        <v>2106.29</v>
      </c>
    </row>
    <row r="194" spans="1:8">
      <c r="A194" s="430" t="s">
        <v>792</v>
      </c>
      <c r="B194" s="430" t="s">
        <v>793</v>
      </c>
      <c r="C194" s="438" t="s">
        <v>126</v>
      </c>
      <c r="D194" s="440">
        <v>0</v>
      </c>
      <c r="E194" s="440">
        <v>0</v>
      </c>
      <c r="F194" s="440">
        <v>2398</v>
      </c>
      <c r="G194" s="438" t="s">
        <v>126</v>
      </c>
      <c r="H194" s="440">
        <v>2398</v>
      </c>
    </row>
    <row r="195" spans="1:8">
      <c r="A195" s="430" t="s">
        <v>794</v>
      </c>
      <c r="B195" s="430" t="s">
        <v>795</v>
      </c>
      <c r="C195" s="438" t="s">
        <v>126</v>
      </c>
      <c r="D195" s="440">
        <v>1269.58</v>
      </c>
      <c r="E195" s="440">
        <v>0</v>
      </c>
      <c r="F195" s="440">
        <v>0</v>
      </c>
      <c r="G195" s="438" t="s">
        <v>126</v>
      </c>
      <c r="H195" s="440">
        <v>1269.58</v>
      </c>
    </row>
    <row r="196" spans="1:8">
      <c r="A196" s="430" t="s">
        <v>796</v>
      </c>
      <c r="B196" s="430" t="s">
        <v>797</v>
      </c>
      <c r="C196" s="438" t="s">
        <v>126</v>
      </c>
      <c r="D196" s="440">
        <v>1374.56</v>
      </c>
      <c r="E196" s="440">
        <v>7380</v>
      </c>
      <c r="F196" s="440">
        <v>7380</v>
      </c>
      <c r="G196" s="438" t="s">
        <v>126</v>
      </c>
      <c r="H196" s="440">
        <v>1374.56</v>
      </c>
    </row>
    <row r="197" spans="1:8">
      <c r="A197" s="430" t="s">
        <v>798</v>
      </c>
      <c r="B197" s="430" t="s">
        <v>799</v>
      </c>
      <c r="C197" s="438" t="s">
        <v>126</v>
      </c>
      <c r="D197" s="440">
        <v>25336.28</v>
      </c>
      <c r="E197" s="440">
        <v>0</v>
      </c>
      <c r="F197" s="440">
        <v>12919.64</v>
      </c>
      <c r="G197" s="438" t="s">
        <v>126</v>
      </c>
      <c r="H197" s="440">
        <v>38255.919999999998</v>
      </c>
    </row>
    <row r="198" spans="1:8">
      <c r="A198" s="430" t="s">
        <v>800</v>
      </c>
      <c r="B198" s="430" t="s">
        <v>801</v>
      </c>
      <c r="C198" s="438" t="s">
        <v>126</v>
      </c>
      <c r="D198" s="440">
        <v>0</v>
      </c>
      <c r="E198" s="440">
        <v>0</v>
      </c>
      <c r="F198" s="440">
        <v>801.2</v>
      </c>
      <c r="G198" s="438" t="s">
        <v>126</v>
      </c>
      <c r="H198" s="440">
        <v>801.2</v>
      </c>
    </row>
    <row r="199" spans="1:8">
      <c r="A199" s="430" t="s">
        <v>802</v>
      </c>
      <c r="B199" s="430" t="s">
        <v>803</v>
      </c>
      <c r="C199" s="438" t="s">
        <v>126</v>
      </c>
      <c r="D199" s="440">
        <v>0</v>
      </c>
      <c r="E199" s="440">
        <v>0</v>
      </c>
      <c r="F199" s="440">
        <v>3294</v>
      </c>
      <c r="G199" s="438" t="s">
        <v>126</v>
      </c>
      <c r="H199" s="440">
        <v>3294</v>
      </c>
    </row>
    <row r="200" spans="1:8">
      <c r="A200" s="430" t="s">
        <v>804</v>
      </c>
      <c r="B200" s="430" t="s">
        <v>805</v>
      </c>
      <c r="C200" s="438" t="s">
        <v>126</v>
      </c>
      <c r="D200" s="440">
        <v>1486.99</v>
      </c>
      <c r="E200" s="440">
        <v>0</v>
      </c>
      <c r="F200" s="440">
        <v>0</v>
      </c>
      <c r="G200" s="438" t="s">
        <v>126</v>
      </c>
      <c r="H200" s="440">
        <v>1486.99</v>
      </c>
    </row>
    <row r="201" spans="1:8">
      <c r="A201" s="430" t="s">
        <v>806</v>
      </c>
      <c r="B201" s="430" t="s">
        <v>807</v>
      </c>
      <c r="C201" s="438" t="s">
        <v>126</v>
      </c>
      <c r="D201" s="440">
        <v>0</v>
      </c>
      <c r="E201" s="440">
        <v>0</v>
      </c>
      <c r="F201" s="440">
        <v>462.6</v>
      </c>
      <c r="G201" s="438" t="s">
        <v>126</v>
      </c>
      <c r="H201" s="440">
        <v>462.6</v>
      </c>
    </row>
    <row r="202" spans="1:8">
      <c r="A202" s="430" t="s">
        <v>808</v>
      </c>
      <c r="B202" s="430" t="s">
        <v>809</v>
      </c>
      <c r="C202" s="438" t="s">
        <v>126</v>
      </c>
      <c r="D202" s="440">
        <v>0</v>
      </c>
      <c r="E202" s="440">
        <v>0</v>
      </c>
      <c r="F202" s="440">
        <v>999.36</v>
      </c>
      <c r="G202" s="438" t="s">
        <v>126</v>
      </c>
      <c r="H202" s="440">
        <v>999.36</v>
      </c>
    </row>
    <row r="203" spans="1:8">
      <c r="A203" s="430" t="s">
        <v>810</v>
      </c>
      <c r="B203" s="430" t="s">
        <v>811</v>
      </c>
      <c r="C203" s="438" t="s">
        <v>126</v>
      </c>
      <c r="D203" s="440">
        <v>1422.81</v>
      </c>
      <c r="E203" s="440">
        <v>0</v>
      </c>
      <c r="F203" s="440">
        <v>0</v>
      </c>
      <c r="G203" s="438" t="s">
        <v>126</v>
      </c>
      <c r="H203" s="440">
        <v>1422.81</v>
      </c>
    </row>
    <row r="204" spans="1:8">
      <c r="A204" s="430" t="s">
        <v>812</v>
      </c>
      <c r="B204" s="430" t="s">
        <v>813</v>
      </c>
      <c r="C204" s="438" t="s">
        <v>126</v>
      </c>
      <c r="D204" s="440">
        <v>0</v>
      </c>
      <c r="E204" s="440">
        <v>0</v>
      </c>
      <c r="F204" s="440">
        <v>2564.41</v>
      </c>
      <c r="G204" s="438" t="s">
        <v>126</v>
      </c>
      <c r="H204" s="440">
        <v>2564.41</v>
      </c>
    </row>
    <row r="205" spans="1:8">
      <c r="A205" s="430" t="s">
        <v>814</v>
      </c>
      <c r="B205" s="430" t="s">
        <v>815</v>
      </c>
      <c r="C205" s="438" t="s">
        <v>126</v>
      </c>
      <c r="D205" s="440">
        <v>0</v>
      </c>
      <c r="E205" s="440">
        <v>737.23</v>
      </c>
      <c r="F205" s="440">
        <v>2368.67</v>
      </c>
      <c r="G205" s="438" t="s">
        <v>126</v>
      </c>
      <c r="H205" s="440">
        <v>1631.44</v>
      </c>
    </row>
    <row r="206" spans="1:8">
      <c r="A206" s="430" t="s">
        <v>816</v>
      </c>
      <c r="B206" s="430" t="s">
        <v>817</v>
      </c>
      <c r="C206" s="438" t="s">
        <v>126</v>
      </c>
      <c r="D206" s="440">
        <v>1555</v>
      </c>
      <c r="E206" s="440">
        <v>0</v>
      </c>
      <c r="F206" s="440">
        <v>0</v>
      </c>
      <c r="G206" s="438" t="s">
        <v>126</v>
      </c>
      <c r="H206" s="440">
        <v>1555</v>
      </c>
    </row>
    <row r="207" spans="1:8">
      <c r="A207" s="430" t="s">
        <v>818</v>
      </c>
      <c r="B207" s="430" t="s">
        <v>819</v>
      </c>
      <c r="C207" s="438" t="s">
        <v>126</v>
      </c>
      <c r="D207" s="440">
        <v>0</v>
      </c>
      <c r="E207" s="440">
        <v>0</v>
      </c>
      <c r="F207" s="440">
        <v>987.99</v>
      </c>
      <c r="G207" s="438" t="s">
        <v>126</v>
      </c>
      <c r="H207" s="440">
        <v>987.99</v>
      </c>
    </row>
    <row r="208" spans="1:8">
      <c r="A208" s="430" t="s">
        <v>820</v>
      </c>
      <c r="B208" s="430" t="s">
        <v>821</v>
      </c>
      <c r="C208" s="438" t="s">
        <v>126</v>
      </c>
      <c r="D208" s="440">
        <v>0</v>
      </c>
      <c r="E208" s="440">
        <v>0</v>
      </c>
      <c r="F208" s="440">
        <v>309.20999999999998</v>
      </c>
      <c r="G208" s="438" t="s">
        <v>126</v>
      </c>
      <c r="H208" s="440">
        <v>309.20999999999998</v>
      </c>
    </row>
    <row r="209" spans="1:8">
      <c r="A209" s="430" t="s">
        <v>822</v>
      </c>
      <c r="B209" s="430" t="s">
        <v>823</v>
      </c>
      <c r="C209" s="438" t="s">
        <v>126</v>
      </c>
      <c r="D209" s="440">
        <v>57373.25</v>
      </c>
      <c r="E209" s="440">
        <v>0</v>
      </c>
      <c r="F209" s="440">
        <v>0</v>
      </c>
      <c r="G209" s="438" t="s">
        <v>126</v>
      </c>
      <c r="H209" s="440">
        <v>57373.25</v>
      </c>
    </row>
    <row r="210" spans="1:8">
      <c r="A210" s="430" t="s">
        <v>824</v>
      </c>
      <c r="B210" s="430" t="s">
        <v>825</v>
      </c>
      <c r="C210" s="438" t="s">
        <v>126</v>
      </c>
      <c r="D210" s="440">
        <v>0</v>
      </c>
      <c r="E210" s="440">
        <v>0</v>
      </c>
      <c r="F210" s="440">
        <v>38.549999999999997</v>
      </c>
      <c r="G210" s="438" t="s">
        <v>126</v>
      </c>
      <c r="H210" s="440">
        <v>38.549999999999997</v>
      </c>
    </row>
    <row r="211" spans="1:8">
      <c r="A211" s="430" t="s">
        <v>826</v>
      </c>
      <c r="B211" s="430" t="s">
        <v>827</v>
      </c>
      <c r="C211" s="438" t="s">
        <v>126</v>
      </c>
      <c r="D211" s="440">
        <v>0</v>
      </c>
      <c r="E211" s="440">
        <v>0</v>
      </c>
      <c r="F211" s="440">
        <v>1694</v>
      </c>
      <c r="G211" s="438" t="s">
        <v>126</v>
      </c>
      <c r="H211" s="440">
        <v>1694</v>
      </c>
    </row>
    <row r="212" spans="1:8">
      <c r="A212" s="430" t="s">
        <v>828</v>
      </c>
      <c r="B212" s="430" t="s">
        <v>829</v>
      </c>
      <c r="C212" s="438" t="s">
        <v>126</v>
      </c>
      <c r="D212" s="440">
        <v>0</v>
      </c>
      <c r="E212" s="440">
        <v>0</v>
      </c>
      <c r="F212" s="440">
        <v>1260</v>
      </c>
      <c r="G212" s="438" t="s">
        <v>126</v>
      </c>
      <c r="H212" s="440">
        <v>1260</v>
      </c>
    </row>
    <row r="213" spans="1:8">
      <c r="A213" s="430" t="s">
        <v>830</v>
      </c>
      <c r="B213" s="430" t="s">
        <v>831</v>
      </c>
      <c r="C213" s="438" t="s">
        <v>126</v>
      </c>
      <c r="D213" s="440">
        <v>0</v>
      </c>
      <c r="E213" s="440">
        <v>0</v>
      </c>
      <c r="F213" s="440">
        <v>713.8</v>
      </c>
      <c r="G213" s="438" t="s">
        <v>126</v>
      </c>
      <c r="H213" s="440">
        <v>713.8</v>
      </c>
    </row>
    <row r="214" spans="1:8">
      <c r="A214" s="430" t="s">
        <v>832</v>
      </c>
      <c r="B214" s="430" t="s">
        <v>833</v>
      </c>
      <c r="C214" s="438" t="s">
        <v>126</v>
      </c>
      <c r="D214" s="440">
        <v>1093.3699999999999</v>
      </c>
      <c r="E214" s="440">
        <v>0</v>
      </c>
      <c r="F214" s="440">
        <v>0</v>
      </c>
      <c r="G214" s="438" t="s">
        <v>126</v>
      </c>
      <c r="H214" s="440">
        <v>1093.3699999999999</v>
      </c>
    </row>
    <row r="215" spans="1:8">
      <c r="A215" s="430" t="s">
        <v>834</v>
      </c>
      <c r="B215" s="430" t="s">
        <v>835</v>
      </c>
      <c r="C215" s="438" t="s">
        <v>126</v>
      </c>
      <c r="D215" s="440">
        <v>1471</v>
      </c>
      <c r="E215" s="440">
        <v>0</v>
      </c>
      <c r="F215" s="440">
        <v>0</v>
      </c>
      <c r="G215" s="438" t="s">
        <v>126</v>
      </c>
      <c r="H215" s="440">
        <v>1471</v>
      </c>
    </row>
    <row r="216" spans="1:8">
      <c r="A216" s="430" t="s">
        <v>836</v>
      </c>
      <c r="B216" s="430" t="s">
        <v>837</v>
      </c>
      <c r="C216" s="438" t="s">
        <v>126</v>
      </c>
      <c r="D216" s="440">
        <v>0</v>
      </c>
      <c r="E216" s="440">
        <v>0</v>
      </c>
      <c r="F216" s="440">
        <v>2835.58</v>
      </c>
      <c r="G216" s="438" t="s">
        <v>126</v>
      </c>
      <c r="H216" s="440">
        <v>2835.58</v>
      </c>
    </row>
    <row r="217" spans="1:8">
      <c r="A217" s="430" t="s">
        <v>838</v>
      </c>
      <c r="B217" s="430" t="s">
        <v>839</v>
      </c>
      <c r="C217" s="438" t="s">
        <v>126</v>
      </c>
      <c r="D217" s="440">
        <v>2327.2800000000002</v>
      </c>
      <c r="E217" s="440">
        <v>0</v>
      </c>
      <c r="F217" s="440">
        <v>0</v>
      </c>
      <c r="G217" s="438" t="s">
        <v>126</v>
      </c>
      <c r="H217" s="440">
        <v>2327.2800000000002</v>
      </c>
    </row>
    <row r="218" spans="1:8">
      <c r="A218" s="430" t="s">
        <v>840</v>
      </c>
      <c r="B218" s="430" t="s">
        <v>841</v>
      </c>
      <c r="C218" s="438" t="s">
        <v>126</v>
      </c>
      <c r="D218" s="440">
        <v>0</v>
      </c>
      <c r="E218" s="440">
        <v>0</v>
      </c>
      <c r="F218" s="440">
        <v>1875.8</v>
      </c>
      <c r="G218" s="438" t="s">
        <v>126</v>
      </c>
      <c r="H218" s="440">
        <v>1875.8</v>
      </c>
    </row>
    <row r="219" spans="1:8">
      <c r="A219" s="430" t="s">
        <v>842</v>
      </c>
      <c r="B219" s="430" t="s">
        <v>843</v>
      </c>
      <c r="C219" s="438" t="s">
        <v>126</v>
      </c>
      <c r="D219" s="440">
        <v>0</v>
      </c>
      <c r="E219" s="440">
        <v>0</v>
      </c>
      <c r="F219" s="440">
        <v>758</v>
      </c>
      <c r="G219" s="438" t="s">
        <v>126</v>
      </c>
      <c r="H219" s="440">
        <v>758</v>
      </c>
    </row>
    <row r="220" spans="1:8">
      <c r="A220" s="430" t="s">
        <v>844</v>
      </c>
      <c r="B220" s="430" t="s">
        <v>845</v>
      </c>
      <c r="C220" s="438" t="s">
        <v>126</v>
      </c>
      <c r="D220" s="440">
        <v>0</v>
      </c>
      <c r="E220" s="440">
        <v>0</v>
      </c>
      <c r="F220" s="440">
        <v>2399.71</v>
      </c>
      <c r="G220" s="438" t="s">
        <v>126</v>
      </c>
      <c r="H220" s="440">
        <v>2399.71</v>
      </c>
    </row>
    <row r="221" spans="1:8">
      <c r="A221" s="430" t="s">
        <v>846</v>
      </c>
      <c r="B221" s="430" t="s">
        <v>482</v>
      </c>
      <c r="C221" s="438" t="s">
        <v>126</v>
      </c>
      <c r="D221" s="440">
        <v>0</v>
      </c>
      <c r="E221" s="440">
        <v>0</v>
      </c>
      <c r="F221" s="440">
        <v>1633.8</v>
      </c>
      <c r="G221" s="438" t="s">
        <v>126</v>
      </c>
      <c r="H221" s="440">
        <v>1633.8</v>
      </c>
    </row>
    <row r="222" spans="1:8">
      <c r="A222" s="430" t="s">
        <v>847</v>
      </c>
      <c r="B222" s="430" t="s">
        <v>848</v>
      </c>
      <c r="C222" s="438" t="s">
        <v>126</v>
      </c>
      <c r="D222" s="440">
        <v>0</v>
      </c>
      <c r="E222" s="440">
        <v>0</v>
      </c>
      <c r="F222" s="440">
        <v>446.06</v>
      </c>
      <c r="G222" s="438" t="s">
        <v>126</v>
      </c>
      <c r="H222" s="440">
        <v>446.06</v>
      </c>
    </row>
    <row r="223" spans="1:8">
      <c r="A223" s="430" t="s">
        <v>849</v>
      </c>
      <c r="B223" s="430" t="s">
        <v>850</v>
      </c>
      <c r="C223" s="438" t="s">
        <v>126</v>
      </c>
      <c r="D223" s="440">
        <v>0</v>
      </c>
      <c r="E223" s="440">
        <v>0</v>
      </c>
      <c r="F223" s="440">
        <v>1113</v>
      </c>
      <c r="G223" s="438" t="s">
        <v>126</v>
      </c>
      <c r="H223" s="440">
        <v>1113</v>
      </c>
    </row>
    <row r="224" spans="1:8">
      <c r="A224" s="430" t="s">
        <v>851</v>
      </c>
      <c r="B224" s="430" t="s">
        <v>852</v>
      </c>
      <c r="C224" s="438" t="s">
        <v>126</v>
      </c>
      <c r="D224" s="440">
        <v>0</v>
      </c>
      <c r="E224" s="440">
        <v>0</v>
      </c>
      <c r="F224" s="440">
        <v>2797.42</v>
      </c>
      <c r="G224" s="438" t="s">
        <v>126</v>
      </c>
      <c r="H224" s="440">
        <v>2797.42</v>
      </c>
    </row>
    <row r="225" spans="1:8">
      <c r="A225" s="430" t="s">
        <v>853</v>
      </c>
      <c r="B225" s="430" t="s">
        <v>854</v>
      </c>
      <c r="C225" s="438" t="s">
        <v>126</v>
      </c>
      <c r="D225" s="440">
        <v>0</v>
      </c>
      <c r="E225" s="440">
        <v>0</v>
      </c>
      <c r="F225" s="440">
        <v>985.95</v>
      </c>
      <c r="G225" s="438" t="s">
        <v>126</v>
      </c>
      <c r="H225" s="440">
        <v>985.95</v>
      </c>
    </row>
    <row r="226" spans="1:8">
      <c r="A226" s="430" t="s">
        <v>855</v>
      </c>
      <c r="B226" s="430" t="s">
        <v>856</v>
      </c>
      <c r="C226" s="438" t="s">
        <v>126</v>
      </c>
      <c r="D226" s="440">
        <v>0</v>
      </c>
      <c r="E226" s="440">
        <v>0</v>
      </c>
      <c r="F226" s="440">
        <v>5433.34</v>
      </c>
      <c r="G226" s="438" t="s">
        <v>126</v>
      </c>
      <c r="H226" s="440">
        <v>5433.34</v>
      </c>
    </row>
    <row r="227" spans="1:8">
      <c r="A227" s="430" t="s">
        <v>857</v>
      </c>
      <c r="B227" s="430" t="s">
        <v>858</v>
      </c>
      <c r="C227" s="438" t="s">
        <v>126</v>
      </c>
      <c r="D227" s="440">
        <v>0</v>
      </c>
      <c r="E227" s="440">
        <v>1850.55</v>
      </c>
      <c r="F227" s="440">
        <v>2483.5500000000002</v>
      </c>
      <c r="G227" s="438" t="s">
        <v>126</v>
      </c>
      <c r="H227" s="440">
        <v>633</v>
      </c>
    </row>
    <row r="228" spans="1:8">
      <c r="A228" s="430" t="s">
        <v>859</v>
      </c>
      <c r="B228" s="430" t="s">
        <v>860</v>
      </c>
      <c r="C228" s="438" t="s">
        <v>126</v>
      </c>
      <c r="D228" s="440">
        <v>5578.07</v>
      </c>
      <c r="E228" s="440">
        <v>0</v>
      </c>
      <c r="F228" s="440">
        <v>0</v>
      </c>
      <c r="G228" s="438" t="s">
        <v>126</v>
      </c>
      <c r="H228" s="440">
        <v>5578.07</v>
      </c>
    </row>
    <row r="229" spans="1:8">
      <c r="A229" s="430" t="s">
        <v>861</v>
      </c>
      <c r="B229" s="430" t="s">
        <v>862</v>
      </c>
      <c r="C229" s="438" t="s">
        <v>126</v>
      </c>
      <c r="D229" s="440">
        <v>0</v>
      </c>
      <c r="E229" s="440">
        <v>0</v>
      </c>
      <c r="F229" s="440">
        <v>1821.71</v>
      </c>
      <c r="G229" s="438" t="s">
        <v>126</v>
      </c>
      <c r="H229" s="440">
        <v>1821.71</v>
      </c>
    </row>
    <row r="230" spans="1:8">
      <c r="A230" s="430" t="s">
        <v>863</v>
      </c>
      <c r="B230" s="430" t="s">
        <v>864</v>
      </c>
      <c r="C230" s="438" t="s">
        <v>126</v>
      </c>
      <c r="D230" s="440">
        <v>9389.93</v>
      </c>
      <c r="E230" s="440">
        <v>0</v>
      </c>
      <c r="F230" s="440">
        <v>0</v>
      </c>
      <c r="G230" s="438" t="s">
        <v>126</v>
      </c>
      <c r="H230" s="440">
        <v>9389.93</v>
      </c>
    </row>
    <row r="231" spans="1:8">
      <c r="A231" s="430" t="s">
        <v>865</v>
      </c>
      <c r="B231" s="430" t="s">
        <v>866</v>
      </c>
      <c r="C231" s="438" t="s">
        <v>126</v>
      </c>
      <c r="D231" s="440">
        <v>0</v>
      </c>
      <c r="E231" s="440">
        <v>0</v>
      </c>
      <c r="F231" s="440">
        <v>288</v>
      </c>
      <c r="G231" s="438" t="s">
        <v>126</v>
      </c>
      <c r="H231" s="440">
        <v>288</v>
      </c>
    </row>
    <row r="232" spans="1:8">
      <c r="A232" s="430" t="s">
        <v>867</v>
      </c>
      <c r="B232" s="430" t="s">
        <v>868</v>
      </c>
      <c r="C232" s="438" t="s">
        <v>126</v>
      </c>
      <c r="D232" s="440">
        <v>123</v>
      </c>
      <c r="E232" s="440">
        <v>0</v>
      </c>
      <c r="F232" s="440">
        <v>0</v>
      </c>
      <c r="G232" s="438" t="s">
        <v>126</v>
      </c>
      <c r="H232" s="440">
        <v>123</v>
      </c>
    </row>
    <row r="233" spans="1:8">
      <c r="A233" s="430" t="s">
        <v>869</v>
      </c>
      <c r="B233" s="430" t="s">
        <v>870</v>
      </c>
      <c r="C233" s="438" t="s">
        <v>126</v>
      </c>
      <c r="D233" s="440">
        <v>0</v>
      </c>
      <c r="E233" s="440">
        <v>0</v>
      </c>
      <c r="F233" s="440">
        <v>5259.67</v>
      </c>
      <c r="G233" s="438" t="s">
        <v>126</v>
      </c>
      <c r="H233" s="440">
        <v>5259.67</v>
      </c>
    </row>
    <row r="234" spans="1:8">
      <c r="A234" s="430" t="s">
        <v>871</v>
      </c>
      <c r="B234" s="430" t="s">
        <v>872</v>
      </c>
      <c r="C234" s="438" t="s">
        <v>126</v>
      </c>
      <c r="D234" s="440">
        <v>0</v>
      </c>
      <c r="E234" s="440">
        <v>0</v>
      </c>
      <c r="F234" s="440">
        <v>739.8</v>
      </c>
      <c r="G234" s="438" t="s">
        <v>126</v>
      </c>
      <c r="H234" s="440">
        <v>739.8</v>
      </c>
    </row>
    <row r="235" spans="1:8">
      <c r="A235" s="430" t="s">
        <v>873</v>
      </c>
      <c r="B235" s="430" t="s">
        <v>874</v>
      </c>
      <c r="C235" s="438" t="s">
        <v>126</v>
      </c>
      <c r="D235" s="440">
        <v>0</v>
      </c>
      <c r="E235" s="440">
        <v>0</v>
      </c>
      <c r="F235" s="440">
        <v>1847.39</v>
      </c>
      <c r="G235" s="438" t="s">
        <v>126</v>
      </c>
      <c r="H235" s="440">
        <v>1847.39</v>
      </c>
    </row>
    <row r="236" spans="1:8">
      <c r="A236" s="430" t="s">
        <v>875</v>
      </c>
      <c r="B236" s="430" t="s">
        <v>876</v>
      </c>
      <c r="C236" s="438" t="s">
        <v>126</v>
      </c>
      <c r="D236" s="440">
        <v>0</v>
      </c>
      <c r="E236" s="440">
        <v>0</v>
      </c>
      <c r="F236" s="440">
        <v>180</v>
      </c>
      <c r="G236" s="438" t="s">
        <v>126</v>
      </c>
      <c r="H236" s="440">
        <v>180</v>
      </c>
    </row>
    <row r="237" spans="1:8">
      <c r="A237" s="430" t="s">
        <v>877</v>
      </c>
      <c r="B237" s="430" t="s">
        <v>878</v>
      </c>
      <c r="C237" s="438" t="s">
        <v>126</v>
      </c>
      <c r="D237" s="440">
        <v>0</v>
      </c>
      <c r="E237" s="440">
        <v>0</v>
      </c>
      <c r="F237" s="440">
        <v>5238</v>
      </c>
      <c r="G237" s="438" t="s">
        <v>126</v>
      </c>
      <c r="H237" s="440">
        <v>5238</v>
      </c>
    </row>
    <row r="238" spans="1:8">
      <c r="A238" s="430" t="s">
        <v>879</v>
      </c>
      <c r="B238" s="430" t="s">
        <v>880</v>
      </c>
      <c r="C238" s="438" t="s">
        <v>126</v>
      </c>
      <c r="D238" s="440">
        <v>0</v>
      </c>
      <c r="E238" s="440">
        <v>423.4</v>
      </c>
      <c r="F238" s="440">
        <v>2763.76</v>
      </c>
      <c r="G238" s="438" t="s">
        <v>126</v>
      </c>
      <c r="H238" s="440">
        <v>2340.36</v>
      </c>
    </row>
    <row r="239" spans="1:8">
      <c r="A239" s="430" t="s">
        <v>881</v>
      </c>
      <c r="B239" s="430" t="s">
        <v>882</v>
      </c>
      <c r="C239" s="438" t="s">
        <v>126</v>
      </c>
      <c r="D239" s="440">
        <v>0</v>
      </c>
      <c r="E239" s="440">
        <v>0</v>
      </c>
      <c r="F239" s="440">
        <v>34.75</v>
      </c>
      <c r="G239" s="438" t="s">
        <v>126</v>
      </c>
      <c r="H239" s="440">
        <v>34.75</v>
      </c>
    </row>
    <row r="240" spans="1:8">
      <c r="A240" s="430" t="s">
        <v>883</v>
      </c>
      <c r="B240" s="430" t="s">
        <v>884</v>
      </c>
      <c r="C240" s="438" t="s">
        <v>126</v>
      </c>
      <c r="D240" s="440">
        <v>0</v>
      </c>
      <c r="E240" s="440">
        <v>0</v>
      </c>
      <c r="F240" s="440">
        <v>396</v>
      </c>
      <c r="G240" s="438" t="s">
        <v>126</v>
      </c>
      <c r="H240" s="440">
        <v>396</v>
      </c>
    </row>
    <row r="241" spans="1:8">
      <c r="A241" s="430" t="s">
        <v>885</v>
      </c>
      <c r="B241" s="430" t="s">
        <v>886</v>
      </c>
      <c r="C241" s="438" t="s">
        <v>126</v>
      </c>
      <c r="D241" s="440">
        <v>0</v>
      </c>
      <c r="E241" s="440">
        <v>0</v>
      </c>
      <c r="F241" s="440">
        <v>542</v>
      </c>
      <c r="G241" s="438" t="s">
        <v>126</v>
      </c>
      <c r="H241" s="440">
        <v>542</v>
      </c>
    </row>
    <row r="242" spans="1:8">
      <c r="A242" s="430" t="s">
        <v>887</v>
      </c>
      <c r="B242" s="430" t="s">
        <v>888</v>
      </c>
      <c r="C242" s="438" t="s">
        <v>126</v>
      </c>
      <c r="D242" s="440">
        <v>0</v>
      </c>
      <c r="E242" s="440">
        <v>0</v>
      </c>
      <c r="F242" s="440">
        <v>398</v>
      </c>
      <c r="G242" s="438" t="s">
        <v>126</v>
      </c>
      <c r="H242" s="440">
        <v>398</v>
      </c>
    </row>
    <row r="243" spans="1:8">
      <c r="A243" s="430" t="s">
        <v>889</v>
      </c>
      <c r="B243" s="430" t="s">
        <v>890</v>
      </c>
      <c r="C243" s="438" t="s">
        <v>126</v>
      </c>
      <c r="D243" s="440">
        <v>0</v>
      </c>
      <c r="E243" s="440">
        <v>0</v>
      </c>
      <c r="F243" s="440">
        <v>3148.81</v>
      </c>
      <c r="G243" s="438" t="s">
        <v>126</v>
      </c>
      <c r="H243" s="440">
        <v>3148.81</v>
      </c>
    </row>
    <row r="244" spans="1:8">
      <c r="A244" s="430" t="s">
        <v>891</v>
      </c>
      <c r="B244" s="430" t="s">
        <v>892</v>
      </c>
      <c r="C244" s="438" t="s">
        <v>126</v>
      </c>
      <c r="D244" s="440">
        <v>0</v>
      </c>
      <c r="E244" s="440">
        <v>0</v>
      </c>
      <c r="F244" s="440">
        <v>2384.4499999999998</v>
      </c>
      <c r="G244" s="438" t="s">
        <v>126</v>
      </c>
      <c r="H244" s="440">
        <v>2384.4499999999998</v>
      </c>
    </row>
    <row r="245" spans="1:8">
      <c r="A245" s="430" t="s">
        <v>893</v>
      </c>
      <c r="B245" s="430" t="s">
        <v>894</v>
      </c>
      <c r="C245" s="438" t="s">
        <v>126</v>
      </c>
      <c r="D245" s="440">
        <v>0</v>
      </c>
      <c r="E245" s="440">
        <v>0</v>
      </c>
      <c r="F245" s="440">
        <v>2784.1</v>
      </c>
      <c r="G245" s="438" t="s">
        <v>126</v>
      </c>
      <c r="H245" s="440">
        <v>2784.1</v>
      </c>
    </row>
    <row r="246" spans="1:8">
      <c r="A246" s="430" t="s">
        <v>895</v>
      </c>
      <c r="B246" s="430" t="s">
        <v>896</v>
      </c>
      <c r="C246" s="438" t="s">
        <v>126</v>
      </c>
      <c r="D246" s="440">
        <v>0</v>
      </c>
      <c r="E246" s="440">
        <v>0</v>
      </c>
      <c r="F246" s="440">
        <v>200</v>
      </c>
      <c r="G246" s="438" t="s">
        <v>126</v>
      </c>
      <c r="H246" s="440">
        <v>200</v>
      </c>
    </row>
    <row r="247" spans="1:8">
      <c r="A247" s="430" t="s">
        <v>897</v>
      </c>
      <c r="B247" s="430" t="s">
        <v>898</v>
      </c>
      <c r="C247" s="438" t="s">
        <v>126</v>
      </c>
      <c r="D247" s="440">
        <v>0</v>
      </c>
      <c r="E247" s="440">
        <v>0</v>
      </c>
      <c r="F247" s="440">
        <v>326</v>
      </c>
      <c r="G247" s="438" t="s">
        <v>126</v>
      </c>
      <c r="H247" s="440">
        <v>326</v>
      </c>
    </row>
    <row r="248" spans="1:8">
      <c r="A248" s="430" t="s">
        <v>899</v>
      </c>
      <c r="B248" s="430" t="s">
        <v>900</v>
      </c>
      <c r="C248" s="438" t="s">
        <v>126</v>
      </c>
      <c r="D248" s="440">
        <v>0</v>
      </c>
      <c r="E248" s="440">
        <v>0</v>
      </c>
      <c r="F248" s="440">
        <v>163</v>
      </c>
      <c r="G248" s="438" t="s">
        <v>126</v>
      </c>
      <c r="H248" s="440">
        <v>163</v>
      </c>
    </row>
    <row r="249" spans="1:8">
      <c r="A249" s="430" t="s">
        <v>901</v>
      </c>
      <c r="B249" s="430" t="s">
        <v>902</v>
      </c>
      <c r="C249" s="438" t="s">
        <v>126</v>
      </c>
      <c r="D249" s="440">
        <v>0</v>
      </c>
      <c r="E249" s="440">
        <v>0</v>
      </c>
      <c r="F249" s="440">
        <v>1039</v>
      </c>
      <c r="G249" s="438" t="s">
        <v>126</v>
      </c>
      <c r="H249" s="440">
        <v>1039</v>
      </c>
    </row>
    <row r="250" spans="1:8">
      <c r="A250" s="430" t="s">
        <v>903</v>
      </c>
      <c r="B250" s="430" t="s">
        <v>904</v>
      </c>
      <c r="C250" s="438" t="s">
        <v>126</v>
      </c>
      <c r="D250" s="440">
        <v>0</v>
      </c>
      <c r="E250" s="440">
        <v>0</v>
      </c>
      <c r="F250" s="440">
        <v>572</v>
      </c>
      <c r="G250" s="438" t="s">
        <v>126</v>
      </c>
      <c r="H250" s="440">
        <v>572</v>
      </c>
    </row>
    <row r="251" spans="1:8">
      <c r="A251" s="430" t="s">
        <v>905</v>
      </c>
      <c r="B251" s="430" t="s">
        <v>906</v>
      </c>
      <c r="C251" s="438" t="s">
        <v>126</v>
      </c>
      <c r="D251" s="440">
        <v>0</v>
      </c>
      <c r="E251" s="440">
        <v>0</v>
      </c>
      <c r="F251" s="440">
        <v>309.39999999999998</v>
      </c>
      <c r="G251" s="438" t="s">
        <v>126</v>
      </c>
      <c r="H251" s="440">
        <v>309.39999999999998</v>
      </c>
    </row>
    <row r="252" spans="1:8">
      <c r="A252" s="430" t="s">
        <v>907</v>
      </c>
      <c r="B252" s="430" t="s">
        <v>908</v>
      </c>
      <c r="C252" s="438" t="s">
        <v>126</v>
      </c>
      <c r="D252" s="440">
        <v>0</v>
      </c>
      <c r="E252" s="440">
        <v>0</v>
      </c>
      <c r="F252" s="440">
        <v>294</v>
      </c>
      <c r="G252" s="438" t="s">
        <v>126</v>
      </c>
      <c r="H252" s="440">
        <v>294</v>
      </c>
    </row>
    <row r="253" spans="1:8">
      <c r="A253" s="430" t="s">
        <v>909</v>
      </c>
      <c r="B253" s="430" t="s">
        <v>910</v>
      </c>
      <c r="C253" s="438" t="s">
        <v>126</v>
      </c>
      <c r="D253" s="440">
        <v>0</v>
      </c>
      <c r="E253" s="440">
        <v>0</v>
      </c>
      <c r="F253" s="440">
        <v>240</v>
      </c>
      <c r="G253" s="438" t="s">
        <v>126</v>
      </c>
      <c r="H253" s="440">
        <v>240</v>
      </c>
    </row>
    <row r="254" spans="1:8">
      <c r="A254" s="430" t="s">
        <v>911</v>
      </c>
      <c r="B254" s="430" t="s">
        <v>912</v>
      </c>
      <c r="C254" s="438" t="s">
        <v>126</v>
      </c>
      <c r="D254" s="440">
        <v>0</v>
      </c>
      <c r="E254" s="440">
        <v>0</v>
      </c>
      <c r="F254" s="440">
        <v>644</v>
      </c>
      <c r="G254" s="438" t="s">
        <v>126</v>
      </c>
      <c r="H254" s="440">
        <v>644</v>
      </c>
    </row>
    <row r="255" spans="1:8">
      <c r="A255" s="430" t="s">
        <v>913</v>
      </c>
      <c r="B255" s="430" t="s">
        <v>914</v>
      </c>
      <c r="C255" s="438" t="s">
        <v>126</v>
      </c>
      <c r="D255" s="440">
        <v>0</v>
      </c>
      <c r="E255" s="440">
        <v>0</v>
      </c>
      <c r="F255" s="440">
        <v>893.1</v>
      </c>
      <c r="G255" s="438" t="s">
        <v>126</v>
      </c>
      <c r="H255" s="440">
        <v>893.1</v>
      </c>
    </row>
    <row r="256" spans="1:8">
      <c r="A256" s="430" t="s">
        <v>915</v>
      </c>
      <c r="B256" s="430" t="s">
        <v>916</v>
      </c>
      <c r="C256" s="438" t="s">
        <v>126</v>
      </c>
      <c r="D256" s="440">
        <v>0</v>
      </c>
      <c r="E256" s="440">
        <v>0</v>
      </c>
      <c r="F256" s="440">
        <v>1281.19</v>
      </c>
      <c r="G256" s="438" t="s">
        <v>126</v>
      </c>
      <c r="H256" s="440">
        <v>1281.19</v>
      </c>
    </row>
    <row r="257" spans="1:8">
      <c r="A257" s="430" t="s">
        <v>917</v>
      </c>
      <c r="B257" s="430" t="s">
        <v>918</v>
      </c>
      <c r="C257" s="438" t="s">
        <v>126</v>
      </c>
      <c r="D257" s="440">
        <v>0</v>
      </c>
      <c r="E257" s="440">
        <v>0</v>
      </c>
      <c r="F257" s="440">
        <v>2386.86</v>
      </c>
      <c r="G257" s="438" t="s">
        <v>126</v>
      </c>
      <c r="H257" s="440">
        <v>2386.86</v>
      </c>
    </row>
    <row r="258" spans="1:8">
      <c r="A258" s="430" t="s">
        <v>919</v>
      </c>
      <c r="B258" s="430" t="s">
        <v>920</v>
      </c>
      <c r="C258" s="438" t="s">
        <v>126</v>
      </c>
      <c r="D258" s="440">
        <v>0</v>
      </c>
      <c r="E258" s="440">
        <v>0</v>
      </c>
      <c r="F258" s="440">
        <v>931</v>
      </c>
      <c r="G258" s="438" t="s">
        <v>126</v>
      </c>
      <c r="H258" s="440">
        <v>931</v>
      </c>
    </row>
    <row r="259" spans="1:8">
      <c r="A259" s="430" t="s">
        <v>921</v>
      </c>
      <c r="B259" s="430" t="s">
        <v>922</v>
      </c>
      <c r="C259" s="438" t="s">
        <v>126</v>
      </c>
      <c r="D259" s="440">
        <v>0</v>
      </c>
      <c r="E259" s="440">
        <v>0</v>
      </c>
      <c r="F259" s="440">
        <v>1000</v>
      </c>
      <c r="G259" s="438" t="s">
        <v>126</v>
      </c>
      <c r="H259" s="440">
        <v>1000</v>
      </c>
    </row>
    <row r="260" spans="1:8">
      <c r="A260" s="430" t="s">
        <v>923</v>
      </c>
      <c r="B260" s="430" t="s">
        <v>924</v>
      </c>
      <c r="C260" s="438" t="s">
        <v>126</v>
      </c>
      <c r="D260" s="440">
        <v>0</v>
      </c>
      <c r="E260" s="440">
        <v>0</v>
      </c>
      <c r="F260" s="440">
        <v>589</v>
      </c>
      <c r="G260" s="438" t="s">
        <v>126</v>
      </c>
      <c r="H260" s="440">
        <v>589</v>
      </c>
    </row>
    <row r="261" spans="1:8">
      <c r="A261" s="430" t="s">
        <v>925</v>
      </c>
      <c r="B261" s="430" t="s">
        <v>926</v>
      </c>
      <c r="C261" s="438" t="s">
        <v>126</v>
      </c>
      <c r="D261" s="440">
        <v>0</v>
      </c>
      <c r="E261" s="440">
        <v>0</v>
      </c>
      <c r="F261" s="440">
        <v>523.91</v>
      </c>
      <c r="G261" s="438" t="s">
        <v>126</v>
      </c>
      <c r="H261" s="440">
        <v>523.91</v>
      </c>
    </row>
    <row r="262" spans="1:8">
      <c r="A262" s="430" t="s">
        <v>927</v>
      </c>
      <c r="B262" s="430" t="s">
        <v>928</v>
      </c>
      <c r="C262" s="438" t="s">
        <v>126</v>
      </c>
      <c r="D262" s="440">
        <v>0</v>
      </c>
      <c r="E262" s="440">
        <v>0</v>
      </c>
      <c r="F262" s="440">
        <v>516</v>
      </c>
      <c r="G262" s="438" t="s">
        <v>126</v>
      </c>
      <c r="H262" s="440">
        <v>516</v>
      </c>
    </row>
    <row r="263" spans="1:8">
      <c r="A263" s="430" t="s">
        <v>929</v>
      </c>
      <c r="B263" s="430" t="s">
        <v>930</v>
      </c>
      <c r="C263" s="438" t="s">
        <v>126</v>
      </c>
      <c r="D263" s="440">
        <v>0</v>
      </c>
      <c r="E263" s="440">
        <v>0</v>
      </c>
      <c r="F263" s="440">
        <v>980</v>
      </c>
      <c r="G263" s="438" t="s">
        <v>126</v>
      </c>
      <c r="H263" s="440">
        <v>980</v>
      </c>
    </row>
    <row r="264" spans="1:8">
      <c r="A264" s="430" t="s">
        <v>931</v>
      </c>
      <c r="B264" s="430" t="s">
        <v>932</v>
      </c>
      <c r="C264" s="438" t="s">
        <v>126</v>
      </c>
      <c r="D264" s="440">
        <v>0</v>
      </c>
      <c r="E264" s="440">
        <v>0</v>
      </c>
      <c r="F264" s="440">
        <v>2818</v>
      </c>
      <c r="G264" s="438" t="s">
        <v>126</v>
      </c>
      <c r="H264" s="440">
        <v>2818</v>
      </c>
    </row>
    <row r="265" spans="1:8">
      <c r="A265" s="430" t="s">
        <v>933</v>
      </c>
      <c r="B265" s="430" t="s">
        <v>934</v>
      </c>
      <c r="C265" s="438" t="s">
        <v>126</v>
      </c>
      <c r="D265" s="440">
        <v>0</v>
      </c>
      <c r="E265" s="440">
        <v>0</v>
      </c>
      <c r="F265" s="440">
        <v>1012.16</v>
      </c>
      <c r="G265" s="438" t="s">
        <v>126</v>
      </c>
      <c r="H265" s="440">
        <v>1012.16</v>
      </c>
    </row>
    <row r="266" spans="1:8">
      <c r="A266" s="430" t="s">
        <v>935</v>
      </c>
      <c r="B266" s="430" t="s">
        <v>936</v>
      </c>
      <c r="C266" s="438" t="s">
        <v>126</v>
      </c>
      <c r="D266" s="440">
        <v>0</v>
      </c>
      <c r="E266" s="440">
        <v>0</v>
      </c>
      <c r="F266" s="440">
        <v>4784</v>
      </c>
      <c r="G266" s="438" t="s">
        <v>126</v>
      </c>
      <c r="H266" s="440">
        <v>4784</v>
      </c>
    </row>
    <row r="267" spans="1:8">
      <c r="A267" s="430" t="s">
        <v>937</v>
      </c>
      <c r="B267" s="430" t="s">
        <v>938</v>
      </c>
      <c r="C267" s="438" t="s">
        <v>126</v>
      </c>
      <c r="D267" s="440">
        <v>0</v>
      </c>
      <c r="E267" s="440">
        <v>0</v>
      </c>
      <c r="F267" s="440">
        <v>374</v>
      </c>
      <c r="G267" s="438" t="s">
        <v>126</v>
      </c>
      <c r="H267" s="440">
        <v>374</v>
      </c>
    </row>
    <row r="268" spans="1:8">
      <c r="A268" s="430" t="s">
        <v>939</v>
      </c>
      <c r="B268" s="430" t="s">
        <v>940</v>
      </c>
      <c r="C268" s="438" t="s">
        <v>126</v>
      </c>
      <c r="D268" s="440">
        <v>0</v>
      </c>
      <c r="E268" s="440">
        <v>0</v>
      </c>
      <c r="F268" s="440">
        <v>452.25</v>
      </c>
      <c r="G268" s="438" t="s">
        <v>126</v>
      </c>
      <c r="H268" s="440">
        <v>452.25</v>
      </c>
    </row>
    <row r="269" spans="1:8">
      <c r="A269" s="430" t="s">
        <v>941</v>
      </c>
      <c r="B269" s="430" t="s">
        <v>942</v>
      </c>
      <c r="C269" s="438" t="s">
        <v>126</v>
      </c>
      <c r="D269" s="440">
        <v>0</v>
      </c>
      <c r="E269" s="440">
        <v>0</v>
      </c>
      <c r="F269" s="440">
        <v>712.26</v>
      </c>
      <c r="G269" s="438" t="s">
        <v>126</v>
      </c>
      <c r="H269" s="440">
        <v>712.26</v>
      </c>
    </row>
    <row r="270" spans="1:8">
      <c r="A270" s="430" t="s">
        <v>943</v>
      </c>
      <c r="B270" s="430" t="s">
        <v>944</v>
      </c>
      <c r="C270" s="438" t="s">
        <v>126</v>
      </c>
      <c r="D270" s="440">
        <v>0</v>
      </c>
      <c r="E270" s="440">
        <v>0</v>
      </c>
      <c r="F270" s="440">
        <v>3</v>
      </c>
      <c r="G270" s="438" t="s">
        <v>126</v>
      </c>
      <c r="H270" s="440">
        <v>3</v>
      </c>
    </row>
    <row r="271" spans="1:8">
      <c r="A271" s="430" t="s">
        <v>945</v>
      </c>
      <c r="B271" s="430" t="s">
        <v>946</v>
      </c>
      <c r="C271" s="438" t="s">
        <v>126</v>
      </c>
      <c r="D271" s="440">
        <v>0</v>
      </c>
      <c r="E271" s="440">
        <v>0</v>
      </c>
      <c r="F271" s="440">
        <v>1350</v>
      </c>
      <c r="G271" s="438" t="s">
        <v>126</v>
      </c>
      <c r="H271" s="440">
        <v>1350</v>
      </c>
    </row>
    <row r="272" spans="1:8">
      <c r="A272" s="429" t="s">
        <v>947</v>
      </c>
      <c r="B272" s="429" t="s">
        <v>948</v>
      </c>
      <c r="C272" s="437" t="s">
        <v>126</v>
      </c>
      <c r="D272" s="436">
        <v>816477.03</v>
      </c>
      <c r="E272" s="436">
        <v>58910360.939999998</v>
      </c>
      <c r="F272" s="436">
        <v>58324406.200000003</v>
      </c>
      <c r="G272" s="437" t="s">
        <v>126</v>
      </c>
      <c r="H272" s="436">
        <v>230522.29</v>
      </c>
    </row>
    <row r="273" spans="1:8">
      <c r="A273" s="430" t="s">
        <v>949</v>
      </c>
      <c r="B273" s="430" t="s">
        <v>950</v>
      </c>
      <c r="C273" s="438" t="s">
        <v>126</v>
      </c>
      <c r="D273" s="440">
        <v>199234.04</v>
      </c>
      <c r="E273" s="440">
        <v>53073251.840000004</v>
      </c>
      <c r="F273" s="440">
        <v>53090139.200000003</v>
      </c>
      <c r="G273" s="438" t="s">
        <v>126</v>
      </c>
      <c r="H273" s="440">
        <v>216121.4</v>
      </c>
    </row>
    <row r="274" spans="1:8">
      <c r="A274" s="430" t="s">
        <v>951</v>
      </c>
      <c r="B274" s="430" t="s">
        <v>952</v>
      </c>
      <c r="C274" s="438" t="s">
        <v>126</v>
      </c>
      <c r="D274" s="440">
        <v>617242.99</v>
      </c>
      <c r="E274" s="440">
        <v>5837109.0999999996</v>
      </c>
      <c r="F274" s="440">
        <v>5234267</v>
      </c>
      <c r="G274" s="438" t="s">
        <v>126</v>
      </c>
      <c r="H274" s="440">
        <v>14400.89</v>
      </c>
    </row>
    <row r="275" spans="1:8">
      <c r="A275" s="429" t="s">
        <v>953</v>
      </c>
      <c r="B275" s="429" t="s">
        <v>954</v>
      </c>
      <c r="C275" s="437" t="s">
        <v>126</v>
      </c>
      <c r="D275" s="436">
        <v>11401944.039999999</v>
      </c>
      <c r="E275" s="436">
        <v>16271787.609999999</v>
      </c>
      <c r="F275" s="436">
        <v>19854916.609999999</v>
      </c>
      <c r="G275" s="437" t="s">
        <v>126</v>
      </c>
      <c r="H275" s="436">
        <v>14985073.039999999</v>
      </c>
    </row>
    <row r="276" spans="1:8">
      <c r="A276" s="430" t="s">
        <v>955</v>
      </c>
      <c r="B276" s="430" t="s">
        <v>956</v>
      </c>
      <c r="C276" s="438" t="s">
        <v>126</v>
      </c>
      <c r="D276" s="440">
        <v>6898686.3899999997</v>
      </c>
      <c r="E276" s="440">
        <v>6905411.1900000004</v>
      </c>
      <c r="F276" s="440">
        <v>12209487.189999999</v>
      </c>
      <c r="G276" s="438" t="s">
        <v>126</v>
      </c>
      <c r="H276" s="440">
        <v>12202762.390000001</v>
      </c>
    </row>
    <row r="277" spans="1:8">
      <c r="A277" s="430" t="s">
        <v>957</v>
      </c>
      <c r="B277" s="430" t="s">
        <v>958</v>
      </c>
      <c r="C277" s="438" t="s">
        <v>126</v>
      </c>
      <c r="D277" s="440">
        <v>309300.53000000003</v>
      </c>
      <c r="E277" s="440">
        <v>900950.68</v>
      </c>
      <c r="F277" s="440">
        <v>605688.21</v>
      </c>
      <c r="G277" s="438" t="s">
        <v>126</v>
      </c>
      <c r="H277" s="440">
        <v>14038.06</v>
      </c>
    </row>
    <row r="278" spans="1:8">
      <c r="A278" s="430" t="s">
        <v>959</v>
      </c>
      <c r="B278" s="430" t="s">
        <v>960</v>
      </c>
      <c r="C278" s="438" t="s">
        <v>126</v>
      </c>
      <c r="D278" s="440">
        <v>1593048.73</v>
      </c>
      <c r="E278" s="440">
        <v>1388708.2</v>
      </c>
      <c r="F278" s="440">
        <v>1435602.66</v>
      </c>
      <c r="G278" s="438" t="s">
        <v>126</v>
      </c>
      <c r="H278" s="440">
        <v>1639943.19</v>
      </c>
    </row>
    <row r="279" spans="1:8">
      <c r="A279" s="430" t="s">
        <v>961</v>
      </c>
      <c r="B279" s="430" t="s">
        <v>962</v>
      </c>
      <c r="C279" s="438" t="s">
        <v>126</v>
      </c>
      <c r="D279" s="440">
        <v>2428964.5499999998</v>
      </c>
      <c r="E279" s="440">
        <v>6652148.8799999999</v>
      </c>
      <c r="F279" s="440">
        <v>4475019.7300000004</v>
      </c>
      <c r="G279" s="438" t="s">
        <v>126</v>
      </c>
      <c r="H279" s="440">
        <v>251835.4</v>
      </c>
    </row>
    <row r="280" spans="1:8">
      <c r="A280" s="430" t="s">
        <v>963</v>
      </c>
      <c r="B280" s="430" t="s">
        <v>964</v>
      </c>
      <c r="C280" s="438" t="s">
        <v>126</v>
      </c>
      <c r="D280" s="440">
        <v>8236.64</v>
      </c>
      <c r="E280" s="440">
        <v>8237</v>
      </c>
      <c r="F280" s="440">
        <v>13134</v>
      </c>
      <c r="G280" s="438" t="s">
        <v>126</v>
      </c>
      <c r="H280" s="440">
        <v>13133.64</v>
      </c>
    </row>
    <row r="281" spans="1:8">
      <c r="A281" s="430" t="s">
        <v>965</v>
      </c>
      <c r="B281" s="430" t="s">
        <v>966</v>
      </c>
      <c r="C281" s="438" t="s">
        <v>126</v>
      </c>
      <c r="D281" s="440">
        <v>4972.1400000000003</v>
      </c>
      <c r="E281" s="440">
        <v>4972</v>
      </c>
      <c r="F281" s="440">
        <v>6270.46</v>
      </c>
      <c r="G281" s="438" t="s">
        <v>126</v>
      </c>
      <c r="H281" s="440">
        <v>6270.6</v>
      </c>
    </row>
    <row r="282" spans="1:8">
      <c r="A282" s="430" t="s">
        <v>967</v>
      </c>
      <c r="B282" s="430" t="s">
        <v>968</v>
      </c>
      <c r="C282" s="438" t="s">
        <v>126</v>
      </c>
      <c r="D282" s="440">
        <v>158735.06</v>
      </c>
      <c r="E282" s="440">
        <v>0</v>
      </c>
      <c r="F282" s="440">
        <v>698354.7</v>
      </c>
      <c r="G282" s="438" t="s">
        <v>126</v>
      </c>
      <c r="H282" s="440">
        <v>857089.76</v>
      </c>
    </row>
    <row r="283" spans="1:8">
      <c r="A283" s="429" t="s">
        <v>969</v>
      </c>
      <c r="B283" s="429" t="s">
        <v>970</v>
      </c>
      <c r="C283" s="437" t="s">
        <v>126</v>
      </c>
      <c r="D283" s="436">
        <v>57036.19</v>
      </c>
      <c r="E283" s="436">
        <v>0</v>
      </c>
      <c r="F283" s="436">
        <v>0</v>
      </c>
      <c r="G283" s="437" t="s">
        <v>126</v>
      </c>
      <c r="H283" s="436">
        <v>57036.19</v>
      </c>
    </row>
    <row r="284" spans="1:8">
      <c r="A284" s="430" t="s">
        <v>971</v>
      </c>
      <c r="B284" s="430" t="s">
        <v>972</v>
      </c>
      <c r="C284" s="438" t="s">
        <v>126</v>
      </c>
      <c r="D284" s="440">
        <v>47071.75</v>
      </c>
      <c r="E284" s="440">
        <v>0</v>
      </c>
      <c r="F284" s="440">
        <v>0</v>
      </c>
      <c r="G284" s="438" t="s">
        <v>126</v>
      </c>
      <c r="H284" s="440">
        <v>47071.75</v>
      </c>
    </row>
    <row r="285" spans="1:8">
      <c r="A285" s="430" t="s">
        <v>973</v>
      </c>
      <c r="B285" s="430" t="s">
        <v>974</v>
      </c>
      <c r="C285" s="438" t="s">
        <v>126</v>
      </c>
      <c r="D285" s="440">
        <v>5550.04</v>
      </c>
      <c r="E285" s="440">
        <v>0</v>
      </c>
      <c r="F285" s="440">
        <v>0</v>
      </c>
      <c r="G285" s="438" t="s">
        <v>126</v>
      </c>
      <c r="H285" s="440">
        <v>5550.04</v>
      </c>
    </row>
    <row r="286" spans="1:8">
      <c r="A286" s="430" t="s">
        <v>975</v>
      </c>
      <c r="B286" s="430" t="s">
        <v>976</v>
      </c>
      <c r="C286" s="438" t="s">
        <v>126</v>
      </c>
      <c r="D286" s="440">
        <v>4414.3999999999996</v>
      </c>
      <c r="E286" s="440">
        <v>0</v>
      </c>
      <c r="F286" s="440">
        <v>0</v>
      </c>
      <c r="G286" s="438" t="s">
        <v>126</v>
      </c>
      <c r="H286" s="440">
        <v>4414.3999999999996</v>
      </c>
    </row>
    <row r="287" spans="1:8">
      <c r="A287" s="429" t="s">
        <v>977</v>
      </c>
      <c r="B287" s="429" t="s">
        <v>978</v>
      </c>
      <c r="C287" s="437" t="s">
        <v>126</v>
      </c>
      <c r="D287" s="436">
        <v>220403</v>
      </c>
      <c r="E287" s="436">
        <v>240539.66</v>
      </c>
      <c r="F287" s="436">
        <v>161525.14000000001</v>
      </c>
      <c r="G287" s="437" t="s">
        <v>126</v>
      </c>
      <c r="H287" s="436">
        <v>141388.48000000001</v>
      </c>
    </row>
    <row r="288" spans="1:8">
      <c r="A288" s="430" t="s">
        <v>979</v>
      </c>
      <c r="B288" s="430" t="s">
        <v>980</v>
      </c>
      <c r="C288" s="438" t="s">
        <v>126</v>
      </c>
      <c r="D288" s="440">
        <v>20767.689999999999</v>
      </c>
      <c r="E288" s="440">
        <v>57706.6</v>
      </c>
      <c r="F288" s="440">
        <v>37900.86</v>
      </c>
      <c r="G288" s="438" t="s">
        <v>126</v>
      </c>
      <c r="H288" s="440">
        <v>961.95</v>
      </c>
    </row>
    <row r="289" spans="1:8">
      <c r="A289" s="430" t="s">
        <v>981</v>
      </c>
      <c r="B289" s="430" t="s">
        <v>982</v>
      </c>
      <c r="C289" s="438" t="s">
        <v>126</v>
      </c>
      <c r="D289" s="440">
        <v>76933.759999999995</v>
      </c>
      <c r="E289" s="440">
        <v>177883.56</v>
      </c>
      <c r="F289" s="440">
        <v>118674.78</v>
      </c>
      <c r="G289" s="438" t="s">
        <v>126</v>
      </c>
      <c r="H289" s="440">
        <v>17724.98</v>
      </c>
    </row>
    <row r="290" spans="1:8">
      <c r="A290" s="430" t="s">
        <v>983</v>
      </c>
      <c r="B290" s="430" t="s">
        <v>984</v>
      </c>
      <c r="C290" s="438" t="s">
        <v>126</v>
      </c>
      <c r="D290" s="440">
        <v>26314.55</v>
      </c>
      <c r="E290" s="440">
        <v>4949.5</v>
      </c>
      <c r="F290" s="440">
        <v>4949.5</v>
      </c>
      <c r="G290" s="438" t="s">
        <v>126</v>
      </c>
      <c r="H290" s="440">
        <v>26314.55</v>
      </c>
    </row>
    <row r="291" spans="1:8">
      <c r="A291" s="430" t="s">
        <v>985</v>
      </c>
      <c r="B291" s="430" t="s">
        <v>986</v>
      </c>
      <c r="C291" s="438" t="s">
        <v>126</v>
      </c>
      <c r="D291" s="440">
        <v>68037.88</v>
      </c>
      <c r="E291" s="440">
        <v>0</v>
      </c>
      <c r="F291" s="440">
        <v>0</v>
      </c>
      <c r="G291" s="438" t="s">
        <v>126</v>
      </c>
      <c r="H291" s="440">
        <v>68037.88</v>
      </c>
    </row>
    <row r="292" spans="1:8">
      <c r="A292" s="430" t="s">
        <v>987</v>
      </c>
      <c r="B292" s="430" t="s">
        <v>988</v>
      </c>
      <c r="C292" s="438" t="s">
        <v>126</v>
      </c>
      <c r="D292" s="440">
        <v>11339.65</v>
      </c>
      <c r="E292" s="440">
        <v>0</v>
      </c>
      <c r="F292" s="440">
        <v>0</v>
      </c>
      <c r="G292" s="438" t="s">
        <v>126</v>
      </c>
      <c r="H292" s="440">
        <v>11339.65</v>
      </c>
    </row>
    <row r="293" spans="1:8">
      <c r="A293" s="430" t="s">
        <v>989</v>
      </c>
      <c r="B293" s="430" t="s">
        <v>990</v>
      </c>
      <c r="C293" s="438" t="s">
        <v>126</v>
      </c>
      <c r="D293" s="440">
        <v>17009.47</v>
      </c>
      <c r="E293" s="440">
        <v>0</v>
      </c>
      <c r="F293" s="440">
        <v>0</v>
      </c>
      <c r="G293" s="438" t="s">
        <v>126</v>
      </c>
      <c r="H293" s="440">
        <v>17009.47</v>
      </c>
    </row>
    <row r="294" spans="1:8">
      <c r="A294" s="429" t="s">
        <v>991</v>
      </c>
      <c r="B294" s="429" t="s">
        <v>992</v>
      </c>
      <c r="C294" s="437" t="s">
        <v>126</v>
      </c>
      <c r="D294" s="436">
        <v>128202.47</v>
      </c>
      <c r="E294" s="436">
        <v>0</v>
      </c>
      <c r="F294" s="436">
        <v>0</v>
      </c>
      <c r="G294" s="437" t="s">
        <v>126</v>
      </c>
      <c r="H294" s="436">
        <v>128202.47</v>
      </c>
    </row>
    <row r="295" spans="1:8">
      <c r="A295" s="430" t="s">
        <v>993</v>
      </c>
      <c r="B295" s="430" t="s">
        <v>994</v>
      </c>
      <c r="C295" s="438" t="s">
        <v>126</v>
      </c>
      <c r="D295" s="440">
        <v>7988.52</v>
      </c>
      <c r="E295" s="440">
        <v>0</v>
      </c>
      <c r="F295" s="440">
        <v>0</v>
      </c>
      <c r="G295" s="438" t="s">
        <v>126</v>
      </c>
      <c r="H295" s="440">
        <v>7988.52</v>
      </c>
    </row>
    <row r="296" spans="1:8">
      <c r="A296" s="430" t="s">
        <v>995</v>
      </c>
      <c r="B296" s="430" t="s">
        <v>996</v>
      </c>
      <c r="C296" s="438" t="s">
        <v>126</v>
      </c>
      <c r="D296" s="440">
        <v>2246</v>
      </c>
      <c r="E296" s="440">
        <v>0</v>
      </c>
      <c r="F296" s="440">
        <v>0</v>
      </c>
      <c r="G296" s="438" t="s">
        <v>126</v>
      </c>
      <c r="H296" s="440">
        <v>2246</v>
      </c>
    </row>
    <row r="297" spans="1:8">
      <c r="A297" s="430" t="s">
        <v>997</v>
      </c>
      <c r="B297" s="430" t="s">
        <v>998</v>
      </c>
      <c r="C297" s="438" t="s">
        <v>126</v>
      </c>
      <c r="D297" s="440">
        <v>6534.86</v>
      </c>
      <c r="E297" s="440">
        <v>0</v>
      </c>
      <c r="F297" s="440">
        <v>0</v>
      </c>
      <c r="G297" s="438" t="s">
        <v>126</v>
      </c>
      <c r="H297" s="440">
        <v>6534.86</v>
      </c>
    </row>
    <row r="298" spans="1:8">
      <c r="A298" s="430" t="s">
        <v>999</v>
      </c>
      <c r="B298" s="430" t="s">
        <v>1000</v>
      </c>
      <c r="C298" s="438" t="s">
        <v>126</v>
      </c>
      <c r="D298" s="440">
        <v>1471.21</v>
      </c>
      <c r="E298" s="440">
        <v>0</v>
      </c>
      <c r="F298" s="440">
        <v>0</v>
      </c>
      <c r="G298" s="438" t="s">
        <v>126</v>
      </c>
      <c r="H298" s="440">
        <v>1471.21</v>
      </c>
    </row>
    <row r="299" spans="1:8">
      <c r="A299" s="430" t="s">
        <v>1001</v>
      </c>
      <c r="B299" s="430" t="s">
        <v>1002</v>
      </c>
      <c r="C299" s="438" t="s">
        <v>126</v>
      </c>
      <c r="D299" s="440">
        <v>1502.76</v>
      </c>
      <c r="E299" s="440">
        <v>0</v>
      </c>
      <c r="F299" s="440">
        <v>0</v>
      </c>
      <c r="G299" s="438" t="s">
        <v>126</v>
      </c>
      <c r="H299" s="440">
        <v>1502.76</v>
      </c>
    </row>
    <row r="300" spans="1:8">
      <c r="A300" s="430" t="s">
        <v>1003</v>
      </c>
      <c r="B300" s="430" t="s">
        <v>1004</v>
      </c>
      <c r="C300" s="438" t="s">
        <v>126</v>
      </c>
      <c r="D300" s="440">
        <v>4801.62</v>
      </c>
      <c r="E300" s="440">
        <v>0</v>
      </c>
      <c r="F300" s="440">
        <v>0</v>
      </c>
      <c r="G300" s="438" t="s">
        <v>126</v>
      </c>
      <c r="H300" s="440">
        <v>4801.62</v>
      </c>
    </row>
    <row r="301" spans="1:8">
      <c r="A301" s="430" t="s">
        <v>1005</v>
      </c>
      <c r="B301" s="430" t="s">
        <v>1006</v>
      </c>
      <c r="C301" s="438" t="s">
        <v>126</v>
      </c>
      <c r="D301" s="440">
        <v>8664.35</v>
      </c>
      <c r="E301" s="440">
        <v>0</v>
      </c>
      <c r="F301" s="440">
        <v>0</v>
      </c>
      <c r="G301" s="438" t="s">
        <v>126</v>
      </c>
      <c r="H301" s="440">
        <v>8664.35</v>
      </c>
    </row>
    <row r="302" spans="1:8">
      <c r="A302" s="430" t="s">
        <v>1007</v>
      </c>
      <c r="B302" s="430" t="s">
        <v>1008</v>
      </c>
      <c r="C302" s="438" t="s">
        <v>126</v>
      </c>
      <c r="D302" s="440">
        <v>6811.96</v>
      </c>
      <c r="E302" s="440">
        <v>0</v>
      </c>
      <c r="F302" s="440">
        <v>0</v>
      </c>
      <c r="G302" s="438" t="s">
        <v>126</v>
      </c>
      <c r="H302" s="440">
        <v>6811.96</v>
      </c>
    </row>
    <row r="303" spans="1:8">
      <c r="A303" s="430" t="s">
        <v>1009</v>
      </c>
      <c r="B303" s="430" t="s">
        <v>1010</v>
      </c>
      <c r="C303" s="438" t="s">
        <v>126</v>
      </c>
      <c r="D303" s="440">
        <v>2723.8</v>
      </c>
      <c r="E303" s="440">
        <v>0</v>
      </c>
      <c r="F303" s="440">
        <v>0</v>
      </c>
      <c r="G303" s="438" t="s">
        <v>126</v>
      </c>
      <c r="H303" s="440">
        <v>2723.8</v>
      </c>
    </row>
    <row r="304" spans="1:8">
      <c r="A304" s="430" t="s">
        <v>1011</v>
      </c>
      <c r="B304" s="430" t="s">
        <v>1012</v>
      </c>
      <c r="C304" s="438" t="s">
        <v>126</v>
      </c>
      <c r="D304" s="440">
        <v>4072.56</v>
      </c>
      <c r="E304" s="440">
        <v>0</v>
      </c>
      <c r="F304" s="440">
        <v>0</v>
      </c>
      <c r="G304" s="438" t="s">
        <v>126</v>
      </c>
      <c r="H304" s="440">
        <v>4072.56</v>
      </c>
    </row>
    <row r="305" spans="1:8">
      <c r="A305" s="430" t="s">
        <v>1013</v>
      </c>
      <c r="B305" s="430" t="s">
        <v>1014</v>
      </c>
      <c r="C305" s="438" t="s">
        <v>126</v>
      </c>
      <c r="D305" s="440">
        <v>1154.7</v>
      </c>
      <c r="E305" s="440">
        <v>0</v>
      </c>
      <c r="F305" s="440">
        <v>0</v>
      </c>
      <c r="G305" s="438" t="s">
        <v>126</v>
      </c>
      <c r="H305" s="440">
        <v>1154.7</v>
      </c>
    </row>
    <row r="306" spans="1:8">
      <c r="A306" s="430" t="s">
        <v>1015</v>
      </c>
      <c r="B306" s="430" t="s">
        <v>1016</v>
      </c>
      <c r="C306" s="438" t="s">
        <v>126</v>
      </c>
      <c r="D306" s="440">
        <v>5703.21</v>
      </c>
      <c r="E306" s="440">
        <v>0</v>
      </c>
      <c r="F306" s="440">
        <v>0</v>
      </c>
      <c r="G306" s="438" t="s">
        <v>126</v>
      </c>
      <c r="H306" s="440">
        <v>5703.21</v>
      </c>
    </row>
    <row r="307" spans="1:8">
      <c r="A307" s="430" t="s">
        <v>1017</v>
      </c>
      <c r="B307" s="430" t="s">
        <v>1018</v>
      </c>
      <c r="C307" s="438" t="s">
        <v>126</v>
      </c>
      <c r="D307" s="440">
        <v>2462.91</v>
      </c>
      <c r="E307" s="440">
        <v>0</v>
      </c>
      <c r="F307" s="440">
        <v>0</v>
      </c>
      <c r="G307" s="438" t="s">
        <v>126</v>
      </c>
      <c r="H307" s="440">
        <v>2462.91</v>
      </c>
    </row>
    <row r="308" spans="1:8">
      <c r="A308" s="430" t="s">
        <v>1019</v>
      </c>
      <c r="B308" s="430" t="s">
        <v>1020</v>
      </c>
      <c r="C308" s="438" t="s">
        <v>126</v>
      </c>
      <c r="D308" s="440">
        <v>520.79999999999995</v>
      </c>
      <c r="E308" s="440">
        <v>0</v>
      </c>
      <c r="F308" s="440">
        <v>0</v>
      </c>
      <c r="G308" s="438" t="s">
        <v>126</v>
      </c>
      <c r="H308" s="440">
        <v>520.79999999999995</v>
      </c>
    </row>
    <row r="309" spans="1:8">
      <c r="A309" s="430" t="s">
        <v>1021</v>
      </c>
      <c r="B309" s="430" t="s">
        <v>1022</v>
      </c>
      <c r="C309" s="438" t="s">
        <v>126</v>
      </c>
      <c r="D309" s="440">
        <v>563.79999999999995</v>
      </c>
      <c r="E309" s="440">
        <v>0</v>
      </c>
      <c r="F309" s="440">
        <v>0</v>
      </c>
      <c r="G309" s="438" t="s">
        <v>126</v>
      </c>
      <c r="H309" s="440">
        <v>563.79999999999995</v>
      </c>
    </row>
    <row r="310" spans="1:8">
      <c r="A310" s="430" t="s">
        <v>1023</v>
      </c>
      <c r="B310" s="430" t="s">
        <v>1024</v>
      </c>
      <c r="C310" s="438" t="s">
        <v>126</v>
      </c>
      <c r="D310" s="440">
        <v>2432.6999999999998</v>
      </c>
      <c r="E310" s="440">
        <v>0</v>
      </c>
      <c r="F310" s="440">
        <v>0</v>
      </c>
      <c r="G310" s="438" t="s">
        <v>126</v>
      </c>
      <c r="H310" s="440">
        <v>2432.6999999999998</v>
      </c>
    </row>
    <row r="311" spans="1:8">
      <c r="A311" s="430" t="s">
        <v>1025</v>
      </c>
      <c r="B311" s="430" t="s">
        <v>1026</v>
      </c>
      <c r="C311" s="438" t="s">
        <v>126</v>
      </c>
      <c r="D311" s="440">
        <v>1151</v>
      </c>
      <c r="E311" s="440">
        <v>0</v>
      </c>
      <c r="F311" s="440">
        <v>0</v>
      </c>
      <c r="G311" s="438" t="s">
        <v>126</v>
      </c>
      <c r="H311" s="440">
        <v>1151</v>
      </c>
    </row>
    <row r="312" spans="1:8">
      <c r="A312" s="430" t="s">
        <v>1027</v>
      </c>
      <c r="B312" s="430" t="s">
        <v>1028</v>
      </c>
      <c r="C312" s="438" t="s">
        <v>126</v>
      </c>
      <c r="D312" s="440">
        <v>9572.7000000000007</v>
      </c>
      <c r="E312" s="440">
        <v>0</v>
      </c>
      <c r="F312" s="440">
        <v>0</v>
      </c>
      <c r="G312" s="438" t="s">
        <v>126</v>
      </c>
      <c r="H312" s="440">
        <v>9572.7000000000007</v>
      </c>
    </row>
    <row r="313" spans="1:8">
      <c r="A313" s="430" t="s">
        <v>1029</v>
      </c>
      <c r="B313" s="430" t="s">
        <v>1030</v>
      </c>
      <c r="C313" s="438" t="s">
        <v>126</v>
      </c>
      <c r="D313" s="440">
        <v>486.6</v>
      </c>
      <c r="E313" s="440">
        <v>0</v>
      </c>
      <c r="F313" s="440">
        <v>0</v>
      </c>
      <c r="G313" s="438" t="s">
        <v>126</v>
      </c>
      <c r="H313" s="440">
        <v>486.6</v>
      </c>
    </row>
    <row r="314" spans="1:8">
      <c r="A314" s="430" t="s">
        <v>1031</v>
      </c>
      <c r="B314" s="430" t="s">
        <v>1032</v>
      </c>
      <c r="C314" s="438" t="s">
        <v>126</v>
      </c>
      <c r="D314" s="440">
        <v>6564.13</v>
      </c>
      <c r="E314" s="440">
        <v>0</v>
      </c>
      <c r="F314" s="440">
        <v>0</v>
      </c>
      <c r="G314" s="438" t="s">
        <v>126</v>
      </c>
      <c r="H314" s="440">
        <v>6564.13</v>
      </c>
    </row>
    <row r="315" spans="1:8">
      <c r="A315" s="430" t="s">
        <v>1033</v>
      </c>
      <c r="B315" s="430" t="s">
        <v>1034</v>
      </c>
      <c r="C315" s="438" t="s">
        <v>126</v>
      </c>
      <c r="D315" s="440">
        <v>988.17</v>
      </c>
      <c r="E315" s="440">
        <v>0</v>
      </c>
      <c r="F315" s="440">
        <v>0</v>
      </c>
      <c r="G315" s="438" t="s">
        <v>126</v>
      </c>
      <c r="H315" s="440">
        <v>988.17</v>
      </c>
    </row>
    <row r="316" spans="1:8">
      <c r="A316" s="430" t="s">
        <v>1035</v>
      </c>
      <c r="B316" s="430" t="s">
        <v>1036</v>
      </c>
      <c r="C316" s="438" t="s">
        <v>126</v>
      </c>
      <c r="D316" s="440">
        <v>277.06</v>
      </c>
      <c r="E316" s="440">
        <v>0</v>
      </c>
      <c r="F316" s="440">
        <v>0</v>
      </c>
      <c r="G316" s="438" t="s">
        <v>126</v>
      </c>
      <c r="H316" s="440">
        <v>277.06</v>
      </c>
    </row>
    <row r="317" spans="1:8">
      <c r="A317" s="430" t="s">
        <v>1037</v>
      </c>
      <c r="B317" s="430" t="s">
        <v>1038</v>
      </c>
      <c r="C317" s="438" t="s">
        <v>126</v>
      </c>
      <c r="D317" s="440">
        <v>6245.17</v>
      </c>
      <c r="E317" s="440">
        <v>0</v>
      </c>
      <c r="F317" s="440">
        <v>0</v>
      </c>
      <c r="G317" s="438" t="s">
        <v>126</v>
      </c>
      <c r="H317" s="440">
        <v>6245.17</v>
      </c>
    </row>
    <row r="318" spans="1:8">
      <c r="A318" s="430" t="s">
        <v>1039</v>
      </c>
      <c r="B318" s="430" t="s">
        <v>1040</v>
      </c>
      <c r="C318" s="438" t="s">
        <v>126</v>
      </c>
      <c r="D318" s="440">
        <v>269.60000000000002</v>
      </c>
      <c r="E318" s="440">
        <v>0</v>
      </c>
      <c r="F318" s="440">
        <v>0</v>
      </c>
      <c r="G318" s="438" t="s">
        <v>126</v>
      </c>
      <c r="H318" s="440">
        <v>269.60000000000002</v>
      </c>
    </row>
    <row r="319" spans="1:8">
      <c r="A319" s="430" t="s">
        <v>1041</v>
      </c>
      <c r="B319" s="430" t="s">
        <v>1042</v>
      </c>
      <c r="C319" s="438" t="s">
        <v>126</v>
      </c>
      <c r="D319" s="440">
        <v>276.7</v>
      </c>
      <c r="E319" s="440">
        <v>0</v>
      </c>
      <c r="F319" s="440">
        <v>0</v>
      </c>
      <c r="G319" s="438" t="s">
        <v>126</v>
      </c>
      <c r="H319" s="440">
        <v>276.7</v>
      </c>
    </row>
    <row r="320" spans="1:8">
      <c r="A320" s="430" t="s">
        <v>1043</v>
      </c>
      <c r="B320" s="430" t="s">
        <v>1044</v>
      </c>
      <c r="C320" s="438" t="s">
        <v>126</v>
      </c>
      <c r="D320" s="440">
        <v>1432</v>
      </c>
      <c r="E320" s="440">
        <v>0</v>
      </c>
      <c r="F320" s="440">
        <v>0</v>
      </c>
      <c r="G320" s="438" t="s">
        <v>126</v>
      </c>
      <c r="H320" s="440">
        <v>1432</v>
      </c>
    </row>
    <row r="321" spans="1:8">
      <c r="A321" s="430" t="s">
        <v>1045</v>
      </c>
      <c r="B321" s="430" t="s">
        <v>1046</v>
      </c>
      <c r="C321" s="438" t="s">
        <v>126</v>
      </c>
      <c r="D321" s="440">
        <v>3152.61</v>
      </c>
      <c r="E321" s="440">
        <v>0</v>
      </c>
      <c r="F321" s="440">
        <v>0</v>
      </c>
      <c r="G321" s="438" t="s">
        <v>126</v>
      </c>
      <c r="H321" s="440">
        <v>3152.61</v>
      </c>
    </row>
    <row r="322" spans="1:8">
      <c r="A322" s="430" t="s">
        <v>1047</v>
      </c>
      <c r="B322" s="430" t="s">
        <v>1048</v>
      </c>
      <c r="C322" s="438" t="s">
        <v>126</v>
      </c>
      <c r="D322" s="440">
        <v>4862.3</v>
      </c>
      <c r="E322" s="440">
        <v>0</v>
      </c>
      <c r="F322" s="440">
        <v>0</v>
      </c>
      <c r="G322" s="438" t="s">
        <v>126</v>
      </c>
      <c r="H322" s="440">
        <v>4862.3</v>
      </c>
    </row>
    <row r="323" spans="1:8">
      <c r="A323" s="430" t="s">
        <v>1049</v>
      </c>
      <c r="B323" s="430" t="s">
        <v>1050</v>
      </c>
      <c r="C323" s="438" t="s">
        <v>126</v>
      </c>
      <c r="D323" s="440">
        <v>2647.38</v>
      </c>
      <c r="E323" s="440">
        <v>0</v>
      </c>
      <c r="F323" s="440">
        <v>0</v>
      </c>
      <c r="G323" s="438" t="s">
        <v>126</v>
      </c>
      <c r="H323" s="440">
        <v>2647.38</v>
      </c>
    </row>
    <row r="324" spans="1:8">
      <c r="A324" s="430" t="s">
        <v>1051</v>
      </c>
      <c r="B324" s="430" t="s">
        <v>1052</v>
      </c>
      <c r="C324" s="438" t="s">
        <v>126</v>
      </c>
      <c r="D324" s="440">
        <v>5004.25</v>
      </c>
      <c r="E324" s="440">
        <v>0</v>
      </c>
      <c r="F324" s="440">
        <v>0</v>
      </c>
      <c r="G324" s="438" t="s">
        <v>126</v>
      </c>
      <c r="H324" s="440">
        <v>5004.25</v>
      </c>
    </row>
    <row r="325" spans="1:8">
      <c r="A325" s="430" t="s">
        <v>1053</v>
      </c>
      <c r="B325" s="430" t="s">
        <v>1054</v>
      </c>
      <c r="C325" s="438" t="s">
        <v>126</v>
      </c>
      <c r="D325" s="440">
        <v>1143.8</v>
      </c>
      <c r="E325" s="440">
        <v>0</v>
      </c>
      <c r="F325" s="440">
        <v>0</v>
      </c>
      <c r="G325" s="438" t="s">
        <v>126</v>
      </c>
      <c r="H325" s="440">
        <v>1143.8</v>
      </c>
    </row>
    <row r="326" spans="1:8">
      <c r="A326" s="430" t="s">
        <v>1055</v>
      </c>
      <c r="B326" s="430" t="s">
        <v>1056</v>
      </c>
      <c r="C326" s="438" t="s">
        <v>126</v>
      </c>
      <c r="D326" s="440">
        <v>3120.8</v>
      </c>
      <c r="E326" s="440">
        <v>0</v>
      </c>
      <c r="F326" s="440">
        <v>0</v>
      </c>
      <c r="G326" s="438" t="s">
        <v>126</v>
      </c>
      <c r="H326" s="440">
        <v>3120.8</v>
      </c>
    </row>
    <row r="327" spans="1:8">
      <c r="A327" s="430" t="s">
        <v>1057</v>
      </c>
      <c r="B327" s="430" t="s">
        <v>1058</v>
      </c>
      <c r="C327" s="438" t="s">
        <v>126</v>
      </c>
      <c r="D327" s="440">
        <v>250.59</v>
      </c>
      <c r="E327" s="440">
        <v>0</v>
      </c>
      <c r="F327" s="440">
        <v>0</v>
      </c>
      <c r="G327" s="438" t="s">
        <v>126</v>
      </c>
      <c r="H327" s="440">
        <v>250.59</v>
      </c>
    </row>
    <row r="328" spans="1:8">
      <c r="A328" s="430" t="s">
        <v>1059</v>
      </c>
      <c r="B328" s="430" t="s">
        <v>1060</v>
      </c>
      <c r="C328" s="438" t="s">
        <v>126</v>
      </c>
      <c r="D328" s="440">
        <v>5787.6</v>
      </c>
      <c r="E328" s="440">
        <v>0</v>
      </c>
      <c r="F328" s="440">
        <v>0</v>
      </c>
      <c r="G328" s="438" t="s">
        <v>126</v>
      </c>
      <c r="H328" s="440">
        <v>5787.6</v>
      </c>
    </row>
    <row r="329" spans="1:8">
      <c r="A329" s="430" t="s">
        <v>1061</v>
      </c>
      <c r="B329" s="430" t="s">
        <v>1062</v>
      </c>
      <c r="C329" s="438" t="s">
        <v>126</v>
      </c>
      <c r="D329" s="440">
        <v>11471.45</v>
      </c>
      <c r="E329" s="440">
        <v>0</v>
      </c>
      <c r="F329" s="440">
        <v>0</v>
      </c>
      <c r="G329" s="438" t="s">
        <v>126</v>
      </c>
      <c r="H329" s="440">
        <v>11471.45</v>
      </c>
    </row>
    <row r="330" spans="1:8">
      <c r="A330" s="430" t="s">
        <v>1063</v>
      </c>
      <c r="B330" s="430" t="s">
        <v>1064</v>
      </c>
      <c r="C330" s="438" t="s">
        <v>126</v>
      </c>
      <c r="D330" s="440">
        <v>693.83</v>
      </c>
      <c r="E330" s="440">
        <v>0</v>
      </c>
      <c r="F330" s="440">
        <v>0</v>
      </c>
      <c r="G330" s="438" t="s">
        <v>126</v>
      </c>
      <c r="H330" s="440">
        <v>693.83</v>
      </c>
    </row>
    <row r="331" spans="1:8">
      <c r="A331" s="430" t="s">
        <v>1065</v>
      </c>
      <c r="B331" s="430" t="s">
        <v>1066</v>
      </c>
      <c r="C331" s="438" t="s">
        <v>126</v>
      </c>
      <c r="D331" s="440">
        <v>1297.8</v>
      </c>
      <c r="E331" s="440">
        <v>0</v>
      </c>
      <c r="F331" s="440">
        <v>0</v>
      </c>
      <c r="G331" s="438" t="s">
        <v>126</v>
      </c>
      <c r="H331" s="440">
        <v>1297.8</v>
      </c>
    </row>
    <row r="332" spans="1:8">
      <c r="A332" s="430" t="s">
        <v>1067</v>
      </c>
      <c r="B332" s="430" t="s">
        <v>1068</v>
      </c>
      <c r="C332" s="438" t="s">
        <v>126</v>
      </c>
      <c r="D332" s="440">
        <v>1851.17</v>
      </c>
      <c r="E332" s="440">
        <v>0</v>
      </c>
      <c r="F332" s="440">
        <v>0</v>
      </c>
      <c r="G332" s="438" t="s">
        <v>126</v>
      </c>
      <c r="H332" s="440">
        <v>1851.17</v>
      </c>
    </row>
    <row r="333" spans="1:8">
      <c r="A333" s="429" t="s">
        <v>1069</v>
      </c>
      <c r="B333" s="429" t="s">
        <v>1070</v>
      </c>
      <c r="C333" s="437" t="s">
        <v>126</v>
      </c>
      <c r="D333" s="436">
        <v>459169.01</v>
      </c>
      <c r="E333" s="436">
        <v>40940</v>
      </c>
      <c r="F333" s="436">
        <v>14196</v>
      </c>
      <c r="G333" s="437" t="s">
        <v>126</v>
      </c>
      <c r="H333" s="436">
        <v>432425.01</v>
      </c>
    </row>
    <row r="334" spans="1:8">
      <c r="A334" s="430" t="s">
        <v>1071</v>
      </c>
      <c r="B334" s="430" t="s">
        <v>1072</v>
      </c>
      <c r="C334" s="438" t="s">
        <v>126</v>
      </c>
      <c r="D334" s="440">
        <v>4600</v>
      </c>
      <c r="E334" s="440">
        <v>0</v>
      </c>
      <c r="F334" s="440">
        <v>0</v>
      </c>
      <c r="G334" s="438" t="s">
        <v>126</v>
      </c>
      <c r="H334" s="440">
        <v>4600</v>
      </c>
    </row>
    <row r="335" spans="1:8">
      <c r="A335" s="430" t="s">
        <v>1073</v>
      </c>
      <c r="B335" s="430" t="s">
        <v>1074</v>
      </c>
      <c r="C335" s="438" t="s">
        <v>126</v>
      </c>
      <c r="D335" s="440">
        <v>13225.05</v>
      </c>
      <c r="E335" s="440">
        <v>0</v>
      </c>
      <c r="F335" s="440">
        <v>0</v>
      </c>
      <c r="G335" s="438" t="s">
        <v>126</v>
      </c>
      <c r="H335" s="440">
        <v>13225.05</v>
      </c>
    </row>
    <row r="336" spans="1:8">
      <c r="A336" s="430" t="s">
        <v>1075</v>
      </c>
      <c r="B336" s="430" t="s">
        <v>1076</v>
      </c>
      <c r="C336" s="438" t="s">
        <v>126</v>
      </c>
      <c r="D336" s="440">
        <v>49025.42</v>
      </c>
      <c r="E336" s="440">
        <v>40940</v>
      </c>
      <c r="F336" s="440">
        <v>50</v>
      </c>
      <c r="G336" s="438" t="s">
        <v>126</v>
      </c>
      <c r="H336" s="440">
        <v>8135.42</v>
      </c>
    </row>
    <row r="337" spans="1:8">
      <c r="A337" s="430" t="s">
        <v>1077</v>
      </c>
      <c r="B337" s="430" t="s">
        <v>1078</v>
      </c>
      <c r="C337" s="438" t="s">
        <v>126</v>
      </c>
      <c r="D337" s="440">
        <v>4954.2700000000004</v>
      </c>
      <c r="E337" s="440">
        <v>0</v>
      </c>
      <c r="F337" s="440">
        <v>0</v>
      </c>
      <c r="G337" s="438" t="s">
        <v>126</v>
      </c>
      <c r="H337" s="440">
        <v>4954.2700000000004</v>
      </c>
    </row>
    <row r="338" spans="1:8">
      <c r="A338" s="430" t="s">
        <v>1079</v>
      </c>
      <c r="B338" s="430" t="s">
        <v>1080</v>
      </c>
      <c r="C338" s="438" t="s">
        <v>126</v>
      </c>
      <c r="D338" s="440">
        <v>22768.32</v>
      </c>
      <c r="E338" s="440">
        <v>0</v>
      </c>
      <c r="F338" s="440">
        <v>0</v>
      </c>
      <c r="G338" s="438" t="s">
        <v>126</v>
      </c>
      <c r="H338" s="440">
        <v>22768.32</v>
      </c>
    </row>
    <row r="339" spans="1:8">
      <c r="A339" s="430" t="s">
        <v>1081</v>
      </c>
      <c r="B339" s="430" t="s">
        <v>1082</v>
      </c>
      <c r="C339" s="438" t="s">
        <v>126</v>
      </c>
      <c r="D339" s="440">
        <v>3134.67</v>
      </c>
      <c r="E339" s="440">
        <v>0</v>
      </c>
      <c r="F339" s="440">
        <v>0</v>
      </c>
      <c r="G339" s="438" t="s">
        <v>126</v>
      </c>
      <c r="H339" s="440">
        <v>3134.67</v>
      </c>
    </row>
    <row r="340" spans="1:8">
      <c r="A340" s="430" t="s">
        <v>1083</v>
      </c>
      <c r="B340" s="430" t="s">
        <v>1084</v>
      </c>
      <c r="C340" s="438" t="s">
        <v>126</v>
      </c>
      <c r="D340" s="440">
        <v>1600.8</v>
      </c>
      <c r="E340" s="440">
        <v>0</v>
      </c>
      <c r="F340" s="440">
        <v>0</v>
      </c>
      <c r="G340" s="438" t="s">
        <v>126</v>
      </c>
      <c r="H340" s="440">
        <v>1600.8</v>
      </c>
    </row>
    <row r="341" spans="1:8">
      <c r="A341" s="430" t="s">
        <v>1085</v>
      </c>
      <c r="B341" s="430" t="s">
        <v>1086</v>
      </c>
      <c r="C341" s="438" t="s">
        <v>126</v>
      </c>
      <c r="D341" s="440">
        <v>12204.26</v>
      </c>
      <c r="E341" s="440">
        <v>0</v>
      </c>
      <c r="F341" s="440">
        <v>0</v>
      </c>
      <c r="G341" s="438" t="s">
        <v>126</v>
      </c>
      <c r="H341" s="440">
        <v>12204.26</v>
      </c>
    </row>
    <row r="342" spans="1:8">
      <c r="A342" s="430" t="s">
        <v>1087</v>
      </c>
      <c r="B342" s="430" t="s">
        <v>1088</v>
      </c>
      <c r="C342" s="438" t="s">
        <v>126</v>
      </c>
      <c r="D342" s="440">
        <v>93320.14</v>
      </c>
      <c r="E342" s="440">
        <v>0</v>
      </c>
      <c r="F342" s="440">
        <v>0</v>
      </c>
      <c r="G342" s="438" t="s">
        <v>126</v>
      </c>
      <c r="H342" s="440">
        <v>93320.14</v>
      </c>
    </row>
    <row r="343" spans="1:8">
      <c r="A343" s="430" t="s">
        <v>1089</v>
      </c>
      <c r="B343" s="430" t="s">
        <v>1090</v>
      </c>
      <c r="C343" s="438" t="s">
        <v>126</v>
      </c>
      <c r="D343" s="440">
        <v>48072.02</v>
      </c>
      <c r="E343" s="440">
        <v>0</v>
      </c>
      <c r="F343" s="440">
        <v>0</v>
      </c>
      <c r="G343" s="438" t="s">
        <v>126</v>
      </c>
      <c r="H343" s="440">
        <v>48072.02</v>
      </c>
    </row>
    <row r="344" spans="1:8">
      <c r="A344" s="430" t="s">
        <v>1091</v>
      </c>
      <c r="B344" s="430" t="s">
        <v>1092</v>
      </c>
      <c r="C344" s="438" t="s">
        <v>126</v>
      </c>
      <c r="D344" s="440">
        <v>1061.97</v>
      </c>
      <c r="E344" s="440">
        <v>0</v>
      </c>
      <c r="F344" s="440">
        <v>0</v>
      </c>
      <c r="G344" s="438" t="s">
        <v>126</v>
      </c>
      <c r="H344" s="440">
        <v>1061.97</v>
      </c>
    </row>
    <row r="345" spans="1:8">
      <c r="A345" s="430" t="s">
        <v>1093</v>
      </c>
      <c r="B345" s="430" t="s">
        <v>1094</v>
      </c>
      <c r="C345" s="438" t="s">
        <v>126</v>
      </c>
      <c r="D345" s="440">
        <v>31176.1</v>
      </c>
      <c r="E345" s="440">
        <v>0</v>
      </c>
      <c r="F345" s="440">
        <v>0</v>
      </c>
      <c r="G345" s="438" t="s">
        <v>126</v>
      </c>
      <c r="H345" s="440">
        <v>31176.1</v>
      </c>
    </row>
    <row r="346" spans="1:8">
      <c r="A346" s="430" t="s">
        <v>1095</v>
      </c>
      <c r="B346" s="430" t="s">
        <v>1096</v>
      </c>
      <c r="C346" s="438" t="s">
        <v>126</v>
      </c>
      <c r="D346" s="440">
        <v>1832.45</v>
      </c>
      <c r="E346" s="440">
        <v>0</v>
      </c>
      <c r="F346" s="440">
        <v>0</v>
      </c>
      <c r="G346" s="438" t="s">
        <v>126</v>
      </c>
      <c r="H346" s="440">
        <v>1832.45</v>
      </c>
    </row>
    <row r="347" spans="1:8">
      <c r="A347" s="430" t="s">
        <v>1097</v>
      </c>
      <c r="B347" s="430" t="s">
        <v>1098</v>
      </c>
      <c r="C347" s="438" t="s">
        <v>126</v>
      </c>
      <c r="D347" s="440">
        <v>475.6</v>
      </c>
      <c r="E347" s="440">
        <v>0</v>
      </c>
      <c r="F347" s="440">
        <v>0</v>
      </c>
      <c r="G347" s="438" t="s">
        <v>126</v>
      </c>
      <c r="H347" s="440">
        <v>475.6</v>
      </c>
    </row>
    <row r="348" spans="1:8">
      <c r="A348" s="430" t="s">
        <v>1099</v>
      </c>
      <c r="B348" s="430" t="s">
        <v>1100</v>
      </c>
      <c r="C348" s="438" t="s">
        <v>126</v>
      </c>
      <c r="D348" s="440">
        <v>2224.7600000000002</v>
      </c>
      <c r="E348" s="440">
        <v>0</v>
      </c>
      <c r="F348" s="440">
        <v>0</v>
      </c>
      <c r="G348" s="438" t="s">
        <v>126</v>
      </c>
      <c r="H348" s="440">
        <v>2224.7600000000002</v>
      </c>
    </row>
    <row r="349" spans="1:8">
      <c r="A349" s="430" t="s">
        <v>1101</v>
      </c>
      <c r="B349" s="430" t="s">
        <v>1102</v>
      </c>
      <c r="C349" s="438" t="s">
        <v>126</v>
      </c>
      <c r="D349" s="440">
        <v>19099.63</v>
      </c>
      <c r="E349" s="440">
        <v>0</v>
      </c>
      <c r="F349" s="440">
        <v>0</v>
      </c>
      <c r="G349" s="438" t="s">
        <v>126</v>
      </c>
      <c r="H349" s="440">
        <v>19099.63</v>
      </c>
    </row>
    <row r="350" spans="1:8">
      <c r="A350" s="430" t="s">
        <v>1103</v>
      </c>
      <c r="B350" s="430" t="s">
        <v>1104</v>
      </c>
      <c r="C350" s="438" t="s">
        <v>126</v>
      </c>
      <c r="D350" s="440">
        <v>17585.599999999999</v>
      </c>
      <c r="E350" s="440">
        <v>0</v>
      </c>
      <c r="F350" s="440">
        <v>0</v>
      </c>
      <c r="G350" s="438" t="s">
        <v>126</v>
      </c>
      <c r="H350" s="440">
        <v>17585.599999999999</v>
      </c>
    </row>
    <row r="351" spans="1:8">
      <c r="A351" s="430" t="s">
        <v>1105</v>
      </c>
      <c r="B351" s="430" t="s">
        <v>1106</v>
      </c>
      <c r="C351" s="438" t="s">
        <v>126</v>
      </c>
      <c r="D351" s="440">
        <v>13865.56</v>
      </c>
      <c r="E351" s="440">
        <v>0</v>
      </c>
      <c r="F351" s="440">
        <v>0</v>
      </c>
      <c r="G351" s="438" t="s">
        <v>126</v>
      </c>
      <c r="H351" s="440">
        <v>13865.56</v>
      </c>
    </row>
    <row r="352" spans="1:8">
      <c r="A352" s="430" t="s">
        <v>1107</v>
      </c>
      <c r="B352" s="430" t="s">
        <v>1108</v>
      </c>
      <c r="C352" s="438" t="s">
        <v>126</v>
      </c>
      <c r="D352" s="440">
        <v>609.91999999999996</v>
      </c>
      <c r="E352" s="440">
        <v>0</v>
      </c>
      <c r="F352" s="440">
        <v>0</v>
      </c>
      <c r="G352" s="438" t="s">
        <v>126</v>
      </c>
      <c r="H352" s="440">
        <v>609.91999999999996</v>
      </c>
    </row>
    <row r="353" spans="1:8">
      <c r="A353" s="430" t="s">
        <v>1109</v>
      </c>
      <c r="B353" s="430" t="s">
        <v>1110</v>
      </c>
      <c r="C353" s="438" t="s">
        <v>126</v>
      </c>
      <c r="D353" s="440">
        <v>153.38999999999999</v>
      </c>
      <c r="E353" s="440">
        <v>0</v>
      </c>
      <c r="F353" s="440">
        <v>0</v>
      </c>
      <c r="G353" s="438" t="s">
        <v>126</v>
      </c>
      <c r="H353" s="440">
        <v>153.38999999999999</v>
      </c>
    </row>
    <row r="354" spans="1:8">
      <c r="A354" s="430" t="s">
        <v>1111</v>
      </c>
      <c r="B354" s="430" t="s">
        <v>1112</v>
      </c>
      <c r="C354" s="438" t="s">
        <v>126</v>
      </c>
      <c r="D354" s="440">
        <v>10160.120000000001</v>
      </c>
      <c r="E354" s="440">
        <v>0</v>
      </c>
      <c r="F354" s="440">
        <v>0</v>
      </c>
      <c r="G354" s="438" t="s">
        <v>126</v>
      </c>
      <c r="H354" s="440">
        <v>10160.120000000001</v>
      </c>
    </row>
    <row r="355" spans="1:8">
      <c r="A355" s="430" t="s">
        <v>1113</v>
      </c>
      <c r="B355" s="430" t="s">
        <v>1114</v>
      </c>
      <c r="C355" s="438" t="s">
        <v>126</v>
      </c>
      <c r="D355" s="440">
        <v>16000</v>
      </c>
      <c r="E355" s="440">
        <v>0</v>
      </c>
      <c r="F355" s="440">
        <v>0</v>
      </c>
      <c r="G355" s="438" t="s">
        <v>126</v>
      </c>
      <c r="H355" s="440">
        <v>16000</v>
      </c>
    </row>
    <row r="356" spans="1:8">
      <c r="A356" s="430" t="s">
        <v>1115</v>
      </c>
      <c r="B356" s="430" t="s">
        <v>1116</v>
      </c>
      <c r="C356" s="438" t="s">
        <v>126</v>
      </c>
      <c r="D356" s="440">
        <v>8416.9599999999991</v>
      </c>
      <c r="E356" s="440">
        <v>0</v>
      </c>
      <c r="F356" s="440">
        <v>0</v>
      </c>
      <c r="G356" s="438" t="s">
        <v>126</v>
      </c>
      <c r="H356" s="440">
        <v>8416.9599999999991</v>
      </c>
    </row>
    <row r="357" spans="1:8">
      <c r="A357" s="430" t="s">
        <v>1117</v>
      </c>
      <c r="B357" s="430" t="s">
        <v>1118</v>
      </c>
      <c r="C357" s="438" t="s">
        <v>126</v>
      </c>
      <c r="D357" s="440">
        <v>2888</v>
      </c>
      <c r="E357" s="440">
        <v>0</v>
      </c>
      <c r="F357" s="440">
        <v>0</v>
      </c>
      <c r="G357" s="438" t="s">
        <v>126</v>
      </c>
      <c r="H357" s="440">
        <v>2888</v>
      </c>
    </row>
    <row r="358" spans="1:8">
      <c r="A358" s="430" t="s">
        <v>1119</v>
      </c>
      <c r="B358" s="430" t="s">
        <v>1120</v>
      </c>
      <c r="C358" s="438" t="s">
        <v>126</v>
      </c>
      <c r="D358" s="440">
        <v>80714</v>
      </c>
      <c r="E358" s="440">
        <v>0</v>
      </c>
      <c r="F358" s="440">
        <v>14146</v>
      </c>
      <c r="G358" s="438" t="s">
        <v>126</v>
      </c>
      <c r="H358" s="440">
        <v>94860</v>
      </c>
    </row>
    <row r="359" spans="1:8">
      <c r="A359" s="430" t="s">
        <v>1121</v>
      </c>
      <c r="B359" s="430" t="s">
        <v>1122</v>
      </c>
      <c r="C359" s="438" t="s">
        <v>126</v>
      </c>
      <c r="D359" s="440">
        <v>449935769.27999997</v>
      </c>
      <c r="E359" s="440">
        <v>0</v>
      </c>
      <c r="F359" s="440">
        <v>264739.65999999997</v>
      </c>
      <c r="G359" s="438" t="s">
        <v>126</v>
      </c>
      <c r="H359" s="440">
        <v>450200508.94</v>
      </c>
    </row>
    <row r="360" spans="1:8">
      <c r="A360" s="429" t="s">
        <v>1123</v>
      </c>
      <c r="B360" s="429" t="s">
        <v>1124</v>
      </c>
      <c r="C360" s="437" t="s">
        <v>126</v>
      </c>
      <c r="D360" s="436">
        <v>205009028.15000001</v>
      </c>
      <c r="E360" s="436">
        <v>0</v>
      </c>
      <c r="F360" s="442">
        <v>-40851.32</v>
      </c>
      <c r="G360" s="437" t="s">
        <v>126</v>
      </c>
      <c r="H360" s="436">
        <v>204968176.83000001</v>
      </c>
    </row>
    <row r="361" spans="1:8">
      <c r="A361" s="430" t="s">
        <v>1125</v>
      </c>
      <c r="B361" s="430" t="s">
        <v>1126</v>
      </c>
      <c r="C361" s="438" t="s">
        <v>126</v>
      </c>
      <c r="D361" s="440">
        <v>3828</v>
      </c>
      <c r="E361" s="440">
        <v>0</v>
      </c>
      <c r="F361" s="440">
        <v>0</v>
      </c>
      <c r="G361" s="438" t="s">
        <v>126</v>
      </c>
      <c r="H361" s="440">
        <v>3828</v>
      </c>
    </row>
    <row r="362" spans="1:8">
      <c r="A362" s="430" t="s">
        <v>1127</v>
      </c>
      <c r="B362" s="430" t="s">
        <v>1128</v>
      </c>
      <c r="C362" s="438" t="s">
        <v>126</v>
      </c>
      <c r="D362" s="441">
        <v>-1449</v>
      </c>
      <c r="E362" s="440">
        <v>0</v>
      </c>
      <c r="F362" s="440">
        <v>0</v>
      </c>
      <c r="G362" s="438" t="s">
        <v>126</v>
      </c>
      <c r="H362" s="441">
        <v>-1449</v>
      </c>
    </row>
    <row r="363" spans="1:8">
      <c r="A363" s="430" t="s">
        <v>1129</v>
      </c>
      <c r="B363" s="430" t="s">
        <v>1130</v>
      </c>
      <c r="C363" s="438" t="s">
        <v>126</v>
      </c>
      <c r="D363" s="441">
        <v>-526642.68999999994</v>
      </c>
      <c r="E363" s="440">
        <v>0</v>
      </c>
      <c r="F363" s="440">
        <v>0</v>
      </c>
      <c r="G363" s="438" t="s">
        <v>126</v>
      </c>
      <c r="H363" s="441">
        <v>-526642.68999999994</v>
      </c>
    </row>
    <row r="364" spans="1:8">
      <c r="A364" s="430" t="s">
        <v>1131</v>
      </c>
      <c r="B364" s="430" t="s">
        <v>1132</v>
      </c>
      <c r="C364" s="438" t="s">
        <v>126</v>
      </c>
      <c r="D364" s="441">
        <v>-992854.01</v>
      </c>
      <c r="E364" s="440">
        <v>0</v>
      </c>
      <c r="F364" s="440">
        <v>0</v>
      </c>
      <c r="G364" s="438" t="s">
        <v>126</v>
      </c>
      <c r="H364" s="441">
        <v>-992854.01</v>
      </c>
    </row>
    <row r="365" spans="1:8">
      <c r="A365" s="430" t="s">
        <v>1133</v>
      </c>
      <c r="B365" s="430" t="s">
        <v>1134</v>
      </c>
      <c r="C365" s="438" t="s">
        <v>126</v>
      </c>
      <c r="D365" s="441">
        <v>-1095000</v>
      </c>
      <c r="E365" s="440">
        <v>0</v>
      </c>
      <c r="F365" s="440">
        <v>0</v>
      </c>
      <c r="G365" s="438" t="s">
        <v>126</v>
      </c>
      <c r="H365" s="441">
        <v>-1095000</v>
      </c>
    </row>
    <row r="366" spans="1:8">
      <c r="A366" s="430" t="s">
        <v>1135</v>
      </c>
      <c r="B366" s="430" t="s">
        <v>1136</v>
      </c>
      <c r="C366" s="438" t="s">
        <v>126</v>
      </c>
      <c r="D366" s="441">
        <v>-1950368</v>
      </c>
      <c r="E366" s="440">
        <v>0</v>
      </c>
      <c r="F366" s="440">
        <v>0</v>
      </c>
      <c r="G366" s="438" t="s">
        <v>126</v>
      </c>
      <c r="H366" s="441">
        <v>-1950368</v>
      </c>
    </row>
    <row r="367" spans="1:8">
      <c r="A367" s="430" t="s">
        <v>1137</v>
      </c>
      <c r="B367" s="430" t="s">
        <v>1138</v>
      </c>
      <c r="C367" s="438" t="s">
        <v>126</v>
      </c>
      <c r="D367" s="440">
        <v>8118234.9199999999</v>
      </c>
      <c r="E367" s="440">
        <v>0</v>
      </c>
      <c r="F367" s="440">
        <v>0</v>
      </c>
      <c r="G367" s="438" t="s">
        <v>126</v>
      </c>
      <c r="H367" s="440">
        <v>8118234.9199999999</v>
      </c>
    </row>
    <row r="368" spans="1:8">
      <c r="A368" s="430" t="s">
        <v>1139</v>
      </c>
      <c r="B368" s="430" t="s">
        <v>1140</v>
      </c>
      <c r="C368" s="438" t="s">
        <v>126</v>
      </c>
      <c r="D368" s="440">
        <v>1697201.26</v>
      </c>
      <c r="E368" s="440">
        <v>0</v>
      </c>
      <c r="F368" s="440">
        <v>0</v>
      </c>
      <c r="G368" s="438" t="s">
        <v>126</v>
      </c>
      <c r="H368" s="440">
        <v>1697201.26</v>
      </c>
    </row>
    <row r="369" spans="1:8">
      <c r="A369" s="430" t="s">
        <v>1141</v>
      </c>
      <c r="B369" s="430" t="s">
        <v>1142</v>
      </c>
      <c r="C369" s="438" t="s">
        <v>126</v>
      </c>
      <c r="D369" s="440">
        <v>7133020.0599999996</v>
      </c>
      <c r="E369" s="440">
        <v>0</v>
      </c>
      <c r="F369" s="440">
        <v>0</v>
      </c>
      <c r="G369" s="438" t="s">
        <v>126</v>
      </c>
      <c r="H369" s="440">
        <v>7133020.0599999996</v>
      </c>
    </row>
    <row r="370" spans="1:8">
      <c r="A370" s="430" t="s">
        <v>1143</v>
      </c>
      <c r="B370" s="430" t="s">
        <v>1144</v>
      </c>
      <c r="C370" s="438" t="s">
        <v>126</v>
      </c>
      <c r="D370" s="440">
        <v>3952431</v>
      </c>
      <c r="E370" s="440">
        <v>0</v>
      </c>
      <c r="F370" s="440">
        <v>0</v>
      </c>
      <c r="G370" s="438" t="s">
        <v>126</v>
      </c>
      <c r="H370" s="440">
        <v>3952431</v>
      </c>
    </row>
    <row r="371" spans="1:8">
      <c r="A371" s="430" t="s">
        <v>1145</v>
      </c>
      <c r="B371" s="430" t="s">
        <v>1146</v>
      </c>
      <c r="C371" s="438" t="s">
        <v>126</v>
      </c>
      <c r="D371" s="440">
        <v>19426199.969999999</v>
      </c>
      <c r="E371" s="440">
        <v>0</v>
      </c>
      <c r="F371" s="440">
        <v>0</v>
      </c>
      <c r="G371" s="438" t="s">
        <v>126</v>
      </c>
      <c r="H371" s="440">
        <v>19426199.969999999</v>
      </c>
    </row>
    <row r="372" spans="1:8">
      <c r="A372" s="430" t="s">
        <v>1147</v>
      </c>
      <c r="B372" s="430" t="s">
        <v>1148</v>
      </c>
      <c r="C372" s="438" t="s">
        <v>126</v>
      </c>
      <c r="D372" s="440">
        <v>16958188.350000001</v>
      </c>
      <c r="E372" s="440">
        <v>0</v>
      </c>
      <c r="F372" s="440">
        <v>0</v>
      </c>
      <c r="G372" s="438" t="s">
        <v>126</v>
      </c>
      <c r="H372" s="440">
        <v>16958188.350000001</v>
      </c>
    </row>
    <row r="373" spans="1:8">
      <c r="A373" s="430" t="s">
        <v>1149</v>
      </c>
      <c r="B373" s="430" t="s">
        <v>1150</v>
      </c>
      <c r="C373" s="438" t="s">
        <v>126</v>
      </c>
      <c r="D373" s="440">
        <v>15700306.869999999</v>
      </c>
      <c r="E373" s="440">
        <v>0</v>
      </c>
      <c r="F373" s="440">
        <v>0</v>
      </c>
      <c r="G373" s="438" t="s">
        <v>126</v>
      </c>
      <c r="H373" s="440">
        <v>15700306.869999999</v>
      </c>
    </row>
    <row r="374" spans="1:8">
      <c r="A374" s="430" t="s">
        <v>1151</v>
      </c>
      <c r="B374" s="430" t="s">
        <v>1152</v>
      </c>
      <c r="C374" s="438" t="s">
        <v>126</v>
      </c>
      <c r="D374" s="440">
        <v>49189048.299999997</v>
      </c>
      <c r="E374" s="440">
        <v>0</v>
      </c>
      <c r="F374" s="440">
        <v>0</v>
      </c>
      <c r="G374" s="438" t="s">
        <v>126</v>
      </c>
      <c r="H374" s="440">
        <v>49189048.299999997</v>
      </c>
    </row>
    <row r="375" spans="1:8">
      <c r="A375" s="430" t="s">
        <v>1153</v>
      </c>
      <c r="B375" s="430" t="s">
        <v>1154</v>
      </c>
      <c r="C375" s="438" t="s">
        <v>126</v>
      </c>
      <c r="D375" s="440">
        <v>16197795.34</v>
      </c>
      <c r="E375" s="440">
        <v>0</v>
      </c>
      <c r="F375" s="440">
        <v>0</v>
      </c>
      <c r="G375" s="438" t="s">
        <v>126</v>
      </c>
      <c r="H375" s="440">
        <v>16197795.34</v>
      </c>
    </row>
    <row r="376" spans="1:8">
      <c r="A376" s="430" t="s">
        <v>1155</v>
      </c>
      <c r="B376" s="430" t="s">
        <v>1156</v>
      </c>
      <c r="C376" s="438" t="s">
        <v>126</v>
      </c>
      <c r="D376" s="440">
        <v>38336127.579999998</v>
      </c>
      <c r="E376" s="440">
        <v>0</v>
      </c>
      <c r="F376" s="440">
        <v>0</v>
      </c>
      <c r="G376" s="438" t="s">
        <v>126</v>
      </c>
      <c r="H376" s="440">
        <v>38336127.579999998</v>
      </c>
    </row>
    <row r="377" spans="1:8">
      <c r="A377" s="430" t="s">
        <v>1157</v>
      </c>
      <c r="B377" s="430" t="s">
        <v>1158</v>
      </c>
      <c r="C377" s="438" t="s">
        <v>126</v>
      </c>
      <c r="D377" s="440">
        <v>27177179.920000002</v>
      </c>
      <c r="E377" s="440">
        <v>0</v>
      </c>
      <c r="F377" s="440">
        <v>0</v>
      </c>
      <c r="G377" s="438" t="s">
        <v>126</v>
      </c>
      <c r="H377" s="440">
        <v>27177179.920000002</v>
      </c>
    </row>
    <row r="378" spans="1:8">
      <c r="A378" s="430" t="s">
        <v>1159</v>
      </c>
      <c r="B378" s="430" t="s">
        <v>1160</v>
      </c>
      <c r="C378" s="438" t="s">
        <v>126</v>
      </c>
      <c r="D378" s="440">
        <v>5685780.2800000003</v>
      </c>
      <c r="E378" s="440">
        <v>0</v>
      </c>
      <c r="F378" s="441">
        <v>-288272.18</v>
      </c>
      <c r="G378" s="438" t="s">
        <v>126</v>
      </c>
      <c r="H378" s="440">
        <v>5397508.0999999996</v>
      </c>
    </row>
    <row r="379" spans="1:8">
      <c r="A379" s="430" t="s">
        <v>1161</v>
      </c>
      <c r="B379" s="430" t="s">
        <v>1162</v>
      </c>
      <c r="C379" s="438" t="s">
        <v>126</v>
      </c>
      <c r="D379" s="440">
        <v>0</v>
      </c>
      <c r="E379" s="440">
        <v>0</v>
      </c>
      <c r="F379" s="440">
        <v>247420.86</v>
      </c>
      <c r="G379" s="438" t="s">
        <v>126</v>
      </c>
      <c r="H379" s="440">
        <v>247420.86</v>
      </c>
    </row>
    <row r="380" spans="1:8">
      <c r="A380" s="429" t="s">
        <v>1163</v>
      </c>
      <c r="B380" s="429" t="s">
        <v>1164</v>
      </c>
      <c r="C380" s="437" t="s">
        <v>126</v>
      </c>
      <c r="D380" s="436">
        <v>40352403.75</v>
      </c>
      <c r="E380" s="436">
        <v>0</v>
      </c>
      <c r="F380" s="436">
        <v>0</v>
      </c>
      <c r="G380" s="437" t="s">
        <v>126</v>
      </c>
      <c r="H380" s="436">
        <v>40352403.75</v>
      </c>
    </row>
    <row r="381" spans="1:8">
      <c r="A381" s="430" t="s">
        <v>1165</v>
      </c>
      <c r="B381" s="430" t="s">
        <v>1166</v>
      </c>
      <c r="C381" s="438" t="s">
        <v>126</v>
      </c>
      <c r="D381" s="441">
        <v>-32500</v>
      </c>
      <c r="E381" s="440">
        <v>0</v>
      </c>
      <c r="F381" s="440">
        <v>0</v>
      </c>
      <c r="G381" s="438" t="s">
        <v>126</v>
      </c>
      <c r="H381" s="441">
        <v>-32500</v>
      </c>
    </row>
    <row r="382" spans="1:8">
      <c r="A382" s="430" t="s">
        <v>1167</v>
      </c>
      <c r="B382" s="430" t="s">
        <v>1168</v>
      </c>
      <c r="C382" s="438" t="s">
        <v>126</v>
      </c>
      <c r="D382" s="441">
        <v>-124010.25</v>
      </c>
      <c r="E382" s="440">
        <v>0</v>
      </c>
      <c r="F382" s="440">
        <v>0</v>
      </c>
      <c r="G382" s="438" t="s">
        <v>126</v>
      </c>
      <c r="H382" s="441">
        <v>-124010.25</v>
      </c>
    </row>
    <row r="383" spans="1:8">
      <c r="A383" s="430" t="s">
        <v>1169</v>
      </c>
      <c r="B383" s="430" t="s">
        <v>1170</v>
      </c>
      <c r="C383" s="438" t="s">
        <v>126</v>
      </c>
      <c r="D383" s="441">
        <v>-112830</v>
      </c>
      <c r="E383" s="440">
        <v>0</v>
      </c>
      <c r="F383" s="440">
        <v>0</v>
      </c>
      <c r="G383" s="438" t="s">
        <v>126</v>
      </c>
      <c r="H383" s="441">
        <v>-112830</v>
      </c>
    </row>
    <row r="384" spans="1:8">
      <c r="A384" s="430" t="s">
        <v>1171</v>
      </c>
      <c r="B384" s="430" t="s">
        <v>1172</v>
      </c>
      <c r="C384" s="438" t="s">
        <v>126</v>
      </c>
      <c r="D384" s="440">
        <v>3740982.39</v>
      </c>
      <c r="E384" s="440">
        <v>0</v>
      </c>
      <c r="F384" s="440">
        <v>0</v>
      </c>
      <c r="G384" s="438" t="s">
        <v>126</v>
      </c>
      <c r="H384" s="440">
        <v>3740982.39</v>
      </c>
    </row>
    <row r="385" spans="1:8">
      <c r="A385" s="430" t="s">
        <v>1173</v>
      </c>
      <c r="B385" s="430" t="s">
        <v>1174</v>
      </c>
      <c r="C385" s="438" t="s">
        <v>126</v>
      </c>
      <c r="D385" s="441">
        <v>-95852.7</v>
      </c>
      <c r="E385" s="440">
        <v>0</v>
      </c>
      <c r="F385" s="440">
        <v>0</v>
      </c>
      <c r="G385" s="438" t="s">
        <v>126</v>
      </c>
      <c r="H385" s="441">
        <v>-95852.7</v>
      </c>
    </row>
    <row r="386" spans="1:8">
      <c r="A386" s="430" t="s">
        <v>1175</v>
      </c>
      <c r="B386" s="430" t="s">
        <v>1176</v>
      </c>
      <c r="C386" s="438" t="s">
        <v>126</v>
      </c>
      <c r="D386" s="440">
        <v>20347656.460000001</v>
      </c>
      <c r="E386" s="440">
        <v>0</v>
      </c>
      <c r="F386" s="440">
        <v>0</v>
      </c>
      <c r="G386" s="438" t="s">
        <v>126</v>
      </c>
      <c r="H386" s="440">
        <v>20347656.460000001</v>
      </c>
    </row>
    <row r="387" spans="1:8">
      <c r="A387" s="430" t="s">
        <v>1177</v>
      </c>
      <c r="B387" s="430" t="s">
        <v>1178</v>
      </c>
      <c r="C387" s="438" t="s">
        <v>126</v>
      </c>
      <c r="D387" s="440">
        <v>4756242.79</v>
      </c>
      <c r="E387" s="440">
        <v>0</v>
      </c>
      <c r="F387" s="440">
        <v>0</v>
      </c>
      <c r="G387" s="438" t="s">
        <v>126</v>
      </c>
      <c r="H387" s="440">
        <v>4756242.79</v>
      </c>
    </row>
    <row r="388" spans="1:8">
      <c r="A388" s="430" t="s">
        <v>1179</v>
      </c>
      <c r="B388" s="430" t="s">
        <v>1180</v>
      </c>
      <c r="C388" s="438" t="s">
        <v>126</v>
      </c>
      <c r="D388" s="440">
        <v>2612352.0099999998</v>
      </c>
      <c r="E388" s="440">
        <v>0</v>
      </c>
      <c r="F388" s="440">
        <v>0</v>
      </c>
      <c r="G388" s="438" t="s">
        <v>126</v>
      </c>
      <c r="H388" s="440">
        <v>2612352.0099999998</v>
      </c>
    </row>
    <row r="389" spans="1:8">
      <c r="A389" s="430" t="s">
        <v>1181</v>
      </c>
      <c r="B389" s="430" t="s">
        <v>1182</v>
      </c>
      <c r="C389" s="438" t="s">
        <v>126</v>
      </c>
      <c r="D389" s="440">
        <v>1010848.8</v>
      </c>
      <c r="E389" s="440">
        <v>0</v>
      </c>
      <c r="F389" s="440">
        <v>0</v>
      </c>
      <c r="G389" s="438" t="s">
        <v>126</v>
      </c>
      <c r="H389" s="440">
        <v>1010848.8</v>
      </c>
    </row>
    <row r="390" spans="1:8">
      <c r="A390" s="430" t="s">
        <v>1183</v>
      </c>
      <c r="B390" s="430" t="s">
        <v>1184</v>
      </c>
      <c r="C390" s="438" t="s">
        <v>126</v>
      </c>
      <c r="D390" s="440">
        <v>4422022.5</v>
      </c>
      <c r="E390" s="440">
        <v>0</v>
      </c>
      <c r="F390" s="440">
        <v>0</v>
      </c>
      <c r="G390" s="438" t="s">
        <v>126</v>
      </c>
      <c r="H390" s="440">
        <v>4422022.5</v>
      </c>
    </row>
    <row r="391" spans="1:8">
      <c r="A391" s="430" t="s">
        <v>1185</v>
      </c>
      <c r="B391" s="430" t="s">
        <v>1186</v>
      </c>
      <c r="C391" s="438" t="s">
        <v>126</v>
      </c>
      <c r="D391" s="440">
        <v>3827491.75</v>
      </c>
      <c r="E391" s="440">
        <v>0</v>
      </c>
      <c r="F391" s="440">
        <v>0</v>
      </c>
      <c r="G391" s="438" t="s">
        <v>126</v>
      </c>
      <c r="H391" s="440">
        <v>3827491.75</v>
      </c>
    </row>
    <row r="392" spans="1:8">
      <c r="A392" s="430" t="s">
        <v>1187</v>
      </c>
      <c r="B392" s="430" t="s">
        <v>1188</v>
      </c>
      <c r="C392" s="438" t="s">
        <v>126</v>
      </c>
      <c r="D392" s="441">
        <v>-127200</v>
      </c>
      <c r="E392" s="440">
        <v>0</v>
      </c>
      <c r="F392" s="440">
        <v>0</v>
      </c>
      <c r="G392" s="438" t="s">
        <v>126</v>
      </c>
      <c r="H392" s="441">
        <v>-127200</v>
      </c>
    </row>
    <row r="393" spans="1:8">
      <c r="A393" s="430" t="s">
        <v>1189</v>
      </c>
      <c r="B393" s="430" t="s">
        <v>1190</v>
      </c>
      <c r="C393" s="438" t="s">
        <v>126</v>
      </c>
      <c r="D393" s="440">
        <v>127200</v>
      </c>
      <c r="E393" s="440">
        <v>0</v>
      </c>
      <c r="F393" s="440">
        <v>0</v>
      </c>
      <c r="G393" s="438" t="s">
        <v>126</v>
      </c>
      <c r="H393" s="440">
        <v>127200</v>
      </c>
    </row>
    <row r="394" spans="1:8">
      <c r="A394" s="429" t="s">
        <v>1191</v>
      </c>
      <c r="B394" s="429" t="s">
        <v>1192</v>
      </c>
      <c r="C394" s="437" t="s">
        <v>126</v>
      </c>
      <c r="D394" s="436">
        <v>45880492.079999998</v>
      </c>
      <c r="E394" s="436">
        <v>0</v>
      </c>
      <c r="F394" s="436">
        <v>0</v>
      </c>
      <c r="G394" s="437" t="s">
        <v>126</v>
      </c>
      <c r="H394" s="436">
        <v>45880492.079999998</v>
      </c>
    </row>
    <row r="395" spans="1:8">
      <c r="A395" s="430" t="s">
        <v>1193</v>
      </c>
      <c r="B395" s="430" t="s">
        <v>1194</v>
      </c>
      <c r="C395" s="438" t="s">
        <v>126</v>
      </c>
      <c r="D395" s="440">
        <v>38418693.079999998</v>
      </c>
      <c r="E395" s="440">
        <v>0</v>
      </c>
      <c r="F395" s="440">
        <v>0</v>
      </c>
      <c r="G395" s="438" t="s">
        <v>126</v>
      </c>
      <c r="H395" s="440">
        <v>38418693.079999998</v>
      </c>
    </row>
    <row r="396" spans="1:8">
      <c r="A396" s="430" t="s">
        <v>1195</v>
      </c>
      <c r="B396" s="430" t="s">
        <v>1196</v>
      </c>
      <c r="C396" s="438" t="s">
        <v>126</v>
      </c>
      <c r="D396" s="440">
        <v>7461799</v>
      </c>
      <c r="E396" s="440">
        <v>0</v>
      </c>
      <c r="F396" s="440">
        <v>0</v>
      </c>
      <c r="G396" s="438" t="s">
        <v>126</v>
      </c>
      <c r="H396" s="440">
        <v>7461799</v>
      </c>
    </row>
    <row r="397" spans="1:8">
      <c r="A397" s="429" t="s">
        <v>1197</v>
      </c>
      <c r="B397" s="429" t="s">
        <v>1198</v>
      </c>
      <c r="C397" s="437" t="s">
        <v>126</v>
      </c>
      <c r="D397" s="436">
        <v>158693845.30000001</v>
      </c>
      <c r="E397" s="436">
        <v>0</v>
      </c>
      <c r="F397" s="436">
        <v>305590.98</v>
      </c>
      <c r="G397" s="437" t="s">
        <v>126</v>
      </c>
      <c r="H397" s="436">
        <v>158999436.28</v>
      </c>
    </row>
    <row r="398" spans="1:8">
      <c r="A398" s="430" t="s">
        <v>1199</v>
      </c>
      <c r="B398" s="430" t="s">
        <v>1200</v>
      </c>
      <c r="C398" s="438" t="s">
        <v>126</v>
      </c>
      <c r="D398" s="440">
        <v>0.12</v>
      </c>
      <c r="E398" s="440">
        <v>0</v>
      </c>
      <c r="F398" s="440">
        <v>0</v>
      </c>
      <c r="G398" s="438" t="s">
        <v>126</v>
      </c>
      <c r="H398" s="440">
        <v>0.12</v>
      </c>
    </row>
    <row r="399" spans="1:8">
      <c r="A399" s="430" t="s">
        <v>1201</v>
      </c>
      <c r="B399" s="430" t="s">
        <v>1202</v>
      </c>
      <c r="C399" s="438" t="s">
        <v>126</v>
      </c>
      <c r="D399" s="440">
        <v>80394211.739999995</v>
      </c>
      <c r="E399" s="440">
        <v>0</v>
      </c>
      <c r="F399" s="440">
        <v>0</v>
      </c>
      <c r="G399" s="438" t="s">
        <v>126</v>
      </c>
      <c r="H399" s="440">
        <v>80394211.739999995</v>
      </c>
    </row>
    <row r="400" spans="1:8">
      <c r="A400" s="430" t="s">
        <v>1203</v>
      </c>
      <c r="B400" s="430" t="s">
        <v>1204</v>
      </c>
      <c r="C400" s="438" t="s">
        <v>126</v>
      </c>
      <c r="D400" s="440">
        <v>41987146.479999997</v>
      </c>
      <c r="E400" s="440">
        <v>0</v>
      </c>
      <c r="F400" s="440">
        <v>0</v>
      </c>
      <c r="G400" s="438" t="s">
        <v>126</v>
      </c>
      <c r="H400" s="440">
        <v>41987146.479999997</v>
      </c>
    </row>
    <row r="401" spans="1:8">
      <c r="A401" s="430" t="s">
        <v>1205</v>
      </c>
      <c r="B401" s="430" t="s">
        <v>1206</v>
      </c>
      <c r="C401" s="438" t="s">
        <v>126</v>
      </c>
      <c r="D401" s="440">
        <v>23598558.98</v>
      </c>
      <c r="E401" s="440">
        <v>0</v>
      </c>
      <c r="F401" s="440">
        <v>744489.25</v>
      </c>
      <c r="G401" s="438" t="s">
        <v>126</v>
      </c>
      <c r="H401" s="440">
        <v>24343048.23</v>
      </c>
    </row>
    <row r="402" spans="1:8">
      <c r="A402" s="430" t="s">
        <v>1207</v>
      </c>
      <c r="B402" s="430" t="s">
        <v>1208</v>
      </c>
      <c r="C402" s="438" t="s">
        <v>126</v>
      </c>
      <c r="D402" s="440">
        <v>348920.41</v>
      </c>
      <c r="E402" s="440">
        <v>0</v>
      </c>
      <c r="F402" s="440">
        <v>0</v>
      </c>
      <c r="G402" s="438" t="s">
        <v>126</v>
      </c>
      <c r="H402" s="440">
        <v>348920.41</v>
      </c>
    </row>
    <row r="403" spans="1:8">
      <c r="A403" s="430" t="s">
        <v>1209</v>
      </c>
      <c r="B403" s="430" t="s">
        <v>1210</v>
      </c>
      <c r="C403" s="438" t="s">
        <v>126</v>
      </c>
      <c r="D403" s="441">
        <v>-16641983.560000001</v>
      </c>
      <c r="E403" s="440">
        <v>0</v>
      </c>
      <c r="F403" s="441">
        <v>-744489.25</v>
      </c>
      <c r="G403" s="438" t="s">
        <v>126</v>
      </c>
      <c r="H403" s="441">
        <v>-17386472.809999999</v>
      </c>
    </row>
    <row r="404" spans="1:8">
      <c r="A404" s="430" t="s">
        <v>1211</v>
      </c>
      <c r="B404" s="430" t="s">
        <v>1212</v>
      </c>
      <c r="C404" s="438" t="s">
        <v>126</v>
      </c>
      <c r="D404" s="441">
        <v>-114949.9</v>
      </c>
      <c r="E404" s="440">
        <v>0</v>
      </c>
      <c r="F404" s="440">
        <v>305590.98</v>
      </c>
      <c r="G404" s="438" t="s">
        <v>126</v>
      </c>
      <c r="H404" s="440">
        <v>190641.08</v>
      </c>
    </row>
    <row r="405" spans="1:8">
      <c r="A405" s="430" t="s">
        <v>1213</v>
      </c>
      <c r="B405" s="430" t="s">
        <v>1214</v>
      </c>
      <c r="C405" s="438" t="s">
        <v>126</v>
      </c>
      <c r="D405" s="440">
        <v>29121941.030000001</v>
      </c>
      <c r="E405" s="440">
        <v>0</v>
      </c>
      <c r="F405" s="440">
        <v>0</v>
      </c>
      <c r="G405" s="438" t="s">
        <v>126</v>
      </c>
      <c r="H405" s="440">
        <v>29121941.030000001</v>
      </c>
    </row>
    <row r="406" spans="1:8">
      <c r="A406" s="430" t="s">
        <v>1215</v>
      </c>
      <c r="B406" s="430" t="s">
        <v>1216</v>
      </c>
      <c r="C406" s="438" t="s">
        <v>126</v>
      </c>
      <c r="D406" s="440">
        <v>463087813.62</v>
      </c>
      <c r="E406" s="440">
        <v>0</v>
      </c>
      <c r="F406" s="440">
        <v>73876619.349999994</v>
      </c>
      <c r="G406" s="438" t="s">
        <v>126</v>
      </c>
      <c r="H406" s="440">
        <v>536964432.97000003</v>
      </c>
    </row>
    <row r="407" spans="1:8">
      <c r="A407" s="429" t="s">
        <v>1217</v>
      </c>
      <c r="B407" s="429" t="s">
        <v>1218</v>
      </c>
      <c r="C407" s="437" t="s">
        <v>126</v>
      </c>
      <c r="D407" s="436">
        <v>233326811.09</v>
      </c>
      <c r="E407" s="436">
        <v>0</v>
      </c>
      <c r="F407" s="436">
        <v>19248718.280000001</v>
      </c>
      <c r="G407" s="437" t="s">
        <v>126</v>
      </c>
      <c r="H407" s="436">
        <v>252575529.37</v>
      </c>
    </row>
    <row r="408" spans="1:8">
      <c r="A408" s="429" t="s">
        <v>1219</v>
      </c>
      <c r="B408" s="429" t="s">
        <v>1220</v>
      </c>
      <c r="C408" s="437" t="s">
        <v>126</v>
      </c>
      <c r="D408" s="436">
        <v>226824399.81999999</v>
      </c>
      <c r="E408" s="436">
        <v>0</v>
      </c>
      <c r="F408" s="436">
        <v>43398010.859999999</v>
      </c>
      <c r="G408" s="437" t="s">
        <v>126</v>
      </c>
      <c r="H408" s="436">
        <v>270222410.68000001</v>
      </c>
    </row>
    <row r="409" spans="1:8">
      <c r="A409" s="429" t="s">
        <v>1221</v>
      </c>
      <c r="B409" s="429" t="s">
        <v>1222</v>
      </c>
      <c r="C409" s="437" t="s">
        <v>126</v>
      </c>
      <c r="D409" s="436">
        <v>2936602.71</v>
      </c>
      <c r="E409" s="436">
        <v>0</v>
      </c>
      <c r="F409" s="436">
        <v>9591358.2100000009</v>
      </c>
      <c r="G409" s="437" t="s">
        <v>126</v>
      </c>
      <c r="H409" s="436">
        <v>12527960.92</v>
      </c>
    </row>
    <row r="410" spans="1:8">
      <c r="A410" s="429" t="s">
        <v>1223</v>
      </c>
      <c r="B410" s="429" t="s">
        <v>1224</v>
      </c>
      <c r="C410" s="437" t="s">
        <v>126</v>
      </c>
      <c r="D410" s="436">
        <v>0</v>
      </c>
      <c r="E410" s="436">
        <v>0</v>
      </c>
      <c r="F410" s="436">
        <v>1638532</v>
      </c>
      <c r="G410" s="437" t="s">
        <v>126</v>
      </c>
      <c r="H410" s="436">
        <v>1638532</v>
      </c>
    </row>
    <row r="411" spans="1:8">
      <c r="A411" s="429" t="s">
        <v>1225</v>
      </c>
      <c r="B411" s="429" t="s">
        <v>1226</v>
      </c>
      <c r="C411" s="437" t="s">
        <v>126</v>
      </c>
      <c r="D411" s="436">
        <v>16061273.4</v>
      </c>
      <c r="E411" s="436">
        <v>0</v>
      </c>
      <c r="F411" s="436">
        <v>696477.54</v>
      </c>
      <c r="G411" s="437" t="s">
        <v>126</v>
      </c>
      <c r="H411" s="436">
        <v>16757750.939999999</v>
      </c>
    </row>
    <row r="412" spans="1:8">
      <c r="A412" s="430" t="s">
        <v>1227</v>
      </c>
      <c r="B412" s="430" t="s">
        <v>1228</v>
      </c>
      <c r="C412" s="438" t="s">
        <v>126</v>
      </c>
      <c r="D412" s="440">
        <v>224137.21</v>
      </c>
      <c r="E412" s="440">
        <v>0</v>
      </c>
      <c r="F412" s="440">
        <v>19232.7</v>
      </c>
      <c r="G412" s="438" t="s">
        <v>126</v>
      </c>
      <c r="H412" s="440">
        <v>243369.91</v>
      </c>
    </row>
    <row r="413" spans="1:8">
      <c r="A413" s="430" t="s">
        <v>1229</v>
      </c>
      <c r="B413" s="430" t="s">
        <v>1230</v>
      </c>
      <c r="C413" s="438" t="s">
        <v>126</v>
      </c>
      <c r="D413" s="440">
        <v>145901.81</v>
      </c>
      <c r="E413" s="440">
        <v>0</v>
      </c>
      <c r="F413" s="440">
        <v>4942</v>
      </c>
      <c r="G413" s="438" t="s">
        <v>126</v>
      </c>
      <c r="H413" s="440">
        <v>150843.81</v>
      </c>
    </row>
    <row r="414" spans="1:8">
      <c r="A414" s="430" t="s">
        <v>1231</v>
      </c>
      <c r="B414" s="430" t="s">
        <v>1232</v>
      </c>
      <c r="C414" s="438" t="s">
        <v>126</v>
      </c>
      <c r="D414" s="440">
        <v>78235.399999999994</v>
      </c>
      <c r="E414" s="440">
        <v>0</v>
      </c>
      <c r="F414" s="440">
        <v>14290.7</v>
      </c>
      <c r="G414" s="438" t="s">
        <v>126</v>
      </c>
      <c r="H414" s="440">
        <v>92526.1</v>
      </c>
    </row>
    <row r="415" spans="1:8">
      <c r="A415" s="430" t="s">
        <v>1233</v>
      </c>
      <c r="B415" s="430" t="s">
        <v>1234</v>
      </c>
      <c r="C415" s="438" t="s">
        <v>126</v>
      </c>
      <c r="D415" s="440">
        <v>959922.84</v>
      </c>
      <c r="E415" s="440">
        <v>0</v>
      </c>
      <c r="F415" s="440">
        <v>19110</v>
      </c>
      <c r="G415" s="438" t="s">
        <v>126</v>
      </c>
      <c r="H415" s="440">
        <v>979032.84</v>
      </c>
    </row>
    <row r="416" spans="1:8">
      <c r="A416" s="430" t="s">
        <v>1235</v>
      </c>
      <c r="B416" s="430" t="s">
        <v>1236</v>
      </c>
      <c r="C416" s="438" t="s">
        <v>126</v>
      </c>
      <c r="D416" s="440">
        <v>454948.14</v>
      </c>
      <c r="E416" s="440">
        <v>0</v>
      </c>
      <c r="F416" s="440">
        <v>3255</v>
      </c>
      <c r="G416" s="438" t="s">
        <v>126</v>
      </c>
      <c r="H416" s="440">
        <v>458203.14</v>
      </c>
    </row>
    <row r="417" spans="1:8">
      <c r="A417" s="430" t="s">
        <v>1237</v>
      </c>
      <c r="B417" s="430" t="s">
        <v>1238</v>
      </c>
      <c r="C417" s="438" t="s">
        <v>126</v>
      </c>
      <c r="D417" s="440">
        <v>173850</v>
      </c>
      <c r="E417" s="440">
        <v>0</v>
      </c>
      <c r="F417" s="440">
        <v>0</v>
      </c>
      <c r="G417" s="438" t="s">
        <v>126</v>
      </c>
      <c r="H417" s="440">
        <v>173850</v>
      </c>
    </row>
    <row r="418" spans="1:8">
      <c r="A418" s="430" t="s">
        <v>1239</v>
      </c>
      <c r="B418" s="430" t="s">
        <v>1240</v>
      </c>
      <c r="C418" s="438" t="s">
        <v>126</v>
      </c>
      <c r="D418" s="440">
        <v>405</v>
      </c>
      <c r="E418" s="440">
        <v>0</v>
      </c>
      <c r="F418" s="440">
        <v>0</v>
      </c>
      <c r="G418" s="438" t="s">
        <v>126</v>
      </c>
      <c r="H418" s="440">
        <v>405</v>
      </c>
    </row>
    <row r="419" spans="1:8">
      <c r="A419" s="430" t="s">
        <v>1241</v>
      </c>
      <c r="B419" s="430" t="s">
        <v>1242</v>
      </c>
      <c r="C419" s="438" t="s">
        <v>126</v>
      </c>
      <c r="D419" s="440">
        <v>135</v>
      </c>
      <c r="E419" s="440">
        <v>0</v>
      </c>
      <c r="F419" s="440">
        <v>135</v>
      </c>
      <c r="G419" s="438" t="s">
        <v>126</v>
      </c>
      <c r="H419" s="440">
        <v>270</v>
      </c>
    </row>
    <row r="420" spans="1:8">
      <c r="A420" s="430" t="s">
        <v>1243</v>
      </c>
      <c r="B420" s="430" t="s">
        <v>1244</v>
      </c>
      <c r="C420" s="438" t="s">
        <v>126</v>
      </c>
      <c r="D420" s="440">
        <v>9708</v>
      </c>
      <c r="E420" s="440">
        <v>0</v>
      </c>
      <c r="F420" s="440">
        <v>1050</v>
      </c>
      <c r="G420" s="438" t="s">
        <v>126</v>
      </c>
      <c r="H420" s="440">
        <v>10758</v>
      </c>
    </row>
    <row r="421" spans="1:8">
      <c r="A421" s="430" t="s">
        <v>1245</v>
      </c>
      <c r="B421" s="430" t="s">
        <v>1246</v>
      </c>
      <c r="C421" s="438" t="s">
        <v>126</v>
      </c>
      <c r="D421" s="440">
        <v>3830</v>
      </c>
      <c r="E421" s="440">
        <v>0</v>
      </c>
      <c r="F421" s="440">
        <v>135</v>
      </c>
      <c r="G421" s="438" t="s">
        <v>126</v>
      </c>
      <c r="H421" s="440">
        <v>3965</v>
      </c>
    </row>
    <row r="422" spans="1:8">
      <c r="A422" s="430" t="s">
        <v>1247</v>
      </c>
      <c r="B422" s="430" t="s">
        <v>1248</v>
      </c>
      <c r="C422" s="438" t="s">
        <v>126</v>
      </c>
      <c r="D422" s="440">
        <v>18172</v>
      </c>
      <c r="E422" s="440">
        <v>0</v>
      </c>
      <c r="F422" s="440">
        <v>490</v>
      </c>
      <c r="G422" s="438" t="s">
        <v>126</v>
      </c>
      <c r="H422" s="440">
        <v>18662</v>
      </c>
    </row>
    <row r="423" spans="1:8">
      <c r="A423" s="430" t="s">
        <v>1249</v>
      </c>
      <c r="B423" s="430" t="s">
        <v>1250</v>
      </c>
      <c r="C423" s="438" t="s">
        <v>126</v>
      </c>
      <c r="D423" s="440">
        <v>39759.5</v>
      </c>
      <c r="E423" s="440">
        <v>0</v>
      </c>
      <c r="F423" s="440">
        <v>0</v>
      </c>
      <c r="G423" s="438" t="s">
        <v>126</v>
      </c>
      <c r="H423" s="440">
        <v>39759.5</v>
      </c>
    </row>
    <row r="424" spans="1:8">
      <c r="A424" s="430" t="s">
        <v>1251</v>
      </c>
      <c r="B424" s="430" t="s">
        <v>1252</v>
      </c>
      <c r="C424" s="438" t="s">
        <v>126</v>
      </c>
      <c r="D424" s="440">
        <v>51685.2</v>
      </c>
      <c r="E424" s="440">
        <v>0</v>
      </c>
      <c r="F424" s="440">
        <v>270</v>
      </c>
      <c r="G424" s="438" t="s">
        <v>126</v>
      </c>
      <c r="H424" s="440">
        <v>51955.199999999997</v>
      </c>
    </row>
    <row r="425" spans="1:8">
      <c r="A425" s="430" t="s">
        <v>1253</v>
      </c>
      <c r="B425" s="430" t="s">
        <v>1254</v>
      </c>
      <c r="C425" s="438" t="s">
        <v>126</v>
      </c>
      <c r="D425" s="440">
        <v>67</v>
      </c>
      <c r="E425" s="440">
        <v>0</v>
      </c>
      <c r="F425" s="440">
        <v>0</v>
      </c>
      <c r="G425" s="438" t="s">
        <v>126</v>
      </c>
      <c r="H425" s="440">
        <v>67</v>
      </c>
    </row>
    <row r="426" spans="1:8">
      <c r="A426" s="430" t="s">
        <v>1255</v>
      </c>
      <c r="B426" s="430" t="s">
        <v>1256</v>
      </c>
      <c r="C426" s="438" t="s">
        <v>126</v>
      </c>
      <c r="D426" s="440">
        <v>180866</v>
      </c>
      <c r="E426" s="440">
        <v>0</v>
      </c>
      <c r="F426" s="440">
        <v>3375</v>
      </c>
      <c r="G426" s="438" t="s">
        <v>126</v>
      </c>
      <c r="H426" s="440">
        <v>184241</v>
      </c>
    </row>
    <row r="427" spans="1:8">
      <c r="A427" s="430" t="s">
        <v>1257</v>
      </c>
      <c r="B427" s="430" t="s">
        <v>1258</v>
      </c>
      <c r="C427" s="438" t="s">
        <v>126</v>
      </c>
      <c r="D427" s="440">
        <v>18220</v>
      </c>
      <c r="E427" s="440">
        <v>0</v>
      </c>
      <c r="F427" s="440">
        <v>0</v>
      </c>
      <c r="G427" s="438" t="s">
        <v>126</v>
      </c>
      <c r="H427" s="440">
        <v>18220</v>
      </c>
    </row>
    <row r="428" spans="1:8">
      <c r="A428" s="430" t="s">
        <v>1259</v>
      </c>
      <c r="B428" s="430" t="s">
        <v>1260</v>
      </c>
      <c r="C428" s="438" t="s">
        <v>126</v>
      </c>
      <c r="D428" s="440">
        <v>0</v>
      </c>
      <c r="E428" s="440">
        <v>0</v>
      </c>
      <c r="F428" s="440">
        <v>8800</v>
      </c>
      <c r="G428" s="438" t="s">
        <v>126</v>
      </c>
      <c r="H428" s="440">
        <v>8800</v>
      </c>
    </row>
    <row r="429" spans="1:8">
      <c r="A429" s="430" t="s">
        <v>1261</v>
      </c>
      <c r="B429" s="430" t="s">
        <v>1262</v>
      </c>
      <c r="C429" s="438" t="s">
        <v>126</v>
      </c>
      <c r="D429" s="440">
        <v>700</v>
      </c>
      <c r="E429" s="440">
        <v>0</v>
      </c>
      <c r="F429" s="440">
        <v>0</v>
      </c>
      <c r="G429" s="438" t="s">
        <v>126</v>
      </c>
      <c r="H429" s="440">
        <v>700</v>
      </c>
    </row>
    <row r="430" spans="1:8">
      <c r="A430" s="430" t="s">
        <v>1263</v>
      </c>
      <c r="B430" s="430" t="s">
        <v>1264</v>
      </c>
      <c r="C430" s="438" t="s">
        <v>126</v>
      </c>
      <c r="D430" s="440">
        <v>7577</v>
      </c>
      <c r="E430" s="440">
        <v>0</v>
      </c>
      <c r="F430" s="440">
        <v>1600</v>
      </c>
      <c r="G430" s="438" t="s">
        <v>126</v>
      </c>
      <c r="H430" s="440">
        <v>9177</v>
      </c>
    </row>
    <row r="431" spans="1:8">
      <c r="A431" s="430" t="s">
        <v>1265</v>
      </c>
      <c r="B431" s="430" t="s">
        <v>1266</v>
      </c>
      <c r="C431" s="438" t="s">
        <v>126</v>
      </c>
      <c r="D431" s="440">
        <v>1019816.5</v>
      </c>
      <c r="E431" s="440">
        <v>0</v>
      </c>
      <c r="F431" s="440">
        <v>43706</v>
      </c>
      <c r="G431" s="438" t="s">
        <v>126</v>
      </c>
      <c r="H431" s="440">
        <v>1063522.5</v>
      </c>
    </row>
    <row r="432" spans="1:8">
      <c r="A432" s="430" t="s">
        <v>1267</v>
      </c>
      <c r="B432" s="430" t="s">
        <v>1236</v>
      </c>
      <c r="C432" s="438" t="s">
        <v>126</v>
      </c>
      <c r="D432" s="440">
        <v>491649</v>
      </c>
      <c r="E432" s="440">
        <v>0</v>
      </c>
      <c r="F432" s="440">
        <v>17521</v>
      </c>
      <c r="G432" s="438" t="s">
        <v>126</v>
      </c>
      <c r="H432" s="440">
        <v>509170</v>
      </c>
    </row>
    <row r="433" spans="1:8">
      <c r="A433" s="430" t="s">
        <v>1268</v>
      </c>
      <c r="B433" s="430" t="s">
        <v>1238</v>
      </c>
      <c r="C433" s="438" t="s">
        <v>126</v>
      </c>
      <c r="D433" s="440">
        <v>145475</v>
      </c>
      <c r="E433" s="440">
        <v>0</v>
      </c>
      <c r="F433" s="440">
        <v>210</v>
      </c>
      <c r="G433" s="438" t="s">
        <v>126</v>
      </c>
      <c r="H433" s="440">
        <v>145685</v>
      </c>
    </row>
    <row r="434" spans="1:8">
      <c r="A434" s="430" t="s">
        <v>1269</v>
      </c>
      <c r="B434" s="430" t="s">
        <v>1244</v>
      </c>
      <c r="C434" s="438" t="s">
        <v>126</v>
      </c>
      <c r="D434" s="440">
        <v>10145</v>
      </c>
      <c r="E434" s="440">
        <v>0</v>
      </c>
      <c r="F434" s="440">
        <v>550</v>
      </c>
      <c r="G434" s="438" t="s">
        <v>126</v>
      </c>
      <c r="H434" s="440">
        <v>10695</v>
      </c>
    </row>
    <row r="435" spans="1:8">
      <c r="A435" s="430" t="s">
        <v>1270</v>
      </c>
      <c r="B435" s="430" t="s">
        <v>1246</v>
      </c>
      <c r="C435" s="438" t="s">
        <v>126</v>
      </c>
      <c r="D435" s="440">
        <v>4840</v>
      </c>
      <c r="E435" s="440">
        <v>0</v>
      </c>
      <c r="F435" s="440">
        <v>0</v>
      </c>
      <c r="G435" s="438" t="s">
        <v>126</v>
      </c>
      <c r="H435" s="440">
        <v>4840</v>
      </c>
    </row>
    <row r="436" spans="1:8">
      <c r="A436" s="430" t="s">
        <v>1271</v>
      </c>
      <c r="B436" s="430" t="s">
        <v>1248</v>
      </c>
      <c r="C436" s="438" t="s">
        <v>126</v>
      </c>
      <c r="D436" s="440">
        <v>19295</v>
      </c>
      <c r="E436" s="440">
        <v>0</v>
      </c>
      <c r="F436" s="440">
        <v>840</v>
      </c>
      <c r="G436" s="438" t="s">
        <v>126</v>
      </c>
      <c r="H436" s="440">
        <v>20135</v>
      </c>
    </row>
    <row r="437" spans="1:8">
      <c r="A437" s="430" t="s">
        <v>1272</v>
      </c>
      <c r="B437" s="430" t="s">
        <v>1250</v>
      </c>
      <c r="C437" s="438" t="s">
        <v>126</v>
      </c>
      <c r="D437" s="440">
        <v>7942.5</v>
      </c>
      <c r="E437" s="440">
        <v>0</v>
      </c>
      <c r="F437" s="440">
        <v>2508</v>
      </c>
      <c r="G437" s="438" t="s">
        <v>126</v>
      </c>
      <c r="H437" s="440">
        <v>10450.5</v>
      </c>
    </row>
    <row r="438" spans="1:8">
      <c r="A438" s="430" t="s">
        <v>1273</v>
      </c>
      <c r="B438" s="430" t="s">
        <v>1252</v>
      </c>
      <c r="C438" s="438" t="s">
        <v>126</v>
      </c>
      <c r="D438" s="440">
        <v>15345</v>
      </c>
      <c r="E438" s="440">
        <v>0</v>
      </c>
      <c r="F438" s="440">
        <v>3340</v>
      </c>
      <c r="G438" s="438" t="s">
        <v>126</v>
      </c>
      <c r="H438" s="440">
        <v>18685</v>
      </c>
    </row>
    <row r="439" spans="1:8">
      <c r="A439" s="430" t="s">
        <v>1274</v>
      </c>
      <c r="B439" s="430" t="s">
        <v>1256</v>
      </c>
      <c r="C439" s="438" t="s">
        <v>126</v>
      </c>
      <c r="D439" s="440">
        <v>214941</v>
      </c>
      <c r="E439" s="440">
        <v>0</v>
      </c>
      <c r="F439" s="440">
        <v>6885</v>
      </c>
      <c r="G439" s="438" t="s">
        <v>126</v>
      </c>
      <c r="H439" s="440">
        <v>221826</v>
      </c>
    </row>
    <row r="440" spans="1:8">
      <c r="A440" s="430" t="s">
        <v>1275</v>
      </c>
      <c r="B440" s="430" t="s">
        <v>1276</v>
      </c>
      <c r="C440" s="438" t="s">
        <v>126</v>
      </c>
      <c r="D440" s="440">
        <v>102824</v>
      </c>
      <c r="E440" s="440">
        <v>0</v>
      </c>
      <c r="F440" s="440">
        <v>9162</v>
      </c>
      <c r="G440" s="438" t="s">
        <v>126</v>
      </c>
      <c r="H440" s="440">
        <v>111986</v>
      </c>
    </row>
    <row r="441" spans="1:8">
      <c r="A441" s="430" t="s">
        <v>1277</v>
      </c>
      <c r="B441" s="430" t="s">
        <v>1278</v>
      </c>
      <c r="C441" s="438" t="s">
        <v>126</v>
      </c>
      <c r="D441" s="440">
        <v>0</v>
      </c>
      <c r="E441" s="440">
        <v>0</v>
      </c>
      <c r="F441" s="440">
        <v>2690</v>
      </c>
      <c r="G441" s="438" t="s">
        <v>126</v>
      </c>
      <c r="H441" s="440">
        <v>2690</v>
      </c>
    </row>
    <row r="442" spans="1:8">
      <c r="A442" s="430" t="s">
        <v>1279</v>
      </c>
      <c r="B442" s="430" t="s">
        <v>1264</v>
      </c>
      <c r="C442" s="438" t="s">
        <v>126</v>
      </c>
      <c r="D442" s="440">
        <v>7360</v>
      </c>
      <c r="E442" s="440">
        <v>0</v>
      </c>
      <c r="F442" s="440">
        <v>0</v>
      </c>
      <c r="G442" s="438" t="s">
        <v>126</v>
      </c>
      <c r="H442" s="440">
        <v>7360</v>
      </c>
    </row>
    <row r="443" spans="1:8">
      <c r="A443" s="430" t="s">
        <v>1280</v>
      </c>
      <c r="B443" s="430" t="s">
        <v>1281</v>
      </c>
      <c r="C443" s="438" t="s">
        <v>126</v>
      </c>
      <c r="D443" s="440">
        <v>345117.5</v>
      </c>
      <c r="E443" s="440">
        <v>0</v>
      </c>
      <c r="F443" s="440">
        <v>14223</v>
      </c>
      <c r="G443" s="438" t="s">
        <v>126</v>
      </c>
      <c r="H443" s="440">
        <v>359340.5</v>
      </c>
    </row>
    <row r="444" spans="1:8">
      <c r="A444" s="430" t="s">
        <v>1282</v>
      </c>
      <c r="B444" s="430" t="s">
        <v>1236</v>
      </c>
      <c r="C444" s="438" t="s">
        <v>126</v>
      </c>
      <c r="D444" s="440">
        <v>227955</v>
      </c>
      <c r="E444" s="440">
        <v>0</v>
      </c>
      <c r="F444" s="440">
        <v>5650</v>
      </c>
      <c r="G444" s="438" t="s">
        <v>126</v>
      </c>
      <c r="H444" s="440">
        <v>233605</v>
      </c>
    </row>
    <row r="445" spans="1:8">
      <c r="A445" s="430" t="s">
        <v>1283</v>
      </c>
      <c r="B445" s="430" t="s">
        <v>1238</v>
      </c>
      <c r="C445" s="438" t="s">
        <v>126</v>
      </c>
      <c r="D445" s="440">
        <v>25200</v>
      </c>
      <c r="E445" s="440">
        <v>0</v>
      </c>
      <c r="F445" s="440">
        <v>0</v>
      </c>
      <c r="G445" s="438" t="s">
        <v>126</v>
      </c>
      <c r="H445" s="440">
        <v>25200</v>
      </c>
    </row>
    <row r="446" spans="1:8">
      <c r="A446" s="430" t="s">
        <v>1284</v>
      </c>
      <c r="B446" s="430" t="s">
        <v>1244</v>
      </c>
      <c r="C446" s="438" t="s">
        <v>126</v>
      </c>
      <c r="D446" s="440">
        <v>685</v>
      </c>
      <c r="E446" s="440">
        <v>0</v>
      </c>
      <c r="F446" s="440">
        <v>0</v>
      </c>
      <c r="G446" s="438" t="s">
        <v>126</v>
      </c>
      <c r="H446" s="440">
        <v>685</v>
      </c>
    </row>
    <row r="447" spans="1:8">
      <c r="A447" s="430" t="s">
        <v>1285</v>
      </c>
      <c r="B447" s="430" t="s">
        <v>1246</v>
      </c>
      <c r="C447" s="438" t="s">
        <v>126</v>
      </c>
      <c r="D447" s="440">
        <v>945</v>
      </c>
      <c r="E447" s="440">
        <v>0</v>
      </c>
      <c r="F447" s="440">
        <v>135</v>
      </c>
      <c r="G447" s="438" t="s">
        <v>126</v>
      </c>
      <c r="H447" s="440">
        <v>1080</v>
      </c>
    </row>
    <row r="448" spans="1:8">
      <c r="A448" s="430" t="s">
        <v>1286</v>
      </c>
      <c r="B448" s="430" t="s">
        <v>1248</v>
      </c>
      <c r="C448" s="438" t="s">
        <v>126</v>
      </c>
      <c r="D448" s="440">
        <v>1535</v>
      </c>
      <c r="E448" s="440">
        <v>0</v>
      </c>
      <c r="F448" s="440">
        <v>350</v>
      </c>
      <c r="G448" s="438" t="s">
        <v>126</v>
      </c>
      <c r="H448" s="440">
        <v>1885</v>
      </c>
    </row>
    <row r="449" spans="1:8">
      <c r="A449" s="430" t="s">
        <v>1287</v>
      </c>
      <c r="B449" s="430" t="s">
        <v>1250</v>
      </c>
      <c r="C449" s="438" t="s">
        <v>126</v>
      </c>
      <c r="D449" s="440">
        <v>31766.5</v>
      </c>
      <c r="E449" s="440">
        <v>0</v>
      </c>
      <c r="F449" s="440">
        <v>3716.5</v>
      </c>
      <c r="G449" s="438" t="s">
        <v>126</v>
      </c>
      <c r="H449" s="440">
        <v>35483</v>
      </c>
    </row>
    <row r="450" spans="1:8">
      <c r="A450" s="430" t="s">
        <v>1288</v>
      </c>
      <c r="B450" s="430" t="s">
        <v>1256</v>
      </c>
      <c r="C450" s="438" t="s">
        <v>126</v>
      </c>
      <c r="D450" s="440">
        <v>14985</v>
      </c>
      <c r="E450" s="440">
        <v>0</v>
      </c>
      <c r="F450" s="440">
        <v>0</v>
      </c>
      <c r="G450" s="438" t="s">
        <v>126</v>
      </c>
      <c r="H450" s="440">
        <v>14985</v>
      </c>
    </row>
    <row r="451" spans="1:8">
      <c r="A451" s="430" t="s">
        <v>1289</v>
      </c>
      <c r="B451" s="430" t="s">
        <v>1290</v>
      </c>
      <c r="C451" s="438" t="s">
        <v>126</v>
      </c>
      <c r="D451" s="440">
        <v>37738</v>
      </c>
      <c r="E451" s="440">
        <v>0</v>
      </c>
      <c r="F451" s="440">
        <v>4371.5</v>
      </c>
      <c r="G451" s="438" t="s">
        <v>126</v>
      </c>
      <c r="H451" s="440">
        <v>42109.5</v>
      </c>
    </row>
    <row r="452" spans="1:8">
      <c r="A452" s="430" t="s">
        <v>1291</v>
      </c>
      <c r="B452" s="430" t="s">
        <v>1264</v>
      </c>
      <c r="C452" s="438" t="s">
        <v>126</v>
      </c>
      <c r="D452" s="440">
        <v>4308</v>
      </c>
      <c r="E452" s="440">
        <v>0</v>
      </c>
      <c r="F452" s="440">
        <v>0</v>
      </c>
      <c r="G452" s="438" t="s">
        <v>126</v>
      </c>
      <c r="H452" s="440">
        <v>4308</v>
      </c>
    </row>
    <row r="453" spans="1:8">
      <c r="A453" s="430" t="s">
        <v>1292</v>
      </c>
      <c r="B453" s="430" t="s">
        <v>1293</v>
      </c>
      <c r="C453" s="438" t="s">
        <v>126</v>
      </c>
      <c r="D453" s="440">
        <v>106599.8</v>
      </c>
      <c r="E453" s="440">
        <v>0</v>
      </c>
      <c r="F453" s="440">
        <v>34030</v>
      </c>
      <c r="G453" s="438" t="s">
        <v>126</v>
      </c>
      <c r="H453" s="440">
        <v>140629.79999999999</v>
      </c>
    </row>
    <row r="454" spans="1:8">
      <c r="A454" s="430" t="s">
        <v>1294</v>
      </c>
      <c r="B454" s="430" t="s">
        <v>1236</v>
      </c>
      <c r="C454" s="438" t="s">
        <v>126</v>
      </c>
      <c r="D454" s="440">
        <v>37860</v>
      </c>
      <c r="E454" s="440">
        <v>0</v>
      </c>
      <c r="F454" s="440">
        <v>16805</v>
      </c>
      <c r="G454" s="438" t="s">
        <v>126</v>
      </c>
      <c r="H454" s="440">
        <v>54665</v>
      </c>
    </row>
    <row r="455" spans="1:8">
      <c r="A455" s="430" t="s">
        <v>1295</v>
      </c>
      <c r="B455" s="430" t="s">
        <v>1238</v>
      </c>
      <c r="C455" s="438" t="s">
        <v>126</v>
      </c>
      <c r="D455" s="440">
        <v>11970</v>
      </c>
      <c r="E455" s="440">
        <v>0</v>
      </c>
      <c r="F455" s="440">
        <v>0</v>
      </c>
      <c r="G455" s="438" t="s">
        <v>126</v>
      </c>
      <c r="H455" s="440">
        <v>11970</v>
      </c>
    </row>
    <row r="456" spans="1:8">
      <c r="A456" s="430" t="s">
        <v>1296</v>
      </c>
      <c r="B456" s="430" t="s">
        <v>1242</v>
      </c>
      <c r="C456" s="438" t="s">
        <v>126</v>
      </c>
      <c r="D456" s="440">
        <v>2565</v>
      </c>
      <c r="E456" s="440">
        <v>0</v>
      </c>
      <c r="F456" s="440">
        <v>0</v>
      </c>
      <c r="G456" s="438" t="s">
        <v>126</v>
      </c>
      <c r="H456" s="440">
        <v>2565</v>
      </c>
    </row>
    <row r="457" spans="1:8">
      <c r="A457" s="430" t="s">
        <v>1297</v>
      </c>
      <c r="B457" s="430" t="s">
        <v>1244</v>
      </c>
      <c r="C457" s="438" t="s">
        <v>126</v>
      </c>
      <c r="D457" s="440">
        <v>140</v>
      </c>
      <c r="E457" s="440">
        <v>0</v>
      </c>
      <c r="F457" s="440">
        <v>0</v>
      </c>
      <c r="G457" s="438" t="s">
        <v>126</v>
      </c>
      <c r="H457" s="440">
        <v>140</v>
      </c>
    </row>
    <row r="458" spans="1:8">
      <c r="A458" s="430" t="s">
        <v>1298</v>
      </c>
      <c r="B458" s="430" t="s">
        <v>1246</v>
      </c>
      <c r="C458" s="438" t="s">
        <v>126</v>
      </c>
      <c r="D458" s="440">
        <v>540</v>
      </c>
      <c r="E458" s="440">
        <v>0</v>
      </c>
      <c r="F458" s="440">
        <v>0</v>
      </c>
      <c r="G458" s="438" t="s">
        <v>126</v>
      </c>
      <c r="H458" s="440">
        <v>540</v>
      </c>
    </row>
    <row r="459" spans="1:8">
      <c r="A459" s="430" t="s">
        <v>1299</v>
      </c>
      <c r="B459" s="430" t="s">
        <v>1248</v>
      </c>
      <c r="C459" s="438" t="s">
        <v>126</v>
      </c>
      <c r="D459" s="440">
        <v>3150</v>
      </c>
      <c r="E459" s="440">
        <v>0</v>
      </c>
      <c r="F459" s="440">
        <v>280</v>
      </c>
      <c r="G459" s="438" t="s">
        <v>126</v>
      </c>
      <c r="H459" s="440">
        <v>3430</v>
      </c>
    </row>
    <row r="460" spans="1:8">
      <c r="A460" s="430" t="s">
        <v>1300</v>
      </c>
      <c r="B460" s="430" t="s">
        <v>1250</v>
      </c>
      <c r="C460" s="438" t="s">
        <v>126</v>
      </c>
      <c r="D460" s="440">
        <v>0</v>
      </c>
      <c r="E460" s="440">
        <v>0</v>
      </c>
      <c r="F460" s="440">
        <v>11187</v>
      </c>
      <c r="G460" s="438" t="s">
        <v>126</v>
      </c>
      <c r="H460" s="440">
        <v>11187</v>
      </c>
    </row>
    <row r="461" spans="1:8">
      <c r="A461" s="430" t="s">
        <v>1301</v>
      </c>
      <c r="B461" s="430" t="s">
        <v>1252</v>
      </c>
      <c r="C461" s="438" t="s">
        <v>126</v>
      </c>
      <c r="D461" s="440">
        <v>1080</v>
      </c>
      <c r="E461" s="440">
        <v>0</v>
      </c>
      <c r="F461" s="440">
        <v>3105</v>
      </c>
      <c r="G461" s="438" t="s">
        <v>126</v>
      </c>
      <c r="H461" s="440">
        <v>4185</v>
      </c>
    </row>
    <row r="462" spans="1:8">
      <c r="A462" s="430" t="s">
        <v>1302</v>
      </c>
      <c r="B462" s="430" t="s">
        <v>1256</v>
      </c>
      <c r="C462" s="438" t="s">
        <v>126</v>
      </c>
      <c r="D462" s="440">
        <v>9180</v>
      </c>
      <c r="E462" s="440">
        <v>0</v>
      </c>
      <c r="F462" s="440">
        <v>0</v>
      </c>
      <c r="G462" s="438" t="s">
        <v>126</v>
      </c>
      <c r="H462" s="440">
        <v>9180</v>
      </c>
    </row>
    <row r="463" spans="1:8">
      <c r="A463" s="430" t="s">
        <v>1303</v>
      </c>
      <c r="B463" s="430" t="s">
        <v>1304</v>
      </c>
      <c r="C463" s="438" t="s">
        <v>126</v>
      </c>
      <c r="D463" s="440">
        <v>27538.799999999999</v>
      </c>
      <c r="E463" s="440">
        <v>0</v>
      </c>
      <c r="F463" s="440">
        <v>2241</v>
      </c>
      <c r="G463" s="438" t="s">
        <v>126</v>
      </c>
      <c r="H463" s="440">
        <v>29779.8</v>
      </c>
    </row>
    <row r="464" spans="1:8">
      <c r="A464" s="430" t="s">
        <v>1305</v>
      </c>
      <c r="B464" s="430" t="s">
        <v>1306</v>
      </c>
      <c r="C464" s="438" t="s">
        <v>126</v>
      </c>
      <c r="D464" s="440">
        <v>6915</v>
      </c>
      <c r="E464" s="440">
        <v>0</v>
      </c>
      <c r="F464" s="440">
        <v>412</v>
      </c>
      <c r="G464" s="438" t="s">
        <v>126</v>
      </c>
      <c r="H464" s="440">
        <v>7327</v>
      </c>
    </row>
    <row r="465" spans="1:8">
      <c r="A465" s="430" t="s">
        <v>1307</v>
      </c>
      <c r="B465" s="430" t="s">
        <v>1308</v>
      </c>
      <c r="C465" s="438" t="s">
        <v>126</v>
      </c>
      <c r="D465" s="440">
        <v>2241</v>
      </c>
      <c r="E465" s="440">
        <v>0</v>
      </c>
      <c r="F465" s="440">
        <v>0</v>
      </c>
      <c r="G465" s="438" t="s">
        <v>126</v>
      </c>
      <c r="H465" s="440">
        <v>2241</v>
      </c>
    </row>
    <row r="466" spans="1:8">
      <c r="A466" s="430" t="s">
        <v>1309</v>
      </c>
      <c r="B466" s="430" t="s">
        <v>1264</v>
      </c>
      <c r="C466" s="438" t="s">
        <v>126</v>
      </c>
      <c r="D466" s="440">
        <v>3420</v>
      </c>
      <c r="E466" s="440">
        <v>0</v>
      </c>
      <c r="F466" s="440">
        <v>0</v>
      </c>
      <c r="G466" s="438" t="s">
        <v>126</v>
      </c>
      <c r="H466" s="440">
        <v>3420</v>
      </c>
    </row>
    <row r="467" spans="1:8">
      <c r="A467" s="430" t="s">
        <v>1310</v>
      </c>
      <c r="B467" s="430" t="s">
        <v>1311</v>
      </c>
      <c r="C467" s="438" t="s">
        <v>126</v>
      </c>
      <c r="D467" s="440">
        <v>1110573</v>
      </c>
      <c r="E467" s="440">
        <v>0</v>
      </c>
      <c r="F467" s="440">
        <v>13736.6</v>
      </c>
      <c r="G467" s="438" t="s">
        <v>126</v>
      </c>
      <c r="H467" s="440">
        <v>1124309.6000000001</v>
      </c>
    </row>
    <row r="468" spans="1:8">
      <c r="A468" s="430" t="s">
        <v>1312</v>
      </c>
      <c r="B468" s="430" t="s">
        <v>1236</v>
      </c>
      <c r="C468" s="438" t="s">
        <v>126</v>
      </c>
      <c r="D468" s="440">
        <v>473864</v>
      </c>
      <c r="E468" s="440">
        <v>0</v>
      </c>
      <c r="F468" s="440">
        <v>5650</v>
      </c>
      <c r="G468" s="438" t="s">
        <v>126</v>
      </c>
      <c r="H468" s="440">
        <v>479514</v>
      </c>
    </row>
    <row r="469" spans="1:8">
      <c r="A469" s="430" t="s">
        <v>1313</v>
      </c>
      <c r="B469" s="430" t="s">
        <v>1238</v>
      </c>
      <c r="C469" s="438" t="s">
        <v>126</v>
      </c>
      <c r="D469" s="440">
        <v>138145</v>
      </c>
      <c r="E469" s="440">
        <v>0</v>
      </c>
      <c r="F469" s="440">
        <v>0</v>
      </c>
      <c r="G469" s="438" t="s">
        <v>126</v>
      </c>
      <c r="H469" s="440">
        <v>138145</v>
      </c>
    </row>
    <row r="470" spans="1:8">
      <c r="A470" s="430" t="s">
        <v>1314</v>
      </c>
      <c r="B470" s="430" t="s">
        <v>1244</v>
      </c>
      <c r="C470" s="438" t="s">
        <v>126</v>
      </c>
      <c r="D470" s="440">
        <v>15165</v>
      </c>
      <c r="E470" s="440">
        <v>0</v>
      </c>
      <c r="F470" s="440">
        <v>710</v>
      </c>
      <c r="G470" s="438" t="s">
        <v>126</v>
      </c>
      <c r="H470" s="440">
        <v>15875</v>
      </c>
    </row>
    <row r="471" spans="1:8">
      <c r="A471" s="430" t="s">
        <v>1315</v>
      </c>
      <c r="B471" s="430" t="s">
        <v>1246</v>
      </c>
      <c r="C471" s="438" t="s">
        <v>126</v>
      </c>
      <c r="D471" s="440">
        <v>6635</v>
      </c>
      <c r="E471" s="440">
        <v>0</v>
      </c>
      <c r="F471" s="440">
        <v>675</v>
      </c>
      <c r="G471" s="438" t="s">
        <v>126</v>
      </c>
      <c r="H471" s="440">
        <v>7310</v>
      </c>
    </row>
    <row r="472" spans="1:8">
      <c r="A472" s="430" t="s">
        <v>1316</v>
      </c>
      <c r="B472" s="430" t="s">
        <v>1248</v>
      </c>
      <c r="C472" s="438" t="s">
        <v>126</v>
      </c>
      <c r="D472" s="440">
        <v>29980</v>
      </c>
      <c r="E472" s="440">
        <v>0</v>
      </c>
      <c r="F472" s="440">
        <v>1260</v>
      </c>
      <c r="G472" s="438" t="s">
        <v>126</v>
      </c>
      <c r="H472" s="440">
        <v>31240</v>
      </c>
    </row>
    <row r="473" spans="1:8">
      <c r="A473" s="430" t="s">
        <v>1317</v>
      </c>
      <c r="B473" s="430" t="s">
        <v>1250</v>
      </c>
      <c r="C473" s="438" t="s">
        <v>126</v>
      </c>
      <c r="D473" s="440">
        <v>13247</v>
      </c>
      <c r="E473" s="440">
        <v>0</v>
      </c>
      <c r="F473" s="440">
        <v>2446.6</v>
      </c>
      <c r="G473" s="438" t="s">
        <v>126</v>
      </c>
      <c r="H473" s="440">
        <v>15693.6</v>
      </c>
    </row>
    <row r="474" spans="1:8">
      <c r="A474" s="430" t="s">
        <v>1318</v>
      </c>
      <c r="B474" s="430" t="s">
        <v>1252</v>
      </c>
      <c r="C474" s="438" t="s">
        <v>126</v>
      </c>
      <c r="D474" s="440">
        <v>39655</v>
      </c>
      <c r="E474" s="440">
        <v>0</v>
      </c>
      <c r="F474" s="440">
        <v>135</v>
      </c>
      <c r="G474" s="438" t="s">
        <v>126</v>
      </c>
      <c r="H474" s="440">
        <v>39790</v>
      </c>
    </row>
    <row r="475" spans="1:8">
      <c r="A475" s="430" t="s">
        <v>1319</v>
      </c>
      <c r="B475" s="430" t="s">
        <v>1256</v>
      </c>
      <c r="C475" s="438" t="s">
        <v>126</v>
      </c>
      <c r="D475" s="440">
        <v>255490</v>
      </c>
      <c r="E475" s="440">
        <v>0</v>
      </c>
      <c r="F475" s="440">
        <v>0</v>
      </c>
      <c r="G475" s="438" t="s">
        <v>126</v>
      </c>
      <c r="H475" s="440">
        <v>255490</v>
      </c>
    </row>
    <row r="476" spans="1:8">
      <c r="A476" s="430" t="s">
        <v>1320</v>
      </c>
      <c r="B476" s="430" t="s">
        <v>1321</v>
      </c>
      <c r="C476" s="438" t="s">
        <v>126</v>
      </c>
      <c r="D476" s="440">
        <v>124794</v>
      </c>
      <c r="E476" s="440">
        <v>0</v>
      </c>
      <c r="F476" s="440">
        <v>0</v>
      </c>
      <c r="G476" s="438" t="s">
        <v>126</v>
      </c>
      <c r="H476" s="440">
        <v>124794</v>
      </c>
    </row>
    <row r="477" spans="1:8">
      <c r="A477" s="430" t="s">
        <v>1322</v>
      </c>
      <c r="B477" s="430" t="s">
        <v>1323</v>
      </c>
      <c r="C477" s="438" t="s">
        <v>126</v>
      </c>
      <c r="D477" s="440">
        <v>1563</v>
      </c>
      <c r="E477" s="440">
        <v>0</v>
      </c>
      <c r="F477" s="440">
        <v>0</v>
      </c>
      <c r="G477" s="438" t="s">
        <v>126</v>
      </c>
      <c r="H477" s="440">
        <v>1563</v>
      </c>
    </row>
    <row r="478" spans="1:8">
      <c r="A478" s="430" t="s">
        <v>1324</v>
      </c>
      <c r="B478" s="430" t="s">
        <v>1325</v>
      </c>
      <c r="C478" s="438" t="s">
        <v>126</v>
      </c>
      <c r="D478" s="440">
        <v>0</v>
      </c>
      <c r="E478" s="440">
        <v>0</v>
      </c>
      <c r="F478" s="440">
        <v>2860</v>
      </c>
      <c r="G478" s="438" t="s">
        <v>126</v>
      </c>
      <c r="H478" s="440">
        <v>2860</v>
      </c>
    </row>
    <row r="479" spans="1:8">
      <c r="A479" s="430" t="s">
        <v>1326</v>
      </c>
      <c r="B479" s="430" t="s">
        <v>1264</v>
      </c>
      <c r="C479" s="438" t="s">
        <v>126</v>
      </c>
      <c r="D479" s="440">
        <v>12035</v>
      </c>
      <c r="E479" s="440">
        <v>0</v>
      </c>
      <c r="F479" s="440">
        <v>0</v>
      </c>
      <c r="G479" s="438" t="s">
        <v>126</v>
      </c>
      <c r="H479" s="440">
        <v>12035</v>
      </c>
    </row>
    <row r="480" spans="1:8">
      <c r="A480" s="430" t="s">
        <v>1327</v>
      </c>
      <c r="B480" s="430" t="s">
        <v>1328</v>
      </c>
      <c r="C480" s="438" t="s">
        <v>126</v>
      </c>
      <c r="D480" s="440">
        <v>155176.1</v>
      </c>
      <c r="E480" s="440">
        <v>0</v>
      </c>
      <c r="F480" s="440">
        <v>3258</v>
      </c>
      <c r="G480" s="438" t="s">
        <v>126</v>
      </c>
      <c r="H480" s="440">
        <v>158434.1</v>
      </c>
    </row>
    <row r="481" spans="1:8">
      <c r="A481" s="430" t="s">
        <v>1329</v>
      </c>
      <c r="B481" s="430" t="s">
        <v>1236</v>
      </c>
      <c r="C481" s="438" t="s">
        <v>126</v>
      </c>
      <c r="D481" s="440">
        <v>77545</v>
      </c>
      <c r="E481" s="440">
        <v>0</v>
      </c>
      <c r="F481" s="440">
        <v>0</v>
      </c>
      <c r="G481" s="438" t="s">
        <v>126</v>
      </c>
      <c r="H481" s="440">
        <v>77545</v>
      </c>
    </row>
    <row r="482" spans="1:8">
      <c r="A482" s="430" t="s">
        <v>1330</v>
      </c>
      <c r="B482" s="430" t="s">
        <v>1238</v>
      </c>
      <c r="C482" s="438" t="s">
        <v>126</v>
      </c>
      <c r="D482" s="440">
        <v>335</v>
      </c>
      <c r="E482" s="440">
        <v>0</v>
      </c>
      <c r="F482" s="440">
        <v>0</v>
      </c>
      <c r="G482" s="438" t="s">
        <v>126</v>
      </c>
      <c r="H482" s="440">
        <v>335</v>
      </c>
    </row>
    <row r="483" spans="1:8">
      <c r="A483" s="430" t="s">
        <v>1331</v>
      </c>
      <c r="B483" s="430" t="s">
        <v>1244</v>
      </c>
      <c r="C483" s="438" t="s">
        <v>126</v>
      </c>
      <c r="D483" s="440">
        <v>770</v>
      </c>
      <c r="E483" s="440">
        <v>0</v>
      </c>
      <c r="F483" s="440">
        <v>0</v>
      </c>
      <c r="G483" s="438" t="s">
        <v>126</v>
      </c>
      <c r="H483" s="440">
        <v>770</v>
      </c>
    </row>
    <row r="484" spans="1:8">
      <c r="A484" s="430" t="s">
        <v>1332</v>
      </c>
      <c r="B484" s="430" t="s">
        <v>1246</v>
      </c>
      <c r="C484" s="438" t="s">
        <v>126</v>
      </c>
      <c r="D484" s="440">
        <v>2230</v>
      </c>
      <c r="E484" s="440">
        <v>0</v>
      </c>
      <c r="F484" s="440">
        <v>0</v>
      </c>
      <c r="G484" s="438" t="s">
        <v>126</v>
      </c>
      <c r="H484" s="440">
        <v>2230</v>
      </c>
    </row>
    <row r="485" spans="1:8">
      <c r="A485" s="430" t="s">
        <v>1333</v>
      </c>
      <c r="B485" s="430" t="s">
        <v>1248</v>
      </c>
      <c r="C485" s="438" t="s">
        <v>126</v>
      </c>
      <c r="D485" s="440">
        <v>1660</v>
      </c>
      <c r="E485" s="440">
        <v>0</v>
      </c>
      <c r="F485" s="440">
        <v>0</v>
      </c>
      <c r="G485" s="438" t="s">
        <v>126</v>
      </c>
      <c r="H485" s="440">
        <v>1660</v>
      </c>
    </row>
    <row r="486" spans="1:8">
      <c r="A486" s="430" t="s">
        <v>1334</v>
      </c>
      <c r="B486" s="430" t="s">
        <v>1250</v>
      </c>
      <c r="C486" s="438" t="s">
        <v>126</v>
      </c>
      <c r="D486" s="440">
        <v>2017.5</v>
      </c>
      <c r="E486" s="440">
        <v>0</v>
      </c>
      <c r="F486" s="440">
        <v>0</v>
      </c>
      <c r="G486" s="438" t="s">
        <v>126</v>
      </c>
      <c r="H486" s="440">
        <v>2017.5</v>
      </c>
    </row>
    <row r="487" spans="1:8">
      <c r="A487" s="430" t="s">
        <v>1335</v>
      </c>
      <c r="B487" s="430" t="s">
        <v>1252</v>
      </c>
      <c r="C487" s="438" t="s">
        <v>126</v>
      </c>
      <c r="D487" s="440">
        <v>3645</v>
      </c>
      <c r="E487" s="440">
        <v>0</v>
      </c>
      <c r="F487" s="440">
        <v>0</v>
      </c>
      <c r="G487" s="438" t="s">
        <v>126</v>
      </c>
      <c r="H487" s="440">
        <v>3645</v>
      </c>
    </row>
    <row r="488" spans="1:8">
      <c r="A488" s="430" t="s">
        <v>1336</v>
      </c>
      <c r="B488" s="430" t="s">
        <v>1256</v>
      </c>
      <c r="C488" s="438" t="s">
        <v>126</v>
      </c>
      <c r="D488" s="440">
        <v>7965</v>
      </c>
      <c r="E488" s="440">
        <v>0</v>
      </c>
      <c r="F488" s="440">
        <v>0</v>
      </c>
      <c r="G488" s="438" t="s">
        <v>126</v>
      </c>
      <c r="H488" s="440">
        <v>7965</v>
      </c>
    </row>
    <row r="489" spans="1:8">
      <c r="A489" s="430" t="s">
        <v>1337</v>
      </c>
      <c r="B489" s="430" t="s">
        <v>1338</v>
      </c>
      <c r="C489" s="438" t="s">
        <v>126</v>
      </c>
      <c r="D489" s="440">
        <v>51285.599999999999</v>
      </c>
      <c r="E489" s="440">
        <v>0</v>
      </c>
      <c r="F489" s="440">
        <v>3258</v>
      </c>
      <c r="G489" s="438" t="s">
        <v>126</v>
      </c>
      <c r="H489" s="440">
        <v>54543.6</v>
      </c>
    </row>
    <row r="490" spans="1:8">
      <c r="A490" s="430" t="s">
        <v>1339</v>
      </c>
      <c r="B490" s="430" t="s">
        <v>1340</v>
      </c>
      <c r="C490" s="438" t="s">
        <v>126</v>
      </c>
      <c r="D490" s="440">
        <v>3258</v>
      </c>
      <c r="E490" s="440">
        <v>0</v>
      </c>
      <c r="F490" s="440">
        <v>0</v>
      </c>
      <c r="G490" s="438" t="s">
        <v>126</v>
      </c>
      <c r="H490" s="440">
        <v>3258</v>
      </c>
    </row>
    <row r="491" spans="1:8">
      <c r="A491" s="430" t="s">
        <v>1341</v>
      </c>
      <c r="B491" s="430" t="s">
        <v>1264</v>
      </c>
      <c r="C491" s="438" t="s">
        <v>126</v>
      </c>
      <c r="D491" s="440">
        <v>4465</v>
      </c>
      <c r="E491" s="440">
        <v>0</v>
      </c>
      <c r="F491" s="440">
        <v>0</v>
      </c>
      <c r="G491" s="438" t="s">
        <v>126</v>
      </c>
      <c r="H491" s="440">
        <v>4465</v>
      </c>
    </row>
    <row r="492" spans="1:8">
      <c r="A492" s="430" t="s">
        <v>1342</v>
      </c>
      <c r="B492" s="430" t="s">
        <v>1343</v>
      </c>
      <c r="C492" s="438" t="s">
        <v>126</v>
      </c>
      <c r="D492" s="440">
        <v>855258.3</v>
      </c>
      <c r="E492" s="440">
        <v>0</v>
      </c>
      <c r="F492" s="440">
        <v>20180.5</v>
      </c>
      <c r="G492" s="438" t="s">
        <v>126</v>
      </c>
      <c r="H492" s="440">
        <v>875438.8</v>
      </c>
    </row>
    <row r="493" spans="1:8">
      <c r="A493" s="430" t="s">
        <v>1344</v>
      </c>
      <c r="B493" s="430" t="s">
        <v>1236</v>
      </c>
      <c r="C493" s="438" t="s">
        <v>126</v>
      </c>
      <c r="D493" s="440">
        <v>401879</v>
      </c>
      <c r="E493" s="440">
        <v>0</v>
      </c>
      <c r="F493" s="440">
        <v>1280</v>
      </c>
      <c r="G493" s="438" t="s">
        <v>126</v>
      </c>
      <c r="H493" s="440">
        <v>403159</v>
      </c>
    </row>
    <row r="494" spans="1:8">
      <c r="A494" s="430" t="s">
        <v>1345</v>
      </c>
      <c r="B494" s="430" t="s">
        <v>1238</v>
      </c>
      <c r="C494" s="438" t="s">
        <v>126</v>
      </c>
      <c r="D494" s="440">
        <v>116031</v>
      </c>
      <c r="E494" s="440">
        <v>0</v>
      </c>
      <c r="F494" s="440">
        <v>840</v>
      </c>
      <c r="G494" s="438" t="s">
        <v>126</v>
      </c>
      <c r="H494" s="440">
        <v>116871</v>
      </c>
    </row>
    <row r="495" spans="1:8">
      <c r="A495" s="430" t="s">
        <v>1346</v>
      </c>
      <c r="B495" s="430" t="s">
        <v>1244</v>
      </c>
      <c r="C495" s="438" t="s">
        <v>126</v>
      </c>
      <c r="D495" s="440">
        <v>13330</v>
      </c>
      <c r="E495" s="440">
        <v>0</v>
      </c>
      <c r="F495" s="440">
        <v>1400</v>
      </c>
      <c r="G495" s="438" t="s">
        <v>126</v>
      </c>
      <c r="H495" s="440">
        <v>14730</v>
      </c>
    </row>
    <row r="496" spans="1:8">
      <c r="A496" s="430" t="s">
        <v>1347</v>
      </c>
      <c r="B496" s="430" t="s">
        <v>1246</v>
      </c>
      <c r="C496" s="438" t="s">
        <v>126</v>
      </c>
      <c r="D496" s="440">
        <v>7725</v>
      </c>
      <c r="E496" s="440">
        <v>0</v>
      </c>
      <c r="F496" s="440">
        <v>135</v>
      </c>
      <c r="G496" s="438" t="s">
        <v>126</v>
      </c>
      <c r="H496" s="440">
        <v>7860</v>
      </c>
    </row>
    <row r="497" spans="1:8">
      <c r="A497" s="430" t="s">
        <v>1348</v>
      </c>
      <c r="B497" s="430" t="s">
        <v>1248</v>
      </c>
      <c r="C497" s="438" t="s">
        <v>126</v>
      </c>
      <c r="D497" s="440">
        <v>9555</v>
      </c>
      <c r="E497" s="440">
        <v>0</v>
      </c>
      <c r="F497" s="440">
        <v>420</v>
      </c>
      <c r="G497" s="438" t="s">
        <v>126</v>
      </c>
      <c r="H497" s="440">
        <v>9975</v>
      </c>
    </row>
    <row r="498" spans="1:8">
      <c r="A498" s="430" t="s">
        <v>1349</v>
      </c>
      <c r="B498" s="430" t="s">
        <v>1250</v>
      </c>
      <c r="C498" s="438" t="s">
        <v>126</v>
      </c>
      <c r="D498" s="440">
        <v>26125.5</v>
      </c>
      <c r="E498" s="440">
        <v>0</v>
      </c>
      <c r="F498" s="440">
        <v>3510.5</v>
      </c>
      <c r="G498" s="438" t="s">
        <v>126</v>
      </c>
      <c r="H498" s="440">
        <v>29636</v>
      </c>
    </row>
    <row r="499" spans="1:8">
      <c r="A499" s="430" t="s">
        <v>1350</v>
      </c>
      <c r="B499" s="430" t="s">
        <v>1252</v>
      </c>
      <c r="C499" s="438" t="s">
        <v>126</v>
      </c>
      <c r="D499" s="440">
        <v>33310</v>
      </c>
      <c r="E499" s="440">
        <v>0</v>
      </c>
      <c r="F499" s="440">
        <v>0</v>
      </c>
      <c r="G499" s="438" t="s">
        <v>126</v>
      </c>
      <c r="H499" s="440">
        <v>33310</v>
      </c>
    </row>
    <row r="500" spans="1:8">
      <c r="A500" s="430" t="s">
        <v>1351</v>
      </c>
      <c r="B500" s="430" t="s">
        <v>1256</v>
      </c>
      <c r="C500" s="438" t="s">
        <v>126</v>
      </c>
      <c r="D500" s="440">
        <v>110191</v>
      </c>
      <c r="E500" s="440">
        <v>0</v>
      </c>
      <c r="F500" s="440">
        <v>4860</v>
      </c>
      <c r="G500" s="438" t="s">
        <v>126</v>
      </c>
      <c r="H500" s="440">
        <v>115051</v>
      </c>
    </row>
    <row r="501" spans="1:8">
      <c r="A501" s="430" t="s">
        <v>1352</v>
      </c>
      <c r="B501" s="430" t="s">
        <v>1353</v>
      </c>
      <c r="C501" s="438" t="s">
        <v>126</v>
      </c>
      <c r="D501" s="440">
        <v>110652</v>
      </c>
      <c r="E501" s="440">
        <v>0</v>
      </c>
      <c r="F501" s="440">
        <v>0</v>
      </c>
      <c r="G501" s="438" t="s">
        <v>126</v>
      </c>
      <c r="H501" s="440">
        <v>110652</v>
      </c>
    </row>
    <row r="502" spans="1:8">
      <c r="A502" s="430" t="s">
        <v>1354</v>
      </c>
      <c r="B502" s="430" t="s">
        <v>1355</v>
      </c>
      <c r="C502" s="438" t="s">
        <v>126</v>
      </c>
      <c r="D502" s="440">
        <v>20340</v>
      </c>
      <c r="E502" s="440">
        <v>0</v>
      </c>
      <c r="F502" s="440">
        <v>5085</v>
      </c>
      <c r="G502" s="438" t="s">
        <v>126</v>
      </c>
      <c r="H502" s="440">
        <v>25425</v>
      </c>
    </row>
    <row r="503" spans="1:8">
      <c r="A503" s="430" t="s">
        <v>1356</v>
      </c>
      <c r="B503" s="430" t="s">
        <v>1262</v>
      </c>
      <c r="C503" s="438" t="s">
        <v>126</v>
      </c>
      <c r="D503" s="440">
        <v>3749.8</v>
      </c>
      <c r="E503" s="440">
        <v>0</v>
      </c>
      <c r="F503" s="440">
        <v>0</v>
      </c>
      <c r="G503" s="438" t="s">
        <v>126</v>
      </c>
      <c r="H503" s="440">
        <v>3749.8</v>
      </c>
    </row>
    <row r="504" spans="1:8">
      <c r="A504" s="430" t="s">
        <v>1357</v>
      </c>
      <c r="B504" s="430" t="s">
        <v>1264</v>
      </c>
      <c r="C504" s="438" t="s">
        <v>126</v>
      </c>
      <c r="D504" s="440">
        <v>2370</v>
      </c>
      <c r="E504" s="440">
        <v>0</v>
      </c>
      <c r="F504" s="440">
        <v>2650</v>
      </c>
      <c r="G504" s="438" t="s">
        <v>126</v>
      </c>
      <c r="H504" s="440">
        <v>5020</v>
      </c>
    </row>
    <row r="505" spans="1:8">
      <c r="A505" s="430" t="s">
        <v>1358</v>
      </c>
      <c r="B505" s="430" t="s">
        <v>1359</v>
      </c>
      <c r="C505" s="438" t="s">
        <v>126</v>
      </c>
      <c r="D505" s="440">
        <v>771738.05</v>
      </c>
      <c r="E505" s="440">
        <v>0</v>
      </c>
      <c r="F505" s="440">
        <v>21009</v>
      </c>
      <c r="G505" s="438" t="s">
        <v>126</v>
      </c>
      <c r="H505" s="440">
        <v>792747.05</v>
      </c>
    </row>
    <row r="506" spans="1:8">
      <c r="A506" s="430" t="s">
        <v>1360</v>
      </c>
      <c r="B506" s="430" t="s">
        <v>1236</v>
      </c>
      <c r="C506" s="438" t="s">
        <v>126</v>
      </c>
      <c r="D506" s="440">
        <v>277620.55</v>
      </c>
      <c r="E506" s="440">
        <v>0</v>
      </c>
      <c r="F506" s="440">
        <v>70</v>
      </c>
      <c r="G506" s="438" t="s">
        <v>126</v>
      </c>
      <c r="H506" s="440">
        <v>277690.55</v>
      </c>
    </row>
    <row r="507" spans="1:8">
      <c r="A507" s="430" t="s">
        <v>1361</v>
      </c>
      <c r="B507" s="430" t="s">
        <v>1238</v>
      </c>
      <c r="C507" s="438" t="s">
        <v>126</v>
      </c>
      <c r="D507" s="440">
        <v>97075</v>
      </c>
      <c r="E507" s="440">
        <v>0</v>
      </c>
      <c r="F507" s="440">
        <v>0</v>
      </c>
      <c r="G507" s="438" t="s">
        <v>126</v>
      </c>
      <c r="H507" s="440">
        <v>97075</v>
      </c>
    </row>
    <row r="508" spans="1:8">
      <c r="A508" s="430" t="s">
        <v>1362</v>
      </c>
      <c r="B508" s="430" t="s">
        <v>1244</v>
      </c>
      <c r="C508" s="438" t="s">
        <v>126</v>
      </c>
      <c r="D508" s="440">
        <v>5855</v>
      </c>
      <c r="E508" s="440">
        <v>0</v>
      </c>
      <c r="F508" s="440">
        <v>70</v>
      </c>
      <c r="G508" s="438" t="s">
        <v>126</v>
      </c>
      <c r="H508" s="440">
        <v>5925</v>
      </c>
    </row>
    <row r="509" spans="1:8">
      <c r="A509" s="430" t="s">
        <v>1363</v>
      </c>
      <c r="B509" s="430" t="s">
        <v>1246</v>
      </c>
      <c r="C509" s="438" t="s">
        <v>126</v>
      </c>
      <c r="D509" s="440">
        <v>4320</v>
      </c>
      <c r="E509" s="440">
        <v>0</v>
      </c>
      <c r="F509" s="440">
        <v>0</v>
      </c>
      <c r="G509" s="438" t="s">
        <v>126</v>
      </c>
      <c r="H509" s="440">
        <v>4320</v>
      </c>
    </row>
    <row r="510" spans="1:8">
      <c r="A510" s="430" t="s">
        <v>1364</v>
      </c>
      <c r="B510" s="430" t="s">
        <v>1248</v>
      </c>
      <c r="C510" s="438" t="s">
        <v>126</v>
      </c>
      <c r="D510" s="440">
        <v>13070</v>
      </c>
      <c r="E510" s="440">
        <v>0</v>
      </c>
      <c r="F510" s="440">
        <v>560</v>
      </c>
      <c r="G510" s="438" t="s">
        <v>126</v>
      </c>
      <c r="H510" s="440">
        <v>13630</v>
      </c>
    </row>
    <row r="511" spans="1:8">
      <c r="A511" s="430" t="s">
        <v>1365</v>
      </c>
      <c r="B511" s="430" t="s">
        <v>1250</v>
      </c>
      <c r="C511" s="438" t="s">
        <v>126</v>
      </c>
      <c r="D511" s="440">
        <v>76825.5</v>
      </c>
      <c r="E511" s="440">
        <v>0</v>
      </c>
      <c r="F511" s="440">
        <v>5103</v>
      </c>
      <c r="G511" s="438" t="s">
        <v>126</v>
      </c>
      <c r="H511" s="440">
        <v>81928.5</v>
      </c>
    </row>
    <row r="512" spans="1:8">
      <c r="A512" s="430" t="s">
        <v>1366</v>
      </c>
      <c r="B512" s="430" t="s">
        <v>1252</v>
      </c>
      <c r="C512" s="438" t="s">
        <v>126</v>
      </c>
      <c r="D512" s="440">
        <v>42401</v>
      </c>
      <c r="E512" s="440">
        <v>0</v>
      </c>
      <c r="F512" s="440">
        <v>810</v>
      </c>
      <c r="G512" s="438" t="s">
        <v>126</v>
      </c>
      <c r="H512" s="440">
        <v>43211</v>
      </c>
    </row>
    <row r="513" spans="1:8">
      <c r="A513" s="430" t="s">
        <v>1367</v>
      </c>
      <c r="B513" s="430" t="s">
        <v>1256</v>
      </c>
      <c r="C513" s="438" t="s">
        <v>126</v>
      </c>
      <c r="D513" s="440">
        <v>108810</v>
      </c>
      <c r="E513" s="440">
        <v>0</v>
      </c>
      <c r="F513" s="440">
        <v>135</v>
      </c>
      <c r="G513" s="438" t="s">
        <v>126</v>
      </c>
      <c r="H513" s="440">
        <v>108945</v>
      </c>
    </row>
    <row r="514" spans="1:8">
      <c r="A514" s="430" t="s">
        <v>1368</v>
      </c>
      <c r="B514" s="430" t="s">
        <v>1369</v>
      </c>
      <c r="C514" s="438" t="s">
        <v>126</v>
      </c>
      <c r="D514" s="440">
        <v>128591</v>
      </c>
      <c r="E514" s="440">
        <v>0</v>
      </c>
      <c r="F514" s="440">
        <v>14261</v>
      </c>
      <c r="G514" s="438" t="s">
        <v>126</v>
      </c>
      <c r="H514" s="440">
        <v>142852</v>
      </c>
    </row>
    <row r="515" spans="1:8">
      <c r="A515" s="430" t="s">
        <v>1370</v>
      </c>
      <c r="B515" s="430" t="s">
        <v>1371</v>
      </c>
      <c r="C515" s="438" t="s">
        <v>126</v>
      </c>
      <c r="D515" s="440">
        <v>2125</v>
      </c>
      <c r="E515" s="440">
        <v>0</v>
      </c>
      <c r="F515" s="440">
        <v>0</v>
      </c>
      <c r="G515" s="438" t="s">
        <v>126</v>
      </c>
      <c r="H515" s="440">
        <v>2125</v>
      </c>
    </row>
    <row r="516" spans="1:8">
      <c r="A516" s="430" t="s">
        <v>1372</v>
      </c>
      <c r="B516" s="430" t="s">
        <v>1373</v>
      </c>
      <c r="C516" s="438" t="s">
        <v>126</v>
      </c>
      <c r="D516" s="440">
        <v>11775</v>
      </c>
      <c r="E516" s="440">
        <v>0</v>
      </c>
      <c r="F516" s="440">
        <v>0</v>
      </c>
      <c r="G516" s="438" t="s">
        <v>126</v>
      </c>
      <c r="H516" s="440">
        <v>11775</v>
      </c>
    </row>
    <row r="517" spans="1:8">
      <c r="A517" s="430" t="s">
        <v>1374</v>
      </c>
      <c r="B517" s="430" t="s">
        <v>1264</v>
      </c>
      <c r="C517" s="438" t="s">
        <v>126</v>
      </c>
      <c r="D517" s="440">
        <v>3270</v>
      </c>
      <c r="E517" s="440">
        <v>0</v>
      </c>
      <c r="F517" s="440">
        <v>0</v>
      </c>
      <c r="G517" s="438" t="s">
        <v>126</v>
      </c>
      <c r="H517" s="440">
        <v>3270</v>
      </c>
    </row>
    <row r="518" spans="1:8">
      <c r="A518" s="430" t="s">
        <v>1375</v>
      </c>
      <c r="B518" s="430" t="s">
        <v>1376</v>
      </c>
      <c r="C518" s="438" t="s">
        <v>126</v>
      </c>
      <c r="D518" s="440">
        <v>375592.65</v>
      </c>
      <c r="E518" s="440">
        <v>0</v>
      </c>
      <c r="F518" s="440">
        <v>15879.5</v>
      </c>
      <c r="G518" s="438" t="s">
        <v>126</v>
      </c>
      <c r="H518" s="440">
        <v>391472.15</v>
      </c>
    </row>
    <row r="519" spans="1:8">
      <c r="A519" s="430" t="s">
        <v>1377</v>
      </c>
      <c r="B519" s="430" t="s">
        <v>1236</v>
      </c>
      <c r="C519" s="438" t="s">
        <v>126</v>
      </c>
      <c r="D519" s="440">
        <v>250494</v>
      </c>
      <c r="E519" s="440">
        <v>0</v>
      </c>
      <c r="F519" s="440">
        <v>10109</v>
      </c>
      <c r="G519" s="438" t="s">
        <v>126</v>
      </c>
      <c r="H519" s="440">
        <v>260603</v>
      </c>
    </row>
    <row r="520" spans="1:8">
      <c r="A520" s="430" t="s">
        <v>1378</v>
      </c>
      <c r="B520" s="430" t="s">
        <v>1238</v>
      </c>
      <c r="C520" s="438" t="s">
        <v>126</v>
      </c>
      <c r="D520" s="440">
        <v>23310</v>
      </c>
      <c r="E520" s="440">
        <v>0</v>
      </c>
      <c r="F520" s="440">
        <v>0</v>
      </c>
      <c r="G520" s="438" t="s">
        <v>126</v>
      </c>
      <c r="H520" s="440">
        <v>23310</v>
      </c>
    </row>
    <row r="521" spans="1:8">
      <c r="A521" s="430" t="s">
        <v>1379</v>
      </c>
      <c r="B521" s="430" t="s">
        <v>1244</v>
      </c>
      <c r="C521" s="438" t="s">
        <v>126</v>
      </c>
      <c r="D521" s="440">
        <v>475</v>
      </c>
      <c r="E521" s="440">
        <v>0</v>
      </c>
      <c r="F521" s="440">
        <v>0</v>
      </c>
      <c r="G521" s="438" t="s">
        <v>126</v>
      </c>
      <c r="H521" s="440">
        <v>475</v>
      </c>
    </row>
    <row r="522" spans="1:8">
      <c r="A522" s="430" t="s">
        <v>1380</v>
      </c>
      <c r="B522" s="430" t="s">
        <v>1246</v>
      </c>
      <c r="C522" s="438" t="s">
        <v>126</v>
      </c>
      <c r="D522" s="440">
        <v>540</v>
      </c>
      <c r="E522" s="440">
        <v>0</v>
      </c>
      <c r="F522" s="440">
        <v>0</v>
      </c>
      <c r="G522" s="438" t="s">
        <v>126</v>
      </c>
      <c r="H522" s="440">
        <v>540</v>
      </c>
    </row>
    <row r="523" spans="1:8">
      <c r="A523" s="430" t="s">
        <v>1381</v>
      </c>
      <c r="B523" s="430" t="s">
        <v>1248</v>
      </c>
      <c r="C523" s="438" t="s">
        <v>126</v>
      </c>
      <c r="D523" s="440">
        <v>4675</v>
      </c>
      <c r="E523" s="440">
        <v>0</v>
      </c>
      <c r="F523" s="440">
        <v>140</v>
      </c>
      <c r="G523" s="438" t="s">
        <v>126</v>
      </c>
      <c r="H523" s="440">
        <v>4815</v>
      </c>
    </row>
    <row r="524" spans="1:8">
      <c r="A524" s="430" t="s">
        <v>1382</v>
      </c>
      <c r="B524" s="430" t="s">
        <v>1250</v>
      </c>
      <c r="C524" s="438" t="s">
        <v>126</v>
      </c>
      <c r="D524" s="440">
        <v>16962.05</v>
      </c>
      <c r="E524" s="440">
        <v>0</v>
      </c>
      <c r="F524" s="440">
        <v>1910.5</v>
      </c>
      <c r="G524" s="438" t="s">
        <v>126</v>
      </c>
      <c r="H524" s="440">
        <v>18872.55</v>
      </c>
    </row>
    <row r="525" spans="1:8">
      <c r="A525" s="430" t="s">
        <v>1383</v>
      </c>
      <c r="B525" s="430" t="s">
        <v>1252</v>
      </c>
      <c r="C525" s="438" t="s">
        <v>126</v>
      </c>
      <c r="D525" s="440">
        <v>5370</v>
      </c>
      <c r="E525" s="440">
        <v>0</v>
      </c>
      <c r="F525" s="440">
        <v>2835</v>
      </c>
      <c r="G525" s="438" t="s">
        <v>126</v>
      </c>
      <c r="H525" s="440">
        <v>8205</v>
      </c>
    </row>
    <row r="526" spans="1:8">
      <c r="A526" s="430" t="s">
        <v>1384</v>
      </c>
      <c r="B526" s="430" t="s">
        <v>1256</v>
      </c>
      <c r="C526" s="438" t="s">
        <v>126</v>
      </c>
      <c r="D526" s="440">
        <v>33345</v>
      </c>
      <c r="E526" s="440">
        <v>0</v>
      </c>
      <c r="F526" s="440">
        <v>0</v>
      </c>
      <c r="G526" s="438" t="s">
        <v>126</v>
      </c>
      <c r="H526" s="440">
        <v>33345</v>
      </c>
    </row>
    <row r="527" spans="1:8">
      <c r="A527" s="430" t="s">
        <v>1385</v>
      </c>
      <c r="B527" s="430" t="s">
        <v>1386</v>
      </c>
      <c r="C527" s="438" t="s">
        <v>126</v>
      </c>
      <c r="D527" s="440">
        <v>37621.599999999999</v>
      </c>
      <c r="E527" s="440">
        <v>0</v>
      </c>
      <c r="F527" s="440">
        <v>885</v>
      </c>
      <c r="G527" s="438" t="s">
        <v>126</v>
      </c>
      <c r="H527" s="440">
        <v>38506.6</v>
      </c>
    </row>
    <row r="528" spans="1:8">
      <c r="A528" s="430" t="s">
        <v>1387</v>
      </c>
      <c r="B528" s="430" t="s">
        <v>1264</v>
      </c>
      <c r="C528" s="438" t="s">
        <v>126</v>
      </c>
      <c r="D528" s="440">
        <v>2800</v>
      </c>
      <c r="E528" s="440">
        <v>0</v>
      </c>
      <c r="F528" s="440">
        <v>0</v>
      </c>
      <c r="G528" s="438" t="s">
        <v>126</v>
      </c>
      <c r="H528" s="440">
        <v>2800</v>
      </c>
    </row>
    <row r="529" spans="1:8">
      <c r="A529" s="430" t="s">
        <v>1388</v>
      </c>
      <c r="B529" s="430" t="s">
        <v>1389</v>
      </c>
      <c r="C529" s="438" t="s">
        <v>126</v>
      </c>
      <c r="D529" s="440">
        <v>863762.5</v>
      </c>
      <c r="E529" s="440">
        <v>0</v>
      </c>
      <c r="F529" s="440">
        <v>31072.5</v>
      </c>
      <c r="G529" s="438" t="s">
        <v>126</v>
      </c>
      <c r="H529" s="440">
        <v>894835</v>
      </c>
    </row>
    <row r="530" spans="1:8">
      <c r="A530" s="430" t="s">
        <v>1390</v>
      </c>
      <c r="B530" s="430" t="s">
        <v>1236</v>
      </c>
      <c r="C530" s="438" t="s">
        <v>126</v>
      </c>
      <c r="D530" s="440">
        <v>266715.5</v>
      </c>
      <c r="E530" s="440">
        <v>0</v>
      </c>
      <c r="F530" s="440">
        <v>16530</v>
      </c>
      <c r="G530" s="438" t="s">
        <v>126</v>
      </c>
      <c r="H530" s="440">
        <v>283245.5</v>
      </c>
    </row>
    <row r="531" spans="1:8">
      <c r="A531" s="430" t="s">
        <v>1391</v>
      </c>
      <c r="B531" s="430" t="s">
        <v>1238</v>
      </c>
      <c r="C531" s="438" t="s">
        <v>126</v>
      </c>
      <c r="D531" s="440">
        <v>150560</v>
      </c>
      <c r="E531" s="440">
        <v>0</v>
      </c>
      <c r="F531" s="440">
        <v>0</v>
      </c>
      <c r="G531" s="438" t="s">
        <v>126</v>
      </c>
      <c r="H531" s="440">
        <v>150560</v>
      </c>
    </row>
    <row r="532" spans="1:8">
      <c r="A532" s="430" t="s">
        <v>1392</v>
      </c>
      <c r="B532" s="430" t="s">
        <v>1244</v>
      </c>
      <c r="C532" s="438" t="s">
        <v>126</v>
      </c>
      <c r="D532" s="440">
        <v>11325</v>
      </c>
      <c r="E532" s="440">
        <v>0</v>
      </c>
      <c r="F532" s="440">
        <v>980</v>
      </c>
      <c r="G532" s="438" t="s">
        <v>126</v>
      </c>
      <c r="H532" s="440">
        <v>12305</v>
      </c>
    </row>
    <row r="533" spans="1:8">
      <c r="A533" s="430" t="s">
        <v>1393</v>
      </c>
      <c r="B533" s="430" t="s">
        <v>1246</v>
      </c>
      <c r="C533" s="438" t="s">
        <v>126</v>
      </c>
      <c r="D533" s="440">
        <v>6335</v>
      </c>
      <c r="E533" s="440">
        <v>0</v>
      </c>
      <c r="F533" s="440">
        <v>270</v>
      </c>
      <c r="G533" s="438" t="s">
        <v>126</v>
      </c>
      <c r="H533" s="440">
        <v>6605</v>
      </c>
    </row>
    <row r="534" spans="1:8">
      <c r="A534" s="430" t="s">
        <v>1394</v>
      </c>
      <c r="B534" s="430" t="s">
        <v>1248</v>
      </c>
      <c r="C534" s="438" t="s">
        <v>126</v>
      </c>
      <c r="D534" s="440">
        <v>26975</v>
      </c>
      <c r="E534" s="440">
        <v>0</v>
      </c>
      <c r="F534" s="440">
        <v>910</v>
      </c>
      <c r="G534" s="438" t="s">
        <v>126</v>
      </c>
      <c r="H534" s="440">
        <v>27885</v>
      </c>
    </row>
    <row r="535" spans="1:8">
      <c r="A535" s="430" t="s">
        <v>1395</v>
      </c>
      <c r="B535" s="430" t="s">
        <v>1252</v>
      </c>
      <c r="C535" s="438" t="s">
        <v>126</v>
      </c>
      <c r="D535" s="440">
        <v>59380</v>
      </c>
      <c r="E535" s="440">
        <v>0</v>
      </c>
      <c r="F535" s="440">
        <v>2700</v>
      </c>
      <c r="G535" s="438" t="s">
        <v>126</v>
      </c>
      <c r="H535" s="440">
        <v>62080</v>
      </c>
    </row>
    <row r="536" spans="1:8">
      <c r="A536" s="430" t="s">
        <v>1396</v>
      </c>
      <c r="B536" s="430" t="s">
        <v>1256</v>
      </c>
      <c r="C536" s="438" t="s">
        <v>126</v>
      </c>
      <c r="D536" s="440">
        <v>191560</v>
      </c>
      <c r="E536" s="440">
        <v>0</v>
      </c>
      <c r="F536" s="440">
        <v>1215</v>
      </c>
      <c r="G536" s="438" t="s">
        <v>126</v>
      </c>
      <c r="H536" s="440">
        <v>192775</v>
      </c>
    </row>
    <row r="537" spans="1:8">
      <c r="A537" s="430" t="s">
        <v>1397</v>
      </c>
      <c r="B537" s="430" t="s">
        <v>1398</v>
      </c>
      <c r="C537" s="438" t="s">
        <v>126</v>
      </c>
      <c r="D537" s="440">
        <v>143017</v>
      </c>
      <c r="E537" s="440">
        <v>0</v>
      </c>
      <c r="F537" s="440">
        <v>8467.5</v>
      </c>
      <c r="G537" s="438" t="s">
        <v>126</v>
      </c>
      <c r="H537" s="440">
        <v>151484.5</v>
      </c>
    </row>
    <row r="538" spans="1:8">
      <c r="A538" s="430" t="s">
        <v>1399</v>
      </c>
      <c r="B538" s="430" t="s">
        <v>1400</v>
      </c>
      <c r="C538" s="438" t="s">
        <v>126</v>
      </c>
      <c r="D538" s="440">
        <v>3800</v>
      </c>
      <c r="E538" s="440">
        <v>0</v>
      </c>
      <c r="F538" s="440">
        <v>0</v>
      </c>
      <c r="G538" s="438" t="s">
        <v>126</v>
      </c>
      <c r="H538" s="440">
        <v>3800</v>
      </c>
    </row>
    <row r="539" spans="1:8">
      <c r="A539" s="430" t="s">
        <v>1401</v>
      </c>
      <c r="B539" s="430" t="s">
        <v>1264</v>
      </c>
      <c r="C539" s="438" t="s">
        <v>126</v>
      </c>
      <c r="D539" s="440">
        <v>4095</v>
      </c>
      <c r="E539" s="440">
        <v>0</v>
      </c>
      <c r="F539" s="440">
        <v>0</v>
      </c>
      <c r="G539" s="438" t="s">
        <v>126</v>
      </c>
      <c r="H539" s="440">
        <v>4095</v>
      </c>
    </row>
    <row r="540" spans="1:8">
      <c r="A540" s="430" t="s">
        <v>1402</v>
      </c>
      <c r="B540" s="430" t="s">
        <v>1403</v>
      </c>
      <c r="C540" s="438" t="s">
        <v>126</v>
      </c>
      <c r="D540" s="440">
        <v>974724.5</v>
      </c>
      <c r="E540" s="440">
        <v>0</v>
      </c>
      <c r="F540" s="440">
        <v>10950</v>
      </c>
      <c r="G540" s="438" t="s">
        <v>126</v>
      </c>
      <c r="H540" s="440">
        <v>985674.5</v>
      </c>
    </row>
    <row r="541" spans="1:8">
      <c r="A541" s="430" t="s">
        <v>1404</v>
      </c>
      <c r="B541" s="430" t="s">
        <v>1236</v>
      </c>
      <c r="C541" s="438" t="s">
        <v>126</v>
      </c>
      <c r="D541" s="440">
        <v>457520</v>
      </c>
      <c r="E541" s="440">
        <v>0</v>
      </c>
      <c r="F541" s="440">
        <v>3585</v>
      </c>
      <c r="G541" s="438" t="s">
        <v>126</v>
      </c>
      <c r="H541" s="440">
        <v>461105</v>
      </c>
    </row>
    <row r="542" spans="1:8">
      <c r="A542" s="430" t="s">
        <v>1405</v>
      </c>
      <c r="B542" s="430" t="s">
        <v>1238</v>
      </c>
      <c r="C542" s="438" t="s">
        <v>126</v>
      </c>
      <c r="D542" s="440">
        <v>191198</v>
      </c>
      <c r="E542" s="440">
        <v>0</v>
      </c>
      <c r="F542" s="440">
        <v>200</v>
      </c>
      <c r="G542" s="438" t="s">
        <v>126</v>
      </c>
      <c r="H542" s="440">
        <v>191398</v>
      </c>
    </row>
    <row r="543" spans="1:8">
      <c r="A543" s="430" t="s">
        <v>1406</v>
      </c>
      <c r="B543" s="430" t="s">
        <v>1244</v>
      </c>
      <c r="C543" s="438" t="s">
        <v>126</v>
      </c>
      <c r="D543" s="440">
        <v>8920</v>
      </c>
      <c r="E543" s="440">
        <v>0</v>
      </c>
      <c r="F543" s="440">
        <v>490</v>
      </c>
      <c r="G543" s="438" t="s">
        <v>126</v>
      </c>
      <c r="H543" s="440">
        <v>9410</v>
      </c>
    </row>
    <row r="544" spans="1:8">
      <c r="A544" s="430" t="s">
        <v>1407</v>
      </c>
      <c r="B544" s="430" t="s">
        <v>1246</v>
      </c>
      <c r="C544" s="438" t="s">
        <v>126</v>
      </c>
      <c r="D544" s="440">
        <v>4950</v>
      </c>
      <c r="E544" s="440">
        <v>0</v>
      </c>
      <c r="F544" s="440">
        <v>135</v>
      </c>
      <c r="G544" s="438" t="s">
        <v>126</v>
      </c>
      <c r="H544" s="440">
        <v>5085</v>
      </c>
    </row>
    <row r="545" spans="1:8">
      <c r="A545" s="430" t="s">
        <v>1408</v>
      </c>
      <c r="B545" s="430" t="s">
        <v>1248</v>
      </c>
      <c r="C545" s="438" t="s">
        <v>126</v>
      </c>
      <c r="D545" s="440">
        <v>20420</v>
      </c>
      <c r="E545" s="440">
        <v>0</v>
      </c>
      <c r="F545" s="440">
        <v>560</v>
      </c>
      <c r="G545" s="438" t="s">
        <v>126</v>
      </c>
      <c r="H545" s="440">
        <v>20980</v>
      </c>
    </row>
    <row r="546" spans="1:8">
      <c r="A546" s="430" t="s">
        <v>1409</v>
      </c>
      <c r="B546" s="430" t="s">
        <v>1252</v>
      </c>
      <c r="C546" s="438" t="s">
        <v>126</v>
      </c>
      <c r="D546" s="440">
        <v>675</v>
      </c>
      <c r="E546" s="440">
        <v>0</v>
      </c>
      <c r="F546" s="440">
        <v>135</v>
      </c>
      <c r="G546" s="438" t="s">
        <v>126</v>
      </c>
      <c r="H546" s="440">
        <v>810</v>
      </c>
    </row>
    <row r="547" spans="1:8">
      <c r="A547" s="430" t="s">
        <v>1410</v>
      </c>
      <c r="B547" s="430" t="s">
        <v>1256</v>
      </c>
      <c r="C547" s="438" t="s">
        <v>126</v>
      </c>
      <c r="D547" s="440">
        <v>221447.5</v>
      </c>
      <c r="E547" s="440">
        <v>0</v>
      </c>
      <c r="F547" s="440">
        <v>130</v>
      </c>
      <c r="G547" s="438" t="s">
        <v>126</v>
      </c>
      <c r="H547" s="440">
        <v>221577.5</v>
      </c>
    </row>
    <row r="548" spans="1:8">
      <c r="A548" s="430" t="s">
        <v>1411</v>
      </c>
      <c r="B548" s="430" t="s">
        <v>1412</v>
      </c>
      <c r="C548" s="438" t="s">
        <v>126</v>
      </c>
      <c r="D548" s="440">
        <v>30154</v>
      </c>
      <c r="E548" s="440">
        <v>0</v>
      </c>
      <c r="F548" s="440">
        <v>5715</v>
      </c>
      <c r="G548" s="438" t="s">
        <v>126</v>
      </c>
      <c r="H548" s="440">
        <v>35869</v>
      </c>
    </row>
    <row r="549" spans="1:8">
      <c r="A549" s="430" t="s">
        <v>1413</v>
      </c>
      <c r="B549" s="430" t="s">
        <v>1262</v>
      </c>
      <c r="C549" s="438" t="s">
        <v>126</v>
      </c>
      <c r="D549" s="440">
        <v>30500</v>
      </c>
      <c r="E549" s="440">
        <v>0</v>
      </c>
      <c r="F549" s="440">
        <v>0</v>
      </c>
      <c r="G549" s="438" t="s">
        <v>126</v>
      </c>
      <c r="H549" s="440">
        <v>30500</v>
      </c>
    </row>
    <row r="550" spans="1:8">
      <c r="A550" s="430" t="s">
        <v>1414</v>
      </c>
      <c r="B550" s="430" t="s">
        <v>1264</v>
      </c>
      <c r="C550" s="438" t="s">
        <v>126</v>
      </c>
      <c r="D550" s="440">
        <v>8940</v>
      </c>
      <c r="E550" s="440">
        <v>0</v>
      </c>
      <c r="F550" s="440">
        <v>0</v>
      </c>
      <c r="G550" s="438" t="s">
        <v>126</v>
      </c>
      <c r="H550" s="440">
        <v>8940</v>
      </c>
    </row>
    <row r="551" spans="1:8">
      <c r="A551" s="430" t="s">
        <v>1415</v>
      </c>
      <c r="B551" s="430" t="s">
        <v>1416</v>
      </c>
      <c r="C551" s="438" t="s">
        <v>126</v>
      </c>
      <c r="D551" s="440">
        <v>1075950.1000000001</v>
      </c>
      <c r="E551" s="440">
        <v>0</v>
      </c>
      <c r="F551" s="440">
        <v>23043</v>
      </c>
      <c r="G551" s="438" t="s">
        <v>126</v>
      </c>
      <c r="H551" s="440">
        <v>1098993.1000000001</v>
      </c>
    </row>
    <row r="552" spans="1:8">
      <c r="A552" s="430" t="s">
        <v>1417</v>
      </c>
      <c r="B552" s="430" t="s">
        <v>1236</v>
      </c>
      <c r="C552" s="438" t="s">
        <v>126</v>
      </c>
      <c r="D552" s="440">
        <v>620909</v>
      </c>
      <c r="E552" s="440">
        <v>0</v>
      </c>
      <c r="F552" s="440">
        <v>6560</v>
      </c>
      <c r="G552" s="438" t="s">
        <v>126</v>
      </c>
      <c r="H552" s="440">
        <v>627469</v>
      </c>
    </row>
    <row r="553" spans="1:8">
      <c r="A553" s="430" t="s">
        <v>1418</v>
      </c>
      <c r="B553" s="430" t="s">
        <v>1238</v>
      </c>
      <c r="C553" s="438" t="s">
        <v>126</v>
      </c>
      <c r="D553" s="440">
        <v>122170</v>
      </c>
      <c r="E553" s="440">
        <v>0</v>
      </c>
      <c r="F553" s="440">
        <v>0</v>
      </c>
      <c r="G553" s="438" t="s">
        <v>126</v>
      </c>
      <c r="H553" s="440">
        <v>122170</v>
      </c>
    </row>
    <row r="554" spans="1:8">
      <c r="A554" s="430" t="s">
        <v>1419</v>
      </c>
      <c r="B554" s="430" t="s">
        <v>1240</v>
      </c>
      <c r="C554" s="438" t="s">
        <v>126</v>
      </c>
      <c r="D554" s="440">
        <v>135</v>
      </c>
      <c r="E554" s="440">
        <v>0</v>
      </c>
      <c r="F554" s="440">
        <v>0</v>
      </c>
      <c r="G554" s="438" t="s">
        <v>126</v>
      </c>
      <c r="H554" s="440">
        <v>135</v>
      </c>
    </row>
    <row r="555" spans="1:8">
      <c r="A555" s="430" t="s">
        <v>1420</v>
      </c>
      <c r="B555" s="430" t="s">
        <v>1242</v>
      </c>
      <c r="C555" s="438" t="s">
        <v>126</v>
      </c>
      <c r="D555" s="440">
        <v>135</v>
      </c>
      <c r="E555" s="440">
        <v>0</v>
      </c>
      <c r="F555" s="440">
        <v>0</v>
      </c>
      <c r="G555" s="438" t="s">
        <v>126</v>
      </c>
      <c r="H555" s="440">
        <v>135</v>
      </c>
    </row>
    <row r="556" spans="1:8">
      <c r="A556" s="430" t="s">
        <v>1421</v>
      </c>
      <c r="B556" s="430" t="s">
        <v>1244</v>
      </c>
      <c r="C556" s="438" t="s">
        <v>126</v>
      </c>
      <c r="D556" s="440">
        <v>3210</v>
      </c>
      <c r="E556" s="440">
        <v>0</v>
      </c>
      <c r="F556" s="440">
        <v>630</v>
      </c>
      <c r="G556" s="438" t="s">
        <v>126</v>
      </c>
      <c r="H556" s="440">
        <v>3840</v>
      </c>
    </row>
    <row r="557" spans="1:8">
      <c r="A557" s="430" t="s">
        <v>1422</v>
      </c>
      <c r="B557" s="430" t="s">
        <v>1246</v>
      </c>
      <c r="C557" s="438" t="s">
        <v>126</v>
      </c>
      <c r="D557" s="440">
        <v>3770</v>
      </c>
      <c r="E557" s="440">
        <v>0</v>
      </c>
      <c r="F557" s="440">
        <v>540</v>
      </c>
      <c r="G557" s="438" t="s">
        <v>126</v>
      </c>
      <c r="H557" s="440">
        <v>4310</v>
      </c>
    </row>
    <row r="558" spans="1:8">
      <c r="A558" s="430" t="s">
        <v>1423</v>
      </c>
      <c r="B558" s="430" t="s">
        <v>1248</v>
      </c>
      <c r="C558" s="438" t="s">
        <v>126</v>
      </c>
      <c r="D558" s="440">
        <v>13960</v>
      </c>
      <c r="E558" s="440">
        <v>0</v>
      </c>
      <c r="F558" s="440">
        <v>910</v>
      </c>
      <c r="G558" s="438" t="s">
        <v>126</v>
      </c>
      <c r="H558" s="440">
        <v>14870</v>
      </c>
    </row>
    <row r="559" spans="1:8">
      <c r="A559" s="430" t="s">
        <v>1424</v>
      </c>
      <c r="B559" s="430" t="s">
        <v>1250</v>
      </c>
      <c r="C559" s="438" t="s">
        <v>126</v>
      </c>
      <c r="D559" s="440">
        <v>3163</v>
      </c>
      <c r="E559" s="440">
        <v>0</v>
      </c>
      <c r="F559" s="440">
        <v>0</v>
      </c>
      <c r="G559" s="438" t="s">
        <v>126</v>
      </c>
      <c r="H559" s="440">
        <v>3163</v>
      </c>
    </row>
    <row r="560" spans="1:8">
      <c r="A560" s="430" t="s">
        <v>1425</v>
      </c>
      <c r="B560" s="430" t="s">
        <v>1252</v>
      </c>
      <c r="C560" s="438" t="s">
        <v>126</v>
      </c>
      <c r="D560" s="440">
        <v>26808</v>
      </c>
      <c r="E560" s="440">
        <v>0</v>
      </c>
      <c r="F560" s="440">
        <v>2025</v>
      </c>
      <c r="G560" s="438" t="s">
        <v>126</v>
      </c>
      <c r="H560" s="440">
        <v>28833</v>
      </c>
    </row>
    <row r="561" spans="1:8">
      <c r="A561" s="430" t="s">
        <v>1426</v>
      </c>
      <c r="B561" s="430" t="s">
        <v>1256</v>
      </c>
      <c r="C561" s="438" t="s">
        <v>126</v>
      </c>
      <c r="D561" s="440">
        <v>136055</v>
      </c>
      <c r="E561" s="440">
        <v>0</v>
      </c>
      <c r="F561" s="440">
        <v>2430</v>
      </c>
      <c r="G561" s="438" t="s">
        <v>126</v>
      </c>
      <c r="H561" s="440">
        <v>138485</v>
      </c>
    </row>
    <row r="562" spans="1:8">
      <c r="A562" s="430" t="s">
        <v>1427</v>
      </c>
      <c r="B562" s="430" t="s">
        <v>1428</v>
      </c>
      <c r="C562" s="438" t="s">
        <v>126</v>
      </c>
      <c r="D562" s="440">
        <v>67116.5</v>
      </c>
      <c r="E562" s="440">
        <v>0</v>
      </c>
      <c r="F562" s="440">
        <v>0</v>
      </c>
      <c r="G562" s="438" t="s">
        <v>126</v>
      </c>
      <c r="H562" s="440">
        <v>67116.5</v>
      </c>
    </row>
    <row r="563" spans="1:8">
      <c r="A563" s="430" t="s">
        <v>1429</v>
      </c>
      <c r="B563" s="430" t="s">
        <v>1430</v>
      </c>
      <c r="C563" s="438" t="s">
        <v>126</v>
      </c>
      <c r="D563" s="440">
        <v>59688.6</v>
      </c>
      <c r="E563" s="440">
        <v>0</v>
      </c>
      <c r="F563" s="440">
        <v>7248</v>
      </c>
      <c r="G563" s="438" t="s">
        <v>126</v>
      </c>
      <c r="H563" s="440">
        <v>66936.600000000006</v>
      </c>
    </row>
    <row r="564" spans="1:8">
      <c r="A564" s="430" t="s">
        <v>1431</v>
      </c>
      <c r="B564" s="430" t="s">
        <v>1432</v>
      </c>
      <c r="C564" s="438" t="s">
        <v>126</v>
      </c>
      <c r="D564" s="440">
        <v>11120</v>
      </c>
      <c r="E564" s="440">
        <v>0</v>
      </c>
      <c r="F564" s="440">
        <v>0</v>
      </c>
      <c r="G564" s="438" t="s">
        <v>126</v>
      </c>
      <c r="H564" s="440">
        <v>11120</v>
      </c>
    </row>
    <row r="565" spans="1:8">
      <c r="A565" s="430" t="s">
        <v>1433</v>
      </c>
      <c r="B565" s="430" t="s">
        <v>1434</v>
      </c>
      <c r="C565" s="438" t="s">
        <v>126</v>
      </c>
      <c r="D565" s="440">
        <v>7710</v>
      </c>
      <c r="E565" s="440">
        <v>0</v>
      </c>
      <c r="F565" s="440">
        <v>0</v>
      </c>
      <c r="G565" s="438" t="s">
        <v>126</v>
      </c>
      <c r="H565" s="440">
        <v>7710</v>
      </c>
    </row>
    <row r="566" spans="1:8">
      <c r="A566" s="430" t="s">
        <v>1435</v>
      </c>
      <c r="B566" s="430" t="s">
        <v>1264</v>
      </c>
      <c r="C566" s="438" t="s">
        <v>126</v>
      </c>
      <c r="D566" s="440">
        <v>0</v>
      </c>
      <c r="E566" s="440">
        <v>0</v>
      </c>
      <c r="F566" s="440">
        <v>2700</v>
      </c>
      <c r="G566" s="438" t="s">
        <v>126</v>
      </c>
      <c r="H566" s="440">
        <v>2700</v>
      </c>
    </row>
    <row r="567" spans="1:8">
      <c r="A567" s="430" t="s">
        <v>1436</v>
      </c>
      <c r="B567" s="430" t="s">
        <v>1437</v>
      </c>
      <c r="C567" s="438" t="s">
        <v>126</v>
      </c>
      <c r="D567" s="440">
        <v>442758.5</v>
      </c>
      <c r="E567" s="440">
        <v>0</v>
      </c>
      <c r="F567" s="440">
        <v>7046</v>
      </c>
      <c r="G567" s="438" t="s">
        <v>126</v>
      </c>
      <c r="H567" s="440">
        <v>449804.5</v>
      </c>
    </row>
    <row r="568" spans="1:8">
      <c r="A568" s="430" t="s">
        <v>1438</v>
      </c>
      <c r="B568" s="430" t="s">
        <v>1236</v>
      </c>
      <c r="C568" s="438" t="s">
        <v>126</v>
      </c>
      <c r="D568" s="440">
        <v>270433</v>
      </c>
      <c r="E568" s="440">
        <v>0</v>
      </c>
      <c r="F568" s="440">
        <v>3456</v>
      </c>
      <c r="G568" s="438" t="s">
        <v>126</v>
      </c>
      <c r="H568" s="440">
        <v>273889</v>
      </c>
    </row>
    <row r="569" spans="1:8">
      <c r="A569" s="430" t="s">
        <v>1439</v>
      </c>
      <c r="B569" s="430" t="s">
        <v>1238</v>
      </c>
      <c r="C569" s="438" t="s">
        <v>126</v>
      </c>
      <c r="D569" s="440">
        <v>51425</v>
      </c>
      <c r="E569" s="440">
        <v>0</v>
      </c>
      <c r="F569" s="440">
        <v>0</v>
      </c>
      <c r="G569" s="438" t="s">
        <v>126</v>
      </c>
      <c r="H569" s="440">
        <v>51425</v>
      </c>
    </row>
    <row r="570" spans="1:8">
      <c r="A570" s="430" t="s">
        <v>1440</v>
      </c>
      <c r="B570" s="430" t="s">
        <v>1244</v>
      </c>
      <c r="C570" s="438" t="s">
        <v>126</v>
      </c>
      <c r="D570" s="440">
        <v>3495</v>
      </c>
      <c r="E570" s="440">
        <v>0</v>
      </c>
      <c r="F570" s="440">
        <v>700</v>
      </c>
      <c r="G570" s="438" t="s">
        <v>126</v>
      </c>
      <c r="H570" s="440">
        <v>4195</v>
      </c>
    </row>
    <row r="571" spans="1:8">
      <c r="A571" s="430" t="s">
        <v>1441</v>
      </c>
      <c r="B571" s="430" t="s">
        <v>1246</v>
      </c>
      <c r="C571" s="438" t="s">
        <v>126</v>
      </c>
      <c r="D571" s="440">
        <v>1280</v>
      </c>
      <c r="E571" s="440">
        <v>0</v>
      </c>
      <c r="F571" s="440">
        <v>0</v>
      </c>
      <c r="G571" s="438" t="s">
        <v>126</v>
      </c>
      <c r="H571" s="440">
        <v>1280</v>
      </c>
    </row>
    <row r="572" spans="1:8">
      <c r="A572" s="430" t="s">
        <v>1442</v>
      </c>
      <c r="B572" s="430" t="s">
        <v>1248</v>
      </c>
      <c r="C572" s="438" t="s">
        <v>126</v>
      </c>
      <c r="D572" s="440">
        <v>4130</v>
      </c>
      <c r="E572" s="440">
        <v>0</v>
      </c>
      <c r="F572" s="440">
        <v>485</v>
      </c>
      <c r="G572" s="438" t="s">
        <v>126</v>
      </c>
      <c r="H572" s="440">
        <v>4615</v>
      </c>
    </row>
    <row r="573" spans="1:8">
      <c r="A573" s="430" t="s">
        <v>1443</v>
      </c>
      <c r="B573" s="430" t="s">
        <v>1250</v>
      </c>
      <c r="C573" s="438" t="s">
        <v>126</v>
      </c>
      <c r="D573" s="440">
        <v>9885</v>
      </c>
      <c r="E573" s="440">
        <v>0</v>
      </c>
      <c r="F573" s="440">
        <v>0</v>
      </c>
      <c r="G573" s="438" t="s">
        <v>126</v>
      </c>
      <c r="H573" s="440">
        <v>9885</v>
      </c>
    </row>
    <row r="574" spans="1:8">
      <c r="A574" s="430" t="s">
        <v>1444</v>
      </c>
      <c r="B574" s="430" t="s">
        <v>1252</v>
      </c>
      <c r="C574" s="438" t="s">
        <v>126</v>
      </c>
      <c r="D574" s="440">
        <v>9310</v>
      </c>
      <c r="E574" s="440">
        <v>0</v>
      </c>
      <c r="F574" s="440">
        <v>270</v>
      </c>
      <c r="G574" s="438" t="s">
        <v>126</v>
      </c>
      <c r="H574" s="440">
        <v>9580</v>
      </c>
    </row>
    <row r="575" spans="1:8">
      <c r="A575" s="430" t="s">
        <v>1445</v>
      </c>
      <c r="B575" s="430" t="s">
        <v>1256</v>
      </c>
      <c r="C575" s="438" t="s">
        <v>126</v>
      </c>
      <c r="D575" s="440">
        <v>81775</v>
      </c>
      <c r="E575" s="440">
        <v>0</v>
      </c>
      <c r="F575" s="440">
        <v>0</v>
      </c>
      <c r="G575" s="438" t="s">
        <v>126</v>
      </c>
      <c r="H575" s="440">
        <v>81775</v>
      </c>
    </row>
    <row r="576" spans="1:8">
      <c r="A576" s="430" t="s">
        <v>1446</v>
      </c>
      <c r="B576" s="430" t="s">
        <v>1447</v>
      </c>
      <c r="C576" s="438" t="s">
        <v>126</v>
      </c>
      <c r="D576" s="440">
        <v>6755.5</v>
      </c>
      <c r="E576" s="440">
        <v>0</v>
      </c>
      <c r="F576" s="440">
        <v>0</v>
      </c>
      <c r="G576" s="438" t="s">
        <v>126</v>
      </c>
      <c r="H576" s="440">
        <v>6755.5</v>
      </c>
    </row>
    <row r="577" spans="1:8">
      <c r="A577" s="430" t="s">
        <v>1448</v>
      </c>
      <c r="B577" s="430" t="s">
        <v>1449</v>
      </c>
      <c r="C577" s="438" t="s">
        <v>126</v>
      </c>
      <c r="D577" s="440">
        <v>4270</v>
      </c>
      <c r="E577" s="440">
        <v>0</v>
      </c>
      <c r="F577" s="440">
        <v>2135</v>
      </c>
      <c r="G577" s="438" t="s">
        <v>126</v>
      </c>
      <c r="H577" s="440">
        <v>6405</v>
      </c>
    </row>
    <row r="578" spans="1:8">
      <c r="A578" s="430" t="s">
        <v>1450</v>
      </c>
      <c r="B578" s="430" t="s">
        <v>1451</v>
      </c>
      <c r="C578" s="438" t="s">
        <v>126</v>
      </c>
      <c r="D578" s="440">
        <v>271551.09999999998</v>
      </c>
      <c r="E578" s="440">
        <v>0</v>
      </c>
      <c r="F578" s="440">
        <v>17516</v>
      </c>
      <c r="G578" s="438" t="s">
        <v>126</v>
      </c>
      <c r="H578" s="440">
        <v>289067.09999999998</v>
      </c>
    </row>
    <row r="579" spans="1:8">
      <c r="A579" s="430" t="s">
        <v>1452</v>
      </c>
      <c r="B579" s="430" t="s">
        <v>1236</v>
      </c>
      <c r="C579" s="438" t="s">
        <v>126</v>
      </c>
      <c r="D579" s="440">
        <v>159035</v>
      </c>
      <c r="E579" s="440">
        <v>0</v>
      </c>
      <c r="F579" s="440">
        <v>8290</v>
      </c>
      <c r="G579" s="438" t="s">
        <v>126</v>
      </c>
      <c r="H579" s="440">
        <v>167325</v>
      </c>
    </row>
    <row r="580" spans="1:8">
      <c r="A580" s="430" t="s">
        <v>1453</v>
      </c>
      <c r="B580" s="430" t="s">
        <v>1238</v>
      </c>
      <c r="C580" s="438" t="s">
        <v>126</v>
      </c>
      <c r="D580" s="440">
        <v>28795</v>
      </c>
      <c r="E580" s="440">
        <v>0</v>
      </c>
      <c r="F580" s="440">
        <v>210</v>
      </c>
      <c r="G580" s="438" t="s">
        <v>126</v>
      </c>
      <c r="H580" s="440">
        <v>29005</v>
      </c>
    </row>
    <row r="581" spans="1:8">
      <c r="A581" s="430" t="s">
        <v>1454</v>
      </c>
      <c r="B581" s="430" t="s">
        <v>1242</v>
      </c>
      <c r="C581" s="438" t="s">
        <v>126</v>
      </c>
      <c r="D581" s="440">
        <v>405</v>
      </c>
      <c r="E581" s="440">
        <v>0</v>
      </c>
      <c r="F581" s="440">
        <v>0</v>
      </c>
      <c r="G581" s="438" t="s">
        <v>126</v>
      </c>
      <c r="H581" s="440">
        <v>405</v>
      </c>
    </row>
    <row r="582" spans="1:8">
      <c r="A582" s="430" t="s">
        <v>1455</v>
      </c>
      <c r="B582" s="430" t="s">
        <v>1244</v>
      </c>
      <c r="C582" s="438" t="s">
        <v>126</v>
      </c>
      <c r="D582" s="440">
        <v>70</v>
      </c>
      <c r="E582" s="440">
        <v>0</v>
      </c>
      <c r="F582" s="440">
        <v>0</v>
      </c>
      <c r="G582" s="438" t="s">
        <v>126</v>
      </c>
      <c r="H582" s="440">
        <v>70</v>
      </c>
    </row>
    <row r="583" spans="1:8">
      <c r="A583" s="430" t="s">
        <v>1456</v>
      </c>
      <c r="B583" s="430" t="s">
        <v>1246</v>
      </c>
      <c r="C583" s="438" t="s">
        <v>126</v>
      </c>
      <c r="D583" s="440">
        <v>1215</v>
      </c>
      <c r="E583" s="440">
        <v>0</v>
      </c>
      <c r="F583" s="440">
        <v>0</v>
      </c>
      <c r="G583" s="438" t="s">
        <v>126</v>
      </c>
      <c r="H583" s="440">
        <v>1215</v>
      </c>
    </row>
    <row r="584" spans="1:8">
      <c r="A584" s="430" t="s">
        <v>1457</v>
      </c>
      <c r="B584" s="430" t="s">
        <v>1248</v>
      </c>
      <c r="C584" s="438" t="s">
        <v>126</v>
      </c>
      <c r="D584" s="440">
        <v>3905</v>
      </c>
      <c r="E584" s="440">
        <v>0</v>
      </c>
      <c r="F584" s="440">
        <v>210</v>
      </c>
      <c r="G584" s="438" t="s">
        <v>126</v>
      </c>
      <c r="H584" s="440">
        <v>4115</v>
      </c>
    </row>
    <row r="585" spans="1:8">
      <c r="A585" s="430" t="s">
        <v>1458</v>
      </c>
      <c r="B585" s="430" t="s">
        <v>1250</v>
      </c>
      <c r="C585" s="438" t="s">
        <v>126</v>
      </c>
      <c r="D585" s="440">
        <v>7426</v>
      </c>
      <c r="E585" s="440">
        <v>0</v>
      </c>
      <c r="F585" s="440">
        <v>2220</v>
      </c>
      <c r="G585" s="438" t="s">
        <v>126</v>
      </c>
      <c r="H585" s="440">
        <v>9646</v>
      </c>
    </row>
    <row r="586" spans="1:8">
      <c r="A586" s="430" t="s">
        <v>1459</v>
      </c>
      <c r="B586" s="430" t="s">
        <v>1252</v>
      </c>
      <c r="C586" s="438" t="s">
        <v>126</v>
      </c>
      <c r="D586" s="440">
        <v>24815</v>
      </c>
      <c r="E586" s="440">
        <v>0</v>
      </c>
      <c r="F586" s="440">
        <v>1215</v>
      </c>
      <c r="G586" s="438" t="s">
        <v>126</v>
      </c>
      <c r="H586" s="440">
        <v>26030</v>
      </c>
    </row>
    <row r="587" spans="1:8">
      <c r="A587" s="430" t="s">
        <v>1460</v>
      </c>
      <c r="B587" s="430" t="s">
        <v>1256</v>
      </c>
      <c r="C587" s="438" t="s">
        <v>126</v>
      </c>
      <c r="D587" s="440">
        <v>15120</v>
      </c>
      <c r="E587" s="440">
        <v>0</v>
      </c>
      <c r="F587" s="440">
        <v>540</v>
      </c>
      <c r="G587" s="438" t="s">
        <v>126</v>
      </c>
      <c r="H587" s="440">
        <v>15660</v>
      </c>
    </row>
    <row r="588" spans="1:8">
      <c r="A588" s="430" t="s">
        <v>1461</v>
      </c>
      <c r="B588" s="430" t="s">
        <v>1462</v>
      </c>
      <c r="C588" s="438" t="s">
        <v>126</v>
      </c>
      <c r="D588" s="440">
        <v>25241.1</v>
      </c>
      <c r="E588" s="440">
        <v>0</v>
      </c>
      <c r="F588" s="440">
        <v>4831</v>
      </c>
      <c r="G588" s="438" t="s">
        <v>126</v>
      </c>
      <c r="H588" s="440">
        <v>30072.1</v>
      </c>
    </row>
    <row r="589" spans="1:8">
      <c r="A589" s="430" t="s">
        <v>1463</v>
      </c>
      <c r="B589" s="430" t="s">
        <v>1464</v>
      </c>
      <c r="C589" s="438" t="s">
        <v>126</v>
      </c>
      <c r="D589" s="440">
        <v>2925</v>
      </c>
      <c r="E589" s="440">
        <v>0</v>
      </c>
      <c r="F589" s="440">
        <v>0</v>
      </c>
      <c r="G589" s="438" t="s">
        <v>126</v>
      </c>
      <c r="H589" s="440">
        <v>2925</v>
      </c>
    </row>
    <row r="590" spans="1:8">
      <c r="A590" s="430" t="s">
        <v>1465</v>
      </c>
      <c r="B590" s="430" t="s">
        <v>1262</v>
      </c>
      <c r="C590" s="438" t="s">
        <v>126</v>
      </c>
      <c r="D590" s="440">
        <v>169</v>
      </c>
      <c r="E590" s="440">
        <v>0</v>
      </c>
      <c r="F590" s="440">
        <v>0</v>
      </c>
      <c r="G590" s="438" t="s">
        <v>126</v>
      </c>
      <c r="H590" s="440">
        <v>169</v>
      </c>
    </row>
    <row r="591" spans="1:8">
      <c r="A591" s="430" t="s">
        <v>1466</v>
      </c>
      <c r="B591" s="430" t="s">
        <v>1264</v>
      </c>
      <c r="C591" s="438" t="s">
        <v>126</v>
      </c>
      <c r="D591" s="440">
        <v>2430</v>
      </c>
      <c r="E591" s="440">
        <v>0</v>
      </c>
      <c r="F591" s="440">
        <v>0</v>
      </c>
      <c r="G591" s="438" t="s">
        <v>126</v>
      </c>
      <c r="H591" s="440">
        <v>2430</v>
      </c>
    </row>
    <row r="592" spans="1:8">
      <c r="A592" s="430" t="s">
        <v>1467</v>
      </c>
      <c r="B592" s="430" t="s">
        <v>1468</v>
      </c>
      <c r="C592" s="438" t="s">
        <v>126</v>
      </c>
      <c r="D592" s="440">
        <v>401321.5</v>
      </c>
      <c r="E592" s="440">
        <v>0</v>
      </c>
      <c r="F592" s="440">
        <v>27437.5</v>
      </c>
      <c r="G592" s="438" t="s">
        <v>126</v>
      </c>
      <c r="H592" s="440">
        <v>428759</v>
      </c>
    </row>
    <row r="593" spans="1:8">
      <c r="A593" s="430" t="s">
        <v>1469</v>
      </c>
      <c r="B593" s="430" t="s">
        <v>1236</v>
      </c>
      <c r="C593" s="438" t="s">
        <v>126</v>
      </c>
      <c r="D593" s="440">
        <v>188375</v>
      </c>
      <c r="E593" s="440">
        <v>0</v>
      </c>
      <c r="F593" s="440">
        <v>18525</v>
      </c>
      <c r="G593" s="438" t="s">
        <v>126</v>
      </c>
      <c r="H593" s="440">
        <v>206900</v>
      </c>
    </row>
    <row r="594" spans="1:8">
      <c r="A594" s="430" t="s">
        <v>1470</v>
      </c>
      <c r="B594" s="430" t="s">
        <v>1238</v>
      </c>
      <c r="C594" s="438" t="s">
        <v>126</v>
      </c>
      <c r="D594" s="440">
        <v>40330</v>
      </c>
      <c r="E594" s="440">
        <v>0</v>
      </c>
      <c r="F594" s="440">
        <v>210</v>
      </c>
      <c r="G594" s="438" t="s">
        <v>126</v>
      </c>
      <c r="H594" s="440">
        <v>40540</v>
      </c>
    </row>
    <row r="595" spans="1:8">
      <c r="A595" s="430" t="s">
        <v>1471</v>
      </c>
      <c r="B595" s="430" t="s">
        <v>1244</v>
      </c>
      <c r="C595" s="438" t="s">
        <v>126</v>
      </c>
      <c r="D595" s="440">
        <v>2680</v>
      </c>
      <c r="E595" s="440">
        <v>0</v>
      </c>
      <c r="F595" s="440">
        <v>70</v>
      </c>
      <c r="G595" s="438" t="s">
        <v>126</v>
      </c>
      <c r="H595" s="440">
        <v>2750</v>
      </c>
    </row>
    <row r="596" spans="1:8">
      <c r="A596" s="430" t="s">
        <v>1472</v>
      </c>
      <c r="B596" s="430" t="s">
        <v>1246</v>
      </c>
      <c r="C596" s="438" t="s">
        <v>126</v>
      </c>
      <c r="D596" s="440">
        <v>1960</v>
      </c>
      <c r="E596" s="440">
        <v>0</v>
      </c>
      <c r="F596" s="440">
        <v>135</v>
      </c>
      <c r="G596" s="438" t="s">
        <v>126</v>
      </c>
      <c r="H596" s="440">
        <v>2095</v>
      </c>
    </row>
    <row r="597" spans="1:8">
      <c r="A597" s="430" t="s">
        <v>1473</v>
      </c>
      <c r="B597" s="430" t="s">
        <v>1248</v>
      </c>
      <c r="C597" s="438" t="s">
        <v>126</v>
      </c>
      <c r="D597" s="440">
        <v>8290</v>
      </c>
      <c r="E597" s="440">
        <v>0</v>
      </c>
      <c r="F597" s="440">
        <v>420</v>
      </c>
      <c r="G597" s="438" t="s">
        <v>126</v>
      </c>
      <c r="H597" s="440">
        <v>8710</v>
      </c>
    </row>
    <row r="598" spans="1:8">
      <c r="A598" s="430" t="s">
        <v>1474</v>
      </c>
      <c r="B598" s="430" t="s">
        <v>1250</v>
      </c>
      <c r="C598" s="438" t="s">
        <v>126</v>
      </c>
      <c r="D598" s="440">
        <v>6931.5</v>
      </c>
      <c r="E598" s="440">
        <v>0</v>
      </c>
      <c r="F598" s="440">
        <v>491.5</v>
      </c>
      <c r="G598" s="438" t="s">
        <v>126</v>
      </c>
      <c r="H598" s="440">
        <v>7423</v>
      </c>
    </row>
    <row r="599" spans="1:8">
      <c r="A599" s="430" t="s">
        <v>1475</v>
      </c>
      <c r="B599" s="430" t="s">
        <v>1252</v>
      </c>
      <c r="C599" s="438" t="s">
        <v>126</v>
      </c>
      <c r="D599" s="440">
        <v>16730</v>
      </c>
      <c r="E599" s="440">
        <v>0</v>
      </c>
      <c r="F599" s="440">
        <v>945</v>
      </c>
      <c r="G599" s="438" t="s">
        <v>126</v>
      </c>
      <c r="H599" s="440">
        <v>17675</v>
      </c>
    </row>
    <row r="600" spans="1:8">
      <c r="A600" s="430" t="s">
        <v>1476</v>
      </c>
      <c r="B600" s="430" t="s">
        <v>1256</v>
      </c>
      <c r="C600" s="438" t="s">
        <v>126</v>
      </c>
      <c r="D600" s="440">
        <v>77035</v>
      </c>
      <c r="E600" s="440">
        <v>0</v>
      </c>
      <c r="F600" s="440">
        <v>3105</v>
      </c>
      <c r="G600" s="438" t="s">
        <v>126</v>
      </c>
      <c r="H600" s="440">
        <v>80140</v>
      </c>
    </row>
    <row r="601" spans="1:8">
      <c r="A601" s="430" t="s">
        <v>1477</v>
      </c>
      <c r="B601" s="430" t="s">
        <v>1478</v>
      </c>
      <c r="C601" s="438" t="s">
        <v>126</v>
      </c>
      <c r="D601" s="440">
        <v>58990</v>
      </c>
      <c r="E601" s="440">
        <v>0</v>
      </c>
      <c r="F601" s="440">
        <v>3536</v>
      </c>
      <c r="G601" s="438" t="s">
        <v>126</v>
      </c>
      <c r="H601" s="440">
        <v>62526</v>
      </c>
    </row>
    <row r="602" spans="1:8">
      <c r="A602" s="430" t="s">
        <v>1479</v>
      </c>
      <c r="B602" s="430" t="s">
        <v>1480</v>
      </c>
      <c r="C602" s="438" t="s">
        <v>126</v>
      </c>
      <c r="D602" s="440">
        <v>373059.1</v>
      </c>
      <c r="E602" s="440">
        <v>0</v>
      </c>
      <c r="F602" s="440">
        <v>26919</v>
      </c>
      <c r="G602" s="438" t="s">
        <v>126</v>
      </c>
      <c r="H602" s="440">
        <v>399978.1</v>
      </c>
    </row>
    <row r="603" spans="1:8">
      <c r="A603" s="430" t="s">
        <v>1481</v>
      </c>
      <c r="B603" s="430" t="s">
        <v>1236</v>
      </c>
      <c r="C603" s="438" t="s">
        <v>126</v>
      </c>
      <c r="D603" s="440">
        <v>204335</v>
      </c>
      <c r="E603" s="440">
        <v>0</v>
      </c>
      <c r="F603" s="440">
        <v>13855</v>
      </c>
      <c r="G603" s="438" t="s">
        <v>126</v>
      </c>
      <c r="H603" s="440">
        <v>218190</v>
      </c>
    </row>
    <row r="604" spans="1:8">
      <c r="A604" s="430" t="s">
        <v>1482</v>
      </c>
      <c r="B604" s="430" t="s">
        <v>1238</v>
      </c>
      <c r="C604" s="438" t="s">
        <v>126</v>
      </c>
      <c r="D604" s="440">
        <v>33210</v>
      </c>
      <c r="E604" s="440">
        <v>0</v>
      </c>
      <c r="F604" s="440">
        <v>1260</v>
      </c>
      <c r="G604" s="438" t="s">
        <v>126</v>
      </c>
      <c r="H604" s="440">
        <v>34470</v>
      </c>
    </row>
    <row r="605" spans="1:8">
      <c r="A605" s="430" t="s">
        <v>1483</v>
      </c>
      <c r="B605" s="430" t="s">
        <v>1244</v>
      </c>
      <c r="C605" s="438" t="s">
        <v>126</v>
      </c>
      <c r="D605" s="440">
        <v>2445</v>
      </c>
      <c r="E605" s="440">
        <v>0</v>
      </c>
      <c r="F605" s="440">
        <v>70</v>
      </c>
      <c r="G605" s="438" t="s">
        <v>126</v>
      </c>
      <c r="H605" s="440">
        <v>2515</v>
      </c>
    </row>
    <row r="606" spans="1:8">
      <c r="A606" s="430" t="s">
        <v>1484</v>
      </c>
      <c r="B606" s="430" t="s">
        <v>1246</v>
      </c>
      <c r="C606" s="438" t="s">
        <v>126</v>
      </c>
      <c r="D606" s="440">
        <v>405</v>
      </c>
      <c r="E606" s="440">
        <v>0</v>
      </c>
      <c r="F606" s="440">
        <v>0</v>
      </c>
      <c r="G606" s="438" t="s">
        <v>126</v>
      </c>
      <c r="H606" s="440">
        <v>405</v>
      </c>
    </row>
    <row r="607" spans="1:8">
      <c r="A607" s="430" t="s">
        <v>1485</v>
      </c>
      <c r="B607" s="430" t="s">
        <v>1248</v>
      </c>
      <c r="C607" s="438" t="s">
        <v>126</v>
      </c>
      <c r="D607" s="440">
        <v>4690</v>
      </c>
      <c r="E607" s="440">
        <v>0</v>
      </c>
      <c r="F607" s="440">
        <v>140</v>
      </c>
      <c r="G607" s="438" t="s">
        <v>126</v>
      </c>
      <c r="H607" s="440">
        <v>4830</v>
      </c>
    </row>
    <row r="608" spans="1:8">
      <c r="A608" s="430" t="s">
        <v>1486</v>
      </c>
      <c r="B608" s="430" t="s">
        <v>1250</v>
      </c>
      <c r="C608" s="438" t="s">
        <v>126</v>
      </c>
      <c r="D608" s="440">
        <v>1800</v>
      </c>
      <c r="E608" s="440">
        <v>0</v>
      </c>
      <c r="F608" s="440">
        <v>800</v>
      </c>
      <c r="G608" s="438" t="s">
        <v>126</v>
      </c>
      <c r="H608" s="440">
        <v>2600</v>
      </c>
    </row>
    <row r="609" spans="1:8">
      <c r="A609" s="430" t="s">
        <v>1487</v>
      </c>
      <c r="B609" s="430" t="s">
        <v>1252</v>
      </c>
      <c r="C609" s="438" t="s">
        <v>126</v>
      </c>
      <c r="D609" s="440">
        <v>1425</v>
      </c>
      <c r="E609" s="440">
        <v>0</v>
      </c>
      <c r="F609" s="440">
        <v>135</v>
      </c>
      <c r="G609" s="438" t="s">
        <v>126</v>
      </c>
      <c r="H609" s="440">
        <v>1560</v>
      </c>
    </row>
    <row r="610" spans="1:8">
      <c r="A610" s="430" t="s">
        <v>1488</v>
      </c>
      <c r="B610" s="430" t="s">
        <v>1256</v>
      </c>
      <c r="C610" s="438" t="s">
        <v>126</v>
      </c>
      <c r="D610" s="440">
        <v>78835</v>
      </c>
      <c r="E610" s="440">
        <v>0</v>
      </c>
      <c r="F610" s="440">
        <v>5670</v>
      </c>
      <c r="G610" s="438" t="s">
        <v>126</v>
      </c>
      <c r="H610" s="440">
        <v>84505</v>
      </c>
    </row>
    <row r="611" spans="1:8">
      <c r="A611" s="430" t="s">
        <v>1489</v>
      </c>
      <c r="B611" s="430" t="s">
        <v>1490</v>
      </c>
      <c r="C611" s="438" t="s">
        <v>126</v>
      </c>
      <c r="D611" s="440">
        <v>39648.1</v>
      </c>
      <c r="E611" s="440">
        <v>0</v>
      </c>
      <c r="F611" s="440">
        <v>4989</v>
      </c>
      <c r="G611" s="438" t="s">
        <v>126</v>
      </c>
      <c r="H611" s="440">
        <v>44637.1</v>
      </c>
    </row>
    <row r="612" spans="1:8">
      <c r="A612" s="430" t="s">
        <v>1491</v>
      </c>
      <c r="B612" s="430" t="s">
        <v>1492</v>
      </c>
      <c r="C612" s="438" t="s">
        <v>126</v>
      </c>
      <c r="D612" s="440">
        <v>585</v>
      </c>
      <c r="E612" s="440">
        <v>0</v>
      </c>
      <c r="F612" s="440">
        <v>0</v>
      </c>
      <c r="G612" s="438" t="s">
        <v>126</v>
      </c>
      <c r="H612" s="440">
        <v>585</v>
      </c>
    </row>
    <row r="613" spans="1:8">
      <c r="A613" s="430" t="s">
        <v>1493</v>
      </c>
      <c r="B613" s="430" t="s">
        <v>1494</v>
      </c>
      <c r="C613" s="438" t="s">
        <v>126</v>
      </c>
      <c r="D613" s="440">
        <v>4131</v>
      </c>
      <c r="E613" s="440">
        <v>0</v>
      </c>
      <c r="F613" s="440">
        <v>0</v>
      </c>
      <c r="G613" s="438" t="s">
        <v>126</v>
      </c>
      <c r="H613" s="440">
        <v>4131</v>
      </c>
    </row>
    <row r="614" spans="1:8">
      <c r="A614" s="430" t="s">
        <v>1495</v>
      </c>
      <c r="B614" s="430" t="s">
        <v>1264</v>
      </c>
      <c r="C614" s="438" t="s">
        <v>126</v>
      </c>
      <c r="D614" s="440">
        <v>1550</v>
      </c>
      <c r="E614" s="440">
        <v>0</v>
      </c>
      <c r="F614" s="440">
        <v>0</v>
      </c>
      <c r="G614" s="438" t="s">
        <v>126</v>
      </c>
      <c r="H614" s="440">
        <v>1550</v>
      </c>
    </row>
    <row r="615" spans="1:8">
      <c r="A615" s="430" t="s">
        <v>1496</v>
      </c>
      <c r="B615" s="430" t="s">
        <v>1497</v>
      </c>
      <c r="C615" s="438" t="s">
        <v>126</v>
      </c>
      <c r="D615" s="440">
        <v>150532.75</v>
      </c>
      <c r="E615" s="440">
        <v>0</v>
      </c>
      <c r="F615" s="440">
        <v>2422.2399999999998</v>
      </c>
      <c r="G615" s="438" t="s">
        <v>126</v>
      </c>
      <c r="H615" s="440">
        <v>152954.99</v>
      </c>
    </row>
    <row r="616" spans="1:8">
      <c r="A616" s="430" t="s">
        <v>1498</v>
      </c>
      <c r="B616" s="430" t="s">
        <v>1499</v>
      </c>
      <c r="C616" s="438" t="s">
        <v>126</v>
      </c>
      <c r="D616" s="440">
        <v>109579</v>
      </c>
      <c r="E616" s="440">
        <v>0</v>
      </c>
      <c r="F616" s="440">
        <v>253</v>
      </c>
      <c r="G616" s="438" t="s">
        <v>126</v>
      </c>
      <c r="H616" s="440">
        <v>109832</v>
      </c>
    </row>
    <row r="617" spans="1:8">
      <c r="A617" s="430" t="s">
        <v>1500</v>
      </c>
      <c r="B617" s="430" t="s">
        <v>1238</v>
      </c>
      <c r="C617" s="438" t="s">
        <v>126</v>
      </c>
      <c r="D617" s="440">
        <v>10990</v>
      </c>
      <c r="E617" s="440">
        <v>0</v>
      </c>
      <c r="F617" s="440">
        <v>0</v>
      </c>
      <c r="G617" s="438" t="s">
        <v>126</v>
      </c>
      <c r="H617" s="440">
        <v>10990</v>
      </c>
    </row>
    <row r="618" spans="1:8">
      <c r="A618" s="430" t="s">
        <v>1501</v>
      </c>
      <c r="B618" s="430" t="s">
        <v>1244</v>
      </c>
      <c r="C618" s="438" t="s">
        <v>126</v>
      </c>
      <c r="D618" s="440">
        <v>140</v>
      </c>
      <c r="E618" s="440">
        <v>0</v>
      </c>
      <c r="F618" s="440">
        <v>0</v>
      </c>
      <c r="G618" s="438" t="s">
        <v>126</v>
      </c>
      <c r="H618" s="440">
        <v>140</v>
      </c>
    </row>
    <row r="619" spans="1:8">
      <c r="A619" s="430" t="s">
        <v>1502</v>
      </c>
      <c r="B619" s="430" t="s">
        <v>1248</v>
      </c>
      <c r="C619" s="438" t="s">
        <v>126</v>
      </c>
      <c r="D619" s="440">
        <v>1600</v>
      </c>
      <c r="E619" s="440">
        <v>0</v>
      </c>
      <c r="F619" s="440">
        <v>140</v>
      </c>
      <c r="G619" s="438" t="s">
        <v>126</v>
      </c>
      <c r="H619" s="440">
        <v>1740</v>
      </c>
    </row>
    <row r="620" spans="1:8">
      <c r="A620" s="430" t="s">
        <v>1503</v>
      </c>
      <c r="B620" s="430" t="s">
        <v>1250</v>
      </c>
      <c r="C620" s="438" t="s">
        <v>126</v>
      </c>
      <c r="D620" s="440">
        <v>3135.5</v>
      </c>
      <c r="E620" s="440">
        <v>0</v>
      </c>
      <c r="F620" s="440">
        <v>170.5</v>
      </c>
      <c r="G620" s="438" t="s">
        <v>126</v>
      </c>
      <c r="H620" s="440">
        <v>3306</v>
      </c>
    </row>
    <row r="621" spans="1:8">
      <c r="A621" s="430" t="s">
        <v>1504</v>
      </c>
      <c r="B621" s="430" t="s">
        <v>1505</v>
      </c>
      <c r="C621" s="438" t="s">
        <v>126</v>
      </c>
      <c r="D621" s="440">
        <v>1215</v>
      </c>
      <c r="E621" s="440">
        <v>0</v>
      </c>
      <c r="F621" s="440">
        <v>540</v>
      </c>
      <c r="G621" s="438" t="s">
        <v>126</v>
      </c>
      <c r="H621" s="440">
        <v>1755</v>
      </c>
    </row>
    <row r="622" spans="1:8">
      <c r="A622" s="430" t="s">
        <v>1506</v>
      </c>
      <c r="B622" s="430" t="s">
        <v>1256</v>
      </c>
      <c r="C622" s="438" t="s">
        <v>126</v>
      </c>
      <c r="D622" s="440">
        <v>3580</v>
      </c>
      <c r="E622" s="440">
        <v>0</v>
      </c>
      <c r="F622" s="440">
        <v>0</v>
      </c>
      <c r="G622" s="438" t="s">
        <v>126</v>
      </c>
      <c r="H622" s="440">
        <v>3580</v>
      </c>
    </row>
    <row r="623" spans="1:8">
      <c r="A623" s="430" t="s">
        <v>1507</v>
      </c>
      <c r="B623" s="430" t="s">
        <v>1508</v>
      </c>
      <c r="C623" s="438" t="s">
        <v>126</v>
      </c>
      <c r="D623" s="440">
        <v>14034.2</v>
      </c>
      <c r="E623" s="440">
        <v>0</v>
      </c>
      <c r="F623" s="440">
        <v>1029.4000000000001</v>
      </c>
      <c r="G623" s="438" t="s">
        <v>126</v>
      </c>
      <c r="H623" s="440">
        <v>15063.6</v>
      </c>
    </row>
    <row r="624" spans="1:8">
      <c r="A624" s="430" t="s">
        <v>1509</v>
      </c>
      <c r="B624" s="430" t="s">
        <v>1510</v>
      </c>
      <c r="C624" s="438" t="s">
        <v>126</v>
      </c>
      <c r="D624" s="440">
        <v>4026.05</v>
      </c>
      <c r="E624" s="440">
        <v>0</v>
      </c>
      <c r="F624" s="440">
        <v>289.33999999999997</v>
      </c>
      <c r="G624" s="438" t="s">
        <v>126</v>
      </c>
      <c r="H624" s="440">
        <v>4315.3900000000003</v>
      </c>
    </row>
    <row r="625" spans="1:8">
      <c r="A625" s="430" t="s">
        <v>1511</v>
      </c>
      <c r="B625" s="430" t="s">
        <v>1264</v>
      </c>
      <c r="C625" s="438" t="s">
        <v>126</v>
      </c>
      <c r="D625" s="440">
        <v>2233</v>
      </c>
      <c r="E625" s="440">
        <v>0</v>
      </c>
      <c r="F625" s="440">
        <v>0</v>
      </c>
      <c r="G625" s="438" t="s">
        <v>126</v>
      </c>
      <c r="H625" s="440">
        <v>2233</v>
      </c>
    </row>
    <row r="626" spans="1:8">
      <c r="A626" s="430" t="s">
        <v>1512</v>
      </c>
      <c r="B626" s="430" t="s">
        <v>1513</v>
      </c>
      <c r="C626" s="438" t="s">
        <v>126</v>
      </c>
      <c r="D626" s="440">
        <v>193637.6</v>
      </c>
      <c r="E626" s="440">
        <v>0</v>
      </c>
      <c r="F626" s="440">
        <v>0</v>
      </c>
      <c r="G626" s="438" t="s">
        <v>126</v>
      </c>
      <c r="H626" s="440">
        <v>193637.6</v>
      </c>
    </row>
    <row r="627" spans="1:8">
      <c r="A627" s="430" t="s">
        <v>1514</v>
      </c>
      <c r="B627" s="430" t="s">
        <v>1515</v>
      </c>
      <c r="C627" s="438" t="s">
        <v>126</v>
      </c>
      <c r="D627" s="440">
        <v>137785</v>
      </c>
      <c r="E627" s="440">
        <v>0</v>
      </c>
      <c r="F627" s="440">
        <v>0</v>
      </c>
      <c r="G627" s="438" t="s">
        <v>126</v>
      </c>
      <c r="H627" s="440">
        <v>137785</v>
      </c>
    </row>
    <row r="628" spans="1:8">
      <c r="A628" s="430" t="s">
        <v>1516</v>
      </c>
      <c r="B628" s="430" t="s">
        <v>1238</v>
      </c>
      <c r="C628" s="438" t="s">
        <v>126</v>
      </c>
      <c r="D628" s="440">
        <v>20790</v>
      </c>
      <c r="E628" s="440">
        <v>0</v>
      </c>
      <c r="F628" s="440">
        <v>0</v>
      </c>
      <c r="G628" s="438" t="s">
        <v>126</v>
      </c>
      <c r="H628" s="440">
        <v>20790</v>
      </c>
    </row>
    <row r="629" spans="1:8">
      <c r="A629" s="430" t="s">
        <v>1517</v>
      </c>
      <c r="B629" s="430" t="s">
        <v>1244</v>
      </c>
      <c r="C629" s="438" t="s">
        <v>126</v>
      </c>
      <c r="D629" s="440">
        <v>280</v>
      </c>
      <c r="E629" s="440">
        <v>0</v>
      </c>
      <c r="F629" s="440">
        <v>0</v>
      </c>
      <c r="G629" s="438" t="s">
        <v>126</v>
      </c>
      <c r="H629" s="440">
        <v>280</v>
      </c>
    </row>
    <row r="630" spans="1:8">
      <c r="A630" s="430" t="s">
        <v>1518</v>
      </c>
      <c r="B630" s="430" t="s">
        <v>1246</v>
      </c>
      <c r="C630" s="438" t="s">
        <v>126</v>
      </c>
      <c r="D630" s="440">
        <v>770</v>
      </c>
      <c r="E630" s="440">
        <v>0</v>
      </c>
      <c r="F630" s="440">
        <v>0</v>
      </c>
      <c r="G630" s="438" t="s">
        <v>126</v>
      </c>
      <c r="H630" s="440">
        <v>770</v>
      </c>
    </row>
    <row r="631" spans="1:8">
      <c r="A631" s="430" t="s">
        <v>1519</v>
      </c>
      <c r="B631" s="430" t="s">
        <v>1248</v>
      </c>
      <c r="C631" s="438" t="s">
        <v>126</v>
      </c>
      <c r="D631" s="440">
        <v>485</v>
      </c>
      <c r="E631" s="440">
        <v>0</v>
      </c>
      <c r="F631" s="440">
        <v>0</v>
      </c>
      <c r="G631" s="438" t="s">
        <v>126</v>
      </c>
      <c r="H631" s="440">
        <v>485</v>
      </c>
    </row>
    <row r="632" spans="1:8">
      <c r="A632" s="430" t="s">
        <v>1520</v>
      </c>
      <c r="B632" s="430" t="s">
        <v>1256</v>
      </c>
      <c r="C632" s="438" t="s">
        <v>126</v>
      </c>
      <c r="D632" s="440">
        <v>19035</v>
      </c>
      <c r="E632" s="440">
        <v>0</v>
      </c>
      <c r="F632" s="440">
        <v>0</v>
      </c>
      <c r="G632" s="438" t="s">
        <v>126</v>
      </c>
      <c r="H632" s="440">
        <v>19035</v>
      </c>
    </row>
    <row r="633" spans="1:8">
      <c r="A633" s="430" t="s">
        <v>1521</v>
      </c>
      <c r="B633" s="430" t="s">
        <v>1522</v>
      </c>
      <c r="C633" s="438" t="s">
        <v>126</v>
      </c>
      <c r="D633" s="440">
        <v>11097.6</v>
      </c>
      <c r="E633" s="440">
        <v>0</v>
      </c>
      <c r="F633" s="440">
        <v>0</v>
      </c>
      <c r="G633" s="438" t="s">
        <v>126</v>
      </c>
      <c r="H633" s="440">
        <v>11097.6</v>
      </c>
    </row>
    <row r="634" spans="1:8">
      <c r="A634" s="430" t="s">
        <v>1523</v>
      </c>
      <c r="B634" s="430" t="s">
        <v>1264</v>
      </c>
      <c r="C634" s="438" t="s">
        <v>126</v>
      </c>
      <c r="D634" s="440">
        <v>3395</v>
      </c>
      <c r="E634" s="440">
        <v>0</v>
      </c>
      <c r="F634" s="440">
        <v>0</v>
      </c>
      <c r="G634" s="438" t="s">
        <v>126</v>
      </c>
      <c r="H634" s="440">
        <v>3395</v>
      </c>
    </row>
    <row r="635" spans="1:8">
      <c r="A635" s="430" t="s">
        <v>1524</v>
      </c>
      <c r="B635" s="430" t="s">
        <v>1525</v>
      </c>
      <c r="C635" s="438" t="s">
        <v>126</v>
      </c>
      <c r="D635" s="440">
        <v>100643</v>
      </c>
      <c r="E635" s="440">
        <v>0</v>
      </c>
      <c r="F635" s="440">
        <v>11342</v>
      </c>
      <c r="G635" s="438" t="s">
        <v>126</v>
      </c>
      <c r="H635" s="440">
        <v>111985</v>
      </c>
    </row>
    <row r="636" spans="1:8">
      <c r="A636" s="430" t="s">
        <v>1526</v>
      </c>
      <c r="B636" s="430" t="s">
        <v>1515</v>
      </c>
      <c r="C636" s="438" t="s">
        <v>126</v>
      </c>
      <c r="D636" s="440">
        <v>60690</v>
      </c>
      <c r="E636" s="440">
        <v>0</v>
      </c>
      <c r="F636" s="440">
        <v>3420.5</v>
      </c>
      <c r="G636" s="438" t="s">
        <v>126</v>
      </c>
      <c r="H636" s="440">
        <v>64110.5</v>
      </c>
    </row>
    <row r="637" spans="1:8">
      <c r="A637" s="430" t="s">
        <v>1527</v>
      </c>
      <c r="B637" s="430" t="s">
        <v>1528</v>
      </c>
      <c r="C637" s="438" t="s">
        <v>126</v>
      </c>
      <c r="D637" s="440">
        <v>10080</v>
      </c>
      <c r="E637" s="440">
        <v>0</v>
      </c>
      <c r="F637" s="440">
        <v>0</v>
      </c>
      <c r="G637" s="438" t="s">
        <v>126</v>
      </c>
      <c r="H637" s="440">
        <v>10080</v>
      </c>
    </row>
    <row r="638" spans="1:8">
      <c r="A638" s="430" t="s">
        <v>1529</v>
      </c>
      <c r="B638" s="430" t="s">
        <v>1246</v>
      </c>
      <c r="C638" s="438" t="s">
        <v>126</v>
      </c>
      <c r="D638" s="440">
        <v>270</v>
      </c>
      <c r="E638" s="440">
        <v>0</v>
      </c>
      <c r="F638" s="440">
        <v>270</v>
      </c>
      <c r="G638" s="438" t="s">
        <v>126</v>
      </c>
      <c r="H638" s="440">
        <v>540</v>
      </c>
    </row>
    <row r="639" spans="1:8">
      <c r="A639" s="430" t="s">
        <v>1530</v>
      </c>
      <c r="B639" s="430" t="s">
        <v>1248</v>
      </c>
      <c r="C639" s="438" t="s">
        <v>126</v>
      </c>
      <c r="D639" s="440">
        <v>1190</v>
      </c>
      <c r="E639" s="440">
        <v>0</v>
      </c>
      <c r="F639" s="440">
        <v>0</v>
      </c>
      <c r="G639" s="438" t="s">
        <v>126</v>
      </c>
      <c r="H639" s="440">
        <v>1190</v>
      </c>
    </row>
    <row r="640" spans="1:8">
      <c r="A640" s="430" t="s">
        <v>1531</v>
      </c>
      <c r="B640" s="430" t="s">
        <v>1250</v>
      </c>
      <c r="C640" s="438" t="s">
        <v>126</v>
      </c>
      <c r="D640" s="440">
        <v>0</v>
      </c>
      <c r="E640" s="440">
        <v>0</v>
      </c>
      <c r="F640" s="440">
        <v>3740</v>
      </c>
      <c r="G640" s="438" t="s">
        <v>126</v>
      </c>
      <c r="H640" s="440">
        <v>3740</v>
      </c>
    </row>
    <row r="641" spans="1:8">
      <c r="A641" s="430" t="s">
        <v>1532</v>
      </c>
      <c r="B641" s="430" t="s">
        <v>1256</v>
      </c>
      <c r="C641" s="438" t="s">
        <v>126</v>
      </c>
      <c r="D641" s="440">
        <v>5940</v>
      </c>
      <c r="E641" s="440">
        <v>0</v>
      </c>
      <c r="F641" s="440">
        <v>0</v>
      </c>
      <c r="G641" s="438" t="s">
        <v>126</v>
      </c>
      <c r="H641" s="440">
        <v>5940</v>
      </c>
    </row>
    <row r="642" spans="1:8">
      <c r="A642" s="430" t="s">
        <v>1533</v>
      </c>
      <c r="B642" s="430" t="s">
        <v>1534</v>
      </c>
      <c r="C642" s="438" t="s">
        <v>126</v>
      </c>
      <c r="D642" s="440">
        <v>17804</v>
      </c>
      <c r="E642" s="440">
        <v>0</v>
      </c>
      <c r="F642" s="440">
        <v>3302.5</v>
      </c>
      <c r="G642" s="438" t="s">
        <v>126</v>
      </c>
      <c r="H642" s="440">
        <v>21106.5</v>
      </c>
    </row>
    <row r="643" spans="1:8">
      <c r="A643" s="430" t="s">
        <v>1535</v>
      </c>
      <c r="B643" s="430" t="s">
        <v>1536</v>
      </c>
      <c r="C643" s="438" t="s">
        <v>126</v>
      </c>
      <c r="D643" s="440">
        <v>609</v>
      </c>
      <c r="E643" s="440">
        <v>0</v>
      </c>
      <c r="F643" s="440">
        <v>609</v>
      </c>
      <c r="G643" s="438" t="s">
        <v>126</v>
      </c>
      <c r="H643" s="440">
        <v>1218</v>
      </c>
    </row>
    <row r="644" spans="1:8">
      <c r="A644" s="430" t="s">
        <v>1537</v>
      </c>
      <c r="B644" s="430" t="s">
        <v>1264</v>
      </c>
      <c r="C644" s="438" t="s">
        <v>126</v>
      </c>
      <c r="D644" s="440">
        <v>4060</v>
      </c>
      <c r="E644" s="440">
        <v>0</v>
      </c>
      <c r="F644" s="440">
        <v>0</v>
      </c>
      <c r="G644" s="438" t="s">
        <v>126</v>
      </c>
      <c r="H644" s="440">
        <v>4060</v>
      </c>
    </row>
    <row r="645" spans="1:8">
      <c r="A645" s="430" t="s">
        <v>1538</v>
      </c>
      <c r="B645" s="430" t="s">
        <v>1539</v>
      </c>
      <c r="C645" s="438" t="s">
        <v>126</v>
      </c>
      <c r="D645" s="440">
        <v>91322.8</v>
      </c>
      <c r="E645" s="440">
        <v>0</v>
      </c>
      <c r="F645" s="440">
        <v>1017</v>
      </c>
      <c r="G645" s="438" t="s">
        <v>126</v>
      </c>
      <c r="H645" s="440">
        <v>92339.8</v>
      </c>
    </row>
    <row r="646" spans="1:8">
      <c r="A646" s="430" t="s">
        <v>1540</v>
      </c>
      <c r="B646" s="430" t="s">
        <v>1236</v>
      </c>
      <c r="C646" s="438" t="s">
        <v>126</v>
      </c>
      <c r="D646" s="440">
        <v>63145</v>
      </c>
      <c r="E646" s="440">
        <v>0</v>
      </c>
      <c r="F646" s="440">
        <v>0</v>
      </c>
      <c r="G646" s="438" t="s">
        <v>126</v>
      </c>
      <c r="H646" s="440">
        <v>63145</v>
      </c>
    </row>
    <row r="647" spans="1:8">
      <c r="A647" s="430" t="s">
        <v>1541</v>
      </c>
      <c r="B647" s="430" t="s">
        <v>1238</v>
      </c>
      <c r="C647" s="438" t="s">
        <v>126</v>
      </c>
      <c r="D647" s="440">
        <v>2310</v>
      </c>
      <c r="E647" s="440">
        <v>0</v>
      </c>
      <c r="F647" s="440">
        <v>0</v>
      </c>
      <c r="G647" s="438" t="s">
        <v>126</v>
      </c>
      <c r="H647" s="440">
        <v>2310</v>
      </c>
    </row>
    <row r="648" spans="1:8">
      <c r="A648" s="430" t="s">
        <v>1542</v>
      </c>
      <c r="B648" s="430" t="s">
        <v>1244</v>
      </c>
      <c r="C648" s="438" t="s">
        <v>126</v>
      </c>
      <c r="D648" s="440">
        <v>130</v>
      </c>
      <c r="E648" s="440">
        <v>0</v>
      </c>
      <c r="F648" s="440">
        <v>0</v>
      </c>
      <c r="G648" s="438" t="s">
        <v>126</v>
      </c>
      <c r="H648" s="440">
        <v>130</v>
      </c>
    </row>
    <row r="649" spans="1:8">
      <c r="A649" s="430" t="s">
        <v>1543</v>
      </c>
      <c r="B649" s="430" t="s">
        <v>1246</v>
      </c>
      <c r="C649" s="438" t="s">
        <v>126</v>
      </c>
      <c r="D649" s="440">
        <v>270</v>
      </c>
      <c r="E649" s="440">
        <v>0</v>
      </c>
      <c r="F649" s="440">
        <v>0</v>
      </c>
      <c r="G649" s="438" t="s">
        <v>126</v>
      </c>
      <c r="H649" s="440">
        <v>270</v>
      </c>
    </row>
    <row r="650" spans="1:8">
      <c r="A650" s="430" t="s">
        <v>1544</v>
      </c>
      <c r="B650" s="430" t="s">
        <v>1248</v>
      </c>
      <c r="C650" s="438" t="s">
        <v>126</v>
      </c>
      <c r="D650" s="440">
        <v>140</v>
      </c>
      <c r="E650" s="440">
        <v>0</v>
      </c>
      <c r="F650" s="440">
        <v>0</v>
      </c>
      <c r="G650" s="438" t="s">
        <v>126</v>
      </c>
      <c r="H650" s="440">
        <v>140</v>
      </c>
    </row>
    <row r="651" spans="1:8">
      <c r="A651" s="430" t="s">
        <v>1545</v>
      </c>
      <c r="B651" s="430" t="s">
        <v>1256</v>
      </c>
      <c r="C651" s="441">
        <v>-4725</v>
      </c>
      <c r="D651" s="438" t="s">
        <v>126</v>
      </c>
      <c r="E651" s="440">
        <v>0</v>
      </c>
      <c r="F651" s="440">
        <v>0</v>
      </c>
      <c r="G651" s="441">
        <v>-4725</v>
      </c>
      <c r="H651" s="438" t="s">
        <v>126</v>
      </c>
    </row>
    <row r="652" spans="1:8">
      <c r="A652" s="430" t="s">
        <v>1546</v>
      </c>
      <c r="B652" s="430" t="s">
        <v>1547</v>
      </c>
      <c r="C652" s="438" t="s">
        <v>126</v>
      </c>
      <c r="D652" s="440">
        <v>20602.8</v>
      </c>
      <c r="E652" s="440">
        <v>0</v>
      </c>
      <c r="F652" s="440">
        <v>0</v>
      </c>
      <c r="G652" s="438" t="s">
        <v>126</v>
      </c>
      <c r="H652" s="440">
        <v>20602.8</v>
      </c>
    </row>
    <row r="653" spans="1:8">
      <c r="A653" s="430" t="s">
        <v>1548</v>
      </c>
      <c r="B653" s="430" t="s">
        <v>1549</v>
      </c>
      <c r="C653" s="438" t="s">
        <v>126</v>
      </c>
      <c r="D653" s="440">
        <v>0</v>
      </c>
      <c r="E653" s="440">
        <v>0</v>
      </c>
      <c r="F653" s="440">
        <v>1017</v>
      </c>
      <c r="G653" s="438" t="s">
        <v>126</v>
      </c>
      <c r="H653" s="440">
        <v>1017</v>
      </c>
    </row>
    <row r="654" spans="1:8">
      <c r="A654" s="430" t="s">
        <v>1550</v>
      </c>
      <c r="B654" s="430" t="s">
        <v>1551</v>
      </c>
      <c r="C654" s="438" t="s">
        <v>126</v>
      </c>
      <c r="D654" s="440">
        <v>476814</v>
      </c>
      <c r="E654" s="440">
        <v>0</v>
      </c>
      <c r="F654" s="440">
        <v>3876</v>
      </c>
      <c r="G654" s="438" t="s">
        <v>126</v>
      </c>
      <c r="H654" s="440">
        <v>480690</v>
      </c>
    </row>
    <row r="655" spans="1:8">
      <c r="A655" s="430" t="s">
        <v>1552</v>
      </c>
      <c r="B655" s="430" t="s">
        <v>1499</v>
      </c>
      <c r="C655" s="438" t="s">
        <v>126</v>
      </c>
      <c r="D655" s="440">
        <v>358470</v>
      </c>
      <c r="E655" s="440">
        <v>0</v>
      </c>
      <c r="F655" s="440">
        <v>1515</v>
      </c>
      <c r="G655" s="438" t="s">
        <v>126</v>
      </c>
      <c r="H655" s="440">
        <v>359985</v>
      </c>
    </row>
    <row r="656" spans="1:8">
      <c r="A656" s="430" t="s">
        <v>1553</v>
      </c>
      <c r="B656" s="430" t="s">
        <v>1554</v>
      </c>
      <c r="C656" s="438" t="s">
        <v>126</v>
      </c>
      <c r="D656" s="440">
        <v>54525</v>
      </c>
      <c r="E656" s="440">
        <v>0</v>
      </c>
      <c r="F656" s="440">
        <v>210</v>
      </c>
      <c r="G656" s="438" t="s">
        <v>126</v>
      </c>
      <c r="H656" s="440">
        <v>54735</v>
      </c>
    </row>
    <row r="657" spans="1:8">
      <c r="A657" s="430" t="s">
        <v>1555</v>
      </c>
      <c r="B657" s="430" t="s">
        <v>1244</v>
      </c>
      <c r="C657" s="438" t="s">
        <v>126</v>
      </c>
      <c r="D657" s="440">
        <v>420</v>
      </c>
      <c r="E657" s="440">
        <v>0</v>
      </c>
      <c r="F657" s="440">
        <v>0</v>
      </c>
      <c r="G657" s="438" t="s">
        <v>126</v>
      </c>
      <c r="H657" s="440">
        <v>420</v>
      </c>
    </row>
    <row r="658" spans="1:8">
      <c r="A658" s="430" t="s">
        <v>1556</v>
      </c>
      <c r="B658" s="430" t="s">
        <v>1252</v>
      </c>
      <c r="C658" s="438" t="s">
        <v>126</v>
      </c>
      <c r="D658" s="440">
        <v>3375</v>
      </c>
      <c r="E658" s="440">
        <v>0</v>
      </c>
      <c r="F658" s="440">
        <v>0</v>
      </c>
      <c r="G658" s="438" t="s">
        <v>126</v>
      </c>
      <c r="H658" s="440">
        <v>3375</v>
      </c>
    </row>
    <row r="659" spans="1:8">
      <c r="A659" s="430" t="s">
        <v>1557</v>
      </c>
      <c r="B659" s="430" t="s">
        <v>1254</v>
      </c>
      <c r="C659" s="438" t="s">
        <v>126</v>
      </c>
      <c r="D659" s="440">
        <v>485</v>
      </c>
      <c r="E659" s="440">
        <v>0</v>
      </c>
      <c r="F659" s="440">
        <v>0</v>
      </c>
      <c r="G659" s="438" t="s">
        <v>126</v>
      </c>
      <c r="H659" s="440">
        <v>485</v>
      </c>
    </row>
    <row r="660" spans="1:8">
      <c r="A660" s="430" t="s">
        <v>1558</v>
      </c>
      <c r="B660" s="430" t="s">
        <v>1256</v>
      </c>
      <c r="C660" s="438" t="s">
        <v>126</v>
      </c>
      <c r="D660" s="440">
        <v>23490</v>
      </c>
      <c r="E660" s="440">
        <v>0</v>
      </c>
      <c r="F660" s="440">
        <v>135</v>
      </c>
      <c r="G660" s="438" t="s">
        <v>126</v>
      </c>
      <c r="H660" s="440">
        <v>23625</v>
      </c>
    </row>
    <row r="661" spans="1:8">
      <c r="A661" s="430" t="s">
        <v>1559</v>
      </c>
      <c r="B661" s="430" t="s">
        <v>1560</v>
      </c>
      <c r="C661" s="438" t="s">
        <v>126</v>
      </c>
      <c r="D661" s="440">
        <v>32319</v>
      </c>
      <c r="E661" s="440">
        <v>0</v>
      </c>
      <c r="F661" s="440">
        <v>2016</v>
      </c>
      <c r="G661" s="438" t="s">
        <v>126</v>
      </c>
      <c r="H661" s="440">
        <v>34335</v>
      </c>
    </row>
    <row r="662" spans="1:8">
      <c r="A662" s="430" t="s">
        <v>1561</v>
      </c>
      <c r="B662" s="430" t="s">
        <v>1562</v>
      </c>
      <c r="C662" s="438" t="s">
        <v>126</v>
      </c>
      <c r="D662" s="440">
        <v>3730</v>
      </c>
      <c r="E662" s="440">
        <v>0</v>
      </c>
      <c r="F662" s="440">
        <v>0</v>
      </c>
      <c r="G662" s="438" t="s">
        <v>126</v>
      </c>
      <c r="H662" s="440">
        <v>3730</v>
      </c>
    </row>
    <row r="663" spans="1:8">
      <c r="A663" s="430" t="s">
        <v>1563</v>
      </c>
      <c r="B663" s="430" t="s">
        <v>1564</v>
      </c>
      <c r="C663" s="438" t="s">
        <v>126</v>
      </c>
      <c r="D663" s="440">
        <v>162150</v>
      </c>
      <c r="E663" s="440">
        <v>0</v>
      </c>
      <c r="F663" s="440">
        <v>505</v>
      </c>
      <c r="G663" s="438" t="s">
        <v>126</v>
      </c>
      <c r="H663" s="440">
        <v>162655</v>
      </c>
    </row>
    <row r="664" spans="1:8">
      <c r="A664" s="430" t="s">
        <v>1565</v>
      </c>
      <c r="B664" s="430" t="s">
        <v>1566</v>
      </c>
      <c r="C664" s="438" t="s">
        <v>126</v>
      </c>
      <c r="D664" s="440">
        <v>99865</v>
      </c>
      <c r="E664" s="440">
        <v>0</v>
      </c>
      <c r="F664" s="440">
        <v>505</v>
      </c>
      <c r="G664" s="438" t="s">
        <v>126</v>
      </c>
      <c r="H664" s="440">
        <v>100370</v>
      </c>
    </row>
    <row r="665" spans="1:8">
      <c r="A665" s="430" t="s">
        <v>1567</v>
      </c>
      <c r="B665" s="430" t="s">
        <v>1568</v>
      </c>
      <c r="C665" s="438" t="s">
        <v>126</v>
      </c>
      <c r="D665" s="440">
        <v>58640</v>
      </c>
      <c r="E665" s="440">
        <v>0</v>
      </c>
      <c r="F665" s="440">
        <v>0</v>
      </c>
      <c r="G665" s="438" t="s">
        <v>126</v>
      </c>
      <c r="H665" s="440">
        <v>58640</v>
      </c>
    </row>
    <row r="666" spans="1:8">
      <c r="A666" s="430" t="s">
        <v>1569</v>
      </c>
      <c r="B666" s="430" t="s">
        <v>1256</v>
      </c>
      <c r="C666" s="438" t="s">
        <v>126</v>
      </c>
      <c r="D666" s="440">
        <v>3645</v>
      </c>
      <c r="E666" s="440">
        <v>0</v>
      </c>
      <c r="F666" s="440">
        <v>0</v>
      </c>
      <c r="G666" s="438" t="s">
        <v>126</v>
      </c>
      <c r="H666" s="440">
        <v>3645</v>
      </c>
    </row>
    <row r="667" spans="1:8">
      <c r="A667" s="430" t="s">
        <v>1570</v>
      </c>
      <c r="B667" s="430" t="s">
        <v>1571</v>
      </c>
      <c r="C667" s="438" t="s">
        <v>126</v>
      </c>
      <c r="D667" s="440">
        <v>200395</v>
      </c>
      <c r="E667" s="440">
        <v>0</v>
      </c>
      <c r="F667" s="440">
        <v>20200</v>
      </c>
      <c r="G667" s="438" t="s">
        <v>126</v>
      </c>
      <c r="H667" s="440">
        <v>220595</v>
      </c>
    </row>
    <row r="668" spans="1:8">
      <c r="A668" s="430" t="s">
        <v>1572</v>
      </c>
      <c r="B668" s="430" t="s">
        <v>1515</v>
      </c>
      <c r="C668" s="438" t="s">
        <v>126</v>
      </c>
      <c r="D668" s="440">
        <v>133695</v>
      </c>
      <c r="E668" s="440">
        <v>0</v>
      </c>
      <c r="F668" s="440">
        <v>20200</v>
      </c>
      <c r="G668" s="438" t="s">
        <v>126</v>
      </c>
      <c r="H668" s="440">
        <v>153895</v>
      </c>
    </row>
    <row r="669" spans="1:8">
      <c r="A669" s="430" t="s">
        <v>1573</v>
      </c>
      <c r="B669" s="430" t="s">
        <v>1568</v>
      </c>
      <c r="C669" s="438" t="s">
        <v>126</v>
      </c>
      <c r="D669" s="440">
        <v>20430</v>
      </c>
      <c r="E669" s="440">
        <v>0</v>
      </c>
      <c r="F669" s="440">
        <v>0</v>
      </c>
      <c r="G669" s="438" t="s">
        <v>126</v>
      </c>
      <c r="H669" s="440">
        <v>20430</v>
      </c>
    </row>
    <row r="670" spans="1:8">
      <c r="A670" s="430" t="s">
        <v>1574</v>
      </c>
      <c r="B670" s="430" t="s">
        <v>1246</v>
      </c>
      <c r="C670" s="438" t="s">
        <v>126</v>
      </c>
      <c r="D670" s="440">
        <v>1215</v>
      </c>
      <c r="E670" s="440">
        <v>0</v>
      </c>
      <c r="F670" s="440">
        <v>0</v>
      </c>
      <c r="G670" s="438" t="s">
        <v>126</v>
      </c>
      <c r="H670" s="440">
        <v>1215</v>
      </c>
    </row>
    <row r="671" spans="1:8">
      <c r="A671" s="430" t="s">
        <v>1575</v>
      </c>
      <c r="B671" s="430" t="s">
        <v>1576</v>
      </c>
      <c r="C671" s="438" t="s">
        <v>126</v>
      </c>
      <c r="D671" s="440">
        <v>65</v>
      </c>
      <c r="E671" s="440">
        <v>0</v>
      </c>
      <c r="F671" s="440">
        <v>0</v>
      </c>
      <c r="G671" s="438" t="s">
        <v>126</v>
      </c>
      <c r="H671" s="440">
        <v>65</v>
      </c>
    </row>
    <row r="672" spans="1:8">
      <c r="A672" s="430" t="s">
        <v>1577</v>
      </c>
      <c r="B672" s="430" t="s">
        <v>1252</v>
      </c>
      <c r="C672" s="438" t="s">
        <v>126</v>
      </c>
      <c r="D672" s="440">
        <v>9180</v>
      </c>
      <c r="E672" s="440">
        <v>0</v>
      </c>
      <c r="F672" s="440">
        <v>0</v>
      </c>
      <c r="G672" s="438" t="s">
        <v>126</v>
      </c>
      <c r="H672" s="440">
        <v>9180</v>
      </c>
    </row>
    <row r="673" spans="1:8">
      <c r="A673" s="430" t="s">
        <v>1578</v>
      </c>
      <c r="B673" s="430" t="s">
        <v>1254</v>
      </c>
      <c r="C673" s="438" t="s">
        <v>126</v>
      </c>
      <c r="D673" s="440">
        <v>2305</v>
      </c>
      <c r="E673" s="440">
        <v>0</v>
      </c>
      <c r="F673" s="440">
        <v>0</v>
      </c>
      <c r="G673" s="438" t="s">
        <v>126</v>
      </c>
      <c r="H673" s="440">
        <v>2305</v>
      </c>
    </row>
    <row r="674" spans="1:8">
      <c r="A674" s="430" t="s">
        <v>1579</v>
      </c>
      <c r="B674" s="430" t="s">
        <v>1256</v>
      </c>
      <c r="C674" s="438" t="s">
        <v>126</v>
      </c>
      <c r="D674" s="440">
        <v>30400</v>
      </c>
      <c r="E674" s="440">
        <v>0</v>
      </c>
      <c r="F674" s="440">
        <v>0</v>
      </c>
      <c r="G674" s="438" t="s">
        <v>126</v>
      </c>
      <c r="H674" s="440">
        <v>30400</v>
      </c>
    </row>
    <row r="675" spans="1:8">
      <c r="A675" s="430" t="s">
        <v>1580</v>
      </c>
      <c r="B675" s="430" t="s">
        <v>1581</v>
      </c>
      <c r="C675" s="438" t="s">
        <v>126</v>
      </c>
      <c r="D675" s="440">
        <v>505</v>
      </c>
      <c r="E675" s="440">
        <v>0</v>
      </c>
      <c r="F675" s="440">
        <v>0</v>
      </c>
      <c r="G675" s="438" t="s">
        <v>126</v>
      </c>
      <c r="H675" s="440">
        <v>505</v>
      </c>
    </row>
    <row r="676" spans="1:8">
      <c r="A676" s="430" t="s">
        <v>1582</v>
      </c>
      <c r="B676" s="430" t="s">
        <v>1264</v>
      </c>
      <c r="C676" s="438" t="s">
        <v>126</v>
      </c>
      <c r="D676" s="440">
        <v>2600</v>
      </c>
      <c r="E676" s="440">
        <v>0</v>
      </c>
      <c r="F676" s="440">
        <v>0</v>
      </c>
      <c r="G676" s="438" t="s">
        <v>126</v>
      </c>
      <c r="H676" s="440">
        <v>2600</v>
      </c>
    </row>
    <row r="677" spans="1:8">
      <c r="A677" s="430" t="s">
        <v>1583</v>
      </c>
      <c r="B677" s="430" t="s">
        <v>1584</v>
      </c>
      <c r="C677" s="438" t="s">
        <v>126</v>
      </c>
      <c r="D677" s="440">
        <v>35525</v>
      </c>
      <c r="E677" s="440">
        <v>0</v>
      </c>
      <c r="F677" s="440">
        <v>1600</v>
      </c>
      <c r="G677" s="438" t="s">
        <v>126</v>
      </c>
      <c r="H677" s="440">
        <v>37125</v>
      </c>
    </row>
    <row r="678" spans="1:8">
      <c r="A678" s="430" t="s">
        <v>1585</v>
      </c>
      <c r="B678" s="430" t="s">
        <v>1515</v>
      </c>
      <c r="C678" s="438" t="s">
        <v>126</v>
      </c>
      <c r="D678" s="440">
        <v>26400</v>
      </c>
      <c r="E678" s="440">
        <v>0</v>
      </c>
      <c r="F678" s="440">
        <v>1600</v>
      </c>
      <c r="G678" s="438" t="s">
        <v>126</v>
      </c>
      <c r="H678" s="440">
        <v>28000</v>
      </c>
    </row>
    <row r="679" spans="1:8">
      <c r="A679" s="430" t="s">
        <v>1586</v>
      </c>
      <c r="B679" s="430" t="s">
        <v>1568</v>
      </c>
      <c r="C679" s="438" t="s">
        <v>126</v>
      </c>
      <c r="D679" s="440">
        <v>5460</v>
      </c>
      <c r="E679" s="440">
        <v>0</v>
      </c>
      <c r="F679" s="440">
        <v>0</v>
      </c>
      <c r="G679" s="438" t="s">
        <v>126</v>
      </c>
      <c r="H679" s="440">
        <v>5460</v>
      </c>
    </row>
    <row r="680" spans="1:8">
      <c r="A680" s="430" t="s">
        <v>1587</v>
      </c>
      <c r="B680" s="430" t="s">
        <v>1244</v>
      </c>
      <c r="C680" s="438" t="s">
        <v>126</v>
      </c>
      <c r="D680" s="440">
        <v>350</v>
      </c>
      <c r="E680" s="440">
        <v>0</v>
      </c>
      <c r="F680" s="440">
        <v>0</v>
      </c>
      <c r="G680" s="438" t="s">
        <v>126</v>
      </c>
      <c r="H680" s="440">
        <v>350</v>
      </c>
    </row>
    <row r="681" spans="1:8">
      <c r="A681" s="430" t="s">
        <v>1588</v>
      </c>
      <c r="B681" s="430" t="s">
        <v>1576</v>
      </c>
      <c r="C681" s="438" t="s">
        <v>126</v>
      </c>
      <c r="D681" s="440">
        <v>210</v>
      </c>
      <c r="E681" s="440">
        <v>0</v>
      </c>
      <c r="F681" s="440">
        <v>0</v>
      </c>
      <c r="G681" s="438" t="s">
        <v>126</v>
      </c>
      <c r="H681" s="440">
        <v>210</v>
      </c>
    </row>
    <row r="682" spans="1:8">
      <c r="A682" s="430" t="s">
        <v>1589</v>
      </c>
      <c r="B682" s="430" t="s">
        <v>1505</v>
      </c>
      <c r="C682" s="438" t="s">
        <v>126</v>
      </c>
      <c r="D682" s="440">
        <v>540</v>
      </c>
      <c r="E682" s="440">
        <v>0</v>
      </c>
      <c r="F682" s="440">
        <v>0</v>
      </c>
      <c r="G682" s="438" t="s">
        <v>126</v>
      </c>
      <c r="H682" s="440">
        <v>540</v>
      </c>
    </row>
    <row r="683" spans="1:8">
      <c r="A683" s="430" t="s">
        <v>1590</v>
      </c>
      <c r="B683" s="430" t="s">
        <v>1256</v>
      </c>
      <c r="C683" s="438" t="s">
        <v>126</v>
      </c>
      <c r="D683" s="440">
        <v>2565</v>
      </c>
      <c r="E683" s="440">
        <v>0</v>
      </c>
      <c r="F683" s="440">
        <v>0</v>
      </c>
      <c r="G683" s="438" t="s">
        <v>126</v>
      </c>
      <c r="H683" s="440">
        <v>2565</v>
      </c>
    </row>
    <row r="684" spans="1:8">
      <c r="A684" s="430" t="s">
        <v>1591</v>
      </c>
      <c r="B684" s="430" t="s">
        <v>1592</v>
      </c>
      <c r="C684" s="438" t="s">
        <v>126</v>
      </c>
      <c r="D684" s="440">
        <v>18490</v>
      </c>
      <c r="E684" s="440">
        <v>0</v>
      </c>
      <c r="F684" s="440">
        <v>10990</v>
      </c>
      <c r="G684" s="438" t="s">
        <v>126</v>
      </c>
      <c r="H684" s="440">
        <v>29480</v>
      </c>
    </row>
    <row r="685" spans="1:8">
      <c r="A685" s="430" t="s">
        <v>1593</v>
      </c>
      <c r="B685" s="430" t="s">
        <v>1515</v>
      </c>
      <c r="C685" s="438" t="s">
        <v>126</v>
      </c>
      <c r="D685" s="440">
        <v>8950</v>
      </c>
      <c r="E685" s="440">
        <v>0</v>
      </c>
      <c r="F685" s="440">
        <v>10990</v>
      </c>
      <c r="G685" s="438" t="s">
        <v>126</v>
      </c>
      <c r="H685" s="440">
        <v>19940</v>
      </c>
    </row>
    <row r="686" spans="1:8">
      <c r="A686" s="430" t="s">
        <v>1594</v>
      </c>
      <c r="B686" s="430" t="s">
        <v>1256</v>
      </c>
      <c r="C686" s="438" t="s">
        <v>126</v>
      </c>
      <c r="D686" s="440">
        <v>4410</v>
      </c>
      <c r="E686" s="440">
        <v>0</v>
      </c>
      <c r="F686" s="440">
        <v>0</v>
      </c>
      <c r="G686" s="438" t="s">
        <v>126</v>
      </c>
      <c r="H686" s="440">
        <v>4410</v>
      </c>
    </row>
    <row r="687" spans="1:8">
      <c r="A687" s="430" t="s">
        <v>1595</v>
      </c>
      <c r="B687" s="430" t="s">
        <v>1256</v>
      </c>
      <c r="C687" s="438" t="s">
        <v>126</v>
      </c>
      <c r="D687" s="440">
        <v>5130</v>
      </c>
      <c r="E687" s="440">
        <v>0</v>
      </c>
      <c r="F687" s="440">
        <v>0</v>
      </c>
      <c r="G687" s="438" t="s">
        <v>126</v>
      </c>
      <c r="H687" s="440">
        <v>5130</v>
      </c>
    </row>
    <row r="688" spans="1:8">
      <c r="A688" s="430" t="s">
        <v>1596</v>
      </c>
      <c r="B688" s="430" t="s">
        <v>1597</v>
      </c>
      <c r="C688" s="438" t="s">
        <v>126</v>
      </c>
      <c r="D688" s="440">
        <v>17445</v>
      </c>
      <c r="E688" s="440">
        <v>0</v>
      </c>
      <c r="F688" s="440">
        <v>0</v>
      </c>
      <c r="G688" s="438" t="s">
        <v>126</v>
      </c>
      <c r="H688" s="440">
        <v>17445</v>
      </c>
    </row>
    <row r="689" spans="1:8">
      <c r="A689" s="430" t="s">
        <v>1598</v>
      </c>
      <c r="B689" s="430" t="s">
        <v>1515</v>
      </c>
      <c r="C689" s="438" t="s">
        <v>126</v>
      </c>
      <c r="D689" s="440">
        <v>13050</v>
      </c>
      <c r="E689" s="440">
        <v>0</v>
      </c>
      <c r="F689" s="440">
        <v>0</v>
      </c>
      <c r="G689" s="438" t="s">
        <v>126</v>
      </c>
      <c r="H689" s="440">
        <v>13050</v>
      </c>
    </row>
    <row r="690" spans="1:8">
      <c r="A690" s="430" t="s">
        <v>1599</v>
      </c>
      <c r="B690" s="430" t="s">
        <v>1600</v>
      </c>
      <c r="C690" s="438" t="s">
        <v>126</v>
      </c>
      <c r="D690" s="440">
        <v>3990</v>
      </c>
      <c r="E690" s="440">
        <v>0</v>
      </c>
      <c r="F690" s="440">
        <v>0</v>
      </c>
      <c r="G690" s="438" t="s">
        <v>126</v>
      </c>
      <c r="H690" s="440">
        <v>3990</v>
      </c>
    </row>
    <row r="691" spans="1:8">
      <c r="A691" s="430" t="s">
        <v>1601</v>
      </c>
      <c r="B691" s="430" t="s">
        <v>1256</v>
      </c>
      <c r="C691" s="438" t="s">
        <v>126</v>
      </c>
      <c r="D691" s="440">
        <v>405</v>
      </c>
      <c r="E691" s="440">
        <v>0</v>
      </c>
      <c r="F691" s="440">
        <v>0</v>
      </c>
      <c r="G691" s="438" t="s">
        <v>126</v>
      </c>
      <c r="H691" s="440">
        <v>405</v>
      </c>
    </row>
    <row r="692" spans="1:8">
      <c r="A692" s="430" t="s">
        <v>1602</v>
      </c>
      <c r="B692" s="430" t="s">
        <v>1603</v>
      </c>
      <c r="C692" s="438" t="s">
        <v>126</v>
      </c>
      <c r="D692" s="440">
        <v>4306</v>
      </c>
      <c r="E692" s="440">
        <v>0</v>
      </c>
      <c r="F692" s="440">
        <v>17095</v>
      </c>
      <c r="G692" s="438" t="s">
        <v>126</v>
      </c>
      <c r="H692" s="440">
        <v>21401</v>
      </c>
    </row>
    <row r="693" spans="1:8">
      <c r="A693" s="430" t="s">
        <v>1604</v>
      </c>
      <c r="B693" s="430" t="s">
        <v>1515</v>
      </c>
      <c r="C693" s="438" t="s">
        <v>126</v>
      </c>
      <c r="D693" s="440">
        <v>4306</v>
      </c>
      <c r="E693" s="440">
        <v>0</v>
      </c>
      <c r="F693" s="440">
        <v>5800</v>
      </c>
      <c r="G693" s="438" t="s">
        <v>126</v>
      </c>
      <c r="H693" s="440">
        <v>10106</v>
      </c>
    </row>
    <row r="694" spans="1:8">
      <c r="A694" s="430" t="s">
        <v>1605</v>
      </c>
      <c r="B694" s="430" t="s">
        <v>1606</v>
      </c>
      <c r="C694" s="438" t="s">
        <v>126</v>
      </c>
      <c r="D694" s="440">
        <v>0</v>
      </c>
      <c r="E694" s="440">
        <v>0</v>
      </c>
      <c r="F694" s="440">
        <v>4410</v>
      </c>
      <c r="G694" s="438" t="s">
        <v>126</v>
      </c>
      <c r="H694" s="440">
        <v>4410</v>
      </c>
    </row>
    <row r="695" spans="1:8">
      <c r="A695" s="430" t="s">
        <v>1607</v>
      </c>
      <c r="B695" s="430" t="s">
        <v>1242</v>
      </c>
      <c r="C695" s="438" t="s">
        <v>126</v>
      </c>
      <c r="D695" s="440">
        <v>0</v>
      </c>
      <c r="E695" s="440">
        <v>0</v>
      </c>
      <c r="F695" s="440">
        <v>6885</v>
      </c>
      <c r="G695" s="438" t="s">
        <v>126</v>
      </c>
      <c r="H695" s="440">
        <v>6885</v>
      </c>
    </row>
    <row r="696" spans="1:8">
      <c r="A696" s="430" t="s">
        <v>1608</v>
      </c>
      <c r="B696" s="430" t="s">
        <v>1609</v>
      </c>
      <c r="C696" s="438" t="s">
        <v>126</v>
      </c>
      <c r="D696" s="440">
        <v>26185</v>
      </c>
      <c r="E696" s="440">
        <v>0</v>
      </c>
      <c r="F696" s="440">
        <v>0</v>
      </c>
      <c r="G696" s="438" t="s">
        <v>126</v>
      </c>
      <c r="H696" s="440">
        <v>26185</v>
      </c>
    </row>
    <row r="697" spans="1:8">
      <c r="A697" s="430" t="s">
        <v>1610</v>
      </c>
      <c r="B697" s="430" t="s">
        <v>1515</v>
      </c>
      <c r="C697" s="438" t="s">
        <v>126</v>
      </c>
      <c r="D697" s="440">
        <v>20800</v>
      </c>
      <c r="E697" s="440">
        <v>0</v>
      </c>
      <c r="F697" s="440">
        <v>0</v>
      </c>
      <c r="G697" s="438" t="s">
        <v>126</v>
      </c>
      <c r="H697" s="440">
        <v>20800</v>
      </c>
    </row>
    <row r="698" spans="1:8">
      <c r="A698" s="430" t="s">
        <v>1611</v>
      </c>
      <c r="B698" s="430" t="s">
        <v>1256</v>
      </c>
      <c r="C698" s="438" t="s">
        <v>126</v>
      </c>
      <c r="D698" s="440">
        <v>3360</v>
      </c>
      <c r="E698" s="440">
        <v>0</v>
      </c>
      <c r="F698" s="440">
        <v>0</v>
      </c>
      <c r="G698" s="438" t="s">
        <v>126</v>
      </c>
      <c r="H698" s="440">
        <v>3360</v>
      </c>
    </row>
    <row r="699" spans="1:8">
      <c r="A699" s="430" t="s">
        <v>1612</v>
      </c>
      <c r="B699" s="430" t="s">
        <v>1242</v>
      </c>
      <c r="C699" s="438" t="s">
        <v>126</v>
      </c>
      <c r="D699" s="440">
        <v>1485</v>
      </c>
      <c r="E699" s="440">
        <v>0</v>
      </c>
      <c r="F699" s="440">
        <v>0</v>
      </c>
      <c r="G699" s="438" t="s">
        <v>126</v>
      </c>
      <c r="H699" s="440">
        <v>1485</v>
      </c>
    </row>
    <row r="700" spans="1:8">
      <c r="A700" s="430" t="s">
        <v>1613</v>
      </c>
      <c r="B700" s="430" t="s">
        <v>1246</v>
      </c>
      <c r="C700" s="438" t="s">
        <v>126</v>
      </c>
      <c r="D700" s="440">
        <v>400</v>
      </c>
      <c r="E700" s="440">
        <v>0</v>
      </c>
      <c r="F700" s="440">
        <v>0</v>
      </c>
      <c r="G700" s="438" t="s">
        <v>126</v>
      </c>
      <c r="H700" s="440">
        <v>400</v>
      </c>
    </row>
    <row r="701" spans="1:8">
      <c r="A701" s="430" t="s">
        <v>1614</v>
      </c>
      <c r="B701" s="430" t="s">
        <v>1248</v>
      </c>
      <c r="C701" s="438" t="s">
        <v>126</v>
      </c>
      <c r="D701" s="440">
        <v>140</v>
      </c>
      <c r="E701" s="440">
        <v>0</v>
      </c>
      <c r="F701" s="440">
        <v>0</v>
      </c>
      <c r="G701" s="438" t="s">
        <v>126</v>
      </c>
      <c r="H701" s="440">
        <v>140</v>
      </c>
    </row>
    <row r="702" spans="1:8">
      <c r="A702" s="430" t="s">
        <v>1615</v>
      </c>
      <c r="B702" s="430" t="s">
        <v>1616</v>
      </c>
      <c r="C702" s="438" t="s">
        <v>126</v>
      </c>
      <c r="D702" s="440">
        <v>26085</v>
      </c>
      <c r="E702" s="440">
        <v>0</v>
      </c>
      <c r="F702" s="440">
        <v>460</v>
      </c>
      <c r="G702" s="438" t="s">
        <v>126</v>
      </c>
      <c r="H702" s="440">
        <v>26545</v>
      </c>
    </row>
    <row r="703" spans="1:8">
      <c r="A703" s="430" t="s">
        <v>1617</v>
      </c>
      <c r="B703" s="430" t="s">
        <v>1236</v>
      </c>
      <c r="C703" s="438" t="s">
        <v>126</v>
      </c>
      <c r="D703" s="440">
        <v>18940</v>
      </c>
      <c r="E703" s="440">
        <v>0</v>
      </c>
      <c r="F703" s="440">
        <v>320</v>
      </c>
      <c r="G703" s="438" t="s">
        <v>126</v>
      </c>
      <c r="H703" s="440">
        <v>19260</v>
      </c>
    </row>
    <row r="704" spans="1:8">
      <c r="A704" s="430" t="s">
        <v>1618</v>
      </c>
      <c r="B704" s="430" t="s">
        <v>1238</v>
      </c>
      <c r="C704" s="438" t="s">
        <v>126</v>
      </c>
      <c r="D704" s="440">
        <v>4030</v>
      </c>
      <c r="E704" s="440">
        <v>0</v>
      </c>
      <c r="F704" s="440">
        <v>0</v>
      </c>
      <c r="G704" s="438" t="s">
        <v>126</v>
      </c>
      <c r="H704" s="440">
        <v>4030</v>
      </c>
    </row>
    <row r="705" spans="1:8">
      <c r="A705" s="430" t="s">
        <v>1619</v>
      </c>
      <c r="B705" s="430" t="s">
        <v>1244</v>
      </c>
      <c r="C705" s="438" t="s">
        <v>126</v>
      </c>
      <c r="D705" s="440">
        <v>490</v>
      </c>
      <c r="E705" s="440">
        <v>0</v>
      </c>
      <c r="F705" s="440">
        <v>70</v>
      </c>
      <c r="G705" s="438" t="s">
        <v>126</v>
      </c>
      <c r="H705" s="440">
        <v>560</v>
      </c>
    </row>
    <row r="706" spans="1:8">
      <c r="A706" s="430" t="s">
        <v>1620</v>
      </c>
      <c r="B706" s="430" t="s">
        <v>1246</v>
      </c>
      <c r="C706" s="438" t="s">
        <v>126</v>
      </c>
      <c r="D706" s="440">
        <v>270</v>
      </c>
      <c r="E706" s="440">
        <v>0</v>
      </c>
      <c r="F706" s="440">
        <v>0</v>
      </c>
      <c r="G706" s="438" t="s">
        <v>126</v>
      </c>
      <c r="H706" s="440">
        <v>270</v>
      </c>
    </row>
    <row r="707" spans="1:8">
      <c r="A707" s="430" t="s">
        <v>1621</v>
      </c>
      <c r="B707" s="430" t="s">
        <v>1248</v>
      </c>
      <c r="C707" s="438" t="s">
        <v>126</v>
      </c>
      <c r="D707" s="440">
        <v>1680</v>
      </c>
      <c r="E707" s="440">
        <v>0</v>
      </c>
      <c r="F707" s="440">
        <v>70</v>
      </c>
      <c r="G707" s="438" t="s">
        <v>126</v>
      </c>
      <c r="H707" s="440">
        <v>1750</v>
      </c>
    </row>
    <row r="708" spans="1:8">
      <c r="A708" s="430" t="s">
        <v>1622</v>
      </c>
      <c r="B708" s="430" t="s">
        <v>1256</v>
      </c>
      <c r="C708" s="438" t="s">
        <v>126</v>
      </c>
      <c r="D708" s="440">
        <v>675</v>
      </c>
      <c r="E708" s="440">
        <v>0</v>
      </c>
      <c r="F708" s="440">
        <v>0</v>
      </c>
      <c r="G708" s="438" t="s">
        <v>126</v>
      </c>
      <c r="H708" s="440">
        <v>675</v>
      </c>
    </row>
    <row r="709" spans="1:8">
      <c r="A709" s="430" t="s">
        <v>1623</v>
      </c>
      <c r="B709" s="430" t="s">
        <v>1624</v>
      </c>
      <c r="C709" s="438" t="s">
        <v>126</v>
      </c>
      <c r="D709" s="440">
        <v>11220</v>
      </c>
      <c r="E709" s="440">
        <v>0</v>
      </c>
      <c r="F709" s="440">
        <v>0</v>
      </c>
      <c r="G709" s="438" t="s">
        <v>126</v>
      </c>
      <c r="H709" s="440">
        <v>11220</v>
      </c>
    </row>
    <row r="710" spans="1:8">
      <c r="A710" s="430" t="s">
        <v>1625</v>
      </c>
      <c r="B710" s="430" t="s">
        <v>1236</v>
      </c>
      <c r="C710" s="438" t="s">
        <v>126</v>
      </c>
      <c r="D710" s="440">
        <v>9370</v>
      </c>
      <c r="E710" s="440">
        <v>0</v>
      </c>
      <c r="F710" s="440">
        <v>0</v>
      </c>
      <c r="G710" s="438" t="s">
        <v>126</v>
      </c>
      <c r="H710" s="440">
        <v>9370</v>
      </c>
    </row>
    <row r="711" spans="1:8">
      <c r="A711" s="430" t="s">
        <v>1626</v>
      </c>
      <c r="B711" s="430" t="s">
        <v>1242</v>
      </c>
      <c r="C711" s="438" t="s">
        <v>126</v>
      </c>
      <c r="D711" s="440">
        <v>1215</v>
      </c>
      <c r="E711" s="440">
        <v>0</v>
      </c>
      <c r="F711" s="440">
        <v>0</v>
      </c>
      <c r="G711" s="438" t="s">
        <v>126</v>
      </c>
      <c r="H711" s="440">
        <v>1215</v>
      </c>
    </row>
    <row r="712" spans="1:8">
      <c r="A712" s="430" t="s">
        <v>1627</v>
      </c>
      <c r="B712" s="430" t="s">
        <v>1246</v>
      </c>
      <c r="C712" s="438" t="s">
        <v>126</v>
      </c>
      <c r="D712" s="440">
        <v>135</v>
      </c>
      <c r="E712" s="440">
        <v>0</v>
      </c>
      <c r="F712" s="440">
        <v>0</v>
      </c>
      <c r="G712" s="438" t="s">
        <v>126</v>
      </c>
      <c r="H712" s="440">
        <v>135</v>
      </c>
    </row>
    <row r="713" spans="1:8">
      <c r="A713" s="430" t="s">
        <v>1628</v>
      </c>
      <c r="B713" s="430" t="s">
        <v>1248</v>
      </c>
      <c r="C713" s="438" t="s">
        <v>126</v>
      </c>
      <c r="D713" s="440">
        <v>140</v>
      </c>
      <c r="E713" s="440">
        <v>0</v>
      </c>
      <c r="F713" s="440">
        <v>0</v>
      </c>
      <c r="G713" s="438" t="s">
        <v>126</v>
      </c>
      <c r="H713" s="440">
        <v>140</v>
      </c>
    </row>
    <row r="714" spans="1:8">
      <c r="A714" s="430" t="s">
        <v>1629</v>
      </c>
      <c r="B714" s="430" t="s">
        <v>1264</v>
      </c>
      <c r="C714" s="438" t="s">
        <v>126</v>
      </c>
      <c r="D714" s="440">
        <v>360</v>
      </c>
      <c r="E714" s="440">
        <v>0</v>
      </c>
      <c r="F714" s="440">
        <v>0</v>
      </c>
      <c r="G714" s="438" t="s">
        <v>126</v>
      </c>
      <c r="H714" s="440">
        <v>360</v>
      </c>
    </row>
    <row r="715" spans="1:8">
      <c r="A715" s="430" t="s">
        <v>1630</v>
      </c>
      <c r="B715" s="430" t="s">
        <v>1631</v>
      </c>
      <c r="C715" s="438" t="s">
        <v>126</v>
      </c>
      <c r="D715" s="440">
        <v>8365</v>
      </c>
      <c r="E715" s="440">
        <v>0</v>
      </c>
      <c r="F715" s="440">
        <v>100</v>
      </c>
      <c r="G715" s="438" t="s">
        <v>126</v>
      </c>
      <c r="H715" s="440">
        <v>8465</v>
      </c>
    </row>
    <row r="716" spans="1:8">
      <c r="A716" s="430" t="s">
        <v>1632</v>
      </c>
      <c r="B716" s="430" t="s">
        <v>1236</v>
      </c>
      <c r="C716" s="438" t="s">
        <v>126</v>
      </c>
      <c r="D716" s="440">
        <v>1785</v>
      </c>
      <c r="E716" s="440">
        <v>0</v>
      </c>
      <c r="F716" s="440">
        <v>100</v>
      </c>
      <c r="G716" s="438" t="s">
        <v>126</v>
      </c>
      <c r="H716" s="440">
        <v>1885</v>
      </c>
    </row>
    <row r="717" spans="1:8">
      <c r="A717" s="430" t="s">
        <v>1633</v>
      </c>
      <c r="B717" s="430" t="s">
        <v>1238</v>
      </c>
      <c r="C717" s="438" t="s">
        <v>126</v>
      </c>
      <c r="D717" s="440">
        <v>5040</v>
      </c>
      <c r="E717" s="440">
        <v>0</v>
      </c>
      <c r="F717" s="440">
        <v>0</v>
      </c>
      <c r="G717" s="438" t="s">
        <v>126</v>
      </c>
      <c r="H717" s="440">
        <v>5040</v>
      </c>
    </row>
    <row r="718" spans="1:8">
      <c r="A718" s="430" t="s">
        <v>1634</v>
      </c>
      <c r="B718" s="430" t="s">
        <v>1248</v>
      </c>
      <c r="C718" s="438" t="s">
        <v>126</v>
      </c>
      <c r="D718" s="440">
        <v>1190</v>
      </c>
      <c r="E718" s="440">
        <v>0</v>
      </c>
      <c r="F718" s="440">
        <v>0</v>
      </c>
      <c r="G718" s="438" t="s">
        <v>126</v>
      </c>
      <c r="H718" s="440">
        <v>1190</v>
      </c>
    </row>
    <row r="719" spans="1:8">
      <c r="A719" s="430" t="s">
        <v>1635</v>
      </c>
      <c r="B719" s="430" t="s">
        <v>1264</v>
      </c>
      <c r="C719" s="438" t="s">
        <v>126</v>
      </c>
      <c r="D719" s="440">
        <v>350</v>
      </c>
      <c r="E719" s="440">
        <v>0</v>
      </c>
      <c r="F719" s="440">
        <v>0</v>
      </c>
      <c r="G719" s="438" t="s">
        <v>126</v>
      </c>
      <c r="H719" s="440">
        <v>350</v>
      </c>
    </row>
    <row r="720" spans="1:8">
      <c r="A720" s="430" t="s">
        <v>1636</v>
      </c>
      <c r="B720" s="430" t="s">
        <v>1637</v>
      </c>
      <c r="C720" s="438" t="s">
        <v>126</v>
      </c>
      <c r="D720" s="440">
        <v>94151</v>
      </c>
      <c r="E720" s="440">
        <v>0</v>
      </c>
      <c r="F720" s="440">
        <v>1080</v>
      </c>
      <c r="G720" s="438" t="s">
        <v>126</v>
      </c>
      <c r="H720" s="440">
        <v>95231</v>
      </c>
    </row>
    <row r="721" spans="1:8">
      <c r="A721" s="430" t="s">
        <v>1638</v>
      </c>
      <c r="B721" s="430" t="s">
        <v>1236</v>
      </c>
      <c r="C721" s="438" t="s">
        <v>126</v>
      </c>
      <c r="D721" s="440">
        <v>51711</v>
      </c>
      <c r="E721" s="440">
        <v>0</v>
      </c>
      <c r="F721" s="440">
        <v>810</v>
      </c>
      <c r="G721" s="438" t="s">
        <v>126</v>
      </c>
      <c r="H721" s="440">
        <v>52521</v>
      </c>
    </row>
    <row r="722" spans="1:8">
      <c r="A722" s="430" t="s">
        <v>1639</v>
      </c>
      <c r="B722" s="430" t="s">
        <v>1238</v>
      </c>
      <c r="C722" s="438" t="s">
        <v>126</v>
      </c>
      <c r="D722" s="440">
        <v>22295</v>
      </c>
      <c r="E722" s="440">
        <v>0</v>
      </c>
      <c r="F722" s="440">
        <v>0</v>
      </c>
      <c r="G722" s="438" t="s">
        <v>126</v>
      </c>
      <c r="H722" s="440">
        <v>22295</v>
      </c>
    </row>
    <row r="723" spans="1:8">
      <c r="A723" s="430" t="s">
        <v>1640</v>
      </c>
      <c r="B723" s="430" t="s">
        <v>1244</v>
      </c>
      <c r="C723" s="438" t="s">
        <v>126</v>
      </c>
      <c r="D723" s="440">
        <v>560</v>
      </c>
      <c r="E723" s="440">
        <v>0</v>
      </c>
      <c r="F723" s="440">
        <v>0</v>
      </c>
      <c r="G723" s="438" t="s">
        <v>126</v>
      </c>
      <c r="H723" s="440">
        <v>560</v>
      </c>
    </row>
    <row r="724" spans="1:8">
      <c r="A724" s="430" t="s">
        <v>1641</v>
      </c>
      <c r="B724" s="430" t="s">
        <v>1246</v>
      </c>
      <c r="C724" s="438" t="s">
        <v>126</v>
      </c>
      <c r="D724" s="440">
        <v>135</v>
      </c>
      <c r="E724" s="440">
        <v>0</v>
      </c>
      <c r="F724" s="440">
        <v>135</v>
      </c>
      <c r="G724" s="438" t="s">
        <v>126</v>
      </c>
      <c r="H724" s="440">
        <v>270</v>
      </c>
    </row>
    <row r="725" spans="1:8">
      <c r="A725" s="430" t="s">
        <v>1642</v>
      </c>
      <c r="B725" s="430" t="s">
        <v>1248</v>
      </c>
      <c r="C725" s="438" t="s">
        <v>126</v>
      </c>
      <c r="D725" s="440">
        <v>210</v>
      </c>
      <c r="E725" s="440">
        <v>0</v>
      </c>
      <c r="F725" s="440">
        <v>0</v>
      </c>
      <c r="G725" s="438" t="s">
        <v>126</v>
      </c>
      <c r="H725" s="440">
        <v>210</v>
      </c>
    </row>
    <row r="726" spans="1:8">
      <c r="A726" s="430" t="s">
        <v>1643</v>
      </c>
      <c r="B726" s="430" t="s">
        <v>1250</v>
      </c>
      <c r="C726" s="438" t="s">
        <v>126</v>
      </c>
      <c r="D726" s="440">
        <v>70</v>
      </c>
      <c r="E726" s="440">
        <v>0</v>
      </c>
      <c r="F726" s="440">
        <v>0</v>
      </c>
      <c r="G726" s="438" t="s">
        <v>126</v>
      </c>
      <c r="H726" s="440">
        <v>70</v>
      </c>
    </row>
    <row r="727" spans="1:8">
      <c r="A727" s="430" t="s">
        <v>1644</v>
      </c>
      <c r="B727" s="430" t="s">
        <v>1252</v>
      </c>
      <c r="C727" s="438" t="s">
        <v>126</v>
      </c>
      <c r="D727" s="440">
        <v>0</v>
      </c>
      <c r="E727" s="440">
        <v>0</v>
      </c>
      <c r="F727" s="440">
        <v>135</v>
      </c>
      <c r="G727" s="438" t="s">
        <v>126</v>
      </c>
      <c r="H727" s="440">
        <v>135</v>
      </c>
    </row>
    <row r="728" spans="1:8">
      <c r="A728" s="430" t="s">
        <v>1645</v>
      </c>
      <c r="B728" s="430" t="s">
        <v>1256</v>
      </c>
      <c r="C728" s="438" t="s">
        <v>126</v>
      </c>
      <c r="D728" s="440">
        <v>19170</v>
      </c>
      <c r="E728" s="440">
        <v>0</v>
      </c>
      <c r="F728" s="440">
        <v>0</v>
      </c>
      <c r="G728" s="438" t="s">
        <v>126</v>
      </c>
      <c r="H728" s="440">
        <v>19170</v>
      </c>
    </row>
    <row r="729" spans="1:8">
      <c r="A729" s="430" t="s">
        <v>1646</v>
      </c>
      <c r="B729" s="430" t="s">
        <v>1647</v>
      </c>
      <c r="C729" s="438" t="s">
        <v>126</v>
      </c>
      <c r="D729" s="440">
        <v>36347.5</v>
      </c>
      <c r="E729" s="440">
        <v>0</v>
      </c>
      <c r="F729" s="440">
        <v>0</v>
      </c>
      <c r="G729" s="438" t="s">
        <v>126</v>
      </c>
      <c r="H729" s="440">
        <v>36347.5</v>
      </c>
    </row>
    <row r="730" spans="1:8">
      <c r="A730" s="430" t="s">
        <v>1648</v>
      </c>
      <c r="B730" s="430" t="s">
        <v>1236</v>
      </c>
      <c r="C730" s="438" t="s">
        <v>126</v>
      </c>
      <c r="D730" s="440">
        <v>19492.5</v>
      </c>
      <c r="E730" s="440">
        <v>0</v>
      </c>
      <c r="F730" s="440">
        <v>0</v>
      </c>
      <c r="G730" s="438" t="s">
        <v>126</v>
      </c>
      <c r="H730" s="440">
        <v>19492.5</v>
      </c>
    </row>
    <row r="731" spans="1:8">
      <c r="A731" s="430" t="s">
        <v>1649</v>
      </c>
      <c r="B731" s="430" t="s">
        <v>1238</v>
      </c>
      <c r="C731" s="438" t="s">
        <v>126</v>
      </c>
      <c r="D731" s="440">
        <v>6300</v>
      </c>
      <c r="E731" s="440">
        <v>0</v>
      </c>
      <c r="F731" s="440">
        <v>0</v>
      </c>
      <c r="G731" s="438" t="s">
        <v>126</v>
      </c>
      <c r="H731" s="440">
        <v>6300</v>
      </c>
    </row>
    <row r="732" spans="1:8">
      <c r="A732" s="430" t="s">
        <v>1650</v>
      </c>
      <c r="B732" s="430" t="s">
        <v>1244</v>
      </c>
      <c r="C732" s="438" t="s">
        <v>126</v>
      </c>
      <c r="D732" s="440">
        <v>695</v>
      </c>
      <c r="E732" s="440">
        <v>0</v>
      </c>
      <c r="F732" s="440">
        <v>0</v>
      </c>
      <c r="G732" s="438" t="s">
        <v>126</v>
      </c>
      <c r="H732" s="440">
        <v>695</v>
      </c>
    </row>
    <row r="733" spans="1:8">
      <c r="A733" s="430" t="s">
        <v>1651</v>
      </c>
      <c r="B733" s="430" t="s">
        <v>1246</v>
      </c>
      <c r="C733" s="438" t="s">
        <v>126</v>
      </c>
      <c r="D733" s="440">
        <v>945</v>
      </c>
      <c r="E733" s="440">
        <v>0</v>
      </c>
      <c r="F733" s="440">
        <v>0</v>
      </c>
      <c r="G733" s="438" t="s">
        <v>126</v>
      </c>
      <c r="H733" s="440">
        <v>945</v>
      </c>
    </row>
    <row r="734" spans="1:8">
      <c r="A734" s="430" t="s">
        <v>1652</v>
      </c>
      <c r="B734" s="430" t="s">
        <v>1248</v>
      </c>
      <c r="C734" s="438" t="s">
        <v>126</v>
      </c>
      <c r="D734" s="440">
        <v>5810</v>
      </c>
      <c r="E734" s="440">
        <v>0</v>
      </c>
      <c r="F734" s="440">
        <v>0</v>
      </c>
      <c r="G734" s="438" t="s">
        <v>126</v>
      </c>
      <c r="H734" s="440">
        <v>5810</v>
      </c>
    </row>
    <row r="735" spans="1:8">
      <c r="A735" s="430" t="s">
        <v>1653</v>
      </c>
      <c r="B735" s="430" t="s">
        <v>1256</v>
      </c>
      <c r="C735" s="438" t="s">
        <v>126</v>
      </c>
      <c r="D735" s="440">
        <v>3105</v>
      </c>
      <c r="E735" s="440">
        <v>0</v>
      </c>
      <c r="F735" s="440">
        <v>0</v>
      </c>
      <c r="G735" s="438" t="s">
        <v>126</v>
      </c>
      <c r="H735" s="440">
        <v>3105</v>
      </c>
    </row>
    <row r="736" spans="1:8">
      <c r="A736" s="430" t="s">
        <v>1654</v>
      </c>
      <c r="B736" s="430" t="s">
        <v>1655</v>
      </c>
      <c r="C736" s="438" t="s">
        <v>126</v>
      </c>
      <c r="D736" s="440">
        <v>25770</v>
      </c>
      <c r="E736" s="440">
        <v>0</v>
      </c>
      <c r="F736" s="440">
        <v>41780</v>
      </c>
      <c r="G736" s="438" t="s">
        <v>126</v>
      </c>
      <c r="H736" s="440">
        <v>67550</v>
      </c>
    </row>
    <row r="737" spans="1:8">
      <c r="A737" s="430" t="s">
        <v>1656</v>
      </c>
      <c r="B737" s="430" t="s">
        <v>1236</v>
      </c>
      <c r="C737" s="438" t="s">
        <v>126</v>
      </c>
      <c r="D737" s="440">
        <v>21435</v>
      </c>
      <c r="E737" s="440">
        <v>0</v>
      </c>
      <c r="F737" s="440">
        <v>21200</v>
      </c>
      <c r="G737" s="438" t="s">
        <v>126</v>
      </c>
      <c r="H737" s="440">
        <v>42635</v>
      </c>
    </row>
    <row r="738" spans="1:8">
      <c r="A738" s="430" t="s">
        <v>1657</v>
      </c>
      <c r="B738" s="430" t="s">
        <v>1238</v>
      </c>
      <c r="C738" s="438" t="s">
        <v>126</v>
      </c>
      <c r="D738" s="440">
        <v>0</v>
      </c>
      <c r="E738" s="440">
        <v>0</v>
      </c>
      <c r="F738" s="440">
        <v>20370</v>
      </c>
      <c r="G738" s="438" t="s">
        <v>126</v>
      </c>
      <c r="H738" s="440">
        <v>20370</v>
      </c>
    </row>
    <row r="739" spans="1:8">
      <c r="A739" s="430" t="s">
        <v>1658</v>
      </c>
      <c r="B739" s="430" t="s">
        <v>1246</v>
      </c>
      <c r="C739" s="438" t="s">
        <v>126</v>
      </c>
      <c r="D739" s="440">
        <v>405</v>
      </c>
      <c r="E739" s="440">
        <v>0</v>
      </c>
      <c r="F739" s="440">
        <v>0</v>
      </c>
      <c r="G739" s="438" t="s">
        <v>126</v>
      </c>
      <c r="H739" s="440">
        <v>405</v>
      </c>
    </row>
    <row r="740" spans="1:8">
      <c r="A740" s="430" t="s">
        <v>1659</v>
      </c>
      <c r="B740" s="430" t="s">
        <v>1256</v>
      </c>
      <c r="C740" s="438" t="s">
        <v>126</v>
      </c>
      <c r="D740" s="440">
        <v>1350</v>
      </c>
      <c r="E740" s="440">
        <v>0</v>
      </c>
      <c r="F740" s="440">
        <v>210</v>
      </c>
      <c r="G740" s="438" t="s">
        <v>126</v>
      </c>
      <c r="H740" s="440">
        <v>1560</v>
      </c>
    </row>
    <row r="741" spans="1:8">
      <c r="A741" s="430" t="s">
        <v>1660</v>
      </c>
      <c r="B741" s="430" t="s">
        <v>1661</v>
      </c>
      <c r="C741" s="438" t="s">
        <v>126</v>
      </c>
      <c r="D741" s="440">
        <v>2580</v>
      </c>
      <c r="E741" s="440">
        <v>0</v>
      </c>
      <c r="F741" s="440">
        <v>0</v>
      </c>
      <c r="G741" s="438" t="s">
        <v>126</v>
      </c>
      <c r="H741" s="440">
        <v>2580</v>
      </c>
    </row>
    <row r="742" spans="1:8">
      <c r="A742" s="430" t="s">
        <v>1662</v>
      </c>
      <c r="B742" s="430" t="s">
        <v>1663</v>
      </c>
      <c r="C742" s="438" t="s">
        <v>126</v>
      </c>
      <c r="D742" s="440">
        <v>13615</v>
      </c>
      <c r="E742" s="440">
        <v>0</v>
      </c>
      <c r="F742" s="440">
        <v>0</v>
      </c>
      <c r="G742" s="438" t="s">
        <v>126</v>
      </c>
      <c r="H742" s="440">
        <v>13615</v>
      </c>
    </row>
    <row r="743" spans="1:8">
      <c r="A743" s="430" t="s">
        <v>1664</v>
      </c>
      <c r="B743" s="430" t="s">
        <v>1238</v>
      </c>
      <c r="C743" s="438" t="s">
        <v>126</v>
      </c>
      <c r="D743" s="440">
        <v>6930</v>
      </c>
      <c r="E743" s="440">
        <v>0</v>
      </c>
      <c r="F743" s="440">
        <v>0</v>
      </c>
      <c r="G743" s="438" t="s">
        <v>126</v>
      </c>
      <c r="H743" s="440">
        <v>6930</v>
      </c>
    </row>
    <row r="744" spans="1:8">
      <c r="A744" s="430" t="s">
        <v>1665</v>
      </c>
      <c r="B744" s="430" t="s">
        <v>1242</v>
      </c>
      <c r="C744" s="438" t="s">
        <v>126</v>
      </c>
      <c r="D744" s="440">
        <v>4725</v>
      </c>
      <c r="E744" s="440">
        <v>0</v>
      </c>
      <c r="F744" s="440">
        <v>0</v>
      </c>
      <c r="G744" s="438" t="s">
        <v>126</v>
      </c>
      <c r="H744" s="440">
        <v>4725</v>
      </c>
    </row>
    <row r="745" spans="1:8">
      <c r="A745" s="430" t="s">
        <v>1666</v>
      </c>
      <c r="B745" s="430" t="s">
        <v>1244</v>
      </c>
      <c r="C745" s="438" t="s">
        <v>126</v>
      </c>
      <c r="D745" s="440">
        <v>70</v>
      </c>
      <c r="E745" s="440">
        <v>0</v>
      </c>
      <c r="F745" s="440">
        <v>0</v>
      </c>
      <c r="G745" s="438" t="s">
        <v>126</v>
      </c>
      <c r="H745" s="440">
        <v>70</v>
      </c>
    </row>
    <row r="746" spans="1:8">
      <c r="A746" s="430" t="s">
        <v>1667</v>
      </c>
      <c r="B746" s="430" t="s">
        <v>1246</v>
      </c>
      <c r="C746" s="438" t="s">
        <v>126</v>
      </c>
      <c r="D746" s="440">
        <v>135</v>
      </c>
      <c r="E746" s="440">
        <v>0</v>
      </c>
      <c r="F746" s="440">
        <v>0</v>
      </c>
      <c r="G746" s="438" t="s">
        <v>126</v>
      </c>
      <c r="H746" s="440">
        <v>135</v>
      </c>
    </row>
    <row r="747" spans="1:8">
      <c r="A747" s="430" t="s">
        <v>1668</v>
      </c>
      <c r="B747" s="430" t="s">
        <v>1256</v>
      </c>
      <c r="C747" s="438" t="s">
        <v>126</v>
      </c>
      <c r="D747" s="440">
        <v>1755</v>
      </c>
      <c r="E747" s="440">
        <v>0</v>
      </c>
      <c r="F747" s="440">
        <v>0</v>
      </c>
      <c r="G747" s="438" t="s">
        <v>126</v>
      </c>
      <c r="H747" s="440">
        <v>1755</v>
      </c>
    </row>
    <row r="748" spans="1:8">
      <c r="A748" s="430" t="s">
        <v>1669</v>
      </c>
      <c r="B748" s="430" t="s">
        <v>1670</v>
      </c>
      <c r="C748" s="438" t="s">
        <v>126</v>
      </c>
      <c r="D748" s="440">
        <v>24655</v>
      </c>
      <c r="E748" s="440">
        <v>0</v>
      </c>
      <c r="F748" s="440">
        <v>0</v>
      </c>
      <c r="G748" s="438" t="s">
        <v>126</v>
      </c>
      <c r="H748" s="440">
        <v>24655</v>
      </c>
    </row>
    <row r="749" spans="1:8">
      <c r="A749" s="430" t="s">
        <v>1671</v>
      </c>
      <c r="B749" s="430" t="s">
        <v>1236</v>
      </c>
      <c r="C749" s="438" t="s">
        <v>126</v>
      </c>
      <c r="D749" s="440">
        <v>23600</v>
      </c>
      <c r="E749" s="440">
        <v>0</v>
      </c>
      <c r="F749" s="440">
        <v>0</v>
      </c>
      <c r="G749" s="438" t="s">
        <v>126</v>
      </c>
      <c r="H749" s="440">
        <v>23600</v>
      </c>
    </row>
    <row r="750" spans="1:8">
      <c r="A750" s="430" t="s">
        <v>1672</v>
      </c>
      <c r="B750" s="430" t="s">
        <v>1264</v>
      </c>
      <c r="C750" s="438" t="s">
        <v>126</v>
      </c>
      <c r="D750" s="440">
        <v>1055</v>
      </c>
      <c r="E750" s="440">
        <v>0</v>
      </c>
      <c r="F750" s="440">
        <v>0</v>
      </c>
      <c r="G750" s="438" t="s">
        <v>126</v>
      </c>
      <c r="H750" s="440">
        <v>1055</v>
      </c>
    </row>
    <row r="751" spans="1:8">
      <c r="A751" s="430" t="s">
        <v>1673</v>
      </c>
      <c r="B751" s="430" t="s">
        <v>1674</v>
      </c>
      <c r="C751" s="438" t="s">
        <v>126</v>
      </c>
      <c r="D751" s="440">
        <v>70610</v>
      </c>
      <c r="E751" s="440">
        <v>0</v>
      </c>
      <c r="F751" s="440">
        <v>0</v>
      </c>
      <c r="G751" s="438" t="s">
        <v>126</v>
      </c>
      <c r="H751" s="440">
        <v>70610</v>
      </c>
    </row>
    <row r="752" spans="1:8">
      <c r="A752" s="430" t="s">
        <v>1675</v>
      </c>
      <c r="B752" s="430" t="s">
        <v>1236</v>
      </c>
      <c r="C752" s="438" t="s">
        <v>126</v>
      </c>
      <c r="D752" s="440">
        <v>51080</v>
      </c>
      <c r="E752" s="440">
        <v>0</v>
      </c>
      <c r="F752" s="440">
        <v>0</v>
      </c>
      <c r="G752" s="438" t="s">
        <v>126</v>
      </c>
      <c r="H752" s="440">
        <v>51080</v>
      </c>
    </row>
    <row r="753" spans="1:8">
      <c r="A753" s="430" t="s">
        <v>1676</v>
      </c>
      <c r="B753" s="430" t="s">
        <v>1238</v>
      </c>
      <c r="C753" s="438" t="s">
        <v>126</v>
      </c>
      <c r="D753" s="440">
        <v>7380</v>
      </c>
      <c r="E753" s="440">
        <v>0</v>
      </c>
      <c r="F753" s="440">
        <v>0</v>
      </c>
      <c r="G753" s="438" t="s">
        <v>126</v>
      </c>
      <c r="H753" s="440">
        <v>7380</v>
      </c>
    </row>
    <row r="754" spans="1:8">
      <c r="A754" s="430" t="s">
        <v>1677</v>
      </c>
      <c r="B754" s="430" t="s">
        <v>1246</v>
      </c>
      <c r="C754" s="438" t="s">
        <v>126</v>
      </c>
      <c r="D754" s="440">
        <v>405</v>
      </c>
      <c r="E754" s="440">
        <v>0</v>
      </c>
      <c r="F754" s="440">
        <v>0</v>
      </c>
      <c r="G754" s="438" t="s">
        <v>126</v>
      </c>
      <c r="H754" s="440">
        <v>405</v>
      </c>
    </row>
    <row r="755" spans="1:8">
      <c r="A755" s="430" t="s">
        <v>1678</v>
      </c>
      <c r="B755" s="430" t="s">
        <v>1252</v>
      </c>
      <c r="C755" s="438" t="s">
        <v>126</v>
      </c>
      <c r="D755" s="440">
        <v>2835</v>
      </c>
      <c r="E755" s="440">
        <v>0</v>
      </c>
      <c r="F755" s="440">
        <v>0</v>
      </c>
      <c r="G755" s="438" t="s">
        <v>126</v>
      </c>
      <c r="H755" s="440">
        <v>2835</v>
      </c>
    </row>
    <row r="756" spans="1:8">
      <c r="A756" s="430" t="s">
        <v>1679</v>
      </c>
      <c r="B756" s="430" t="s">
        <v>1256</v>
      </c>
      <c r="C756" s="438" t="s">
        <v>126</v>
      </c>
      <c r="D756" s="440">
        <v>8910</v>
      </c>
      <c r="E756" s="440">
        <v>0</v>
      </c>
      <c r="F756" s="440">
        <v>0</v>
      </c>
      <c r="G756" s="438" t="s">
        <v>126</v>
      </c>
      <c r="H756" s="440">
        <v>8910</v>
      </c>
    </row>
    <row r="757" spans="1:8">
      <c r="A757" s="430" t="s">
        <v>1680</v>
      </c>
      <c r="B757" s="430" t="s">
        <v>1681</v>
      </c>
      <c r="C757" s="438" t="s">
        <v>126</v>
      </c>
      <c r="D757" s="440">
        <v>217858</v>
      </c>
      <c r="E757" s="440">
        <v>0</v>
      </c>
      <c r="F757" s="440">
        <v>4610</v>
      </c>
      <c r="G757" s="438" t="s">
        <v>126</v>
      </c>
      <c r="H757" s="440">
        <v>222468</v>
      </c>
    </row>
    <row r="758" spans="1:8">
      <c r="A758" s="430" t="s">
        <v>1682</v>
      </c>
      <c r="B758" s="430" t="s">
        <v>1236</v>
      </c>
      <c r="C758" s="438" t="s">
        <v>126</v>
      </c>
      <c r="D758" s="440">
        <v>159970</v>
      </c>
      <c r="E758" s="440">
        <v>0</v>
      </c>
      <c r="F758" s="440">
        <v>4105</v>
      </c>
      <c r="G758" s="438" t="s">
        <v>126</v>
      </c>
      <c r="H758" s="440">
        <v>164075</v>
      </c>
    </row>
    <row r="759" spans="1:8">
      <c r="A759" s="430" t="s">
        <v>1683</v>
      </c>
      <c r="B759" s="430" t="s">
        <v>1238</v>
      </c>
      <c r="C759" s="438" t="s">
        <v>126</v>
      </c>
      <c r="D759" s="440">
        <v>35150</v>
      </c>
      <c r="E759" s="440">
        <v>0</v>
      </c>
      <c r="F759" s="440">
        <v>0</v>
      </c>
      <c r="G759" s="438" t="s">
        <v>126</v>
      </c>
      <c r="H759" s="440">
        <v>35150</v>
      </c>
    </row>
    <row r="760" spans="1:8">
      <c r="A760" s="430" t="s">
        <v>1684</v>
      </c>
      <c r="B760" s="430" t="s">
        <v>1244</v>
      </c>
      <c r="C760" s="438" t="s">
        <v>126</v>
      </c>
      <c r="D760" s="440">
        <v>203</v>
      </c>
      <c r="E760" s="440">
        <v>0</v>
      </c>
      <c r="F760" s="440">
        <v>0</v>
      </c>
      <c r="G760" s="438" t="s">
        <v>126</v>
      </c>
      <c r="H760" s="440">
        <v>203</v>
      </c>
    </row>
    <row r="761" spans="1:8">
      <c r="A761" s="430" t="s">
        <v>1685</v>
      </c>
      <c r="B761" s="430" t="s">
        <v>1246</v>
      </c>
      <c r="C761" s="438" t="s">
        <v>126</v>
      </c>
      <c r="D761" s="440">
        <v>135</v>
      </c>
      <c r="E761" s="440">
        <v>0</v>
      </c>
      <c r="F761" s="440">
        <v>0</v>
      </c>
      <c r="G761" s="438" t="s">
        <v>126</v>
      </c>
      <c r="H761" s="440">
        <v>135</v>
      </c>
    </row>
    <row r="762" spans="1:8">
      <c r="A762" s="430" t="s">
        <v>1686</v>
      </c>
      <c r="B762" s="430" t="s">
        <v>1248</v>
      </c>
      <c r="C762" s="438" t="s">
        <v>126</v>
      </c>
      <c r="D762" s="440">
        <v>0</v>
      </c>
      <c r="E762" s="440">
        <v>0</v>
      </c>
      <c r="F762" s="440">
        <v>100</v>
      </c>
      <c r="G762" s="438" t="s">
        <v>126</v>
      </c>
      <c r="H762" s="440">
        <v>100</v>
      </c>
    </row>
    <row r="763" spans="1:8">
      <c r="A763" s="430" t="s">
        <v>1687</v>
      </c>
      <c r="B763" s="430" t="s">
        <v>1252</v>
      </c>
      <c r="C763" s="438" t="s">
        <v>126</v>
      </c>
      <c r="D763" s="440">
        <v>3240</v>
      </c>
      <c r="E763" s="440">
        <v>0</v>
      </c>
      <c r="F763" s="440">
        <v>0</v>
      </c>
      <c r="G763" s="438" t="s">
        <v>126</v>
      </c>
      <c r="H763" s="440">
        <v>3240</v>
      </c>
    </row>
    <row r="764" spans="1:8">
      <c r="A764" s="430" t="s">
        <v>1688</v>
      </c>
      <c r="B764" s="430" t="s">
        <v>1256</v>
      </c>
      <c r="C764" s="438" t="s">
        <v>126</v>
      </c>
      <c r="D764" s="440">
        <v>19160</v>
      </c>
      <c r="E764" s="440">
        <v>0</v>
      </c>
      <c r="F764" s="440">
        <v>405</v>
      </c>
      <c r="G764" s="438" t="s">
        <v>126</v>
      </c>
      <c r="H764" s="440">
        <v>19565</v>
      </c>
    </row>
    <row r="765" spans="1:8">
      <c r="A765" s="430" t="s">
        <v>1689</v>
      </c>
      <c r="B765" s="430" t="s">
        <v>1690</v>
      </c>
      <c r="C765" s="438" t="s">
        <v>126</v>
      </c>
      <c r="D765" s="440">
        <v>25320</v>
      </c>
      <c r="E765" s="440">
        <v>0</v>
      </c>
      <c r="F765" s="440">
        <v>10000</v>
      </c>
      <c r="G765" s="438" t="s">
        <v>126</v>
      </c>
      <c r="H765" s="440">
        <v>35320</v>
      </c>
    </row>
    <row r="766" spans="1:8">
      <c r="A766" s="430" t="s">
        <v>1691</v>
      </c>
      <c r="B766" s="430" t="s">
        <v>1236</v>
      </c>
      <c r="C766" s="438" t="s">
        <v>126</v>
      </c>
      <c r="D766" s="440">
        <v>25320</v>
      </c>
      <c r="E766" s="440">
        <v>0</v>
      </c>
      <c r="F766" s="440">
        <v>10000</v>
      </c>
      <c r="G766" s="438" t="s">
        <v>126</v>
      </c>
      <c r="H766" s="440">
        <v>35320</v>
      </c>
    </row>
    <row r="767" spans="1:8">
      <c r="A767" s="430" t="s">
        <v>1692</v>
      </c>
      <c r="B767" s="430" t="s">
        <v>1693</v>
      </c>
      <c r="C767" s="438" t="s">
        <v>126</v>
      </c>
      <c r="D767" s="440">
        <v>54750</v>
      </c>
      <c r="E767" s="440">
        <v>0</v>
      </c>
      <c r="F767" s="440">
        <v>0</v>
      </c>
      <c r="G767" s="438" t="s">
        <v>126</v>
      </c>
      <c r="H767" s="440">
        <v>54750</v>
      </c>
    </row>
    <row r="768" spans="1:8">
      <c r="A768" s="430" t="s">
        <v>1694</v>
      </c>
      <c r="B768" s="430" t="s">
        <v>1236</v>
      </c>
      <c r="C768" s="438" t="s">
        <v>126</v>
      </c>
      <c r="D768" s="440">
        <v>20175</v>
      </c>
      <c r="E768" s="440">
        <v>0</v>
      </c>
      <c r="F768" s="440">
        <v>0</v>
      </c>
      <c r="G768" s="438" t="s">
        <v>126</v>
      </c>
      <c r="H768" s="440">
        <v>20175</v>
      </c>
    </row>
    <row r="769" spans="1:8">
      <c r="A769" s="430" t="s">
        <v>1695</v>
      </c>
      <c r="B769" s="430" t="s">
        <v>1238</v>
      </c>
      <c r="C769" s="438" t="s">
        <v>126</v>
      </c>
      <c r="D769" s="440">
        <v>6090</v>
      </c>
      <c r="E769" s="440">
        <v>0</v>
      </c>
      <c r="F769" s="440">
        <v>0</v>
      </c>
      <c r="G769" s="438" t="s">
        <v>126</v>
      </c>
      <c r="H769" s="440">
        <v>6090</v>
      </c>
    </row>
    <row r="770" spans="1:8">
      <c r="A770" s="430" t="s">
        <v>1696</v>
      </c>
      <c r="B770" s="430" t="s">
        <v>1246</v>
      </c>
      <c r="C770" s="438" t="s">
        <v>126</v>
      </c>
      <c r="D770" s="440">
        <v>405</v>
      </c>
      <c r="E770" s="440">
        <v>0</v>
      </c>
      <c r="F770" s="440">
        <v>0</v>
      </c>
      <c r="G770" s="438" t="s">
        <v>126</v>
      </c>
      <c r="H770" s="440">
        <v>405</v>
      </c>
    </row>
    <row r="771" spans="1:8">
      <c r="A771" s="430" t="s">
        <v>1697</v>
      </c>
      <c r="B771" s="430" t="s">
        <v>1252</v>
      </c>
      <c r="C771" s="438" t="s">
        <v>126</v>
      </c>
      <c r="D771" s="440">
        <v>5805</v>
      </c>
      <c r="E771" s="440">
        <v>0</v>
      </c>
      <c r="F771" s="440">
        <v>0</v>
      </c>
      <c r="G771" s="438" t="s">
        <v>126</v>
      </c>
      <c r="H771" s="440">
        <v>5805</v>
      </c>
    </row>
    <row r="772" spans="1:8">
      <c r="A772" s="430" t="s">
        <v>1698</v>
      </c>
      <c r="B772" s="430" t="s">
        <v>1256</v>
      </c>
      <c r="C772" s="438" t="s">
        <v>126</v>
      </c>
      <c r="D772" s="440">
        <v>22275</v>
      </c>
      <c r="E772" s="440">
        <v>0</v>
      </c>
      <c r="F772" s="440">
        <v>0</v>
      </c>
      <c r="G772" s="438" t="s">
        <v>126</v>
      </c>
      <c r="H772" s="440">
        <v>22275</v>
      </c>
    </row>
    <row r="773" spans="1:8">
      <c r="A773" s="430" t="s">
        <v>1699</v>
      </c>
      <c r="B773" s="430" t="s">
        <v>1700</v>
      </c>
      <c r="C773" s="438" t="s">
        <v>126</v>
      </c>
      <c r="D773" s="440">
        <v>55110</v>
      </c>
      <c r="E773" s="440">
        <v>0</v>
      </c>
      <c r="F773" s="440">
        <v>0</v>
      </c>
      <c r="G773" s="438" t="s">
        <v>126</v>
      </c>
      <c r="H773" s="440">
        <v>55110</v>
      </c>
    </row>
    <row r="774" spans="1:8">
      <c r="A774" s="430" t="s">
        <v>1701</v>
      </c>
      <c r="B774" s="430" t="s">
        <v>1236</v>
      </c>
      <c r="C774" s="438" t="s">
        <v>126</v>
      </c>
      <c r="D774" s="440">
        <v>52590</v>
      </c>
      <c r="E774" s="440">
        <v>0</v>
      </c>
      <c r="F774" s="440">
        <v>0</v>
      </c>
      <c r="G774" s="438" t="s">
        <v>126</v>
      </c>
      <c r="H774" s="440">
        <v>52590</v>
      </c>
    </row>
    <row r="775" spans="1:8">
      <c r="A775" s="430" t="s">
        <v>1702</v>
      </c>
      <c r="B775" s="430" t="s">
        <v>1238</v>
      </c>
      <c r="C775" s="438" t="s">
        <v>126</v>
      </c>
      <c r="D775" s="440">
        <v>2520</v>
      </c>
      <c r="E775" s="440">
        <v>0</v>
      </c>
      <c r="F775" s="440">
        <v>0</v>
      </c>
      <c r="G775" s="438" t="s">
        <v>126</v>
      </c>
      <c r="H775" s="440">
        <v>2520</v>
      </c>
    </row>
    <row r="776" spans="1:8">
      <c r="A776" s="430" t="s">
        <v>1703</v>
      </c>
      <c r="B776" s="430" t="s">
        <v>1704</v>
      </c>
      <c r="C776" s="438" t="s">
        <v>126</v>
      </c>
      <c r="D776" s="440">
        <v>70945</v>
      </c>
      <c r="E776" s="440">
        <v>0</v>
      </c>
      <c r="F776" s="440">
        <v>4950</v>
      </c>
      <c r="G776" s="438" t="s">
        <v>126</v>
      </c>
      <c r="H776" s="440">
        <v>75895</v>
      </c>
    </row>
    <row r="777" spans="1:8">
      <c r="A777" s="430" t="s">
        <v>1705</v>
      </c>
      <c r="B777" s="430" t="s">
        <v>1236</v>
      </c>
      <c r="C777" s="438" t="s">
        <v>126</v>
      </c>
      <c r="D777" s="440">
        <v>43320</v>
      </c>
      <c r="E777" s="440">
        <v>0</v>
      </c>
      <c r="F777" s="440">
        <v>4815</v>
      </c>
      <c r="G777" s="438" t="s">
        <v>126</v>
      </c>
      <c r="H777" s="440">
        <v>48135</v>
      </c>
    </row>
    <row r="778" spans="1:8">
      <c r="A778" s="430" t="s">
        <v>1706</v>
      </c>
      <c r="B778" s="430" t="s">
        <v>1238</v>
      </c>
      <c r="C778" s="438" t="s">
        <v>126</v>
      </c>
      <c r="D778" s="440">
        <v>11170</v>
      </c>
      <c r="E778" s="440">
        <v>0</v>
      </c>
      <c r="F778" s="440">
        <v>0</v>
      </c>
      <c r="G778" s="438" t="s">
        <v>126</v>
      </c>
      <c r="H778" s="440">
        <v>11170</v>
      </c>
    </row>
    <row r="779" spans="1:8">
      <c r="A779" s="430" t="s">
        <v>1707</v>
      </c>
      <c r="B779" s="430" t="s">
        <v>1246</v>
      </c>
      <c r="C779" s="438" t="s">
        <v>126</v>
      </c>
      <c r="D779" s="440">
        <v>270</v>
      </c>
      <c r="E779" s="440">
        <v>0</v>
      </c>
      <c r="F779" s="440">
        <v>135</v>
      </c>
      <c r="G779" s="438" t="s">
        <v>126</v>
      </c>
      <c r="H779" s="440">
        <v>405</v>
      </c>
    </row>
    <row r="780" spans="1:8">
      <c r="A780" s="430" t="s">
        <v>1708</v>
      </c>
      <c r="B780" s="430" t="s">
        <v>1248</v>
      </c>
      <c r="C780" s="438" t="s">
        <v>126</v>
      </c>
      <c r="D780" s="440">
        <v>1740</v>
      </c>
      <c r="E780" s="440">
        <v>0</v>
      </c>
      <c r="F780" s="440">
        <v>0</v>
      </c>
      <c r="G780" s="438" t="s">
        <v>126</v>
      </c>
      <c r="H780" s="440">
        <v>1740</v>
      </c>
    </row>
    <row r="781" spans="1:8">
      <c r="A781" s="430" t="s">
        <v>1709</v>
      </c>
      <c r="B781" s="430" t="s">
        <v>1252</v>
      </c>
      <c r="C781" s="438" t="s">
        <v>126</v>
      </c>
      <c r="D781" s="440">
        <v>395</v>
      </c>
      <c r="E781" s="440">
        <v>0</v>
      </c>
      <c r="F781" s="440">
        <v>0</v>
      </c>
      <c r="G781" s="438" t="s">
        <v>126</v>
      </c>
      <c r="H781" s="440">
        <v>395</v>
      </c>
    </row>
    <row r="782" spans="1:8">
      <c r="A782" s="430" t="s">
        <v>1710</v>
      </c>
      <c r="B782" s="430" t="s">
        <v>1256</v>
      </c>
      <c r="C782" s="438" t="s">
        <v>126</v>
      </c>
      <c r="D782" s="440">
        <v>12420</v>
      </c>
      <c r="E782" s="440">
        <v>0</v>
      </c>
      <c r="F782" s="440">
        <v>0</v>
      </c>
      <c r="G782" s="438" t="s">
        <v>126</v>
      </c>
      <c r="H782" s="440">
        <v>12420</v>
      </c>
    </row>
    <row r="783" spans="1:8">
      <c r="A783" s="430" t="s">
        <v>1711</v>
      </c>
      <c r="B783" s="430" t="s">
        <v>1264</v>
      </c>
      <c r="C783" s="438" t="s">
        <v>126</v>
      </c>
      <c r="D783" s="440">
        <v>1630</v>
      </c>
      <c r="E783" s="440">
        <v>0</v>
      </c>
      <c r="F783" s="440">
        <v>0</v>
      </c>
      <c r="G783" s="438" t="s">
        <v>126</v>
      </c>
      <c r="H783" s="440">
        <v>1630</v>
      </c>
    </row>
    <row r="784" spans="1:8">
      <c r="A784" s="430" t="s">
        <v>1712</v>
      </c>
      <c r="B784" s="430" t="s">
        <v>1713</v>
      </c>
      <c r="C784" s="438" t="s">
        <v>126</v>
      </c>
      <c r="D784" s="440">
        <v>67620</v>
      </c>
      <c r="E784" s="440">
        <v>0</v>
      </c>
      <c r="F784" s="440">
        <v>0</v>
      </c>
      <c r="G784" s="438" t="s">
        <v>126</v>
      </c>
      <c r="H784" s="440">
        <v>67620</v>
      </c>
    </row>
    <row r="785" spans="1:8">
      <c r="A785" s="430" t="s">
        <v>1714</v>
      </c>
      <c r="B785" s="430" t="s">
        <v>1236</v>
      </c>
      <c r="C785" s="438" t="s">
        <v>126</v>
      </c>
      <c r="D785" s="440">
        <v>35290</v>
      </c>
      <c r="E785" s="440">
        <v>0</v>
      </c>
      <c r="F785" s="440">
        <v>0</v>
      </c>
      <c r="G785" s="438" t="s">
        <v>126</v>
      </c>
      <c r="H785" s="440">
        <v>35290</v>
      </c>
    </row>
    <row r="786" spans="1:8">
      <c r="A786" s="430" t="s">
        <v>1715</v>
      </c>
      <c r="B786" s="430" t="s">
        <v>1238</v>
      </c>
      <c r="C786" s="438" t="s">
        <v>126</v>
      </c>
      <c r="D786" s="440">
        <v>11070</v>
      </c>
      <c r="E786" s="440">
        <v>0</v>
      </c>
      <c r="F786" s="440">
        <v>0</v>
      </c>
      <c r="G786" s="438" t="s">
        <v>126</v>
      </c>
      <c r="H786" s="440">
        <v>11070</v>
      </c>
    </row>
    <row r="787" spans="1:8">
      <c r="A787" s="430" t="s">
        <v>1716</v>
      </c>
      <c r="B787" s="430" t="s">
        <v>1244</v>
      </c>
      <c r="C787" s="438" t="s">
        <v>126</v>
      </c>
      <c r="D787" s="440">
        <v>140</v>
      </c>
      <c r="E787" s="440">
        <v>0</v>
      </c>
      <c r="F787" s="440">
        <v>0</v>
      </c>
      <c r="G787" s="438" t="s">
        <v>126</v>
      </c>
      <c r="H787" s="440">
        <v>140</v>
      </c>
    </row>
    <row r="788" spans="1:8">
      <c r="A788" s="430" t="s">
        <v>1717</v>
      </c>
      <c r="B788" s="430" t="s">
        <v>1246</v>
      </c>
      <c r="C788" s="438" t="s">
        <v>126</v>
      </c>
      <c r="D788" s="440">
        <v>535</v>
      </c>
      <c r="E788" s="440">
        <v>0</v>
      </c>
      <c r="F788" s="440">
        <v>0</v>
      </c>
      <c r="G788" s="438" t="s">
        <v>126</v>
      </c>
      <c r="H788" s="440">
        <v>535</v>
      </c>
    </row>
    <row r="789" spans="1:8">
      <c r="A789" s="430" t="s">
        <v>1718</v>
      </c>
      <c r="B789" s="430" t="s">
        <v>1248</v>
      </c>
      <c r="C789" s="438" t="s">
        <v>126</v>
      </c>
      <c r="D789" s="440">
        <v>340</v>
      </c>
      <c r="E789" s="440">
        <v>0</v>
      </c>
      <c r="F789" s="440">
        <v>0</v>
      </c>
      <c r="G789" s="438" t="s">
        <v>126</v>
      </c>
      <c r="H789" s="440">
        <v>340</v>
      </c>
    </row>
    <row r="790" spans="1:8">
      <c r="A790" s="430" t="s">
        <v>1719</v>
      </c>
      <c r="B790" s="430" t="s">
        <v>1252</v>
      </c>
      <c r="C790" s="438" t="s">
        <v>126</v>
      </c>
      <c r="D790" s="440">
        <v>2560</v>
      </c>
      <c r="E790" s="440">
        <v>0</v>
      </c>
      <c r="F790" s="440">
        <v>0</v>
      </c>
      <c r="G790" s="438" t="s">
        <v>126</v>
      </c>
      <c r="H790" s="440">
        <v>2560</v>
      </c>
    </row>
    <row r="791" spans="1:8">
      <c r="A791" s="430" t="s">
        <v>1720</v>
      </c>
      <c r="B791" s="430" t="s">
        <v>1256</v>
      </c>
      <c r="C791" s="438" t="s">
        <v>126</v>
      </c>
      <c r="D791" s="440">
        <v>17685</v>
      </c>
      <c r="E791" s="440">
        <v>0</v>
      </c>
      <c r="F791" s="440">
        <v>0</v>
      </c>
      <c r="G791" s="438" t="s">
        <v>126</v>
      </c>
      <c r="H791" s="440">
        <v>17685</v>
      </c>
    </row>
    <row r="792" spans="1:8">
      <c r="A792" s="430" t="s">
        <v>1721</v>
      </c>
      <c r="B792" s="430" t="s">
        <v>1722</v>
      </c>
      <c r="C792" s="438" t="s">
        <v>126</v>
      </c>
      <c r="D792" s="440">
        <v>7985</v>
      </c>
      <c r="E792" s="440">
        <v>0</v>
      </c>
      <c r="F792" s="440">
        <v>36245</v>
      </c>
      <c r="G792" s="438" t="s">
        <v>126</v>
      </c>
      <c r="H792" s="440">
        <v>44230</v>
      </c>
    </row>
    <row r="793" spans="1:8">
      <c r="A793" s="430" t="s">
        <v>1723</v>
      </c>
      <c r="B793" s="430" t="s">
        <v>1236</v>
      </c>
      <c r="C793" s="438" t="s">
        <v>126</v>
      </c>
      <c r="D793" s="440">
        <v>7985</v>
      </c>
      <c r="E793" s="440">
        <v>0</v>
      </c>
      <c r="F793" s="440">
        <v>22500</v>
      </c>
      <c r="G793" s="438" t="s">
        <v>126</v>
      </c>
      <c r="H793" s="440">
        <v>30485</v>
      </c>
    </row>
    <row r="794" spans="1:8">
      <c r="A794" s="430" t="s">
        <v>1724</v>
      </c>
      <c r="B794" s="430" t="s">
        <v>1238</v>
      </c>
      <c r="C794" s="438" t="s">
        <v>126</v>
      </c>
      <c r="D794" s="440">
        <v>0</v>
      </c>
      <c r="E794" s="440">
        <v>0</v>
      </c>
      <c r="F794" s="440">
        <v>11340</v>
      </c>
      <c r="G794" s="438" t="s">
        <v>126</v>
      </c>
      <c r="H794" s="440">
        <v>11340</v>
      </c>
    </row>
    <row r="795" spans="1:8">
      <c r="A795" s="430" t="s">
        <v>1725</v>
      </c>
      <c r="B795" s="430" t="s">
        <v>1242</v>
      </c>
      <c r="C795" s="438" t="s">
        <v>126</v>
      </c>
      <c r="D795" s="440">
        <v>0</v>
      </c>
      <c r="E795" s="440">
        <v>0</v>
      </c>
      <c r="F795" s="440">
        <v>2405</v>
      </c>
      <c r="G795" s="438" t="s">
        <v>126</v>
      </c>
      <c r="H795" s="440">
        <v>2405</v>
      </c>
    </row>
    <row r="796" spans="1:8">
      <c r="A796" s="430" t="s">
        <v>1726</v>
      </c>
      <c r="B796" s="430" t="s">
        <v>1727</v>
      </c>
      <c r="C796" s="438" t="s">
        <v>126</v>
      </c>
      <c r="D796" s="440">
        <v>72508</v>
      </c>
      <c r="E796" s="440">
        <v>0</v>
      </c>
      <c r="F796" s="440">
        <v>38641</v>
      </c>
      <c r="G796" s="438" t="s">
        <v>126</v>
      </c>
      <c r="H796" s="440">
        <v>111149</v>
      </c>
    </row>
    <row r="797" spans="1:8">
      <c r="A797" s="430" t="s">
        <v>1728</v>
      </c>
      <c r="B797" s="430" t="s">
        <v>1236</v>
      </c>
      <c r="C797" s="438" t="s">
        <v>126</v>
      </c>
      <c r="D797" s="440">
        <v>44915</v>
      </c>
      <c r="E797" s="440">
        <v>0</v>
      </c>
      <c r="F797" s="440">
        <v>29486</v>
      </c>
      <c r="G797" s="438" t="s">
        <v>126</v>
      </c>
      <c r="H797" s="440">
        <v>74401</v>
      </c>
    </row>
    <row r="798" spans="1:8">
      <c r="A798" s="430" t="s">
        <v>1729</v>
      </c>
      <c r="B798" s="430" t="s">
        <v>1238</v>
      </c>
      <c r="C798" s="438" t="s">
        <v>126</v>
      </c>
      <c r="D798" s="440">
        <v>15750</v>
      </c>
      <c r="E798" s="440">
        <v>0</v>
      </c>
      <c r="F798" s="440">
        <v>3150</v>
      </c>
      <c r="G798" s="438" t="s">
        <v>126</v>
      </c>
      <c r="H798" s="440">
        <v>18900</v>
      </c>
    </row>
    <row r="799" spans="1:8">
      <c r="A799" s="430" t="s">
        <v>1730</v>
      </c>
      <c r="B799" s="430" t="s">
        <v>1244</v>
      </c>
      <c r="C799" s="438" t="s">
        <v>126</v>
      </c>
      <c r="D799" s="440">
        <v>140</v>
      </c>
      <c r="E799" s="440">
        <v>0</v>
      </c>
      <c r="F799" s="440">
        <v>0</v>
      </c>
      <c r="G799" s="438" t="s">
        <v>126</v>
      </c>
      <c r="H799" s="440">
        <v>140</v>
      </c>
    </row>
    <row r="800" spans="1:8">
      <c r="A800" s="430" t="s">
        <v>1731</v>
      </c>
      <c r="B800" s="430" t="s">
        <v>1246</v>
      </c>
      <c r="C800" s="438" t="s">
        <v>126</v>
      </c>
      <c r="D800" s="440">
        <v>135</v>
      </c>
      <c r="E800" s="440">
        <v>0</v>
      </c>
      <c r="F800" s="440">
        <v>0</v>
      </c>
      <c r="G800" s="438" t="s">
        <v>126</v>
      </c>
      <c r="H800" s="440">
        <v>135</v>
      </c>
    </row>
    <row r="801" spans="1:8">
      <c r="A801" s="430" t="s">
        <v>1732</v>
      </c>
      <c r="B801" s="430" t="s">
        <v>1248</v>
      </c>
      <c r="C801" s="438" t="s">
        <v>126</v>
      </c>
      <c r="D801" s="440">
        <v>5310</v>
      </c>
      <c r="E801" s="440">
        <v>0</v>
      </c>
      <c r="F801" s="440">
        <v>5600</v>
      </c>
      <c r="G801" s="438" t="s">
        <v>126</v>
      </c>
      <c r="H801" s="440">
        <v>10910</v>
      </c>
    </row>
    <row r="802" spans="1:8">
      <c r="A802" s="430" t="s">
        <v>1733</v>
      </c>
      <c r="B802" s="430" t="s">
        <v>1256</v>
      </c>
      <c r="C802" s="438" t="s">
        <v>126</v>
      </c>
      <c r="D802" s="440">
        <v>3375</v>
      </c>
      <c r="E802" s="440">
        <v>0</v>
      </c>
      <c r="F802" s="440">
        <v>405</v>
      </c>
      <c r="G802" s="438" t="s">
        <v>126</v>
      </c>
      <c r="H802" s="440">
        <v>3780</v>
      </c>
    </row>
    <row r="803" spans="1:8">
      <c r="A803" s="430" t="s">
        <v>1734</v>
      </c>
      <c r="B803" s="430" t="s">
        <v>1264</v>
      </c>
      <c r="C803" s="438" t="s">
        <v>126</v>
      </c>
      <c r="D803" s="440">
        <v>2883</v>
      </c>
      <c r="E803" s="440">
        <v>0</v>
      </c>
      <c r="F803" s="440">
        <v>0</v>
      </c>
      <c r="G803" s="438" t="s">
        <v>126</v>
      </c>
      <c r="H803" s="440">
        <v>2883</v>
      </c>
    </row>
    <row r="804" spans="1:8">
      <c r="A804" s="430" t="s">
        <v>1735</v>
      </c>
      <c r="B804" s="430" t="s">
        <v>1736</v>
      </c>
      <c r="C804" s="438" t="s">
        <v>126</v>
      </c>
      <c r="D804" s="440">
        <v>44090</v>
      </c>
      <c r="E804" s="440">
        <v>0</v>
      </c>
      <c r="F804" s="440">
        <v>3770</v>
      </c>
      <c r="G804" s="438" t="s">
        <v>126</v>
      </c>
      <c r="H804" s="440">
        <v>47860</v>
      </c>
    </row>
    <row r="805" spans="1:8">
      <c r="A805" s="430" t="s">
        <v>1737</v>
      </c>
      <c r="B805" s="430" t="s">
        <v>1236</v>
      </c>
      <c r="C805" s="438" t="s">
        <v>126</v>
      </c>
      <c r="D805" s="440">
        <v>40905</v>
      </c>
      <c r="E805" s="440">
        <v>0</v>
      </c>
      <c r="F805" s="440">
        <v>2300</v>
      </c>
      <c r="G805" s="438" t="s">
        <v>126</v>
      </c>
      <c r="H805" s="440">
        <v>43205</v>
      </c>
    </row>
    <row r="806" spans="1:8">
      <c r="A806" s="430" t="s">
        <v>1738</v>
      </c>
      <c r="B806" s="430" t="s">
        <v>1238</v>
      </c>
      <c r="C806" s="438" t="s">
        <v>126</v>
      </c>
      <c r="D806" s="440">
        <v>2915</v>
      </c>
      <c r="E806" s="440">
        <v>0</v>
      </c>
      <c r="F806" s="440">
        <v>1470</v>
      </c>
      <c r="G806" s="438" t="s">
        <v>126</v>
      </c>
      <c r="H806" s="440">
        <v>4385</v>
      </c>
    </row>
    <row r="807" spans="1:8">
      <c r="A807" s="430" t="s">
        <v>1739</v>
      </c>
      <c r="B807" s="430" t="s">
        <v>1246</v>
      </c>
      <c r="C807" s="438" t="s">
        <v>126</v>
      </c>
      <c r="D807" s="440">
        <v>270</v>
      </c>
      <c r="E807" s="440">
        <v>0</v>
      </c>
      <c r="F807" s="440">
        <v>0</v>
      </c>
      <c r="G807" s="438" t="s">
        <v>126</v>
      </c>
      <c r="H807" s="440">
        <v>270</v>
      </c>
    </row>
    <row r="808" spans="1:8">
      <c r="A808" s="430" t="s">
        <v>1740</v>
      </c>
      <c r="B808" s="430" t="s">
        <v>1741</v>
      </c>
      <c r="C808" s="438" t="s">
        <v>126</v>
      </c>
      <c r="D808" s="440">
        <v>32450</v>
      </c>
      <c r="E808" s="440">
        <v>0</v>
      </c>
      <c r="F808" s="440">
        <v>10800</v>
      </c>
      <c r="G808" s="438" t="s">
        <v>126</v>
      </c>
      <c r="H808" s="440">
        <v>43250</v>
      </c>
    </row>
    <row r="809" spans="1:8">
      <c r="A809" s="430" t="s">
        <v>1742</v>
      </c>
      <c r="B809" s="430" t="s">
        <v>1236</v>
      </c>
      <c r="C809" s="438" t="s">
        <v>126</v>
      </c>
      <c r="D809" s="440">
        <v>29950</v>
      </c>
      <c r="E809" s="440">
        <v>0</v>
      </c>
      <c r="F809" s="440">
        <v>10800</v>
      </c>
      <c r="G809" s="438" t="s">
        <v>126</v>
      </c>
      <c r="H809" s="440">
        <v>40750</v>
      </c>
    </row>
    <row r="810" spans="1:8">
      <c r="A810" s="430" t="s">
        <v>1743</v>
      </c>
      <c r="B810" s="430" t="s">
        <v>1264</v>
      </c>
      <c r="C810" s="438" t="s">
        <v>126</v>
      </c>
      <c r="D810" s="440">
        <v>2500</v>
      </c>
      <c r="E810" s="440">
        <v>0</v>
      </c>
      <c r="F810" s="440">
        <v>0</v>
      </c>
      <c r="G810" s="438" t="s">
        <v>126</v>
      </c>
      <c r="H810" s="440">
        <v>2500</v>
      </c>
    </row>
    <row r="811" spans="1:8">
      <c r="A811" s="430" t="s">
        <v>1744</v>
      </c>
      <c r="B811" s="430" t="s">
        <v>1745</v>
      </c>
      <c r="C811" s="438" t="s">
        <v>126</v>
      </c>
      <c r="D811" s="440">
        <v>110525</v>
      </c>
      <c r="E811" s="440">
        <v>0</v>
      </c>
      <c r="F811" s="440">
        <v>3000</v>
      </c>
      <c r="G811" s="438" t="s">
        <v>126</v>
      </c>
      <c r="H811" s="440">
        <v>113525</v>
      </c>
    </row>
    <row r="812" spans="1:8">
      <c r="A812" s="430" t="s">
        <v>1746</v>
      </c>
      <c r="B812" s="430" t="s">
        <v>1236</v>
      </c>
      <c r="C812" s="438" t="s">
        <v>126</v>
      </c>
      <c r="D812" s="440">
        <v>88670</v>
      </c>
      <c r="E812" s="440">
        <v>0</v>
      </c>
      <c r="F812" s="440">
        <v>3000</v>
      </c>
      <c r="G812" s="438" t="s">
        <v>126</v>
      </c>
      <c r="H812" s="440">
        <v>91670</v>
      </c>
    </row>
    <row r="813" spans="1:8">
      <c r="A813" s="430" t="s">
        <v>1747</v>
      </c>
      <c r="B813" s="430" t="s">
        <v>1238</v>
      </c>
      <c r="C813" s="438" t="s">
        <v>126</v>
      </c>
      <c r="D813" s="440">
        <v>12250</v>
      </c>
      <c r="E813" s="440">
        <v>0</v>
      </c>
      <c r="F813" s="440">
        <v>0</v>
      </c>
      <c r="G813" s="438" t="s">
        <v>126</v>
      </c>
      <c r="H813" s="440">
        <v>12250</v>
      </c>
    </row>
    <row r="814" spans="1:8">
      <c r="A814" s="430" t="s">
        <v>1748</v>
      </c>
      <c r="B814" s="430" t="s">
        <v>1248</v>
      </c>
      <c r="C814" s="438" t="s">
        <v>126</v>
      </c>
      <c r="D814" s="440">
        <v>560</v>
      </c>
      <c r="E814" s="440">
        <v>0</v>
      </c>
      <c r="F814" s="440">
        <v>0</v>
      </c>
      <c r="G814" s="438" t="s">
        <v>126</v>
      </c>
      <c r="H814" s="440">
        <v>560</v>
      </c>
    </row>
    <row r="815" spans="1:8">
      <c r="A815" s="430" t="s">
        <v>1749</v>
      </c>
      <c r="B815" s="430" t="s">
        <v>1252</v>
      </c>
      <c r="C815" s="438" t="s">
        <v>126</v>
      </c>
      <c r="D815" s="440">
        <v>405</v>
      </c>
      <c r="E815" s="440">
        <v>0</v>
      </c>
      <c r="F815" s="440">
        <v>0</v>
      </c>
      <c r="G815" s="438" t="s">
        <v>126</v>
      </c>
      <c r="H815" s="440">
        <v>405</v>
      </c>
    </row>
    <row r="816" spans="1:8">
      <c r="A816" s="430" t="s">
        <v>1750</v>
      </c>
      <c r="B816" s="430" t="s">
        <v>1256</v>
      </c>
      <c r="C816" s="438" t="s">
        <v>126</v>
      </c>
      <c r="D816" s="440">
        <v>8640</v>
      </c>
      <c r="E816" s="440">
        <v>0</v>
      </c>
      <c r="F816" s="440">
        <v>0</v>
      </c>
      <c r="G816" s="438" t="s">
        <v>126</v>
      </c>
      <c r="H816" s="440">
        <v>8640</v>
      </c>
    </row>
    <row r="817" spans="1:8">
      <c r="A817" s="430" t="s">
        <v>1751</v>
      </c>
      <c r="B817" s="430" t="s">
        <v>1752</v>
      </c>
      <c r="C817" s="438" t="s">
        <v>126</v>
      </c>
      <c r="D817" s="440">
        <v>570</v>
      </c>
      <c r="E817" s="440">
        <v>0</v>
      </c>
      <c r="F817" s="440">
        <v>0</v>
      </c>
      <c r="G817" s="438" t="s">
        <v>126</v>
      </c>
      <c r="H817" s="440">
        <v>570</v>
      </c>
    </row>
    <row r="818" spans="1:8">
      <c r="A818" s="430" t="s">
        <v>1753</v>
      </c>
      <c r="B818" s="430" t="s">
        <v>1264</v>
      </c>
      <c r="C818" s="438" t="s">
        <v>126</v>
      </c>
      <c r="D818" s="440">
        <v>570</v>
      </c>
      <c r="E818" s="440">
        <v>0</v>
      </c>
      <c r="F818" s="440">
        <v>0</v>
      </c>
      <c r="G818" s="438" t="s">
        <v>126</v>
      </c>
      <c r="H818" s="440">
        <v>570</v>
      </c>
    </row>
    <row r="819" spans="1:8">
      <c r="A819" s="430" t="s">
        <v>1754</v>
      </c>
      <c r="B819" s="430" t="s">
        <v>1755</v>
      </c>
      <c r="C819" s="438" t="s">
        <v>126</v>
      </c>
      <c r="D819" s="440">
        <v>140335</v>
      </c>
      <c r="E819" s="440">
        <v>0</v>
      </c>
      <c r="F819" s="440">
        <v>70</v>
      </c>
      <c r="G819" s="438" t="s">
        <v>126</v>
      </c>
      <c r="H819" s="440">
        <v>140405</v>
      </c>
    </row>
    <row r="820" spans="1:8">
      <c r="A820" s="430" t="s">
        <v>1756</v>
      </c>
      <c r="B820" s="430" t="s">
        <v>1236</v>
      </c>
      <c r="C820" s="438" t="s">
        <v>126</v>
      </c>
      <c r="D820" s="440">
        <v>112350</v>
      </c>
      <c r="E820" s="440">
        <v>0</v>
      </c>
      <c r="F820" s="440">
        <v>0</v>
      </c>
      <c r="G820" s="438" t="s">
        <v>126</v>
      </c>
      <c r="H820" s="440">
        <v>112350</v>
      </c>
    </row>
    <row r="821" spans="1:8">
      <c r="A821" s="430" t="s">
        <v>1757</v>
      </c>
      <c r="B821" s="430" t="s">
        <v>1238</v>
      </c>
      <c r="C821" s="438" t="s">
        <v>126</v>
      </c>
      <c r="D821" s="440">
        <v>16410</v>
      </c>
      <c r="E821" s="440">
        <v>0</v>
      </c>
      <c r="F821" s="440">
        <v>0</v>
      </c>
      <c r="G821" s="438" t="s">
        <v>126</v>
      </c>
      <c r="H821" s="440">
        <v>16410</v>
      </c>
    </row>
    <row r="822" spans="1:8">
      <c r="A822" s="430" t="s">
        <v>1758</v>
      </c>
      <c r="B822" s="430" t="s">
        <v>1244</v>
      </c>
      <c r="C822" s="438" t="s">
        <v>126</v>
      </c>
      <c r="D822" s="440">
        <v>140</v>
      </c>
      <c r="E822" s="440">
        <v>0</v>
      </c>
      <c r="F822" s="440">
        <v>0</v>
      </c>
      <c r="G822" s="438" t="s">
        <v>126</v>
      </c>
      <c r="H822" s="440">
        <v>140</v>
      </c>
    </row>
    <row r="823" spans="1:8">
      <c r="A823" s="430" t="s">
        <v>1759</v>
      </c>
      <c r="B823" s="430" t="s">
        <v>1246</v>
      </c>
      <c r="C823" s="438" t="s">
        <v>126</v>
      </c>
      <c r="D823" s="440">
        <v>135</v>
      </c>
      <c r="E823" s="440">
        <v>0</v>
      </c>
      <c r="F823" s="440">
        <v>0</v>
      </c>
      <c r="G823" s="438" t="s">
        <v>126</v>
      </c>
      <c r="H823" s="440">
        <v>135</v>
      </c>
    </row>
    <row r="824" spans="1:8">
      <c r="A824" s="430" t="s">
        <v>1760</v>
      </c>
      <c r="B824" s="430" t="s">
        <v>1248</v>
      </c>
      <c r="C824" s="438" t="s">
        <v>126</v>
      </c>
      <c r="D824" s="440">
        <v>1320</v>
      </c>
      <c r="E824" s="440">
        <v>0</v>
      </c>
      <c r="F824" s="440">
        <v>70</v>
      </c>
      <c r="G824" s="438" t="s">
        <v>126</v>
      </c>
      <c r="H824" s="440">
        <v>1390</v>
      </c>
    </row>
    <row r="825" spans="1:8">
      <c r="A825" s="430" t="s">
        <v>1761</v>
      </c>
      <c r="B825" s="430" t="s">
        <v>1250</v>
      </c>
      <c r="C825" s="438" t="s">
        <v>126</v>
      </c>
      <c r="D825" s="440">
        <v>3410</v>
      </c>
      <c r="E825" s="440">
        <v>0</v>
      </c>
      <c r="F825" s="440">
        <v>0</v>
      </c>
      <c r="G825" s="438" t="s">
        <v>126</v>
      </c>
      <c r="H825" s="440">
        <v>3410</v>
      </c>
    </row>
    <row r="826" spans="1:8">
      <c r="A826" s="430" t="s">
        <v>1762</v>
      </c>
      <c r="B826" s="430" t="s">
        <v>1252</v>
      </c>
      <c r="C826" s="438" t="s">
        <v>126</v>
      </c>
      <c r="D826" s="440">
        <v>135</v>
      </c>
      <c r="E826" s="440">
        <v>0</v>
      </c>
      <c r="F826" s="440">
        <v>0</v>
      </c>
      <c r="G826" s="438" t="s">
        <v>126</v>
      </c>
      <c r="H826" s="440">
        <v>135</v>
      </c>
    </row>
    <row r="827" spans="1:8">
      <c r="A827" s="430" t="s">
        <v>1763</v>
      </c>
      <c r="B827" s="430" t="s">
        <v>1256</v>
      </c>
      <c r="C827" s="438" t="s">
        <v>126</v>
      </c>
      <c r="D827" s="440">
        <v>4995</v>
      </c>
      <c r="E827" s="440">
        <v>0</v>
      </c>
      <c r="F827" s="440">
        <v>0</v>
      </c>
      <c r="G827" s="438" t="s">
        <v>126</v>
      </c>
      <c r="H827" s="440">
        <v>4995</v>
      </c>
    </row>
    <row r="828" spans="1:8">
      <c r="A828" s="430" t="s">
        <v>1764</v>
      </c>
      <c r="B828" s="430" t="s">
        <v>1264</v>
      </c>
      <c r="C828" s="438" t="s">
        <v>126</v>
      </c>
      <c r="D828" s="440">
        <v>1440</v>
      </c>
      <c r="E828" s="440">
        <v>0</v>
      </c>
      <c r="F828" s="440">
        <v>0</v>
      </c>
      <c r="G828" s="438" t="s">
        <v>126</v>
      </c>
      <c r="H828" s="440">
        <v>1440</v>
      </c>
    </row>
    <row r="829" spans="1:8">
      <c r="A829" s="430" t="s">
        <v>1765</v>
      </c>
      <c r="B829" s="430" t="s">
        <v>1766</v>
      </c>
      <c r="C829" s="438" t="s">
        <v>126</v>
      </c>
      <c r="D829" s="440">
        <v>152102</v>
      </c>
      <c r="E829" s="440">
        <v>0</v>
      </c>
      <c r="F829" s="440">
        <v>5470</v>
      </c>
      <c r="G829" s="438" t="s">
        <v>126</v>
      </c>
      <c r="H829" s="440">
        <v>157572</v>
      </c>
    </row>
    <row r="830" spans="1:8">
      <c r="A830" s="430" t="s">
        <v>1767</v>
      </c>
      <c r="B830" s="430" t="s">
        <v>1236</v>
      </c>
      <c r="C830" s="438" t="s">
        <v>126</v>
      </c>
      <c r="D830" s="440">
        <v>99297</v>
      </c>
      <c r="E830" s="440">
        <v>0</v>
      </c>
      <c r="F830" s="440">
        <v>1220</v>
      </c>
      <c r="G830" s="438" t="s">
        <v>126</v>
      </c>
      <c r="H830" s="440">
        <v>100517</v>
      </c>
    </row>
    <row r="831" spans="1:8">
      <c r="A831" s="430" t="s">
        <v>1768</v>
      </c>
      <c r="B831" s="430" t="s">
        <v>1238</v>
      </c>
      <c r="C831" s="438" t="s">
        <v>126</v>
      </c>
      <c r="D831" s="440">
        <v>16130</v>
      </c>
      <c r="E831" s="440">
        <v>0</v>
      </c>
      <c r="F831" s="440">
        <v>0</v>
      </c>
      <c r="G831" s="438" t="s">
        <v>126</v>
      </c>
      <c r="H831" s="440">
        <v>16130</v>
      </c>
    </row>
    <row r="832" spans="1:8">
      <c r="A832" s="430" t="s">
        <v>1769</v>
      </c>
      <c r="B832" s="430" t="s">
        <v>1244</v>
      </c>
      <c r="C832" s="438" t="s">
        <v>126</v>
      </c>
      <c r="D832" s="440">
        <v>65</v>
      </c>
      <c r="E832" s="440">
        <v>0</v>
      </c>
      <c r="F832" s="440">
        <v>0</v>
      </c>
      <c r="G832" s="438" t="s">
        <v>126</v>
      </c>
      <c r="H832" s="440">
        <v>65</v>
      </c>
    </row>
    <row r="833" spans="1:8">
      <c r="A833" s="430" t="s">
        <v>1770</v>
      </c>
      <c r="B833" s="430" t="s">
        <v>1248</v>
      </c>
      <c r="C833" s="438" t="s">
        <v>126</v>
      </c>
      <c r="D833" s="440">
        <v>335</v>
      </c>
      <c r="E833" s="440">
        <v>0</v>
      </c>
      <c r="F833" s="440">
        <v>0</v>
      </c>
      <c r="G833" s="438" t="s">
        <v>126</v>
      </c>
      <c r="H833" s="440">
        <v>335</v>
      </c>
    </row>
    <row r="834" spans="1:8">
      <c r="A834" s="430" t="s">
        <v>1771</v>
      </c>
      <c r="B834" s="430" t="s">
        <v>1252</v>
      </c>
      <c r="C834" s="438" t="s">
        <v>126</v>
      </c>
      <c r="D834" s="440">
        <v>1450</v>
      </c>
      <c r="E834" s="440">
        <v>0</v>
      </c>
      <c r="F834" s="440">
        <v>4050</v>
      </c>
      <c r="G834" s="438" t="s">
        <v>126</v>
      </c>
      <c r="H834" s="440">
        <v>5500</v>
      </c>
    </row>
    <row r="835" spans="1:8">
      <c r="A835" s="430" t="s">
        <v>1772</v>
      </c>
      <c r="B835" s="430" t="s">
        <v>1254</v>
      </c>
      <c r="C835" s="438" t="s">
        <v>126</v>
      </c>
      <c r="D835" s="440">
        <v>130</v>
      </c>
      <c r="E835" s="440">
        <v>0</v>
      </c>
      <c r="F835" s="440">
        <v>200</v>
      </c>
      <c r="G835" s="438" t="s">
        <v>126</v>
      </c>
      <c r="H835" s="440">
        <v>330</v>
      </c>
    </row>
    <row r="836" spans="1:8">
      <c r="A836" s="430" t="s">
        <v>1773</v>
      </c>
      <c r="B836" s="430" t="s">
        <v>1256</v>
      </c>
      <c r="C836" s="438" t="s">
        <v>126</v>
      </c>
      <c r="D836" s="440">
        <v>33345</v>
      </c>
      <c r="E836" s="440">
        <v>0</v>
      </c>
      <c r="F836" s="440">
        <v>0</v>
      </c>
      <c r="G836" s="438" t="s">
        <v>126</v>
      </c>
      <c r="H836" s="440">
        <v>33345</v>
      </c>
    </row>
    <row r="837" spans="1:8">
      <c r="A837" s="430" t="s">
        <v>1774</v>
      </c>
      <c r="B837" s="430" t="s">
        <v>1264</v>
      </c>
      <c r="C837" s="438" t="s">
        <v>126</v>
      </c>
      <c r="D837" s="440">
        <v>1350</v>
      </c>
      <c r="E837" s="440">
        <v>0</v>
      </c>
      <c r="F837" s="440">
        <v>0</v>
      </c>
      <c r="G837" s="438" t="s">
        <v>126</v>
      </c>
      <c r="H837" s="440">
        <v>1350</v>
      </c>
    </row>
    <row r="838" spans="1:8">
      <c r="A838" s="430" t="s">
        <v>1775</v>
      </c>
      <c r="B838" s="430" t="s">
        <v>1776</v>
      </c>
      <c r="C838" s="438" t="s">
        <v>126</v>
      </c>
      <c r="D838" s="440">
        <v>28700</v>
      </c>
      <c r="E838" s="440">
        <v>0</v>
      </c>
      <c r="F838" s="440">
        <v>0</v>
      </c>
      <c r="G838" s="438" t="s">
        <v>126</v>
      </c>
      <c r="H838" s="440">
        <v>28700</v>
      </c>
    </row>
    <row r="839" spans="1:8">
      <c r="A839" s="430" t="s">
        <v>1777</v>
      </c>
      <c r="B839" s="430" t="s">
        <v>1236</v>
      </c>
      <c r="C839" s="438" t="s">
        <v>126</v>
      </c>
      <c r="D839" s="440">
        <v>7375</v>
      </c>
      <c r="E839" s="440">
        <v>0</v>
      </c>
      <c r="F839" s="440">
        <v>0</v>
      </c>
      <c r="G839" s="438" t="s">
        <v>126</v>
      </c>
      <c r="H839" s="440">
        <v>7375</v>
      </c>
    </row>
    <row r="840" spans="1:8">
      <c r="A840" s="430" t="s">
        <v>1778</v>
      </c>
      <c r="B840" s="430" t="s">
        <v>1238</v>
      </c>
      <c r="C840" s="438" t="s">
        <v>126</v>
      </c>
      <c r="D840" s="440">
        <v>7425</v>
      </c>
      <c r="E840" s="440">
        <v>0</v>
      </c>
      <c r="F840" s="440">
        <v>0</v>
      </c>
      <c r="G840" s="438" t="s">
        <v>126</v>
      </c>
      <c r="H840" s="440">
        <v>7425</v>
      </c>
    </row>
    <row r="841" spans="1:8">
      <c r="A841" s="430" t="s">
        <v>1779</v>
      </c>
      <c r="B841" s="430" t="s">
        <v>1252</v>
      </c>
      <c r="C841" s="438" t="s">
        <v>126</v>
      </c>
      <c r="D841" s="440">
        <v>1620</v>
      </c>
      <c r="E841" s="440">
        <v>0</v>
      </c>
      <c r="F841" s="440">
        <v>0</v>
      </c>
      <c r="G841" s="438" t="s">
        <v>126</v>
      </c>
      <c r="H841" s="440">
        <v>1620</v>
      </c>
    </row>
    <row r="842" spans="1:8">
      <c r="A842" s="430" t="s">
        <v>1780</v>
      </c>
      <c r="B842" s="430" t="s">
        <v>1256</v>
      </c>
      <c r="C842" s="438" t="s">
        <v>126</v>
      </c>
      <c r="D842" s="440">
        <v>12280</v>
      </c>
      <c r="E842" s="440">
        <v>0</v>
      </c>
      <c r="F842" s="440">
        <v>0</v>
      </c>
      <c r="G842" s="438" t="s">
        <v>126</v>
      </c>
      <c r="H842" s="440">
        <v>12280</v>
      </c>
    </row>
    <row r="843" spans="1:8">
      <c r="A843" s="430" t="s">
        <v>1781</v>
      </c>
      <c r="B843" s="430" t="s">
        <v>1782</v>
      </c>
      <c r="C843" s="438" t="s">
        <v>126</v>
      </c>
      <c r="D843" s="440">
        <v>138795</v>
      </c>
      <c r="E843" s="440">
        <v>0</v>
      </c>
      <c r="F843" s="440">
        <v>0</v>
      </c>
      <c r="G843" s="438" t="s">
        <v>126</v>
      </c>
      <c r="H843" s="440">
        <v>138795</v>
      </c>
    </row>
    <row r="844" spans="1:8">
      <c r="A844" s="430" t="s">
        <v>1783</v>
      </c>
      <c r="B844" s="430" t="s">
        <v>1236</v>
      </c>
      <c r="C844" s="438" t="s">
        <v>126</v>
      </c>
      <c r="D844" s="440">
        <v>108850</v>
      </c>
      <c r="E844" s="440">
        <v>0</v>
      </c>
      <c r="F844" s="440">
        <v>0</v>
      </c>
      <c r="G844" s="438" t="s">
        <v>126</v>
      </c>
      <c r="H844" s="440">
        <v>108850</v>
      </c>
    </row>
    <row r="845" spans="1:8">
      <c r="A845" s="430" t="s">
        <v>1784</v>
      </c>
      <c r="B845" s="430" t="s">
        <v>1238</v>
      </c>
      <c r="C845" s="438" t="s">
        <v>126</v>
      </c>
      <c r="D845" s="440">
        <v>11500</v>
      </c>
      <c r="E845" s="440">
        <v>0</v>
      </c>
      <c r="F845" s="440">
        <v>0</v>
      </c>
      <c r="G845" s="438" t="s">
        <v>126</v>
      </c>
      <c r="H845" s="440">
        <v>11500</v>
      </c>
    </row>
    <row r="846" spans="1:8">
      <c r="A846" s="430" t="s">
        <v>1785</v>
      </c>
      <c r="B846" s="430" t="s">
        <v>1244</v>
      </c>
      <c r="C846" s="438" t="s">
        <v>126</v>
      </c>
      <c r="D846" s="440">
        <v>280</v>
      </c>
      <c r="E846" s="440">
        <v>0</v>
      </c>
      <c r="F846" s="440">
        <v>0</v>
      </c>
      <c r="G846" s="438" t="s">
        <v>126</v>
      </c>
      <c r="H846" s="440">
        <v>280</v>
      </c>
    </row>
    <row r="847" spans="1:8">
      <c r="A847" s="430" t="s">
        <v>1786</v>
      </c>
      <c r="B847" s="430" t="s">
        <v>1248</v>
      </c>
      <c r="C847" s="438" t="s">
        <v>126</v>
      </c>
      <c r="D847" s="440">
        <v>210</v>
      </c>
      <c r="E847" s="440">
        <v>0</v>
      </c>
      <c r="F847" s="440">
        <v>0</v>
      </c>
      <c r="G847" s="438" t="s">
        <v>126</v>
      </c>
      <c r="H847" s="440">
        <v>210</v>
      </c>
    </row>
    <row r="848" spans="1:8">
      <c r="A848" s="430" t="s">
        <v>1787</v>
      </c>
      <c r="B848" s="430" t="s">
        <v>1256</v>
      </c>
      <c r="C848" s="438" t="s">
        <v>126</v>
      </c>
      <c r="D848" s="440">
        <v>17955</v>
      </c>
      <c r="E848" s="440">
        <v>0</v>
      </c>
      <c r="F848" s="440">
        <v>0</v>
      </c>
      <c r="G848" s="438" t="s">
        <v>126</v>
      </c>
      <c r="H848" s="440">
        <v>17955</v>
      </c>
    </row>
    <row r="849" spans="1:8">
      <c r="A849" s="430" t="s">
        <v>1788</v>
      </c>
      <c r="B849" s="430" t="s">
        <v>1789</v>
      </c>
      <c r="C849" s="438" t="s">
        <v>126</v>
      </c>
      <c r="D849" s="440">
        <v>105615</v>
      </c>
      <c r="E849" s="440">
        <v>0</v>
      </c>
      <c r="F849" s="440">
        <v>6930</v>
      </c>
      <c r="G849" s="438" t="s">
        <v>126</v>
      </c>
      <c r="H849" s="440">
        <v>112545</v>
      </c>
    </row>
    <row r="850" spans="1:8">
      <c r="A850" s="430" t="s">
        <v>1790</v>
      </c>
      <c r="B850" s="430" t="s">
        <v>1236</v>
      </c>
      <c r="C850" s="438" t="s">
        <v>126</v>
      </c>
      <c r="D850" s="440">
        <v>91805</v>
      </c>
      <c r="E850" s="440">
        <v>0</v>
      </c>
      <c r="F850" s="440">
        <v>6930</v>
      </c>
      <c r="G850" s="438" t="s">
        <v>126</v>
      </c>
      <c r="H850" s="440">
        <v>98735</v>
      </c>
    </row>
    <row r="851" spans="1:8">
      <c r="A851" s="430" t="s">
        <v>1791</v>
      </c>
      <c r="B851" s="430" t="s">
        <v>1238</v>
      </c>
      <c r="C851" s="438" t="s">
        <v>126</v>
      </c>
      <c r="D851" s="440">
        <v>10290</v>
      </c>
      <c r="E851" s="440">
        <v>0</v>
      </c>
      <c r="F851" s="440">
        <v>0</v>
      </c>
      <c r="G851" s="438" t="s">
        <v>126</v>
      </c>
      <c r="H851" s="440">
        <v>10290</v>
      </c>
    </row>
    <row r="852" spans="1:8">
      <c r="A852" s="430" t="s">
        <v>1792</v>
      </c>
      <c r="B852" s="430" t="s">
        <v>1246</v>
      </c>
      <c r="C852" s="438" t="s">
        <v>126</v>
      </c>
      <c r="D852" s="440">
        <v>540</v>
      </c>
      <c r="E852" s="440">
        <v>0</v>
      </c>
      <c r="F852" s="440">
        <v>0</v>
      </c>
      <c r="G852" s="438" t="s">
        <v>126</v>
      </c>
      <c r="H852" s="440">
        <v>540</v>
      </c>
    </row>
    <row r="853" spans="1:8">
      <c r="A853" s="430" t="s">
        <v>1793</v>
      </c>
      <c r="B853" s="430" t="s">
        <v>1256</v>
      </c>
      <c r="C853" s="438" t="s">
        <v>126</v>
      </c>
      <c r="D853" s="440">
        <v>405</v>
      </c>
      <c r="E853" s="440">
        <v>0</v>
      </c>
      <c r="F853" s="440">
        <v>0</v>
      </c>
      <c r="G853" s="438" t="s">
        <v>126</v>
      </c>
      <c r="H853" s="440">
        <v>405</v>
      </c>
    </row>
    <row r="854" spans="1:8">
      <c r="A854" s="430" t="s">
        <v>1794</v>
      </c>
      <c r="B854" s="430" t="s">
        <v>1661</v>
      </c>
      <c r="C854" s="438" t="s">
        <v>126</v>
      </c>
      <c r="D854" s="440">
        <v>2575</v>
      </c>
      <c r="E854" s="440">
        <v>0</v>
      </c>
      <c r="F854" s="440">
        <v>0</v>
      </c>
      <c r="G854" s="438" t="s">
        <v>126</v>
      </c>
      <c r="H854" s="440">
        <v>2575</v>
      </c>
    </row>
    <row r="855" spans="1:8">
      <c r="A855" s="430" t="s">
        <v>1795</v>
      </c>
      <c r="B855" s="430" t="s">
        <v>1796</v>
      </c>
      <c r="C855" s="438" t="s">
        <v>126</v>
      </c>
      <c r="D855" s="440">
        <v>115755</v>
      </c>
      <c r="E855" s="440">
        <v>0</v>
      </c>
      <c r="F855" s="440">
        <v>100</v>
      </c>
      <c r="G855" s="438" t="s">
        <v>126</v>
      </c>
      <c r="H855" s="440">
        <v>115855</v>
      </c>
    </row>
    <row r="856" spans="1:8">
      <c r="A856" s="430" t="s">
        <v>1797</v>
      </c>
      <c r="B856" s="430" t="s">
        <v>1236</v>
      </c>
      <c r="C856" s="438" t="s">
        <v>126</v>
      </c>
      <c r="D856" s="440">
        <v>97580</v>
      </c>
      <c r="E856" s="440">
        <v>0</v>
      </c>
      <c r="F856" s="440">
        <v>100</v>
      </c>
      <c r="G856" s="438" t="s">
        <v>126</v>
      </c>
      <c r="H856" s="440">
        <v>97680</v>
      </c>
    </row>
    <row r="857" spans="1:8">
      <c r="A857" s="430" t="s">
        <v>1798</v>
      </c>
      <c r="B857" s="430" t="s">
        <v>1238</v>
      </c>
      <c r="C857" s="438" t="s">
        <v>126</v>
      </c>
      <c r="D857" s="440">
        <v>11760</v>
      </c>
      <c r="E857" s="440">
        <v>0</v>
      </c>
      <c r="F857" s="440">
        <v>0</v>
      </c>
      <c r="G857" s="438" t="s">
        <v>126</v>
      </c>
      <c r="H857" s="440">
        <v>11760</v>
      </c>
    </row>
    <row r="858" spans="1:8">
      <c r="A858" s="430" t="s">
        <v>1799</v>
      </c>
      <c r="B858" s="430" t="s">
        <v>1244</v>
      </c>
      <c r="C858" s="438" t="s">
        <v>126</v>
      </c>
      <c r="D858" s="440">
        <v>70</v>
      </c>
      <c r="E858" s="440">
        <v>0</v>
      </c>
      <c r="F858" s="440">
        <v>0</v>
      </c>
      <c r="G858" s="438" t="s">
        <v>126</v>
      </c>
      <c r="H858" s="440">
        <v>70</v>
      </c>
    </row>
    <row r="859" spans="1:8">
      <c r="A859" s="430" t="s">
        <v>1800</v>
      </c>
      <c r="B859" s="430" t="s">
        <v>1246</v>
      </c>
      <c r="C859" s="438" t="s">
        <v>126</v>
      </c>
      <c r="D859" s="440">
        <v>270</v>
      </c>
      <c r="E859" s="440">
        <v>0</v>
      </c>
      <c r="F859" s="440">
        <v>0</v>
      </c>
      <c r="G859" s="438" t="s">
        <v>126</v>
      </c>
      <c r="H859" s="440">
        <v>270</v>
      </c>
    </row>
    <row r="860" spans="1:8">
      <c r="A860" s="430" t="s">
        <v>1801</v>
      </c>
      <c r="B860" s="430" t="s">
        <v>1256</v>
      </c>
      <c r="C860" s="438" t="s">
        <v>126</v>
      </c>
      <c r="D860" s="440">
        <v>6075</v>
      </c>
      <c r="E860" s="440">
        <v>0</v>
      </c>
      <c r="F860" s="440">
        <v>0</v>
      </c>
      <c r="G860" s="438" t="s">
        <v>126</v>
      </c>
      <c r="H860" s="440">
        <v>6075</v>
      </c>
    </row>
    <row r="861" spans="1:8">
      <c r="A861" s="430" t="s">
        <v>1802</v>
      </c>
      <c r="B861" s="430" t="s">
        <v>1803</v>
      </c>
      <c r="C861" s="438" t="s">
        <v>126</v>
      </c>
      <c r="D861" s="440">
        <v>195832</v>
      </c>
      <c r="E861" s="440">
        <v>0</v>
      </c>
      <c r="F861" s="440">
        <v>2500</v>
      </c>
      <c r="G861" s="438" t="s">
        <v>126</v>
      </c>
      <c r="H861" s="440">
        <v>198332</v>
      </c>
    </row>
    <row r="862" spans="1:8">
      <c r="A862" s="430" t="s">
        <v>1804</v>
      </c>
      <c r="B862" s="430" t="s">
        <v>1236</v>
      </c>
      <c r="C862" s="438" t="s">
        <v>126</v>
      </c>
      <c r="D862" s="440">
        <v>167437</v>
      </c>
      <c r="E862" s="440">
        <v>0</v>
      </c>
      <c r="F862" s="440">
        <v>2360</v>
      </c>
      <c r="G862" s="438" t="s">
        <v>126</v>
      </c>
      <c r="H862" s="440">
        <v>169797</v>
      </c>
    </row>
    <row r="863" spans="1:8">
      <c r="A863" s="430" t="s">
        <v>1805</v>
      </c>
      <c r="B863" s="430" t="s">
        <v>1238</v>
      </c>
      <c r="C863" s="438" t="s">
        <v>126</v>
      </c>
      <c r="D863" s="440">
        <v>16170</v>
      </c>
      <c r="E863" s="440">
        <v>0</v>
      </c>
      <c r="F863" s="440">
        <v>0</v>
      </c>
      <c r="G863" s="438" t="s">
        <v>126</v>
      </c>
      <c r="H863" s="440">
        <v>16170</v>
      </c>
    </row>
    <row r="864" spans="1:8">
      <c r="A864" s="430" t="s">
        <v>1806</v>
      </c>
      <c r="B864" s="430" t="s">
        <v>1244</v>
      </c>
      <c r="C864" s="438" t="s">
        <v>126</v>
      </c>
      <c r="D864" s="440">
        <v>350</v>
      </c>
      <c r="E864" s="440">
        <v>0</v>
      </c>
      <c r="F864" s="440">
        <v>0</v>
      </c>
      <c r="G864" s="438" t="s">
        <v>126</v>
      </c>
      <c r="H864" s="440">
        <v>350</v>
      </c>
    </row>
    <row r="865" spans="1:8">
      <c r="A865" s="430" t="s">
        <v>1807</v>
      </c>
      <c r="B865" s="430" t="s">
        <v>1246</v>
      </c>
      <c r="C865" s="438" t="s">
        <v>126</v>
      </c>
      <c r="D865" s="440">
        <v>135</v>
      </c>
      <c r="E865" s="440">
        <v>0</v>
      </c>
      <c r="F865" s="440">
        <v>0</v>
      </c>
      <c r="G865" s="438" t="s">
        <v>126</v>
      </c>
      <c r="H865" s="440">
        <v>135</v>
      </c>
    </row>
    <row r="866" spans="1:8">
      <c r="A866" s="430" t="s">
        <v>1808</v>
      </c>
      <c r="B866" s="430" t="s">
        <v>1248</v>
      </c>
      <c r="C866" s="438" t="s">
        <v>126</v>
      </c>
      <c r="D866" s="440">
        <v>1750</v>
      </c>
      <c r="E866" s="440">
        <v>0</v>
      </c>
      <c r="F866" s="440">
        <v>140</v>
      </c>
      <c r="G866" s="438" t="s">
        <v>126</v>
      </c>
      <c r="H866" s="440">
        <v>1890</v>
      </c>
    </row>
    <row r="867" spans="1:8">
      <c r="A867" s="430" t="s">
        <v>1809</v>
      </c>
      <c r="B867" s="430" t="s">
        <v>1256</v>
      </c>
      <c r="C867" s="438" t="s">
        <v>126</v>
      </c>
      <c r="D867" s="440">
        <v>9990</v>
      </c>
      <c r="E867" s="440">
        <v>0</v>
      </c>
      <c r="F867" s="440">
        <v>0</v>
      </c>
      <c r="G867" s="438" t="s">
        <v>126</v>
      </c>
      <c r="H867" s="440">
        <v>9990</v>
      </c>
    </row>
    <row r="868" spans="1:8">
      <c r="A868" s="430" t="s">
        <v>1810</v>
      </c>
      <c r="B868" s="430" t="s">
        <v>1811</v>
      </c>
      <c r="C868" s="438" t="s">
        <v>126</v>
      </c>
      <c r="D868" s="440">
        <v>55860</v>
      </c>
      <c r="E868" s="440">
        <v>0</v>
      </c>
      <c r="F868" s="440">
        <v>935</v>
      </c>
      <c r="G868" s="438" t="s">
        <v>126</v>
      </c>
      <c r="H868" s="440">
        <v>56795</v>
      </c>
    </row>
    <row r="869" spans="1:8">
      <c r="A869" s="430" t="s">
        <v>1812</v>
      </c>
      <c r="B869" s="430" t="s">
        <v>1236</v>
      </c>
      <c r="C869" s="438" t="s">
        <v>126</v>
      </c>
      <c r="D869" s="440">
        <v>27270</v>
      </c>
      <c r="E869" s="440">
        <v>0</v>
      </c>
      <c r="F869" s="440">
        <v>800</v>
      </c>
      <c r="G869" s="438" t="s">
        <v>126</v>
      </c>
      <c r="H869" s="440">
        <v>28070</v>
      </c>
    </row>
    <row r="870" spans="1:8">
      <c r="A870" s="430" t="s">
        <v>1813</v>
      </c>
      <c r="B870" s="430" t="s">
        <v>1238</v>
      </c>
      <c r="C870" s="438" t="s">
        <v>126</v>
      </c>
      <c r="D870" s="440">
        <v>16170</v>
      </c>
      <c r="E870" s="440">
        <v>0</v>
      </c>
      <c r="F870" s="440">
        <v>0</v>
      </c>
      <c r="G870" s="438" t="s">
        <v>126</v>
      </c>
      <c r="H870" s="440">
        <v>16170</v>
      </c>
    </row>
    <row r="871" spans="1:8">
      <c r="A871" s="430" t="s">
        <v>1814</v>
      </c>
      <c r="B871" s="430" t="s">
        <v>1246</v>
      </c>
      <c r="C871" s="438" t="s">
        <v>126</v>
      </c>
      <c r="D871" s="440">
        <v>135</v>
      </c>
      <c r="E871" s="440">
        <v>0</v>
      </c>
      <c r="F871" s="440">
        <v>0</v>
      </c>
      <c r="G871" s="438" t="s">
        <v>126</v>
      </c>
      <c r="H871" s="440">
        <v>135</v>
      </c>
    </row>
    <row r="872" spans="1:8">
      <c r="A872" s="430" t="s">
        <v>1815</v>
      </c>
      <c r="B872" s="430" t="s">
        <v>1252</v>
      </c>
      <c r="C872" s="438" t="s">
        <v>126</v>
      </c>
      <c r="D872" s="440">
        <v>405</v>
      </c>
      <c r="E872" s="440">
        <v>0</v>
      </c>
      <c r="F872" s="440">
        <v>0</v>
      </c>
      <c r="G872" s="438" t="s">
        <v>126</v>
      </c>
      <c r="H872" s="440">
        <v>405</v>
      </c>
    </row>
    <row r="873" spans="1:8">
      <c r="A873" s="430" t="s">
        <v>1816</v>
      </c>
      <c r="B873" s="430" t="s">
        <v>1256</v>
      </c>
      <c r="C873" s="438" t="s">
        <v>126</v>
      </c>
      <c r="D873" s="440">
        <v>11880</v>
      </c>
      <c r="E873" s="440">
        <v>0</v>
      </c>
      <c r="F873" s="440">
        <v>135</v>
      </c>
      <c r="G873" s="438" t="s">
        <v>126</v>
      </c>
      <c r="H873" s="440">
        <v>12015</v>
      </c>
    </row>
    <row r="874" spans="1:8">
      <c r="A874" s="430" t="s">
        <v>1817</v>
      </c>
      <c r="B874" s="430" t="s">
        <v>1818</v>
      </c>
      <c r="C874" s="438" t="s">
        <v>126</v>
      </c>
      <c r="D874" s="440">
        <v>55745</v>
      </c>
      <c r="E874" s="440">
        <v>0</v>
      </c>
      <c r="F874" s="440">
        <v>3250</v>
      </c>
      <c r="G874" s="438" t="s">
        <v>126</v>
      </c>
      <c r="H874" s="440">
        <v>58995</v>
      </c>
    </row>
    <row r="875" spans="1:8">
      <c r="A875" s="430" t="s">
        <v>1819</v>
      </c>
      <c r="B875" s="430" t="s">
        <v>1236</v>
      </c>
      <c r="C875" s="438" t="s">
        <v>126</v>
      </c>
      <c r="D875" s="440">
        <v>37100</v>
      </c>
      <c r="E875" s="440">
        <v>0</v>
      </c>
      <c r="F875" s="440">
        <v>3250</v>
      </c>
      <c r="G875" s="438" t="s">
        <v>126</v>
      </c>
      <c r="H875" s="440">
        <v>40350</v>
      </c>
    </row>
    <row r="876" spans="1:8">
      <c r="A876" s="430" t="s">
        <v>1820</v>
      </c>
      <c r="B876" s="430" t="s">
        <v>1238</v>
      </c>
      <c r="C876" s="438" t="s">
        <v>126</v>
      </c>
      <c r="D876" s="440">
        <v>4110</v>
      </c>
      <c r="E876" s="440">
        <v>0</v>
      </c>
      <c r="F876" s="440">
        <v>0</v>
      </c>
      <c r="G876" s="438" t="s">
        <v>126</v>
      </c>
      <c r="H876" s="440">
        <v>4110</v>
      </c>
    </row>
    <row r="877" spans="1:8">
      <c r="A877" s="430" t="s">
        <v>1821</v>
      </c>
      <c r="B877" s="430" t="s">
        <v>1246</v>
      </c>
      <c r="C877" s="438" t="s">
        <v>126</v>
      </c>
      <c r="D877" s="440">
        <v>540</v>
      </c>
      <c r="E877" s="440">
        <v>0</v>
      </c>
      <c r="F877" s="440">
        <v>0</v>
      </c>
      <c r="G877" s="438" t="s">
        <v>126</v>
      </c>
      <c r="H877" s="440">
        <v>540</v>
      </c>
    </row>
    <row r="878" spans="1:8">
      <c r="A878" s="430" t="s">
        <v>1822</v>
      </c>
      <c r="B878" s="430" t="s">
        <v>1248</v>
      </c>
      <c r="C878" s="438" t="s">
        <v>126</v>
      </c>
      <c r="D878" s="440">
        <v>70</v>
      </c>
      <c r="E878" s="440">
        <v>0</v>
      </c>
      <c r="F878" s="440">
        <v>0</v>
      </c>
      <c r="G878" s="438" t="s">
        <v>126</v>
      </c>
      <c r="H878" s="440">
        <v>70</v>
      </c>
    </row>
    <row r="879" spans="1:8">
      <c r="A879" s="430" t="s">
        <v>1823</v>
      </c>
      <c r="B879" s="430" t="s">
        <v>1252</v>
      </c>
      <c r="C879" s="438" t="s">
        <v>126</v>
      </c>
      <c r="D879" s="440">
        <v>2970</v>
      </c>
      <c r="E879" s="440">
        <v>0</v>
      </c>
      <c r="F879" s="440">
        <v>0</v>
      </c>
      <c r="G879" s="438" t="s">
        <v>126</v>
      </c>
      <c r="H879" s="440">
        <v>2970</v>
      </c>
    </row>
    <row r="880" spans="1:8">
      <c r="A880" s="430" t="s">
        <v>1824</v>
      </c>
      <c r="B880" s="430" t="s">
        <v>1256</v>
      </c>
      <c r="C880" s="438" t="s">
        <v>126</v>
      </c>
      <c r="D880" s="440">
        <v>9315</v>
      </c>
      <c r="E880" s="440">
        <v>0</v>
      </c>
      <c r="F880" s="440">
        <v>0</v>
      </c>
      <c r="G880" s="438" t="s">
        <v>126</v>
      </c>
      <c r="H880" s="440">
        <v>9315</v>
      </c>
    </row>
    <row r="881" spans="1:8">
      <c r="A881" s="430" t="s">
        <v>1825</v>
      </c>
      <c r="B881" s="430" t="s">
        <v>1661</v>
      </c>
      <c r="C881" s="438" t="s">
        <v>126</v>
      </c>
      <c r="D881" s="440">
        <v>1640</v>
      </c>
      <c r="E881" s="440">
        <v>0</v>
      </c>
      <c r="F881" s="440">
        <v>0</v>
      </c>
      <c r="G881" s="438" t="s">
        <v>126</v>
      </c>
      <c r="H881" s="440">
        <v>1640</v>
      </c>
    </row>
    <row r="882" spans="1:8">
      <c r="A882" s="430" t="s">
        <v>1826</v>
      </c>
      <c r="B882" s="430" t="s">
        <v>1827</v>
      </c>
      <c r="C882" s="438" t="s">
        <v>126</v>
      </c>
      <c r="D882" s="440">
        <v>225100</v>
      </c>
      <c r="E882" s="440">
        <v>0</v>
      </c>
      <c r="F882" s="440">
        <v>1035</v>
      </c>
      <c r="G882" s="438" t="s">
        <v>126</v>
      </c>
      <c r="H882" s="440">
        <v>226135</v>
      </c>
    </row>
    <row r="883" spans="1:8">
      <c r="A883" s="430" t="s">
        <v>1828</v>
      </c>
      <c r="B883" s="430" t="s">
        <v>1236</v>
      </c>
      <c r="C883" s="438" t="s">
        <v>126</v>
      </c>
      <c r="D883" s="440">
        <v>114565</v>
      </c>
      <c r="E883" s="440">
        <v>0</v>
      </c>
      <c r="F883" s="440">
        <v>900</v>
      </c>
      <c r="G883" s="438" t="s">
        <v>126</v>
      </c>
      <c r="H883" s="440">
        <v>115465</v>
      </c>
    </row>
    <row r="884" spans="1:8">
      <c r="A884" s="430" t="s">
        <v>1829</v>
      </c>
      <c r="B884" s="430" t="s">
        <v>1238</v>
      </c>
      <c r="C884" s="438" t="s">
        <v>126</v>
      </c>
      <c r="D884" s="440">
        <v>58380</v>
      </c>
      <c r="E884" s="440">
        <v>0</v>
      </c>
      <c r="F884" s="440">
        <v>0</v>
      </c>
      <c r="G884" s="438" t="s">
        <v>126</v>
      </c>
      <c r="H884" s="440">
        <v>58380</v>
      </c>
    </row>
    <row r="885" spans="1:8">
      <c r="A885" s="430" t="s">
        <v>1830</v>
      </c>
      <c r="B885" s="430" t="s">
        <v>1244</v>
      </c>
      <c r="C885" s="438" t="s">
        <v>126</v>
      </c>
      <c r="D885" s="440">
        <v>210</v>
      </c>
      <c r="E885" s="440">
        <v>0</v>
      </c>
      <c r="F885" s="440">
        <v>0</v>
      </c>
      <c r="G885" s="438" t="s">
        <v>126</v>
      </c>
      <c r="H885" s="440">
        <v>210</v>
      </c>
    </row>
    <row r="886" spans="1:8">
      <c r="A886" s="430" t="s">
        <v>1831</v>
      </c>
      <c r="B886" s="430" t="s">
        <v>1246</v>
      </c>
      <c r="C886" s="438" t="s">
        <v>126</v>
      </c>
      <c r="D886" s="440">
        <v>270</v>
      </c>
      <c r="E886" s="440">
        <v>0</v>
      </c>
      <c r="F886" s="440">
        <v>135</v>
      </c>
      <c r="G886" s="438" t="s">
        <v>126</v>
      </c>
      <c r="H886" s="440">
        <v>405</v>
      </c>
    </row>
    <row r="887" spans="1:8">
      <c r="A887" s="430" t="s">
        <v>1832</v>
      </c>
      <c r="B887" s="430" t="s">
        <v>1248</v>
      </c>
      <c r="C887" s="438" t="s">
        <v>126</v>
      </c>
      <c r="D887" s="440">
        <v>2800</v>
      </c>
      <c r="E887" s="440">
        <v>0</v>
      </c>
      <c r="F887" s="440">
        <v>0</v>
      </c>
      <c r="G887" s="438" t="s">
        <v>126</v>
      </c>
      <c r="H887" s="440">
        <v>2800</v>
      </c>
    </row>
    <row r="888" spans="1:8">
      <c r="A888" s="430" t="s">
        <v>1833</v>
      </c>
      <c r="B888" s="430" t="s">
        <v>1252</v>
      </c>
      <c r="C888" s="438" t="s">
        <v>126</v>
      </c>
      <c r="D888" s="440">
        <v>4860</v>
      </c>
      <c r="E888" s="440">
        <v>0</v>
      </c>
      <c r="F888" s="440">
        <v>0</v>
      </c>
      <c r="G888" s="438" t="s">
        <v>126</v>
      </c>
      <c r="H888" s="440">
        <v>4860</v>
      </c>
    </row>
    <row r="889" spans="1:8">
      <c r="A889" s="430" t="s">
        <v>1834</v>
      </c>
      <c r="B889" s="430" t="s">
        <v>1256</v>
      </c>
      <c r="C889" s="438" t="s">
        <v>126</v>
      </c>
      <c r="D889" s="440">
        <v>44015</v>
      </c>
      <c r="E889" s="440">
        <v>0</v>
      </c>
      <c r="F889" s="440">
        <v>0</v>
      </c>
      <c r="G889" s="438" t="s">
        <v>126</v>
      </c>
      <c r="H889" s="440">
        <v>44015</v>
      </c>
    </row>
    <row r="890" spans="1:8">
      <c r="A890" s="430" t="s">
        <v>1835</v>
      </c>
      <c r="B890" s="430" t="s">
        <v>1836</v>
      </c>
      <c r="C890" s="438" t="s">
        <v>126</v>
      </c>
      <c r="D890" s="440">
        <v>35048</v>
      </c>
      <c r="E890" s="440">
        <v>0</v>
      </c>
      <c r="F890" s="440">
        <v>1000</v>
      </c>
      <c r="G890" s="438" t="s">
        <v>126</v>
      </c>
      <c r="H890" s="440">
        <v>36048</v>
      </c>
    </row>
    <row r="891" spans="1:8">
      <c r="A891" s="430" t="s">
        <v>1837</v>
      </c>
      <c r="B891" s="430" t="s">
        <v>1236</v>
      </c>
      <c r="C891" s="438" t="s">
        <v>126</v>
      </c>
      <c r="D891" s="440">
        <v>18285</v>
      </c>
      <c r="E891" s="440">
        <v>0</v>
      </c>
      <c r="F891" s="440">
        <v>1000</v>
      </c>
      <c r="G891" s="438" t="s">
        <v>126</v>
      </c>
      <c r="H891" s="440">
        <v>19285</v>
      </c>
    </row>
    <row r="892" spans="1:8">
      <c r="A892" s="430" t="s">
        <v>1838</v>
      </c>
      <c r="B892" s="430" t="s">
        <v>1238</v>
      </c>
      <c r="C892" s="438" t="s">
        <v>126</v>
      </c>
      <c r="D892" s="440">
        <v>4190</v>
      </c>
      <c r="E892" s="440">
        <v>0</v>
      </c>
      <c r="F892" s="440">
        <v>0</v>
      </c>
      <c r="G892" s="438" t="s">
        <v>126</v>
      </c>
      <c r="H892" s="440">
        <v>4190</v>
      </c>
    </row>
    <row r="893" spans="1:8">
      <c r="A893" s="430" t="s">
        <v>1839</v>
      </c>
      <c r="B893" s="430" t="s">
        <v>1244</v>
      </c>
      <c r="C893" s="438" t="s">
        <v>126</v>
      </c>
      <c r="D893" s="440">
        <v>420</v>
      </c>
      <c r="E893" s="440">
        <v>0</v>
      </c>
      <c r="F893" s="440">
        <v>0</v>
      </c>
      <c r="G893" s="438" t="s">
        <v>126</v>
      </c>
      <c r="H893" s="440">
        <v>420</v>
      </c>
    </row>
    <row r="894" spans="1:8">
      <c r="A894" s="430" t="s">
        <v>1840</v>
      </c>
      <c r="B894" s="430" t="s">
        <v>1246</v>
      </c>
      <c r="C894" s="438" t="s">
        <v>126</v>
      </c>
      <c r="D894" s="440">
        <v>135</v>
      </c>
      <c r="E894" s="440">
        <v>0</v>
      </c>
      <c r="F894" s="440">
        <v>0</v>
      </c>
      <c r="G894" s="438" t="s">
        <v>126</v>
      </c>
      <c r="H894" s="440">
        <v>135</v>
      </c>
    </row>
    <row r="895" spans="1:8">
      <c r="A895" s="430" t="s">
        <v>1841</v>
      </c>
      <c r="B895" s="430" t="s">
        <v>1248</v>
      </c>
      <c r="C895" s="438" t="s">
        <v>126</v>
      </c>
      <c r="D895" s="440">
        <v>350</v>
      </c>
      <c r="E895" s="440">
        <v>0</v>
      </c>
      <c r="F895" s="440">
        <v>0</v>
      </c>
      <c r="G895" s="438" t="s">
        <v>126</v>
      </c>
      <c r="H895" s="440">
        <v>350</v>
      </c>
    </row>
    <row r="896" spans="1:8">
      <c r="A896" s="430" t="s">
        <v>1842</v>
      </c>
      <c r="B896" s="430" t="s">
        <v>1252</v>
      </c>
      <c r="C896" s="438" t="s">
        <v>126</v>
      </c>
      <c r="D896" s="440">
        <v>270</v>
      </c>
      <c r="E896" s="440">
        <v>0</v>
      </c>
      <c r="F896" s="440">
        <v>0</v>
      </c>
      <c r="G896" s="438" t="s">
        <v>126</v>
      </c>
      <c r="H896" s="440">
        <v>270</v>
      </c>
    </row>
    <row r="897" spans="1:8">
      <c r="A897" s="430" t="s">
        <v>1843</v>
      </c>
      <c r="B897" s="430" t="s">
        <v>1256</v>
      </c>
      <c r="C897" s="438" t="s">
        <v>126</v>
      </c>
      <c r="D897" s="440">
        <v>10260</v>
      </c>
      <c r="E897" s="440">
        <v>0</v>
      </c>
      <c r="F897" s="440">
        <v>0</v>
      </c>
      <c r="G897" s="438" t="s">
        <v>126</v>
      </c>
      <c r="H897" s="440">
        <v>10260</v>
      </c>
    </row>
    <row r="898" spans="1:8">
      <c r="A898" s="430" t="s">
        <v>1844</v>
      </c>
      <c r="B898" s="430" t="s">
        <v>1264</v>
      </c>
      <c r="C898" s="438" t="s">
        <v>126</v>
      </c>
      <c r="D898" s="440">
        <v>1138</v>
      </c>
      <c r="E898" s="440">
        <v>0</v>
      </c>
      <c r="F898" s="440">
        <v>0</v>
      </c>
      <c r="G898" s="438" t="s">
        <v>126</v>
      </c>
      <c r="H898" s="440">
        <v>1138</v>
      </c>
    </row>
    <row r="899" spans="1:8">
      <c r="A899" s="430" t="s">
        <v>1845</v>
      </c>
      <c r="B899" s="430" t="s">
        <v>1846</v>
      </c>
      <c r="C899" s="438" t="s">
        <v>126</v>
      </c>
      <c r="D899" s="440">
        <v>35810</v>
      </c>
      <c r="E899" s="440">
        <v>0</v>
      </c>
      <c r="F899" s="440">
        <v>210</v>
      </c>
      <c r="G899" s="438" t="s">
        <v>126</v>
      </c>
      <c r="H899" s="440">
        <v>36020</v>
      </c>
    </row>
    <row r="900" spans="1:8">
      <c r="A900" s="430" t="s">
        <v>1847</v>
      </c>
      <c r="B900" s="430" t="s">
        <v>1236</v>
      </c>
      <c r="C900" s="438" t="s">
        <v>126</v>
      </c>
      <c r="D900" s="440">
        <v>17520</v>
      </c>
      <c r="E900" s="440">
        <v>0</v>
      </c>
      <c r="F900" s="440">
        <v>210</v>
      </c>
      <c r="G900" s="438" t="s">
        <v>126</v>
      </c>
      <c r="H900" s="440">
        <v>17730</v>
      </c>
    </row>
    <row r="901" spans="1:8">
      <c r="A901" s="430" t="s">
        <v>1848</v>
      </c>
      <c r="B901" s="430" t="s">
        <v>1238</v>
      </c>
      <c r="C901" s="438" t="s">
        <v>126</v>
      </c>
      <c r="D901" s="440">
        <v>9520</v>
      </c>
      <c r="E901" s="440">
        <v>0</v>
      </c>
      <c r="F901" s="440">
        <v>0</v>
      </c>
      <c r="G901" s="438" t="s">
        <v>126</v>
      </c>
      <c r="H901" s="440">
        <v>9520</v>
      </c>
    </row>
    <row r="902" spans="1:8">
      <c r="A902" s="430" t="s">
        <v>1849</v>
      </c>
      <c r="B902" s="430" t="s">
        <v>1246</v>
      </c>
      <c r="C902" s="438" t="s">
        <v>126</v>
      </c>
      <c r="D902" s="440">
        <v>810</v>
      </c>
      <c r="E902" s="440">
        <v>0</v>
      </c>
      <c r="F902" s="440">
        <v>0</v>
      </c>
      <c r="G902" s="438" t="s">
        <v>126</v>
      </c>
      <c r="H902" s="440">
        <v>810</v>
      </c>
    </row>
    <row r="903" spans="1:8">
      <c r="A903" s="430" t="s">
        <v>1850</v>
      </c>
      <c r="B903" s="430" t="s">
        <v>1252</v>
      </c>
      <c r="C903" s="438" t="s">
        <v>126</v>
      </c>
      <c r="D903" s="440">
        <v>2830</v>
      </c>
      <c r="E903" s="440">
        <v>0</v>
      </c>
      <c r="F903" s="440">
        <v>0</v>
      </c>
      <c r="G903" s="438" t="s">
        <v>126</v>
      </c>
      <c r="H903" s="440">
        <v>2830</v>
      </c>
    </row>
    <row r="904" spans="1:8">
      <c r="A904" s="430" t="s">
        <v>1851</v>
      </c>
      <c r="B904" s="430" t="s">
        <v>1256</v>
      </c>
      <c r="C904" s="438" t="s">
        <v>126</v>
      </c>
      <c r="D904" s="440">
        <v>5130</v>
      </c>
      <c r="E904" s="440">
        <v>0</v>
      </c>
      <c r="F904" s="440">
        <v>0</v>
      </c>
      <c r="G904" s="438" t="s">
        <v>126</v>
      </c>
      <c r="H904" s="440">
        <v>5130</v>
      </c>
    </row>
    <row r="905" spans="1:8">
      <c r="A905" s="430" t="s">
        <v>1852</v>
      </c>
      <c r="B905" s="430" t="s">
        <v>1853</v>
      </c>
      <c r="C905" s="438" t="s">
        <v>126</v>
      </c>
      <c r="D905" s="440">
        <v>42950</v>
      </c>
      <c r="E905" s="440">
        <v>0</v>
      </c>
      <c r="F905" s="440">
        <v>500</v>
      </c>
      <c r="G905" s="438" t="s">
        <v>126</v>
      </c>
      <c r="H905" s="440">
        <v>43450</v>
      </c>
    </row>
    <row r="906" spans="1:8">
      <c r="A906" s="430" t="s">
        <v>1854</v>
      </c>
      <c r="B906" s="430" t="s">
        <v>1236</v>
      </c>
      <c r="C906" s="438" t="s">
        <v>126</v>
      </c>
      <c r="D906" s="440">
        <v>38750</v>
      </c>
      <c r="E906" s="440">
        <v>0</v>
      </c>
      <c r="F906" s="440">
        <v>500</v>
      </c>
      <c r="G906" s="438" t="s">
        <v>126</v>
      </c>
      <c r="H906" s="440">
        <v>39250</v>
      </c>
    </row>
    <row r="907" spans="1:8">
      <c r="A907" s="430" t="s">
        <v>1855</v>
      </c>
      <c r="B907" s="430" t="s">
        <v>1238</v>
      </c>
      <c r="C907" s="438" t="s">
        <v>126</v>
      </c>
      <c r="D907" s="440">
        <v>4200</v>
      </c>
      <c r="E907" s="440">
        <v>0</v>
      </c>
      <c r="F907" s="440">
        <v>0</v>
      </c>
      <c r="G907" s="438" t="s">
        <v>126</v>
      </c>
      <c r="H907" s="440">
        <v>4200</v>
      </c>
    </row>
    <row r="908" spans="1:8">
      <c r="A908" s="430" t="s">
        <v>1856</v>
      </c>
      <c r="B908" s="430" t="s">
        <v>1857</v>
      </c>
      <c r="C908" s="438" t="s">
        <v>126</v>
      </c>
      <c r="D908" s="440">
        <v>82191</v>
      </c>
      <c r="E908" s="440">
        <v>0</v>
      </c>
      <c r="F908" s="440">
        <v>0</v>
      </c>
      <c r="G908" s="438" t="s">
        <v>126</v>
      </c>
      <c r="H908" s="440">
        <v>82191</v>
      </c>
    </row>
    <row r="909" spans="1:8">
      <c r="A909" s="430" t="s">
        <v>1858</v>
      </c>
      <c r="B909" s="430" t="s">
        <v>1236</v>
      </c>
      <c r="C909" s="438" t="s">
        <v>126</v>
      </c>
      <c r="D909" s="440">
        <v>66786</v>
      </c>
      <c r="E909" s="440">
        <v>0</v>
      </c>
      <c r="F909" s="440">
        <v>0</v>
      </c>
      <c r="G909" s="438" t="s">
        <v>126</v>
      </c>
      <c r="H909" s="440">
        <v>66786</v>
      </c>
    </row>
    <row r="910" spans="1:8">
      <c r="A910" s="430" t="s">
        <v>1859</v>
      </c>
      <c r="B910" s="430" t="s">
        <v>1238</v>
      </c>
      <c r="C910" s="438" t="s">
        <v>126</v>
      </c>
      <c r="D910" s="440">
        <v>11760</v>
      </c>
      <c r="E910" s="440">
        <v>0</v>
      </c>
      <c r="F910" s="440">
        <v>0</v>
      </c>
      <c r="G910" s="438" t="s">
        <v>126</v>
      </c>
      <c r="H910" s="440">
        <v>11760</v>
      </c>
    </row>
    <row r="911" spans="1:8">
      <c r="A911" s="430" t="s">
        <v>1860</v>
      </c>
      <c r="B911" s="430" t="s">
        <v>1246</v>
      </c>
      <c r="C911" s="438" t="s">
        <v>126</v>
      </c>
      <c r="D911" s="440">
        <v>540</v>
      </c>
      <c r="E911" s="440">
        <v>0</v>
      </c>
      <c r="F911" s="440">
        <v>0</v>
      </c>
      <c r="G911" s="438" t="s">
        <v>126</v>
      </c>
      <c r="H911" s="440">
        <v>540</v>
      </c>
    </row>
    <row r="912" spans="1:8">
      <c r="A912" s="430" t="s">
        <v>1861</v>
      </c>
      <c r="B912" s="430" t="s">
        <v>1256</v>
      </c>
      <c r="C912" s="438" t="s">
        <v>126</v>
      </c>
      <c r="D912" s="440">
        <v>3105</v>
      </c>
      <c r="E912" s="440">
        <v>0</v>
      </c>
      <c r="F912" s="440">
        <v>0</v>
      </c>
      <c r="G912" s="438" t="s">
        <v>126</v>
      </c>
      <c r="H912" s="440">
        <v>3105</v>
      </c>
    </row>
    <row r="913" spans="1:8">
      <c r="A913" s="430" t="s">
        <v>1862</v>
      </c>
      <c r="B913" s="430" t="s">
        <v>1863</v>
      </c>
      <c r="C913" s="438" t="s">
        <v>126</v>
      </c>
      <c r="D913" s="440">
        <v>233525</v>
      </c>
      <c r="E913" s="440">
        <v>0</v>
      </c>
      <c r="F913" s="440">
        <v>1500</v>
      </c>
      <c r="G913" s="438" t="s">
        <v>126</v>
      </c>
      <c r="H913" s="440">
        <v>235025</v>
      </c>
    </row>
    <row r="914" spans="1:8">
      <c r="A914" s="430" t="s">
        <v>1864</v>
      </c>
      <c r="B914" s="430" t="s">
        <v>1236</v>
      </c>
      <c r="C914" s="438" t="s">
        <v>126</v>
      </c>
      <c r="D914" s="440">
        <v>190355</v>
      </c>
      <c r="E914" s="440">
        <v>0</v>
      </c>
      <c r="F914" s="440">
        <v>1500</v>
      </c>
      <c r="G914" s="438" t="s">
        <v>126</v>
      </c>
      <c r="H914" s="440">
        <v>191855</v>
      </c>
    </row>
    <row r="915" spans="1:8">
      <c r="A915" s="430" t="s">
        <v>1865</v>
      </c>
      <c r="B915" s="430" t="s">
        <v>1238</v>
      </c>
      <c r="C915" s="438" t="s">
        <v>126</v>
      </c>
      <c r="D915" s="440">
        <v>31290</v>
      </c>
      <c r="E915" s="440">
        <v>0</v>
      </c>
      <c r="F915" s="440">
        <v>0</v>
      </c>
      <c r="G915" s="438" t="s">
        <v>126</v>
      </c>
      <c r="H915" s="440">
        <v>31290</v>
      </c>
    </row>
    <row r="916" spans="1:8">
      <c r="A916" s="430" t="s">
        <v>1866</v>
      </c>
      <c r="B916" s="430" t="s">
        <v>1246</v>
      </c>
      <c r="C916" s="438" t="s">
        <v>126</v>
      </c>
      <c r="D916" s="440">
        <v>130</v>
      </c>
      <c r="E916" s="440">
        <v>0</v>
      </c>
      <c r="F916" s="440">
        <v>0</v>
      </c>
      <c r="G916" s="438" t="s">
        <v>126</v>
      </c>
      <c r="H916" s="440">
        <v>130</v>
      </c>
    </row>
    <row r="917" spans="1:8">
      <c r="A917" s="430" t="s">
        <v>1867</v>
      </c>
      <c r="B917" s="430" t="s">
        <v>1252</v>
      </c>
      <c r="C917" s="438" t="s">
        <v>126</v>
      </c>
      <c r="D917" s="440">
        <v>265</v>
      </c>
      <c r="E917" s="440">
        <v>0</v>
      </c>
      <c r="F917" s="440">
        <v>0</v>
      </c>
      <c r="G917" s="438" t="s">
        <v>126</v>
      </c>
      <c r="H917" s="440">
        <v>265</v>
      </c>
    </row>
    <row r="918" spans="1:8">
      <c r="A918" s="430" t="s">
        <v>1868</v>
      </c>
      <c r="B918" s="430" t="s">
        <v>1869</v>
      </c>
      <c r="C918" s="438" t="s">
        <v>126</v>
      </c>
      <c r="D918" s="440">
        <v>8505</v>
      </c>
      <c r="E918" s="440">
        <v>0</v>
      </c>
      <c r="F918" s="440">
        <v>0</v>
      </c>
      <c r="G918" s="438" t="s">
        <v>126</v>
      </c>
      <c r="H918" s="440">
        <v>8505</v>
      </c>
    </row>
    <row r="919" spans="1:8">
      <c r="A919" s="430" t="s">
        <v>1870</v>
      </c>
      <c r="B919" s="430" t="s">
        <v>1264</v>
      </c>
      <c r="C919" s="438" t="s">
        <v>126</v>
      </c>
      <c r="D919" s="440">
        <v>2980</v>
      </c>
      <c r="E919" s="440">
        <v>0</v>
      </c>
      <c r="F919" s="440">
        <v>0</v>
      </c>
      <c r="G919" s="438" t="s">
        <v>126</v>
      </c>
      <c r="H919" s="440">
        <v>2980</v>
      </c>
    </row>
    <row r="920" spans="1:8">
      <c r="A920" s="430" t="s">
        <v>1871</v>
      </c>
      <c r="B920" s="430" t="s">
        <v>1872</v>
      </c>
      <c r="C920" s="438" t="s">
        <v>126</v>
      </c>
      <c r="D920" s="440">
        <v>140532.5</v>
      </c>
      <c r="E920" s="440">
        <v>0</v>
      </c>
      <c r="F920" s="440">
        <v>750</v>
      </c>
      <c r="G920" s="438" t="s">
        <v>126</v>
      </c>
      <c r="H920" s="440">
        <v>141282.5</v>
      </c>
    </row>
    <row r="921" spans="1:8">
      <c r="A921" s="430" t="s">
        <v>1873</v>
      </c>
      <c r="B921" s="430" t="s">
        <v>1236</v>
      </c>
      <c r="C921" s="438" t="s">
        <v>126</v>
      </c>
      <c r="D921" s="440">
        <v>89452.5</v>
      </c>
      <c r="E921" s="440">
        <v>0</v>
      </c>
      <c r="F921" s="440">
        <v>750</v>
      </c>
      <c r="G921" s="438" t="s">
        <v>126</v>
      </c>
      <c r="H921" s="440">
        <v>90202.5</v>
      </c>
    </row>
    <row r="922" spans="1:8">
      <c r="A922" s="430" t="s">
        <v>1874</v>
      </c>
      <c r="B922" s="430" t="s">
        <v>1238</v>
      </c>
      <c r="C922" s="438" t="s">
        <v>126</v>
      </c>
      <c r="D922" s="440">
        <v>28500</v>
      </c>
      <c r="E922" s="440">
        <v>0</v>
      </c>
      <c r="F922" s="440">
        <v>0</v>
      </c>
      <c r="G922" s="438" t="s">
        <v>126</v>
      </c>
      <c r="H922" s="440">
        <v>28500</v>
      </c>
    </row>
    <row r="923" spans="1:8">
      <c r="A923" s="430" t="s">
        <v>1875</v>
      </c>
      <c r="B923" s="430" t="s">
        <v>1244</v>
      </c>
      <c r="C923" s="438" t="s">
        <v>126</v>
      </c>
      <c r="D923" s="440">
        <v>555</v>
      </c>
      <c r="E923" s="440">
        <v>0</v>
      </c>
      <c r="F923" s="440">
        <v>0</v>
      </c>
      <c r="G923" s="438" t="s">
        <v>126</v>
      </c>
      <c r="H923" s="440">
        <v>555</v>
      </c>
    </row>
    <row r="924" spans="1:8">
      <c r="A924" s="430" t="s">
        <v>1876</v>
      </c>
      <c r="B924" s="430" t="s">
        <v>1246</v>
      </c>
      <c r="C924" s="438" t="s">
        <v>126</v>
      </c>
      <c r="D924" s="440">
        <v>675</v>
      </c>
      <c r="E924" s="440">
        <v>0</v>
      </c>
      <c r="F924" s="440">
        <v>0</v>
      </c>
      <c r="G924" s="438" t="s">
        <v>126</v>
      </c>
      <c r="H924" s="440">
        <v>675</v>
      </c>
    </row>
    <row r="925" spans="1:8">
      <c r="A925" s="430" t="s">
        <v>1877</v>
      </c>
      <c r="B925" s="430" t="s">
        <v>1248</v>
      </c>
      <c r="C925" s="438" t="s">
        <v>126</v>
      </c>
      <c r="D925" s="440">
        <v>140</v>
      </c>
      <c r="E925" s="440">
        <v>0</v>
      </c>
      <c r="F925" s="440">
        <v>0</v>
      </c>
      <c r="G925" s="438" t="s">
        <v>126</v>
      </c>
      <c r="H925" s="440">
        <v>140</v>
      </c>
    </row>
    <row r="926" spans="1:8">
      <c r="A926" s="430" t="s">
        <v>1878</v>
      </c>
      <c r="B926" s="430" t="s">
        <v>1252</v>
      </c>
      <c r="C926" s="438" t="s">
        <v>126</v>
      </c>
      <c r="D926" s="440">
        <v>5610</v>
      </c>
      <c r="E926" s="440">
        <v>0</v>
      </c>
      <c r="F926" s="440">
        <v>0</v>
      </c>
      <c r="G926" s="438" t="s">
        <v>126</v>
      </c>
      <c r="H926" s="440">
        <v>5610</v>
      </c>
    </row>
    <row r="927" spans="1:8">
      <c r="A927" s="430" t="s">
        <v>1879</v>
      </c>
      <c r="B927" s="430" t="s">
        <v>1256</v>
      </c>
      <c r="C927" s="438" t="s">
        <v>126</v>
      </c>
      <c r="D927" s="440">
        <v>15600</v>
      </c>
      <c r="E927" s="440">
        <v>0</v>
      </c>
      <c r="F927" s="440">
        <v>0</v>
      </c>
      <c r="G927" s="438" t="s">
        <v>126</v>
      </c>
      <c r="H927" s="440">
        <v>15600</v>
      </c>
    </row>
    <row r="928" spans="1:8">
      <c r="A928" s="430" t="s">
        <v>1880</v>
      </c>
      <c r="B928" s="430" t="s">
        <v>1881</v>
      </c>
      <c r="C928" s="438" t="s">
        <v>126</v>
      </c>
      <c r="D928" s="440">
        <v>38300</v>
      </c>
      <c r="E928" s="440">
        <v>0</v>
      </c>
      <c r="F928" s="440">
        <v>705</v>
      </c>
      <c r="G928" s="438" t="s">
        <v>126</v>
      </c>
      <c r="H928" s="440">
        <v>39005</v>
      </c>
    </row>
    <row r="929" spans="1:8">
      <c r="A929" s="430" t="s">
        <v>1882</v>
      </c>
      <c r="B929" s="430" t="s">
        <v>1236</v>
      </c>
      <c r="C929" s="438" t="s">
        <v>126</v>
      </c>
      <c r="D929" s="440">
        <v>21595</v>
      </c>
      <c r="E929" s="440">
        <v>0</v>
      </c>
      <c r="F929" s="440">
        <v>570</v>
      </c>
      <c r="G929" s="438" t="s">
        <v>126</v>
      </c>
      <c r="H929" s="440">
        <v>22165</v>
      </c>
    </row>
    <row r="930" spans="1:8">
      <c r="A930" s="430" t="s">
        <v>1883</v>
      </c>
      <c r="B930" s="430" t="s">
        <v>1238</v>
      </c>
      <c r="C930" s="438" t="s">
        <v>126</v>
      </c>
      <c r="D930" s="440">
        <v>9450</v>
      </c>
      <c r="E930" s="440">
        <v>0</v>
      </c>
      <c r="F930" s="440">
        <v>0</v>
      </c>
      <c r="G930" s="438" t="s">
        <v>126</v>
      </c>
      <c r="H930" s="440">
        <v>9450</v>
      </c>
    </row>
    <row r="931" spans="1:8">
      <c r="A931" s="430" t="s">
        <v>1884</v>
      </c>
      <c r="B931" s="430" t="s">
        <v>1244</v>
      </c>
      <c r="C931" s="438" t="s">
        <v>126</v>
      </c>
      <c r="D931" s="440">
        <v>140</v>
      </c>
      <c r="E931" s="440">
        <v>0</v>
      </c>
      <c r="F931" s="440">
        <v>0</v>
      </c>
      <c r="G931" s="438" t="s">
        <v>126</v>
      </c>
      <c r="H931" s="440">
        <v>140</v>
      </c>
    </row>
    <row r="932" spans="1:8">
      <c r="A932" s="430" t="s">
        <v>1885</v>
      </c>
      <c r="B932" s="430" t="s">
        <v>1246</v>
      </c>
      <c r="C932" s="438" t="s">
        <v>126</v>
      </c>
      <c r="D932" s="440">
        <v>0</v>
      </c>
      <c r="E932" s="440">
        <v>0</v>
      </c>
      <c r="F932" s="440">
        <v>135</v>
      </c>
      <c r="G932" s="438" t="s">
        <v>126</v>
      </c>
      <c r="H932" s="440">
        <v>135</v>
      </c>
    </row>
    <row r="933" spans="1:8">
      <c r="A933" s="430" t="s">
        <v>1886</v>
      </c>
      <c r="B933" s="430" t="s">
        <v>1252</v>
      </c>
      <c r="C933" s="438" t="s">
        <v>126</v>
      </c>
      <c r="D933" s="440">
        <v>675</v>
      </c>
      <c r="E933" s="440">
        <v>0</v>
      </c>
      <c r="F933" s="440">
        <v>0</v>
      </c>
      <c r="G933" s="438" t="s">
        <v>126</v>
      </c>
      <c r="H933" s="440">
        <v>675</v>
      </c>
    </row>
    <row r="934" spans="1:8">
      <c r="A934" s="430" t="s">
        <v>1887</v>
      </c>
      <c r="B934" s="430" t="s">
        <v>1256</v>
      </c>
      <c r="C934" s="438" t="s">
        <v>126</v>
      </c>
      <c r="D934" s="440">
        <v>5400</v>
      </c>
      <c r="E934" s="440">
        <v>0</v>
      </c>
      <c r="F934" s="440">
        <v>0</v>
      </c>
      <c r="G934" s="438" t="s">
        <v>126</v>
      </c>
      <c r="H934" s="440">
        <v>5400</v>
      </c>
    </row>
    <row r="935" spans="1:8">
      <c r="A935" s="430" t="s">
        <v>1888</v>
      </c>
      <c r="B935" s="430" t="s">
        <v>1264</v>
      </c>
      <c r="C935" s="438" t="s">
        <v>126</v>
      </c>
      <c r="D935" s="440">
        <v>1040</v>
      </c>
      <c r="E935" s="440">
        <v>0</v>
      </c>
      <c r="F935" s="440">
        <v>0</v>
      </c>
      <c r="G935" s="438" t="s">
        <v>126</v>
      </c>
      <c r="H935" s="440">
        <v>1040</v>
      </c>
    </row>
    <row r="936" spans="1:8">
      <c r="A936" s="430" t="s">
        <v>1889</v>
      </c>
      <c r="B936" s="430" t="s">
        <v>1890</v>
      </c>
      <c r="C936" s="438" t="s">
        <v>126</v>
      </c>
      <c r="D936" s="440">
        <v>102210</v>
      </c>
      <c r="E936" s="440">
        <v>0</v>
      </c>
      <c r="F936" s="440">
        <v>3705</v>
      </c>
      <c r="G936" s="438" t="s">
        <v>126</v>
      </c>
      <c r="H936" s="440">
        <v>105915</v>
      </c>
    </row>
    <row r="937" spans="1:8">
      <c r="A937" s="430" t="s">
        <v>1891</v>
      </c>
      <c r="B937" s="430" t="s">
        <v>1236</v>
      </c>
      <c r="C937" s="438" t="s">
        <v>126</v>
      </c>
      <c r="D937" s="440">
        <v>58835</v>
      </c>
      <c r="E937" s="440">
        <v>0</v>
      </c>
      <c r="F937" s="440">
        <v>3705</v>
      </c>
      <c r="G937" s="438" t="s">
        <v>126</v>
      </c>
      <c r="H937" s="440">
        <v>62540</v>
      </c>
    </row>
    <row r="938" spans="1:8">
      <c r="A938" s="430" t="s">
        <v>1892</v>
      </c>
      <c r="B938" s="430" t="s">
        <v>1238</v>
      </c>
      <c r="C938" s="438" t="s">
        <v>126</v>
      </c>
      <c r="D938" s="440">
        <v>15740</v>
      </c>
      <c r="E938" s="440">
        <v>0</v>
      </c>
      <c r="F938" s="440">
        <v>0</v>
      </c>
      <c r="G938" s="438" t="s">
        <v>126</v>
      </c>
      <c r="H938" s="440">
        <v>15740</v>
      </c>
    </row>
    <row r="939" spans="1:8">
      <c r="A939" s="430" t="s">
        <v>1893</v>
      </c>
      <c r="B939" s="430" t="s">
        <v>1244</v>
      </c>
      <c r="C939" s="438" t="s">
        <v>126</v>
      </c>
      <c r="D939" s="440">
        <v>700</v>
      </c>
      <c r="E939" s="440">
        <v>0</v>
      </c>
      <c r="F939" s="440">
        <v>0</v>
      </c>
      <c r="G939" s="438" t="s">
        <v>126</v>
      </c>
      <c r="H939" s="440">
        <v>700</v>
      </c>
    </row>
    <row r="940" spans="1:8">
      <c r="A940" s="430" t="s">
        <v>1894</v>
      </c>
      <c r="B940" s="430" t="s">
        <v>1248</v>
      </c>
      <c r="C940" s="438" t="s">
        <v>126</v>
      </c>
      <c r="D940" s="440">
        <v>620</v>
      </c>
      <c r="E940" s="440">
        <v>0</v>
      </c>
      <c r="F940" s="440">
        <v>0</v>
      </c>
      <c r="G940" s="438" t="s">
        <v>126</v>
      </c>
      <c r="H940" s="440">
        <v>620</v>
      </c>
    </row>
    <row r="941" spans="1:8">
      <c r="A941" s="430" t="s">
        <v>1895</v>
      </c>
      <c r="B941" s="430" t="s">
        <v>1252</v>
      </c>
      <c r="C941" s="438" t="s">
        <v>126</v>
      </c>
      <c r="D941" s="440">
        <v>2385</v>
      </c>
      <c r="E941" s="440">
        <v>0</v>
      </c>
      <c r="F941" s="440">
        <v>0</v>
      </c>
      <c r="G941" s="438" t="s">
        <v>126</v>
      </c>
      <c r="H941" s="440">
        <v>2385</v>
      </c>
    </row>
    <row r="942" spans="1:8">
      <c r="A942" s="430" t="s">
        <v>1896</v>
      </c>
      <c r="B942" s="430" t="s">
        <v>1256</v>
      </c>
      <c r="C942" s="438" t="s">
        <v>126</v>
      </c>
      <c r="D942" s="440">
        <v>21600</v>
      </c>
      <c r="E942" s="440">
        <v>0</v>
      </c>
      <c r="F942" s="440">
        <v>0</v>
      </c>
      <c r="G942" s="438" t="s">
        <v>126</v>
      </c>
      <c r="H942" s="440">
        <v>21600</v>
      </c>
    </row>
    <row r="943" spans="1:8">
      <c r="A943" s="430" t="s">
        <v>1897</v>
      </c>
      <c r="B943" s="430" t="s">
        <v>1264</v>
      </c>
      <c r="C943" s="438" t="s">
        <v>126</v>
      </c>
      <c r="D943" s="440">
        <v>2330</v>
      </c>
      <c r="E943" s="440">
        <v>0</v>
      </c>
      <c r="F943" s="440">
        <v>0</v>
      </c>
      <c r="G943" s="438" t="s">
        <v>126</v>
      </c>
      <c r="H943" s="440">
        <v>2330</v>
      </c>
    </row>
    <row r="944" spans="1:8">
      <c r="A944" s="430" t="s">
        <v>1898</v>
      </c>
      <c r="B944" s="430" t="s">
        <v>1899</v>
      </c>
      <c r="C944" s="438" t="s">
        <v>126</v>
      </c>
      <c r="D944" s="440">
        <v>50090</v>
      </c>
      <c r="E944" s="440">
        <v>0</v>
      </c>
      <c r="F944" s="440">
        <v>5400</v>
      </c>
      <c r="G944" s="438" t="s">
        <v>126</v>
      </c>
      <c r="H944" s="440">
        <v>55490</v>
      </c>
    </row>
    <row r="945" spans="1:8">
      <c r="A945" s="430" t="s">
        <v>1900</v>
      </c>
      <c r="B945" s="430" t="s">
        <v>1236</v>
      </c>
      <c r="C945" s="438" t="s">
        <v>126</v>
      </c>
      <c r="D945" s="440">
        <v>32175</v>
      </c>
      <c r="E945" s="440">
        <v>0</v>
      </c>
      <c r="F945" s="440">
        <v>5400</v>
      </c>
      <c r="G945" s="438" t="s">
        <v>126</v>
      </c>
      <c r="H945" s="440">
        <v>37575</v>
      </c>
    </row>
    <row r="946" spans="1:8">
      <c r="A946" s="430" t="s">
        <v>1901</v>
      </c>
      <c r="B946" s="430" t="s">
        <v>1238</v>
      </c>
      <c r="C946" s="438" t="s">
        <v>126</v>
      </c>
      <c r="D946" s="440">
        <v>10260</v>
      </c>
      <c r="E946" s="440">
        <v>0</v>
      </c>
      <c r="F946" s="440">
        <v>0</v>
      </c>
      <c r="G946" s="438" t="s">
        <v>126</v>
      </c>
      <c r="H946" s="440">
        <v>10260</v>
      </c>
    </row>
    <row r="947" spans="1:8">
      <c r="A947" s="430" t="s">
        <v>1902</v>
      </c>
      <c r="B947" s="430" t="s">
        <v>1252</v>
      </c>
      <c r="C947" s="438" t="s">
        <v>126</v>
      </c>
      <c r="D947" s="440">
        <v>1215</v>
      </c>
      <c r="E947" s="440">
        <v>0</v>
      </c>
      <c r="F947" s="440">
        <v>0</v>
      </c>
      <c r="G947" s="438" t="s">
        <v>126</v>
      </c>
      <c r="H947" s="440">
        <v>1215</v>
      </c>
    </row>
    <row r="948" spans="1:8">
      <c r="A948" s="430" t="s">
        <v>1903</v>
      </c>
      <c r="B948" s="430" t="s">
        <v>1256</v>
      </c>
      <c r="C948" s="438" t="s">
        <v>126</v>
      </c>
      <c r="D948" s="440">
        <v>4940</v>
      </c>
      <c r="E948" s="440">
        <v>0</v>
      </c>
      <c r="F948" s="440">
        <v>0</v>
      </c>
      <c r="G948" s="438" t="s">
        <v>126</v>
      </c>
      <c r="H948" s="440">
        <v>4940</v>
      </c>
    </row>
    <row r="949" spans="1:8">
      <c r="A949" s="430" t="s">
        <v>1904</v>
      </c>
      <c r="B949" s="430" t="s">
        <v>1264</v>
      </c>
      <c r="C949" s="438" t="s">
        <v>126</v>
      </c>
      <c r="D949" s="440">
        <v>1500</v>
      </c>
      <c r="E949" s="440">
        <v>0</v>
      </c>
      <c r="F949" s="440">
        <v>0</v>
      </c>
      <c r="G949" s="438" t="s">
        <v>126</v>
      </c>
      <c r="H949" s="440">
        <v>1500</v>
      </c>
    </row>
    <row r="950" spans="1:8">
      <c r="A950" s="430" t="s">
        <v>1905</v>
      </c>
      <c r="B950" s="430" t="s">
        <v>1906</v>
      </c>
      <c r="C950" s="438" t="s">
        <v>126</v>
      </c>
      <c r="D950" s="440">
        <v>62880</v>
      </c>
      <c r="E950" s="440">
        <v>0</v>
      </c>
      <c r="F950" s="440">
        <v>0</v>
      </c>
      <c r="G950" s="438" t="s">
        <v>126</v>
      </c>
      <c r="H950" s="440">
        <v>62880</v>
      </c>
    </row>
    <row r="951" spans="1:8">
      <c r="A951" s="430" t="s">
        <v>1907</v>
      </c>
      <c r="B951" s="430" t="s">
        <v>1236</v>
      </c>
      <c r="C951" s="438" t="s">
        <v>126</v>
      </c>
      <c r="D951" s="440">
        <v>32070</v>
      </c>
      <c r="E951" s="440">
        <v>0</v>
      </c>
      <c r="F951" s="440">
        <v>0</v>
      </c>
      <c r="G951" s="438" t="s">
        <v>126</v>
      </c>
      <c r="H951" s="440">
        <v>32070</v>
      </c>
    </row>
    <row r="952" spans="1:8">
      <c r="A952" s="430" t="s">
        <v>1908</v>
      </c>
      <c r="B952" s="430" t="s">
        <v>1238</v>
      </c>
      <c r="C952" s="438" t="s">
        <v>126</v>
      </c>
      <c r="D952" s="440">
        <v>15590</v>
      </c>
      <c r="E952" s="440">
        <v>0</v>
      </c>
      <c r="F952" s="440">
        <v>0</v>
      </c>
      <c r="G952" s="438" t="s">
        <v>126</v>
      </c>
      <c r="H952" s="440">
        <v>15590</v>
      </c>
    </row>
    <row r="953" spans="1:8">
      <c r="A953" s="430" t="s">
        <v>1909</v>
      </c>
      <c r="B953" s="430" t="s">
        <v>1256</v>
      </c>
      <c r="C953" s="438" t="s">
        <v>126</v>
      </c>
      <c r="D953" s="440">
        <v>12115</v>
      </c>
      <c r="E953" s="440">
        <v>0</v>
      </c>
      <c r="F953" s="440">
        <v>0</v>
      </c>
      <c r="G953" s="438" t="s">
        <v>126</v>
      </c>
      <c r="H953" s="440">
        <v>12115</v>
      </c>
    </row>
    <row r="954" spans="1:8">
      <c r="A954" s="430" t="s">
        <v>1910</v>
      </c>
      <c r="B954" s="430" t="s">
        <v>1264</v>
      </c>
      <c r="C954" s="438" t="s">
        <v>126</v>
      </c>
      <c r="D954" s="440">
        <v>3105</v>
      </c>
      <c r="E954" s="440">
        <v>0</v>
      </c>
      <c r="F954" s="440">
        <v>0</v>
      </c>
      <c r="G954" s="438" t="s">
        <v>126</v>
      </c>
      <c r="H954" s="440">
        <v>3105</v>
      </c>
    </row>
    <row r="955" spans="1:8">
      <c r="A955" s="430" t="s">
        <v>1911</v>
      </c>
      <c r="B955" s="430" t="s">
        <v>1912</v>
      </c>
      <c r="C955" s="438" t="s">
        <v>126</v>
      </c>
      <c r="D955" s="440">
        <v>124100</v>
      </c>
      <c r="E955" s="440">
        <v>0</v>
      </c>
      <c r="F955" s="440">
        <v>26000</v>
      </c>
      <c r="G955" s="438" t="s">
        <v>126</v>
      </c>
      <c r="H955" s="440">
        <v>150100</v>
      </c>
    </row>
    <row r="956" spans="1:8">
      <c r="A956" s="430" t="s">
        <v>1913</v>
      </c>
      <c r="B956" s="430" t="s">
        <v>1236</v>
      </c>
      <c r="C956" s="438" t="s">
        <v>126</v>
      </c>
      <c r="D956" s="440">
        <v>124100</v>
      </c>
      <c r="E956" s="440">
        <v>0</v>
      </c>
      <c r="F956" s="440">
        <v>26000</v>
      </c>
      <c r="G956" s="438" t="s">
        <v>126</v>
      </c>
      <c r="H956" s="440">
        <v>150100</v>
      </c>
    </row>
    <row r="957" spans="1:8">
      <c r="A957" s="430" t="s">
        <v>1914</v>
      </c>
      <c r="B957" s="430" t="s">
        <v>1915</v>
      </c>
      <c r="C957" s="438" t="s">
        <v>126</v>
      </c>
      <c r="D957" s="440">
        <v>158958</v>
      </c>
      <c r="E957" s="440">
        <v>0</v>
      </c>
      <c r="F957" s="440">
        <v>210</v>
      </c>
      <c r="G957" s="438" t="s">
        <v>126</v>
      </c>
      <c r="H957" s="440">
        <v>159168</v>
      </c>
    </row>
    <row r="958" spans="1:8">
      <c r="A958" s="430" t="s">
        <v>1916</v>
      </c>
      <c r="B958" s="430" t="s">
        <v>1236</v>
      </c>
      <c r="C958" s="438" t="s">
        <v>126</v>
      </c>
      <c r="D958" s="440">
        <v>104700</v>
      </c>
      <c r="E958" s="440">
        <v>0</v>
      </c>
      <c r="F958" s="440">
        <v>0</v>
      </c>
      <c r="G958" s="438" t="s">
        <v>126</v>
      </c>
      <c r="H958" s="440">
        <v>104700</v>
      </c>
    </row>
    <row r="959" spans="1:8">
      <c r="A959" s="430" t="s">
        <v>1917</v>
      </c>
      <c r="B959" s="430" t="s">
        <v>1238</v>
      </c>
      <c r="C959" s="438" t="s">
        <v>126</v>
      </c>
      <c r="D959" s="440">
        <v>23520</v>
      </c>
      <c r="E959" s="440">
        <v>0</v>
      </c>
      <c r="F959" s="440">
        <v>0</v>
      </c>
      <c r="G959" s="438" t="s">
        <v>126</v>
      </c>
      <c r="H959" s="440">
        <v>23520</v>
      </c>
    </row>
    <row r="960" spans="1:8">
      <c r="A960" s="430" t="s">
        <v>1918</v>
      </c>
      <c r="B960" s="430" t="s">
        <v>1244</v>
      </c>
      <c r="C960" s="438" t="s">
        <v>126</v>
      </c>
      <c r="D960" s="440">
        <v>140</v>
      </c>
      <c r="E960" s="440">
        <v>0</v>
      </c>
      <c r="F960" s="440">
        <v>0</v>
      </c>
      <c r="G960" s="438" t="s">
        <v>126</v>
      </c>
      <c r="H960" s="440">
        <v>140</v>
      </c>
    </row>
    <row r="961" spans="1:8">
      <c r="A961" s="430" t="s">
        <v>1919</v>
      </c>
      <c r="B961" s="430" t="s">
        <v>1246</v>
      </c>
      <c r="C961" s="438" t="s">
        <v>126</v>
      </c>
      <c r="D961" s="440">
        <v>540</v>
      </c>
      <c r="E961" s="440">
        <v>0</v>
      </c>
      <c r="F961" s="440">
        <v>0</v>
      </c>
      <c r="G961" s="438" t="s">
        <v>126</v>
      </c>
      <c r="H961" s="440">
        <v>540</v>
      </c>
    </row>
    <row r="962" spans="1:8">
      <c r="A962" s="430" t="s">
        <v>1920</v>
      </c>
      <c r="B962" s="430" t="s">
        <v>1248</v>
      </c>
      <c r="C962" s="438" t="s">
        <v>126</v>
      </c>
      <c r="D962" s="440">
        <v>2870</v>
      </c>
      <c r="E962" s="440">
        <v>0</v>
      </c>
      <c r="F962" s="440">
        <v>210</v>
      </c>
      <c r="G962" s="438" t="s">
        <v>126</v>
      </c>
      <c r="H962" s="440">
        <v>3080</v>
      </c>
    </row>
    <row r="963" spans="1:8">
      <c r="A963" s="430" t="s">
        <v>1921</v>
      </c>
      <c r="B963" s="430" t="s">
        <v>1252</v>
      </c>
      <c r="C963" s="438" t="s">
        <v>126</v>
      </c>
      <c r="D963" s="440">
        <v>1955</v>
      </c>
      <c r="E963" s="440">
        <v>0</v>
      </c>
      <c r="F963" s="440">
        <v>0</v>
      </c>
      <c r="G963" s="438" t="s">
        <v>126</v>
      </c>
      <c r="H963" s="440">
        <v>1955</v>
      </c>
    </row>
    <row r="964" spans="1:8">
      <c r="A964" s="430" t="s">
        <v>1922</v>
      </c>
      <c r="B964" s="430" t="s">
        <v>1256</v>
      </c>
      <c r="C964" s="438" t="s">
        <v>126</v>
      </c>
      <c r="D964" s="440">
        <v>24165</v>
      </c>
      <c r="E964" s="440">
        <v>0</v>
      </c>
      <c r="F964" s="440">
        <v>0</v>
      </c>
      <c r="G964" s="438" t="s">
        <v>126</v>
      </c>
      <c r="H964" s="440">
        <v>24165</v>
      </c>
    </row>
    <row r="965" spans="1:8">
      <c r="A965" s="430" t="s">
        <v>1923</v>
      </c>
      <c r="B965" s="430" t="s">
        <v>1264</v>
      </c>
      <c r="C965" s="438" t="s">
        <v>126</v>
      </c>
      <c r="D965" s="440">
        <v>1068</v>
      </c>
      <c r="E965" s="440">
        <v>0</v>
      </c>
      <c r="F965" s="440">
        <v>0</v>
      </c>
      <c r="G965" s="438" t="s">
        <v>126</v>
      </c>
      <c r="H965" s="440">
        <v>1068</v>
      </c>
    </row>
    <row r="966" spans="1:8">
      <c r="A966" s="430" t="s">
        <v>1924</v>
      </c>
      <c r="B966" s="430" t="s">
        <v>1925</v>
      </c>
      <c r="C966" s="438" t="s">
        <v>126</v>
      </c>
      <c r="D966" s="440">
        <v>154900</v>
      </c>
      <c r="E966" s="440">
        <v>0</v>
      </c>
      <c r="F966" s="440">
        <v>17460</v>
      </c>
      <c r="G966" s="438" t="s">
        <v>126</v>
      </c>
      <c r="H966" s="440">
        <v>172360</v>
      </c>
    </row>
    <row r="967" spans="1:8">
      <c r="A967" s="430" t="s">
        <v>1926</v>
      </c>
      <c r="B967" s="430" t="s">
        <v>1236</v>
      </c>
      <c r="C967" s="438" t="s">
        <v>126</v>
      </c>
      <c r="D967" s="440">
        <v>121270</v>
      </c>
      <c r="E967" s="440">
        <v>0</v>
      </c>
      <c r="F967" s="440">
        <v>16490</v>
      </c>
      <c r="G967" s="438" t="s">
        <v>126</v>
      </c>
      <c r="H967" s="440">
        <v>137760</v>
      </c>
    </row>
    <row r="968" spans="1:8">
      <c r="A968" s="430" t="s">
        <v>1927</v>
      </c>
      <c r="B968" s="430" t="s">
        <v>1238</v>
      </c>
      <c r="C968" s="438" t="s">
        <v>126</v>
      </c>
      <c r="D968" s="440">
        <v>17430</v>
      </c>
      <c r="E968" s="440">
        <v>0</v>
      </c>
      <c r="F968" s="440">
        <v>0</v>
      </c>
      <c r="G968" s="438" t="s">
        <v>126</v>
      </c>
      <c r="H968" s="440">
        <v>17430</v>
      </c>
    </row>
    <row r="969" spans="1:8">
      <c r="A969" s="430" t="s">
        <v>1928</v>
      </c>
      <c r="B969" s="430" t="s">
        <v>1248</v>
      </c>
      <c r="C969" s="438" t="s">
        <v>126</v>
      </c>
      <c r="D969" s="440">
        <v>0</v>
      </c>
      <c r="E969" s="440">
        <v>0</v>
      </c>
      <c r="F969" s="440">
        <v>485</v>
      </c>
      <c r="G969" s="438" t="s">
        <v>126</v>
      </c>
      <c r="H969" s="440">
        <v>485</v>
      </c>
    </row>
    <row r="970" spans="1:8">
      <c r="A970" s="430" t="s">
        <v>1929</v>
      </c>
      <c r="B970" s="430" t="s">
        <v>1256</v>
      </c>
      <c r="C970" s="438" t="s">
        <v>126</v>
      </c>
      <c r="D970" s="440">
        <v>16200</v>
      </c>
      <c r="E970" s="440">
        <v>0</v>
      </c>
      <c r="F970" s="440">
        <v>485</v>
      </c>
      <c r="G970" s="438" t="s">
        <v>126</v>
      </c>
      <c r="H970" s="440">
        <v>16685</v>
      </c>
    </row>
    <row r="971" spans="1:8">
      <c r="A971" s="430" t="s">
        <v>1930</v>
      </c>
      <c r="B971" s="430" t="s">
        <v>1931</v>
      </c>
      <c r="C971" s="438" t="s">
        <v>126</v>
      </c>
      <c r="D971" s="440">
        <v>54685</v>
      </c>
      <c r="E971" s="440">
        <v>0</v>
      </c>
      <c r="F971" s="440">
        <v>0</v>
      </c>
      <c r="G971" s="438" t="s">
        <v>126</v>
      </c>
      <c r="H971" s="440">
        <v>54685</v>
      </c>
    </row>
    <row r="972" spans="1:8">
      <c r="A972" s="430" t="s">
        <v>1932</v>
      </c>
      <c r="B972" s="430" t="s">
        <v>1236</v>
      </c>
      <c r="C972" s="438" t="s">
        <v>126</v>
      </c>
      <c r="D972" s="440">
        <v>36705</v>
      </c>
      <c r="E972" s="440">
        <v>0</v>
      </c>
      <c r="F972" s="440">
        <v>0</v>
      </c>
      <c r="G972" s="438" t="s">
        <v>126</v>
      </c>
      <c r="H972" s="440">
        <v>36705</v>
      </c>
    </row>
    <row r="973" spans="1:8">
      <c r="A973" s="430" t="s">
        <v>1933</v>
      </c>
      <c r="B973" s="430" t="s">
        <v>1238</v>
      </c>
      <c r="C973" s="438" t="s">
        <v>126</v>
      </c>
      <c r="D973" s="440">
        <v>6300</v>
      </c>
      <c r="E973" s="440">
        <v>0</v>
      </c>
      <c r="F973" s="440">
        <v>0</v>
      </c>
      <c r="G973" s="438" t="s">
        <v>126</v>
      </c>
      <c r="H973" s="440">
        <v>6300</v>
      </c>
    </row>
    <row r="974" spans="1:8">
      <c r="A974" s="430" t="s">
        <v>1934</v>
      </c>
      <c r="B974" s="430" t="s">
        <v>1240</v>
      </c>
      <c r="C974" s="438" t="s">
        <v>126</v>
      </c>
      <c r="D974" s="440">
        <v>11475</v>
      </c>
      <c r="E974" s="440">
        <v>0</v>
      </c>
      <c r="F974" s="440">
        <v>0</v>
      </c>
      <c r="G974" s="438" t="s">
        <v>126</v>
      </c>
      <c r="H974" s="440">
        <v>11475</v>
      </c>
    </row>
    <row r="975" spans="1:8">
      <c r="A975" s="430" t="s">
        <v>1935</v>
      </c>
      <c r="B975" s="430" t="s">
        <v>1244</v>
      </c>
      <c r="C975" s="438" t="s">
        <v>126</v>
      </c>
      <c r="D975" s="440">
        <v>205</v>
      </c>
      <c r="E975" s="440">
        <v>0</v>
      </c>
      <c r="F975" s="440">
        <v>0</v>
      </c>
      <c r="G975" s="438" t="s">
        <v>126</v>
      </c>
      <c r="H975" s="440">
        <v>205</v>
      </c>
    </row>
    <row r="976" spans="1:8">
      <c r="A976" s="430" t="s">
        <v>1936</v>
      </c>
      <c r="B976" s="430" t="s">
        <v>1937</v>
      </c>
      <c r="C976" s="438" t="s">
        <v>126</v>
      </c>
      <c r="D976" s="440">
        <v>46035</v>
      </c>
      <c r="E976" s="440">
        <v>0</v>
      </c>
      <c r="F976" s="440">
        <v>0</v>
      </c>
      <c r="G976" s="438" t="s">
        <v>126</v>
      </c>
      <c r="H976" s="440">
        <v>46035</v>
      </c>
    </row>
    <row r="977" spans="1:8">
      <c r="A977" s="430" t="s">
        <v>1938</v>
      </c>
      <c r="B977" s="430" t="s">
        <v>1236</v>
      </c>
      <c r="C977" s="438" t="s">
        <v>126</v>
      </c>
      <c r="D977" s="440">
        <v>25050</v>
      </c>
      <c r="E977" s="440">
        <v>0</v>
      </c>
      <c r="F977" s="440">
        <v>0</v>
      </c>
      <c r="G977" s="438" t="s">
        <v>126</v>
      </c>
      <c r="H977" s="440">
        <v>25050</v>
      </c>
    </row>
    <row r="978" spans="1:8">
      <c r="A978" s="430" t="s">
        <v>1939</v>
      </c>
      <c r="B978" s="430" t="s">
        <v>1238</v>
      </c>
      <c r="C978" s="438" t="s">
        <v>126</v>
      </c>
      <c r="D978" s="440">
        <v>7350</v>
      </c>
      <c r="E978" s="440">
        <v>0</v>
      </c>
      <c r="F978" s="440">
        <v>0</v>
      </c>
      <c r="G978" s="438" t="s">
        <v>126</v>
      </c>
      <c r="H978" s="440">
        <v>7350</v>
      </c>
    </row>
    <row r="979" spans="1:8">
      <c r="A979" s="430" t="s">
        <v>1940</v>
      </c>
      <c r="B979" s="430" t="s">
        <v>1256</v>
      </c>
      <c r="C979" s="438" t="s">
        <v>126</v>
      </c>
      <c r="D979" s="440">
        <v>13635</v>
      </c>
      <c r="E979" s="440">
        <v>0</v>
      </c>
      <c r="F979" s="440">
        <v>0</v>
      </c>
      <c r="G979" s="438" t="s">
        <v>126</v>
      </c>
      <c r="H979" s="440">
        <v>13635</v>
      </c>
    </row>
    <row r="980" spans="1:8">
      <c r="A980" s="430" t="s">
        <v>1941</v>
      </c>
      <c r="B980" s="430" t="s">
        <v>1942</v>
      </c>
      <c r="C980" s="438" t="s">
        <v>126</v>
      </c>
      <c r="D980" s="440">
        <v>39585</v>
      </c>
      <c r="E980" s="440">
        <v>0</v>
      </c>
      <c r="F980" s="440">
        <v>875</v>
      </c>
      <c r="G980" s="438" t="s">
        <v>126</v>
      </c>
      <c r="H980" s="440">
        <v>40460</v>
      </c>
    </row>
    <row r="981" spans="1:8">
      <c r="A981" s="430" t="s">
        <v>1943</v>
      </c>
      <c r="B981" s="430" t="s">
        <v>1236</v>
      </c>
      <c r="C981" s="438" t="s">
        <v>126</v>
      </c>
      <c r="D981" s="440">
        <v>33080</v>
      </c>
      <c r="E981" s="440">
        <v>0</v>
      </c>
      <c r="F981" s="440">
        <v>250</v>
      </c>
      <c r="G981" s="438" t="s">
        <v>126</v>
      </c>
      <c r="H981" s="440">
        <v>33330</v>
      </c>
    </row>
    <row r="982" spans="1:8">
      <c r="A982" s="430" t="s">
        <v>1944</v>
      </c>
      <c r="B982" s="430" t="s">
        <v>1238</v>
      </c>
      <c r="C982" s="438" t="s">
        <v>126</v>
      </c>
      <c r="D982" s="440">
        <v>5670</v>
      </c>
      <c r="E982" s="440">
        <v>0</v>
      </c>
      <c r="F982" s="440">
        <v>0</v>
      </c>
      <c r="G982" s="438" t="s">
        <v>126</v>
      </c>
      <c r="H982" s="440">
        <v>5670</v>
      </c>
    </row>
    <row r="983" spans="1:8">
      <c r="A983" s="430" t="s">
        <v>1945</v>
      </c>
      <c r="B983" s="430" t="s">
        <v>1244</v>
      </c>
      <c r="C983" s="438" t="s">
        <v>126</v>
      </c>
      <c r="D983" s="440">
        <v>700</v>
      </c>
      <c r="E983" s="440">
        <v>0</v>
      </c>
      <c r="F983" s="440">
        <v>490</v>
      </c>
      <c r="G983" s="438" t="s">
        <v>126</v>
      </c>
      <c r="H983" s="440">
        <v>1190</v>
      </c>
    </row>
    <row r="984" spans="1:8">
      <c r="A984" s="430" t="s">
        <v>1946</v>
      </c>
      <c r="B984" s="430" t="s">
        <v>1246</v>
      </c>
      <c r="C984" s="438" t="s">
        <v>126</v>
      </c>
      <c r="D984" s="440">
        <v>135</v>
      </c>
      <c r="E984" s="440">
        <v>0</v>
      </c>
      <c r="F984" s="440">
        <v>0</v>
      </c>
      <c r="G984" s="438" t="s">
        <v>126</v>
      </c>
      <c r="H984" s="440">
        <v>135</v>
      </c>
    </row>
    <row r="985" spans="1:8">
      <c r="A985" s="430" t="s">
        <v>1947</v>
      </c>
      <c r="B985" s="430" t="s">
        <v>1250</v>
      </c>
      <c r="C985" s="438" t="s">
        <v>126</v>
      </c>
      <c r="D985" s="440">
        <v>0</v>
      </c>
      <c r="E985" s="440">
        <v>0</v>
      </c>
      <c r="F985" s="440">
        <v>135</v>
      </c>
      <c r="G985" s="438" t="s">
        <v>126</v>
      </c>
      <c r="H985" s="440">
        <v>135</v>
      </c>
    </row>
    <row r="986" spans="1:8">
      <c r="A986" s="430" t="s">
        <v>1948</v>
      </c>
      <c r="B986" s="430" t="s">
        <v>1949</v>
      </c>
      <c r="C986" s="438" t="s">
        <v>126</v>
      </c>
      <c r="D986" s="440">
        <v>11140</v>
      </c>
      <c r="E986" s="440">
        <v>0</v>
      </c>
      <c r="F986" s="440">
        <v>13120</v>
      </c>
      <c r="G986" s="438" t="s">
        <v>126</v>
      </c>
      <c r="H986" s="440">
        <v>24260</v>
      </c>
    </row>
    <row r="987" spans="1:8">
      <c r="A987" s="430" t="s">
        <v>1950</v>
      </c>
      <c r="B987" s="430" t="s">
        <v>1236</v>
      </c>
      <c r="C987" s="438" t="s">
        <v>126</v>
      </c>
      <c r="D987" s="440">
        <v>5400</v>
      </c>
      <c r="E987" s="440">
        <v>0</v>
      </c>
      <c r="F987" s="440">
        <v>12000</v>
      </c>
      <c r="G987" s="438" t="s">
        <v>126</v>
      </c>
      <c r="H987" s="440">
        <v>17400</v>
      </c>
    </row>
    <row r="988" spans="1:8">
      <c r="A988" s="430" t="s">
        <v>1951</v>
      </c>
      <c r="B988" s="430" t="s">
        <v>1238</v>
      </c>
      <c r="C988" s="438" t="s">
        <v>126</v>
      </c>
      <c r="D988" s="440">
        <v>3780</v>
      </c>
      <c r="E988" s="440">
        <v>0</v>
      </c>
      <c r="F988" s="440">
        <v>1050</v>
      </c>
      <c r="G988" s="438" t="s">
        <v>126</v>
      </c>
      <c r="H988" s="440">
        <v>4830</v>
      </c>
    </row>
    <row r="989" spans="1:8">
      <c r="A989" s="430" t="s">
        <v>1952</v>
      </c>
      <c r="B989" s="430" t="s">
        <v>1242</v>
      </c>
      <c r="C989" s="438" t="s">
        <v>126</v>
      </c>
      <c r="D989" s="440">
        <v>1620</v>
      </c>
      <c r="E989" s="440">
        <v>0</v>
      </c>
      <c r="F989" s="440">
        <v>0</v>
      </c>
      <c r="G989" s="438" t="s">
        <v>126</v>
      </c>
      <c r="H989" s="440">
        <v>1620</v>
      </c>
    </row>
    <row r="990" spans="1:8">
      <c r="A990" s="430" t="s">
        <v>1953</v>
      </c>
      <c r="B990" s="430" t="s">
        <v>1246</v>
      </c>
      <c r="C990" s="438" t="s">
        <v>126</v>
      </c>
      <c r="D990" s="440">
        <v>135</v>
      </c>
      <c r="E990" s="440">
        <v>0</v>
      </c>
      <c r="F990" s="440">
        <v>0</v>
      </c>
      <c r="G990" s="438" t="s">
        <v>126</v>
      </c>
      <c r="H990" s="440">
        <v>135</v>
      </c>
    </row>
    <row r="991" spans="1:8">
      <c r="A991" s="430" t="s">
        <v>1954</v>
      </c>
      <c r="B991" s="430" t="s">
        <v>1248</v>
      </c>
      <c r="C991" s="438" t="s">
        <v>126</v>
      </c>
      <c r="D991" s="440">
        <v>70</v>
      </c>
      <c r="E991" s="440">
        <v>0</v>
      </c>
      <c r="F991" s="440">
        <v>70</v>
      </c>
      <c r="G991" s="438" t="s">
        <v>126</v>
      </c>
      <c r="H991" s="440">
        <v>140</v>
      </c>
    </row>
    <row r="992" spans="1:8">
      <c r="A992" s="430" t="s">
        <v>1955</v>
      </c>
      <c r="B992" s="430" t="s">
        <v>1250</v>
      </c>
      <c r="C992" s="438" t="s">
        <v>126</v>
      </c>
      <c r="D992" s="440">
        <v>135</v>
      </c>
      <c r="E992" s="440">
        <v>0</v>
      </c>
      <c r="F992" s="440">
        <v>0</v>
      </c>
      <c r="G992" s="438" t="s">
        <v>126</v>
      </c>
      <c r="H992" s="440">
        <v>135</v>
      </c>
    </row>
    <row r="993" spans="1:8">
      <c r="A993" s="430" t="s">
        <v>1956</v>
      </c>
      <c r="B993" s="430" t="s">
        <v>1957</v>
      </c>
      <c r="C993" s="438" t="s">
        <v>126</v>
      </c>
      <c r="D993" s="440">
        <v>105250</v>
      </c>
      <c r="E993" s="440">
        <v>0</v>
      </c>
      <c r="F993" s="440">
        <v>850</v>
      </c>
      <c r="G993" s="438" t="s">
        <v>126</v>
      </c>
      <c r="H993" s="440">
        <v>106100</v>
      </c>
    </row>
    <row r="994" spans="1:8">
      <c r="A994" s="430" t="s">
        <v>1958</v>
      </c>
      <c r="B994" s="430" t="s">
        <v>1236</v>
      </c>
      <c r="C994" s="438" t="s">
        <v>126</v>
      </c>
      <c r="D994" s="440">
        <v>89745</v>
      </c>
      <c r="E994" s="440">
        <v>0</v>
      </c>
      <c r="F994" s="440">
        <v>500</v>
      </c>
      <c r="G994" s="438" t="s">
        <v>126</v>
      </c>
      <c r="H994" s="440">
        <v>90245</v>
      </c>
    </row>
    <row r="995" spans="1:8">
      <c r="A995" s="430" t="s">
        <v>1959</v>
      </c>
      <c r="B995" s="430" t="s">
        <v>1238</v>
      </c>
      <c r="C995" s="438" t="s">
        <v>126</v>
      </c>
      <c r="D995" s="440">
        <v>7560</v>
      </c>
      <c r="E995" s="440">
        <v>0</v>
      </c>
      <c r="F995" s="440">
        <v>0</v>
      </c>
      <c r="G995" s="438" t="s">
        <v>126</v>
      </c>
      <c r="H995" s="440">
        <v>7560</v>
      </c>
    </row>
    <row r="996" spans="1:8">
      <c r="A996" s="430" t="s">
        <v>1960</v>
      </c>
      <c r="B996" s="430" t="s">
        <v>1244</v>
      </c>
      <c r="C996" s="438" t="s">
        <v>126</v>
      </c>
      <c r="D996" s="440">
        <v>560</v>
      </c>
      <c r="E996" s="440">
        <v>0</v>
      </c>
      <c r="F996" s="440">
        <v>70</v>
      </c>
      <c r="G996" s="438" t="s">
        <v>126</v>
      </c>
      <c r="H996" s="440">
        <v>630</v>
      </c>
    </row>
    <row r="997" spans="1:8">
      <c r="A997" s="430" t="s">
        <v>1961</v>
      </c>
      <c r="B997" s="430" t="s">
        <v>1246</v>
      </c>
      <c r="C997" s="438" t="s">
        <v>126</v>
      </c>
      <c r="D997" s="440">
        <v>405</v>
      </c>
      <c r="E997" s="440">
        <v>0</v>
      </c>
      <c r="F997" s="440">
        <v>70</v>
      </c>
      <c r="G997" s="438" t="s">
        <v>126</v>
      </c>
      <c r="H997" s="440">
        <v>475</v>
      </c>
    </row>
    <row r="998" spans="1:8">
      <c r="A998" s="430" t="s">
        <v>1962</v>
      </c>
      <c r="B998" s="430" t="s">
        <v>1248</v>
      </c>
      <c r="C998" s="438" t="s">
        <v>126</v>
      </c>
      <c r="D998" s="440">
        <v>840</v>
      </c>
      <c r="E998" s="440">
        <v>0</v>
      </c>
      <c r="F998" s="440">
        <v>210</v>
      </c>
      <c r="G998" s="438" t="s">
        <v>126</v>
      </c>
      <c r="H998" s="440">
        <v>1050</v>
      </c>
    </row>
    <row r="999" spans="1:8">
      <c r="A999" s="430" t="s">
        <v>1963</v>
      </c>
      <c r="B999" s="430" t="s">
        <v>1250</v>
      </c>
      <c r="C999" s="438" t="s">
        <v>126</v>
      </c>
      <c r="D999" s="440">
        <v>70</v>
      </c>
      <c r="E999" s="440">
        <v>0</v>
      </c>
      <c r="F999" s="440">
        <v>0</v>
      </c>
      <c r="G999" s="438" t="s">
        <v>126</v>
      </c>
      <c r="H999" s="440">
        <v>70</v>
      </c>
    </row>
    <row r="1000" spans="1:8">
      <c r="A1000" s="430" t="s">
        <v>1964</v>
      </c>
      <c r="B1000" s="430" t="s">
        <v>1252</v>
      </c>
      <c r="C1000" s="438" t="s">
        <v>126</v>
      </c>
      <c r="D1000" s="440">
        <v>135</v>
      </c>
      <c r="E1000" s="440">
        <v>0</v>
      </c>
      <c r="F1000" s="440">
        <v>0</v>
      </c>
      <c r="G1000" s="438" t="s">
        <v>126</v>
      </c>
      <c r="H1000" s="440">
        <v>135</v>
      </c>
    </row>
    <row r="1001" spans="1:8">
      <c r="A1001" s="430" t="s">
        <v>1965</v>
      </c>
      <c r="B1001" s="430" t="s">
        <v>1256</v>
      </c>
      <c r="C1001" s="438" t="s">
        <v>126</v>
      </c>
      <c r="D1001" s="440">
        <v>3715</v>
      </c>
      <c r="E1001" s="440">
        <v>0</v>
      </c>
      <c r="F1001" s="440">
        <v>0</v>
      </c>
      <c r="G1001" s="438" t="s">
        <v>126</v>
      </c>
      <c r="H1001" s="440">
        <v>3715</v>
      </c>
    </row>
    <row r="1002" spans="1:8">
      <c r="A1002" s="430" t="s">
        <v>1966</v>
      </c>
      <c r="B1002" s="430" t="s">
        <v>1661</v>
      </c>
      <c r="C1002" s="438" t="s">
        <v>126</v>
      </c>
      <c r="D1002" s="440">
        <v>2220</v>
      </c>
      <c r="E1002" s="440">
        <v>0</v>
      </c>
      <c r="F1002" s="440">
        <v>0</v>
      </c>
      <c r="G1002" s="438" t="s">
        <v>126</v>
      </c>
      <c r="H1002" s="440">
        <v>2220</v>
      </c>
    </row>
    <row r="1003" spans="1:8">
      <c r="A1003" s="430" t="s">
        <v>1967</v>
      </c>
      <c r="B1003" s="430" t="s">
        <v>1968</v>
      </c>
      <c r="C1003" s="438" t="s">
        <v>126</v>
      </c>
      <c r="D1003" s="440">
        <v>48437</v>
      </c>
      <c r="E1003" s="440">
        <v>0</v>
      </c>
      <c r="F1003" s="440">
        <v>16755</v>
      </c>
      <c r="G1003" s="438" t="s">
        <v>126</v>
      </c>
      <c r="H1003" s="440">
        <v>65192</v>
      </c>
    </row>
    <row r="1004" spans="1:8">
      <c r="A1004" s="430" t="s">
        <v>1969</v>
      </c>
      <c r="B1004" s="430" t="s">
        <v>1236</v>
      </c>
      <c r="C1004" s="438" t="s">
        <v>126</v>
      </c>
      <c r="D1004" s="440">
        <v>35760</v>
      </c>
      <c r="E1004" s="440">
        <v>0</v>
      </c>
      <c r="F1004" s="440">
        <v>5385</v>
      </c>
      <c r="G1004" s="438" t="s">
        <v>126</v>
      </c>
      <c r="H1004" s="440">
        <v>41145</v>
      </c>
    </row>
    <row r="1005" spans="1:8">
      <c r="A1005" s="430" t="s">
        <v>1970</v>
      </c>
      <c r="B1005" s="430" t="s">
        <v>1238</v>
      </c>
      <c r="C1005" s="438" t="s">
        <v>126</v>
      </c>
      <c r="D1005" s="440">
        <v>5040</v>
      </c>
      <c r="E1005" s="440">
        <v>0</v>
      </c>
      <c r="F1005" s="440">
        <v>8400</v>
      </c>
      <c r="G1005" s="438" t="s">
        <v>126</v>
      </c>
      <c r="H1005" s="440">
        <v>13440</v>
      </c>
    </row>
    <row r="1006" spans="1:8">
      <c r="A1006" s="430" t="s">
        <v>1971</v>
      </c>
      <c r="B1006" s="430" t="s">
        <v>1246</v>
      </c>
      <c r="C1006" s="438" t="s">
        <v>126</v>
      </c>
      <c r="D1006" s="440">
        <v>0</v>
      </c>
      <c r="E1006" s="440">
        <v>0</v>
      </c>
      <c r="F1006" s="440">
        <v>135</v>
      </c>
      <c r="G1006" s="438" t="s">
        <v>126</v>
      </c>
      <c r="H1006" s="440">
        <v>135</v>
      </c>
    </row>
    <row r="1007" spans="1:8">
      <c r="A1007" s="430" t="s">
        <v>1972</v>
      </c>
      <c r="B1007" s="430" t="s">
        <v>1248</v>
      </c>
      <c r="C1007" s="438" t="s">
        <v>126</v>
      </c>
      <c r="D1007" s="440">
        <v>560</v>
      </c>
      <c r="E1007" s="440">
        <v>0</v>
      </c>
      <c r="F1007" s="440">
        <v>0</v>
      </c>
      <c r="G1007" s="438" t="s">
        <v>126</v>
      </c>
      <c r="H1007" s="440">
        <v>560</v>
      </c>
    </row>
    <row r="1008" spans="1:8">
      <c r="A1008" s="430" t="s">
        <v>1973</v>
      </c>
      <c r="B1008" s="430" t="s">
        <v>1256</v>
      </c>
      <c r="C1008" s="438" t="s">
        <v>126</v>
      </c>
      <c r="D1008" s="440">
        <v>3915</v>
      </c>
      <c r="E1008" s="440">
        <v>0</v>
      </c>
      <c r="F1008" s="440">
        <v>2835</v>
      </c>
      <c r="G1008" s="438" t="s">
        <v>126</v>
      </c>
      <c r="H1008" s="440">
        <v>6750</v>
      </c>
    </row>
    <row r="1009" spans="1:8">
      <c r="A1009" s="430" t="s">
        <v>1974</v>
      </c>
      <c r="B1009" s="430" t="s">
        <v>1264</v>
      </c>
      <c r="C1009" s="438" t="s">
        <v>126</v>
      </c>
      <c r="D1009" s="440">
        <v>3162</v>
      </c>
      <c r="E1009" s="440">
        <v>0</v>
      </c>
      <c r="F1009" s="440">
        <v>0</v>
      </c>
      <c r="G1009" s="438" t="s">
        <v>126</v>
      </c>
      <c r="H1009" s="440">
        <v>3162</v>
      </c>
    </row>
    <row r="1010" spans="1:8">
      <c r="A1010" s="430" t="s">
        <v>1975</v>
      </c>
      <c r="B1010" s="430" t="s">
        <v>1976</v>
      </c>
      <c r="C1010" s="438" t="s">
        <v>126</v>
      </c>
      <c r="D1010" s="440">
        <v>61465</v>
      </c>
      <c r="E1010" s="440">
        <v>0</v>
      </c>
      <c r="F1010" s="440">
        <v>70</v>
      </c>
      <c r="G1010" s="438" t="s">
        <v>126</v>
      </c>
      <c r="H1010" s="440">
        <v>61535</v>
      </c>
    </row>
    <row r="1011" spans="1:8">
      <c r="A1011" s="430" t="s">
        <v>1977</v>
      </c>
      <c r="B1011" s="430" t="s">
        <v>1236</v>
      </c>
      <c r="C1011" s="438" t="s">
        <v>126</v>
      </c>
      <c r="D1011" s="440">
        <v>35070</v>
      </c>
      <c r="E1011" s="440">
        <v>0</v>
      </c>
      <c r="F1011" s="440">
        <v>0</v>
      </c>
      <c r="G1011" s="438" t="s">
        <v>126</v>
      </c>
      <c r="H1011" s="440">
        <v>35070</v>
      </c>
    </row>
    <row r="1012" spans="1:8">
      <c r="A1012" s="430" t="s">
        <v>1978</v>
      </c>
      <c r="B1012" s="430" t="s">
        <v>1238</v>
      </c>
      <c r="C1012" s="438" t="s">
        <v>126</v>
      </c>
      <c r="D1012" s="440">
        <v>10290</v>
      </c>
      <c r="E1012" s="440">
        <v>0</v>
      </c>
      <c r="F1012" s="440">
        <v>0</v>
      </c>
      <c r="G1012" s="438" t="s">
        <v>126</v>
      </c>
      <c r="H1012" s="440">
        <v>10290</v>
      </c>
    </row>
    <row r="1013" spans="1:8">
      <c r="A1013" s="430" t="s">
        <v>1979</v>
      </c>
      <c r="B1013" s="430" t="s">
        <v>1248</v>
      </c>
      <c r="C1013" s="438" t="s">
        <v>126</v>
      </c>
      <c r="D1013" s="440">
        <v>1255</v>
      </c>
      <c r="E1013" s="440">
        <v>0</v>
      </c>
      <c r="F1013" s="440">
        <v>70</v>
      </c>
      <c r="G1013" s="438" t="s">
        <v>126</v>
      </c>
      <c r="H1013" s="440">
        <v>1325</v>
      </c>
    </row>
    <row r="1014" spans="1:8">
      <c r="A1014" s="430" t="s">
        <v>1980</v>
      </c>
      <c r="B1014" s="430" t="s">
        <v>1252</v>
      </c>
      <c r="C1014" s="438" t="s">
        <v>126</v>
      </c>
      <c r="D1014" s="440">
        <v>2835</v>
      </c>
      <c r="E1014" s="440">
        <v>0</v>
      </c>
      <c r="F1014" s="440">
        <v>0</v>
      </c>
      <c r="G1014" s="438" t="s">
        <v>126</v>
      </c>
      <c r="H1014" s="440">
        <v>2835</v>
      </c>
    </row>
    <row r="1015" spans="1:8">
      <c r="A1015" s="430" t="s">
        <v>1981</v>
      </c>
      <c r="B1015" s="430" t="s">
        <v>1256</v>
      </c>
      <c r="C1015" s="438" t="s">
        <v>126</v>
      </c>
      <c r="D1015" s="440">
        <v>12015</v>
      </c>
      <c r="E1015" s="440">
        <v>0</v>
      </c>
      <c r="F1015" s="440">
        <v>0</v>
      </c>
      <c r="G1015" s="438" t="s">
        <v>126</v>
      </c>
      <c r="H1015" s="440">
        <v>12015</v>
      </c>
    </row>
    <row r="1016" spans="1:8">
      <c r="A1016" s="430" t="s">
        <v>1982</v>
      </c>
      <c r="B1016" s="430" t="s">
        <v>1983</v>
      </c>
      <c r="C1016" s="438" t="s">
        <v>126</v>
      </c>
      <c r="D1016" s="440">
        <v>101640</v>
      </c>
      <c r="E1016" s="440">
        <v>0</v>
      </c>
      <c r="F1016" s="440">
        <v>0</v>
      </c>
      <c r="G1016" s="438" t="s">
        <v>126</v>
      </c>
      <c r="H1016" s="440">
        <v>101640</v>
      </c>
    </row>
    <row r="1017" spans="1:8">
      <c r="A1017" s="430" t="s">
        <v>1984</v>
      </c>
      <c r="B1017" s="430" t="s">
        <v>1236</v>
      </c>
      <c r="C1017" s="438" t="s">
        <v>126</v>
      </c>
      <c r="D1017" s="440">
        <v>86185</v>
      </c>
      <c r="E1017" s="440">
        <v>0</v>
      </c>
      <c r="F1017" s="440">
        <v>0</v>
      </c>
      <c r="G1017" s="438" t="s">
        <v>126</v>
      </c>
      <c r="H1017" s="440">
        <v>86185</v>
      </c>
    </row>
    <row r="1018" spans="1:8">
      <c r="A1018" s="430" t="s">
        <v>1985</v>
      </c>
      <c r="B1018" s="430" t="s">
        <v>1238</v>
      </c>
      <c r="C1018" s="438" t="s">
        <v>126</v>
      </c>
      <c r="D1018" s="440">
        <v>5735</v>
      </c>
      <c r="E1018" s="440">
        <v>0</v>
      </c>
      <c r="F1018" s="440">
        <v>0</v>
      </c>
      <c r="G1018" s="438" t="s">
        <v>126</v>
      </c>
      <c r="H1018" s="440">
        <v>5735</v>
      </c>
    </row>
    <row r="1019" spans="1:8">
      <c r="A1019" s="430" t="s">
        <v>1986</v>
      </c>
      <c r="B1019" s="430" t="s">
        <v>1246</v>
      </c>
      <c r="C1019" s="438" t="s">
        <v>126</v>
      </c>
      <c r="D1019" s="440">
        <v>130</v>
      </c>
      <c r="E1019" s="440">
        <v>0</v>
      </c>
      <c r="F1019" s="440">
        <v>0</v>
      </c>
      <c r="G1019" s="438" t="s">
        <v>126</v>
      </c>
      <c r="H1019" s="440">
        <v>130</v>
      </c>
    </row>
    <row r="1020" spans="1:8">
      <c r="A1020" s="430" t="s">
        <v>1987</v>
      </c>
      <c r="B1020" s="430" t="s">
        <v>1248</v>
      </c>
      <c r="C1020" s="438" t="s">
        <v>126</v>
      </c>
      <c r="D1020" s="440">
        <v>280</v>
      </c>
      <c r="E1020" s="440">
        <v>0</v>
      </c>
      <c r="F1020" s="440">
        <v>0</v>
      </c>
      <c r="G1020" s="438" t="s">
        <v>126</v>
      </c>
      <c r="H1020" s="440">
        <v>280</v>
      </c>
    </row>
    <row r="1021" spans="1:8">
      <c r="A1021" s="430" t="s">
        <v>1988</v>
      </c>
      <c r="B1021" s="430" t="s">
        <v>1252</v>
      </c>
      <c r="C1021" s="438" t="s">
        <v>126</v>
      </c>
      <c r="D1021" s="440">
        <v>270</v>
      </c>
      <c r="E1021" s="440">
        <v>0</v>
      </c>
      <c r="F1021" s="440">
        <v>0</v>
      </c>
      <c r="G1021" s="438" t="s">
        <v>126</v>
      </c>
      <c r="H1021" s="440">
        <v>270</v>
      </c>
    </row>
    <row r="1022" spans="1:8">
      <c r="A1022" s="430" t="s">
        <v>1989</v>
      </c>
      <c r="B1022" s="430" t="s">
        <v>1990</v>
      </c>
      <c r="C1022" s="438" t="s">
        <v>126</v>
      </c>
      <c r="D1022" s="440">
        <v>6750</v>
      </c>
      <c r="E1022" s="440">
        <v>0</v>
      </c>
      <c r="F1022" s="440">
        <v>0</v>
      </c>
      <c r="G1022" s="438" t="s">
        <v>126</v>
      </c>
      <c r="H1022" s="440">
        <v>6750</v>
      </c>
    </row>
    <row r="1023" spans="1:8">
      <c r="A1023" s="430" t="s">
        <v>1991</v>
      </c>
      <c r="B1023" s="430" t="s">
        <v>1661</v>
      </c>
      <c r="C1023" s="438" t="s">
        <v>126</v>
      </c>
      <c r="D1023" s="440">
        <v>2290</v>
      </c>
      <c r="E1023" s="440">
        <v>0</v>
      </c>
      <c r="F1023" s="440">
        <v>0</v>
      </c>
      <c r="G1023" s="438" t="s">
        <v>126</v>
      </c>
      <c r="H1023" s="440">
        <v>2290</v>
      </c>
    </row>
    <row r="1024" spans="1:8">
      <c r="A1024" s="430" t="s">
        <v>1992</v>
      </c>
      <c r="B1024" s="430" t="s">
        <v>1993</v>
      </c>
      <c r="C1024" s="438" t="s">
        <v>126</v>
      </c>
      <c r="D1024" s="440">
        <v>46170</v>
      </c>
      <c r="E1024" s="440">
        <v>0</v>
      </c>
      <c r="F1024" s="440">
        <v>3520</v>
      </c>
      <c r="G1024" s="438" t="s">
        <v>126</v>
      </c>
      <c r="H1024" s="440">
        <v>49690</v>
      </c>
    </row>
    <row r="1025" spans="1:8">
      <c r="A1025" s="430" t="s">
        <v>1994</v>
      </c>
      <c r="B1025" s="430" t="s">
        <v>1236</v>
      </c>
      <c r="C1025" s="438" t="s">
        <v>126</v>
      </c>
      <c r="D1025" s="440">
        <v>32305</v>
      </c>
      <c r="E1025" s="440">
        <v>0</v>
      </c>
      <c r="F1025" s="440">
        <v>2905</v>
      </c>
      <c r="G1025" s="438" t="s">
        <v>126</v>
      </c>
      <c r="H1025" s="440">
        <v>35210</v>
      </c>
    </row>
    <row r="1026" spans="1:8">
      <c r="A1026" s="430" t="s">
        <v>1995</v>
      </c>
      <c r="B1026" s="430" t="s">
        <v>1238</v>
      </c>
      <c r="C1026" s="438" t="s">
        <v>126</v>
      </c>
      <c r="D1026" s="440">
        <v>4575</v>
      </c>
      <c r="E1026" s="440">
        <v>0</v>
      </c>
      <c r="F1026" s="440">
        <v>210</v>
      </c>
      <c r="G1026" s="438" t="s">
        <v>126</v>
      </c>
      <c r="H1026" s="440">
        <v>4785</v>
      </c>
    </row>
    <row r="1027" spans="1:8">
      <c r="A1027" s="430" t="s">
        <v>1996</v>
      </c>
      <c r="B1027" s="430" t="s">
        <v>1244</v>
      </c>
      <c r="C1027" s="438" t="s">
        <v>126</v>
      </c>
      <c r="D1027" s="440">
        <v>70</v>
      </c>
      <c r="E1027" s="440">
        <v>0</v>
      </c>
      <c r="F1027" s="440">
        <v>0</v>
      </c>
      <c r="G1027" s="438" t="s">
        <v>126</v>
      </c>
      <c r="H1027" s="440">
        <v>70</v>
      </c>
    </row>
    <row r="1028" spans="1:8">
      <c r="A1028" s="430" t="s">
        <v>1997</v>
      </c>
      <c r="B1028" s="430" t="s">
        <v>1246</v>
      </c>
      <c r="C1028" s="438" t="s">
        <v>126</v>
      </c>
      <c r="D1028" s="440">
        <v>810</v>
      </c>
      <c r="E1028" s="440">
        <v>0</v>
      </c>
      <c r="F1028" s="440">
        <v>270</v>
      </c>
      <c r="G1028" s="438" t="s">
        <v>126</v>
      </c>
      <c r="H1028" s="440">
        <v>1080</v>
      </c>
    </row>
    <row r="1029" spans="1:8">
      <c r="A1029" s="430" t="s">
        <v>1998</v>
      </c>
      <c r="B1029" s="430" t="s">
        <v>1248</v>
      </c>
      <c r="C1029" s="438" t="s">
        <v>126</v>
      </c>
      <c r="D1029" s="440">
        <v>345</v>
      </c>
      <c r="E1029" s="440">
        <v>0</v>
      </c>
      <c r="F1029" s="440">
        <v>0</v>
      </c>
      <c r="G1029" s="438" t="s">
        <v>126</v>
      </c>
      <c r="H1029" s="440">
        <v>345</v>
      </c>
    </row>
    <row r="1030" spans="1:8">
      <c r="A1030" s="430" t="s">
        <v>1999</v>
      </c>
      <c r="B1030" s="430" t="s">
        <v>1252</v>
      </c>
      <c r="C1030" s="438" t="s">
        <v>126</v>
      </c>
      <c r="D1030" s="440">
        <v>1080</v>
      </c>
      <c r="E1030" s="440">
        <v>0</v>
      </c>
      <c r="F1030" s="440">
        <v>135</v>
      </c>
      <c r="G1030" s="438" t="s">
        <v>126</v>
      </c>
      <c r="H1030" s="440">
        <v>1215</v>
      </c>
    </row>
    <row r="1031" spans="1:8">
      <c r="A1031" s="430" t="s">
        <v>2000</v>
      </c>
      <c r="B1031" s="430" t="s">
        <v>1254</v>
      </c>
      <c r="C1031" s="438" t="s">
        <v>126</v>
      </c>
      <c r="D1031" s="440">
        <v>150</v>
      </c>
      <c r="E1031" s="440">
        <v>0</v>
      </c>
      <c r="F1031" s="440">
        <v>0</v>
      </c>
      <c r="G1031" s="438" t="s">
        <v>126</v>
      </c>
      <c r="H1031" s="440">
        <v>150</v>
      </c>
    </row>
    <row r="1032" spans="1:8">
      <c r="A1032" s="430" t="s">
        <v>2001</v>
      </c>
      <c r="B1032" s="430" t="s">
        <v>1252</v>
      </c>
      <c r="C1032" s="438" t="s">
        <v>126</v>
      </c>
      <c r="D1032" s="440">
        <v>6835</v>
      </c>
      <c r="E1032" s="440">
        <v>0</v>
      </c>
      <c r="F1032" s="440">
        <v>0</v>
      </c>
      <c r="G1032" s="438" t="s">
        <v>126</v>
      </c>
      <c r="H1032" s="440">
        <v>6835</v>
      </c>
    </row>
    <row r="1033" spans="1:8">
      <c r="A1033" s="430" t="s">
        <v>2002</v>
      </c>
      <c r="B1033" s="430" t="s">
        <v>2003</v>
      </c>
      <c r="C1033" s="438" t="s">
        <v>126</v>
      </c>
      <c r="D1033" s="440">
        <v>73920</v>
      </c>
      <c r="E1033" s="440">
        <v>0</v>
      </c>
      <c r="F1033" s="440">
        <v>0</v>
      </c>
      <c r="G1033" s="438" t="s">
        <v>126</v>
      </c>
      <c r="H1033" s="440">
        <v>73920</v>
      </c>
    </row>
    <row r="1034" spans="1:8">
      <c r="A1034" s="430" t="s">
        <v>2004</v>
      </c>
      <c r="B1034" s="430" t="s">
        <v>1236</v>
      </c>
      <c r="C1034" s="438" t="s">
        <v>126</v>
      </c>
      <c r="D1034" s="440">
        <v>59900</v>
      </c>
      <c r="E1034" s="440">
        <v>0</v>
      </c>
      <c r="F1034" s="440">
        <v>0</v>
      </c>
      <c r="G1034" s="438" t="s">
        <v>126</v>
      </c>
      <c r="H1034" s="440">
        <v>59900</v>
      </c>
    </row>
    <row r="1035" spans="1:8">
      <c r="A1035" s="430" t="s">
        <v>2005</v>
      </c>
      <c r="B1035" s="430" t="s">
        <v>1238</v>
      </c>
      <c r="C1035" s="438" t="s">
        <v>126</v>
      </c>
      <c r="D1035" s="440">
        <v>9240</v>
      </c>
      <c r="E1035" s="440">
        <v>0</v>
      </c>
      <c r="F1035" s="440">
        <v>0</v>
      </c>
      <c r="G1035" s="438" t="s">
        <v>126</v>
      </c>
      <c r="H1035" s="440">
        <v>9240</v>
      </c>
    </row>
    <row r="1036" spans="1:8">
      <c r="A1036" s="430" t="s">
        <v>2006</v>
      </c>
      <c r="B1036" s="430" t="s">
        <v>1246</v>
      </c>
      <c r="C1036" s="438" t="s">
        <v>126</v>
      </c>
      <c r="D1036" s="440">
        <v>135</v>
      </c>
      <c r="E1036" s="440">
        <v>0</v>
      </c>
      <c r="F1036" s="440">
        <v>0</v>
      </c>
      <c r="G1036" s="438" t="s">
        <v>126</v>
      </c>
      <c r="H1036" s="440">
        <v>135</v>
      </c>
    </row>
    <row r="1037" spans="1:8">
      <c r="A1037" s="430" t="s">
        <v>2007</v>
      </c>
      <c r="B1037" s="430" t="s">
        <v>1248</v>
      </c>
      <c r="C1037" s="438" t="s">
        <v>126</v>
      </c>
      <c r="D1037" s="440">
        <v>70</v>
      </c>
      <c r="E1037" s="440">
        <v>0</v>
      </c>
      <c r="F1037" s="440">
        <v>0</v>
      </c>
      <c r="G1037" s="438" t="s">
        <v>126</v>
      </c>
      <c r="H1037" s="440">
        <v>70</v>
      </c>
    </row>
    <row r="1038" spans="1:8">
      <c r="A1038" s="430" t="s">
        <v>2008</v>
      </c>
      <c r="B1038" s="430" t="s">
        <v>1252</v>
      </c>
      <c r="C1038" s="438" t="s">
        <v>126</v>
      </c>
      <c r="D1038" s="440">
        <v>135</v>
      </c>
      <c r="E1038" s="440">
        <v>0</v>
      </c>
      <c r="F1038" s="440">
        <v>0</v>
      </c>
      <c r="G1038" s="438" t="s">
        <v>126</v>
      </c>
      <c r="H1038" s="440">
        <v>135</v>
      </c>
    </row>
    <row r="1039" spans="1:8">
      <c r="A1039" s="430" t="s">
        <v>2009</v>
      </c>
      <c r="B1039" s="430" t="s">
        <v>1256</v>
      </c>
      <c r="C1039" s="438" t="s">
        <v>126</v>
      </c>
      <c r="D1039" s="440">
        <v>540</v>
      </c>
      <c r="E1039" s="440">
        <v>0</v>
      </c>
      <c r="F1039" s="440">
        <v>0</v>
      </c>
      <c r="G1039" s="438" t="s">
        <v>126</v>
      </c>
      <c r="H1039" s="440">
        <v>540</v>
      </c>
    </row>
    <row r="1040" spans="1:8">
      <c r="A1040" s="430" t="s">
        <v>2010</v>
      </c>
      <c r="B1040" s="430" t="s">
        <v>1264</v>
      </c>
      <c r="C1040" s="438" t="s">
        <v>126</v>
      </c>
      <c r="D1040" s="440">
        <v>3900</v>
      </c>
      <c r="E1040" s="440">
        <v>0</v>
      </c>
      <c r="F1040" s="440">
        <v>0</v>
      </c>
      <c r="G1040" s="438" t="s">
        <v>126</v>
      </c>
      <c r="H1040" s="440">
        <v>3900</v>
      </c>
    </row>
    <row r="1041" spans="1:8">
      <c r="A1041" s="430" t="s">
        <v>2011</v>
      </c>
      <c r="B1041" s="430" t="s">
        <v>2012</v>
      </c>
      <c r="C1041" s="438" t="s">
        <v>126</v>
      </c>
      <c r="D1041" s="440">
        <v>28833</v>
      </c>
      <c r="E1041" s="440">
        <v>0</v>
      </c>
      <c r="F1041" s="440">
        <v>210</v>
      </c>
      <c r="G1041" s="438" t="s">
        <v>126</v>
      </c>
      <c r="H1041" s="440">
        <v>29043</v>
      </c>
    </row>
    <row r="1042" spans="1:8">
      <c r="A1042" s="430" t="s">
        <v>2013</v>
      </c>
      <c r="B1042" s="430" t="s">
        <v>1236</v>
      </c>
      <c r="C1042" s="438" t="s">
        <v>126</v>
      </c>
      <c r="D1042" s="440">
        <v>20325</v>
      </c>
      <c r="E1042" s="440">
        <v>0</v>
      </c>
      <c r="F1042" s="440">
        <v>0</v>
      </c>
      <c r="G1042" s="438" t="s">
        <v>126</v>
      </c>
      <c r="H1042" s="440">
        <v>20325</v>
      </c>
    </row>
    <row r="1043" spans="1:8">
      <c r="A1043" s="430" t="s">
        <v>2014</v>
      </c>
      <c r="B1043" s="430" t="s">
        <v>1238</v>
      </c>
      <c r="C1043" s="438" t="s">
        <v>126</v>
      </c>
      <c r="D1043" s="440">
        <v>6720</v>
      </c>
      <c r="E1043" s="440">
        <v>0</v>
      </c>
      <c r="F1043" s="440">
        <v>0</v>
      </c>
      <c r="G1043" s="438" t="s">
        <v>126</v>
      </c>
      <c r="H1043" s="440">
        <v>6720</v>
      </c>
    </row>
    <row r="1044" spans="1:8">
      <c r="A1044" s="430" t="s">
        <v>2015</v>
      </c>
      <c r="B1044" s="430" t="s">
        <v>1244</v>
      </c>
      <c r="C1044" s="438" t="s">
        <v>126</v>
      </c>
      <c r="D1044" s="440">
        <v>140</v>
      </c>
      <c r="E1044" s="440">
        <v>0</v>
      </c>
      <c r="F1044" s="440">
        <v>140</v>
      </c>
      <c r="G1044" s="438" t="s">
        <v>126</v>
      </c>
      <c r="H1044" s="440">
        <v>280</v>
      </c>
    </row>
    <row r="1045" spans="1:8">
      <c r="A1045" s="430" t="s">
        <v>2016</v>
      </c>
      <c r="B1045" s="430" t="s">
        <v>1246</v>
      </c>
      <c r="C1045" s="438" t="s">
        <v>126</v>
      </c>
      <c r="D1045" s="440">
        <v>270</v>
      </c>
      <c r="E1045" s="440">
        <v>0</v>
      </c>
      <c r="F1045" s="440">
        <v>0</v>
      </c>
      <c r="G1045" s="438" t="s">
        <v>126</v>
      </c>
      <c r="H1045" s="440">
        <v>270</v>
      </c>
    </row>
    <row r="1046" spans="1:8">
      <c r="A1046" s="430" t="s">
        <v>2017</v>
      </c>
      <c r="B1046" s="430" t="s">
        <v>1248</v>
      </c>
      <c r="C1046" s="438" t="s">
        <v>126</v>
      </c>
      <c r="D1046" s="440">
        <v>0</v>
      </c>
      <c r="E1046" s="440">
        <v>0</v>
      </c>
      <c r="F1046" s="440">
        <v>70</v>
      </c>
      <c r="G1046" s="438" t="s">
        <v>126</v>
      </c>
      <c r="H1046" s="440">
        <v>70</v>
      </c>
    </row>
    <row r="1047" spans="1:8">
      <c r="A1047" s="430" t="s">
        <v>2018</v>
      </c>
      <c r="B1047" s="430" t="s">
        <v>1256</v>
      </c>
      <c r="C1047" s="438" t="s">
        <v>126</v>
      </c>
      <c r="D1047" s="440">
        <v>405</v>
      </c>
      <c r="E1047" s="440">
        <v>0</v>
      </c>
      <c r="F1047" s="440">
        <v>0</v>
      </c>
      <c r="G1047" s="438" t="s">
        <v>126</v>
      </c>
      <c r="H1047" s="440">
        <v>405</v>
      </c>
    </row>
    <row r="1048" spans="1:8">
      <c r="A1048" s="430" t="s">
        <v>2019</v>
      </c>
      <c r="B1048" s="430" t="s">
        <v>1264</v>
      </c>
      <c r="C1048" s="438" t="s">
        <v>126</v>
      </c>
      <c r="D1048" s="440">
        <v>973</v>
      </c>
      <c r="E1048" s="440">
        <v>0</v>
      </c>
      <c r="F1048" s="440">
        <v>0</v>
      </c>
      <c r="G1048" s="438" t="s">
        <v>126</v>
      </c>
      <c r="H1048" s="440">
        <v>973</v>
      </c>
    </row>
    <row r="1049" spans="1:8">
      <c r="A1049" s="430" t="s">
        <v>2020</v>
      </c>
      <c r="B1049" s="430" t="s">
        <v>2021</v>
      </c>
      <c r="C1049" s="438" t="s">
        <v>126</v>
      </c>
      <c r="D1049" s="440">
        <v>14885</v>
      </c>
      <c r="E1049" s="440">
        <v>0</v>
      </c>
      <c r="F1049" s="440">
        <v>10515</v>
      </c>
      <c r="G1049" s="438" t="s">
        <v>126</v>
      </c>
      <c r="H1049" s="440">
        <v>25400</v>
      </c>
    </row>
    <row r="1050" spans="1:8">
      <c r="A1050" s="430" t="s">
        <v>2022</v>
      </c>
      <c r="B1050" s="430" t="s">
        <v>1236</v>
      </c>
      <c r="C1050" s="438" t="s">
        <v>126</v>
      </c>
      <c r="D1050" s="440">
        <v>8520</v>
      </c>
      <c r="E1050" s="440">
        <v>0</v>
      </c>
      <c r="F1050" s="440">
        <v>6675</v>
      </c>
      <c r="G1050" s="438" t="s">
        <v>126</v>
      </c>
      <c r="H1050" s="440">
        <v>15195</v>
      </c>
    </row>
    <row r="1051" spans="1:8">
      <c r="A1051" s="430" t="s">
        <v>2023</v>
      </c>
      <c r="B1051" s="430" t="s">
        <v>1238</v>
      </c>
      <c r="C1051" s="438" t="s">
        <v>126</v>
      </c>
      <c r="D1051" s="440">
        <v>2730</v>
      </c>
      <c r="E1051" s="440">
        <v>0</v>
      </c>
      <c r="F1051" s="440">
        <v>1680</v>
      </c>
      <c r="G1051" s="438" t="s">
        <v>126</v>
      </c>
      <c r="H1051" s="440">
        <v>4410</v>
      </c>
    </row>
    <row r="1052" spans="1:8">
      <c r="A1052" s="430" t="s">
        <v>2024</v>
      </c>
      <c r="B1052" s="430" t="s">
        <v>1246</v>
      </c>
      <c r="C1052" s="438" t="s">
        <v>126</v>
      </c>
      <c r="D1052" s="440">
        <v>935</v>
      </c>
      <c r="E1052" s="440">
        <v>0</v>
      </c>
      <c r="F1052" s="440">
        <v>0</v>
      </c>
      <c r="G1052" s="438" t="s">
        <v>126</v>
      </c>
      <c r="H1052" s="440">
        <v>935</v>
      </c>
    </row>
    <row r="1053" spans="1:8">
      <c r="A1053" s="430" t="s">
        <v>2025</v>
      </c>
      <c r="B1053" s="430" t="s">
        <v>1252</v>
      </c>
      <c r="C1053" s="438" t="s">
        <v>126</v>
      </c>
      <c r="D1053" s="440">
        <v>0</v>
      </c>
      <c r="E1053" s="440">
        <v>0</v>
      </c>
      <c r="F1053" s="440">
        <v>540</v>
      </c>
      <c r="G1053" s="438" t="s">
        <v>126</v>
      </c>
      <c r="H1053" s="440">
        <v>540</v>
      </c>
    </row>
    <row r="1054" spans="1:8">
      <c r="A1054" s="430" t="s">
        <v>2026</v>
      </c>
      <c r="B1054" s="430" t="s">
        <v>1256</v>
      </c>
      <c r="C1054" s="438" t="s">
        <v>126</v>
      </c>
      <c r="D1054" s="440">
        <v>2700</v>
      </c>
      <c r="E1054" s="440">
        <v>0</v>
      </c>
      <c r="F1054" s="440">
        <v>1620</v>
      </c>
      <c r="G1054" s="438" t="s">
        <v>126</v>
      </c>
      <c r="H1054" s="440">
        <v>4320</v>
      </c>
    </row>
    <row r="1055" spans="1:8">
      <c r="A1055" s="430" t="s">
        <v>2027</v>
      </c>
      <c r="B1055" s="430" t="s">
        <v>2028</v>
      </c>
      <c r="C1055" s="438" t="s">
        <v>126</v>
      </c>
      <c r="D1055" s="440">
        <v>78840</v>
      </c>
      <c r="E1055" s="440">
        <v>0</v>
      </c>
      <c r="F1055" s="440">
        <v>0</v>
      </c>
      <c r="G1055" s="438" t="s">
        <v>126</v>
      </c>
      <c r="H1055" s="440">
        <v>78840</v>
      </c>
    </row>
    <row r="1056" spans="1:8">
      <c r="A1056" s="430" t="s">
        <v>2029</v>
      </c>
      <c r="B1056" s="430" t="s">
        <v>1236</v>
      </c>
      <c r="C1056" s="438" t="s">
        <v>126</v>
      </c>
      <c r="D1056" s="440">
        <v>67145</v>
      </c>
      <c r="E1056" s="440">
        <v>0</v>
      </c>
      <c r="F1056" s="440">
        <v>0</v>
      </c>
      <c r="G1056" s="438" t="s">
        <v>126</v>
      </c>
      <c r="H1056" s="440">
        <v>67145</v>
      </c>
    </row>
    <row r="1057" spans="1:8">
      <c r="A1057" s="430" t="s">
        <v>2030</v>
      </c>
      <c r="B1057" s="430" t="s">
        <v>1238</v>
      </c>
      <c r="C1057" s="438" t="s">
        <v>126</v>
      </c>
      <c r="D1057" s="440">
        <v>6090</v>
      </c>
      <c r="E1057" s="440">
        <v>0</v>
      </c>
      <c r="F1057" s="440">
        <v>0</v>
      </c>
      <c r="G1057" s="438" t="s">
        <v>126</v>
      </c>
      <c r="H1057" s="440">
        <v>6090</v>
      </c>
    </row>
    <row r="1058" spans="1:8">
      <c r="A1058" s="430" t="s">
        <v>2031</v>
      </c>
      <c r="B1058" s="430" t="s">
        <v>1248</v>
      </c>
      <c r="C1058" s="438" t="s">
        <v>126</v>
      </c>
      <c r="D1058" s="440">
        <v>70</v>
      </c>
      <c r="E1058" s="440">
        <v>0</v>
      </c>
      <c r="F1058" s="440">
        <v>0</v>
      </c>
      <c r="G1058" s="438" t="s">
        <v>126</v>
      </c>
      <c r="H1058" s="440">
        <v>70</v>
      </c>
    </row>
    <row r="1059" spans="1:8">
      <c r="A1059" s="430" t="s">
        <v>2032</v>
      </c>
      <c r="B1059" s="430" t="s">
        <v>1256</v>
      </c>
      <c r="C1059" s="438" t="s">
        <v>126</v>
      </c>
      <c r="D1059" s="440">
        <v>5535</v>
      </c>
      <c r="E1059" s="440">
        <v>0</v>
      </c>
      <c r="F1059" s="440">
        <v>0</v>
      </c>
      <c r="G1059" s="438" t="s">
        <v>126</v>
      </c>
      <c r="H1059" s="440">
        <v>5535</v>
      </c>
    </row>
    <row r="1060" spans="1:8">
      <c r="A1060" s="429" t="s">
        <v>2033</v>
      </c>
      <c r="B1060" s="429" t="s">
        <v>2034</v>
      </c>
      <c r="C1060" s="437" t="s">
        <v>126</v>
      </c>
      <c r="D1060" s="436">
        <v>548414.5</v>
      </c>
      <c r="E1060" s="436">
        <v>0</v>
      </c>
      <c r="F1060" s="436">
        <v>3263540.5</v>
      </c>
      <c r="G1060" s="437" t="s">
        <v>126</v>
      </c>
      <c r="H1060" s="436">
        <v>3811955</v>
      </c>
    </row>
    <row r="1061" spans="1:8">
      <c r="A1061" s="429" t="s">
        <v>2035</v>
      </c>
      <c r="B1061" s="429" t="s">
        <v>2036</v>
      </c>
      <c r="C1061" s="437" t="s">
        <v>126</v>
      </c>
      <c r="D1061" s="436">
        <v>113687.75</v>
      </c>
      <c r="E1061" s="436">
        <v>0</v>
      </c>
      <c r="F1061" s="436">
        <v>1499221.19</v>
      </c>
      <c r="G1061" s="437" t="s">
        <v>126</v>
      </c>
      <c r="H1061" s="436">
        <v>1612908.94</v>
      </c>
    </row>
    <row r="1062" spans="1:8">
      <c r="A1062" s="429" t="s">
        <v>2037</v>
      </c>
      <c r="B1062" s="429" t="s">
        <v>2038</v>
      </c>
      <c r="C1062" s="437" t="s">
        <v>126</v>
      </c>
      <c r="D1062" s="436">
        <v>18015</v>
      </c>
      <c r="E1062" s="436">
        <v>0</v>
      </c>
      <c r="F1062" s="436">
        <v>400</v>
      </c>
      <c r="G1062" s="437" t="s">
        <v>126</v>
      </c>
      <c r="H1062" s="436">
        <v>18415</v>
      </c>
    </row>
    <row r="1063" spans="1:8">
      <c r="A1063" s="429" t="s">
        <v>2039</v>
      </c>
      <c r="B1063" s="429" t="s">
        <v>2040</v>
      </c>
      <c r="C1063" s="437" t="s">
        <v>126</v>
      </c>
      <c r="D1063" s="436">
        <v>1435054.98</v>
      </c>
      <c r="E1063" s="436">
        <v>0</v>
      </c>
      <c r="F1063" s="436">
        <v>229717.26</v>
      </c>
      <c r="G1063" s="437" t="s">
        <v>126</v>
      </c>
      <c r="H1063" s="436">
        <v>1664772.24</v>
      </c>
    </row>
    <row r="1064" spans="1:8">
      <c r="A1064" s="430" t="s">
        <v>2041</v>
      </c>
      <c r="B1064" s="430" t="s">
        <v>2042</v>
      </c>
      <c r="C1064" s="438" t="s">
        <v>126</v>
      </c>
      <c r="D1064" s="440">
        <v>1435054.98</v>
      </c>
      <c r="E1064" s="440">
        <v>0</v>
      </c>
      <c r="F1064" s="440">
        <v>229717.26</v>
      </c>
      <c r="G1064" s="438" t="s">
        <v>126</v>
      </c>
      <c r="H1064" s="440">
        <v>1664772.24</v>
      </c>
    </row>
    <row r="1065" spans="1:8">
      <c r="A1065" s="430" t="s">
        <v>2043</v>
      </c>
      <c r="B1065" s="430" t="s">
        <v>2044</v>
      </c>
      <c r="C1065" s="438" t="s">
        <v>126</v>
      </c>
      <c r="D1065" s="440">
        <v>1435054.98</v>
      </c>
      <c r="E1065" s="440">
        <v>0</v>
      </c>
      <c r="F1065" s="440">
        <v>229717.26</v>
      </c>
      <c r="G1065" s="438" t="s">
        <v>126</v>
      </c>
      <c r="H1065" s="440">
        <v>1664772.24</v>
      </c>
    </row>
    <row r="1066" spans="1:8">
      <c r="A1066" s="429" t="s">
        <v>2045</v>
      </c>
      <c r="B1066" s="429" t="s">
        <v>2046</v>
      </c>
      <c r="C1066" s="437" t="s">
        <v>126</v>
      </c>
      <c r="D1066" s="436">
        <v>9581373.3200000003</v>
      </c>
      <c r="E1066" s="436">
        <v>0</v>
      </c>
      <c r="F1066" s="436">
        <v>486992.67</v>
      </c>
      <c r="G1066" s="437" t="s">
        <v>126</v>
      </c>
      <c r="H1066" s="436">
        <v>10068365.99</v>
      </c>
    </row>
    <row r="1067" spans="1:8">
      <c r="A1067" s="430" t="s">
        <v>2047</v>
      </c>
      <c r="B1067" s="430" t="s">
        <v>2048</v>
      </c>
      <c r="C1067" s="440">
        <v>411268860.56999999</v>
      </c>
      <c r="D1067" s="438" t="s">
        <v>126</v>
      </c>
      <c r="E1067" s="440">
        <v>104223645.61</v>
      </c>
      <c r="F1067" s="441">
        <v>-6009026.1399999997</v>
      </c>
      <c r="G1067" s="440">
        <v>521501532.31999999</v>
      </c>
      <c r="H1067" s="438" t="s">
        <v>126</v>
      </c>
    </row>
    <row r="1068" spans="1:8">
      <c r="A1068" s="429" t="s">
        <v>2049</v>
      </c>
      <c r="B1068" s="429" t="s">
        <v>2050</v>
      </c>
      <c r="C1068" s="436">
        <v>381447953.67000002</v>
      </c>
      <c r="D1068" s="437" t="s">
        <v>126</v>
      </c>
      <c r="E1068" s="436">
        <v>75033564.409999996</v>
      </c>
      <c r="F1068" s="442">
        <v>-6009026.1399999997</v>
      </c>
      <c r="G1068" s="436">
        <v>462490544.22000003</v>
      </c>
      <c r="H1068" s="437" t="s">
        <v>126</v>
      </c>
    </row>
    <row r="1069" spans="1:8">
      <c r="A1069" s="430" t="s">
        <v>2051</v>
      </c>
      <c r="B1069" s="430" t="s">
        <v>2052</v>
      </c>
      <c r="C1069" s="440">
        <v>213887964.72999999</v>
      </c>
      <c r="D1069" s="438" t="s">
        <v>126</v>
      </c>
      <c r="E1069" s="440">
        <v>22371146.539999999</v>
      </c>
      <c r="F1069" s="440">
        <v>444.16</v>
      </c>
      <c r="G1069" s="440">
        <v>236258667.11000001</v>
      </c>
      <c r="H1069" s="438" t="s">
        <v>126</v>
      </c>
    </row>
    <row r="1070" spans="1:8">
      <c r="A1070" s="430" t="s">
        <v>2053</v>
      </c>
      <c r="B1070" s="430" t="s">
        <v>2054</v>
      </c>
      <c r="C1070" s="440">
        <v>213887964.72999999</v>
      </c>
      <c r="D1070" s="438" t="s">
        <v>126</v>
      </c>
      <c r="E1070" s="440">
        <v>22371146.539999999</v>
      </c>
      <c r="F1070" s="440">
        <v>444.16</v>
      </c>
      <c r="G1070" s="440">
        <v>236258667.11000001</v>
      </c>
      <c r="H1070" s="438" t="s">
        <v>126</v>
      </c>
    </row>
    <row r="1071" spans="1:8">
      <c r="A1071" s="430" t="s">
        <v>2055</v>
      </c>
      <c r="B1071" s="430" t="s">
        <v>2056</v>
      </c>
      <c r="C1071" s="440">
        <v>9832191.3599999994</v>
      </c>
      <c r="D1071" s="438" t="s">
        <v>126</v>
      </c>
      <c r="E1071" s="440">
        <v>932186.36</v>
      </c>
      <c r="F1071" s="440">
        <v>0</v>
      </c>
      <c r="G1071" s="440">
        <v>10764377.720000001</v>
      </c>
      <c r="H1071" s="438" t="s">
        <v>126</v>
      </c>
    </row>
    <row r="1072" spans="1:8">
      <c r="A1072" s="430" t="s">
        <v>2057</v>
      </c>
      <c r="B1072" s="430" t="s">
        <v>2058</v>
      </c>
      <c r="C1072" s="440">
        <v>1047804</v>
      </c>
      <c r="D1072" s="438" t="s">
        <v>126</v>
      </c>
      <c r="E1072" s="440">
        <v>0</v>
      </c>
      <c r="F1072" s="440">
        <v>0</v>
      </c>
      <c r="G1072" s="440">
        <v>1047804</v>
      </c>
      <c r="H1072" s="438" t="s">
        <v>126</v>
      </c>
    </row>
    <row r="1073" spans="1:8">
      <c r="A1073" s="430" t="s">
        <v>2059</v>
      </c>
      <c r="B1073" s="430" t="s">
        <v>2060</v>
      </c>
      <c r="C1073" s="440">
        <v>2530121.6</v>
      </c>
      <c r="D1073" s="438" t="s">
        <v>126</v>
      </c>
      <c r="E1073" s="440">
        <v>335411.90000000002</v>
      </c>
      <c r="F1073" s="440">
        <v>0</v>
      </c>
      <c r="G1073" s="440">
        <v>2865533.5</v>
      </c>
      <c r="H1073" s="438" t="s">
        <v>126</v>
      </c>
    </row>
    <row r="1074" spans="1:8">
      <c r="A1074" s="430" t="s">
        <v>2061</v>
      </c>
      <c r="B1074" s="430" t="s">
        <v>2062</v>
      </c>
      <c r="C1074" s="440">
        <v>6254265.7599999998</v>
      </c>
      <c r="D1074" s="438" t="s">
        <v>126</v>
      </c>
      <c r="E1074" s="440">
        <v>596774.46</v>
      </c>
      <c r="F1074" s="440">
        <v>0</v>
      </c>
      <c r="G1074" s="440">
        <v>6851040.2199999997</v>
      </c>
      <c r="H1074" s="438" t="s">
        <v>126</v>
      </c>
    </row>
    <row r="1075" spans="1:8">
      <c r="A1075" s="430" t="s">
        <v>2063</v>
      </c>
      <c r="B1075" s="430" t="s">
        <v>2064</v>
      </c>
      <c r="C1075" s="440">
        <v>9509019.0899999999</v>
      </c>
      <c r="D1075" s="438" t="s">
        <v>126</v>
      </c>
      <c r="E1075" s="440">
        <v>850688.43</v>
      </c>
      <c r="F1075" s="440">
        <v>0</v>
      </c>
      <c r="G1075" s="440">
        <v>10359707.52</v>
      </c>
      <c r="H1075" s="438" t="s">
        <v>126</v>
      </c>
    </row>
    <row r="1076" spans="1:8">
      <c r="A1076" s="430" t="s">
        <v>2065</v>
      </c>
      <c r="B1076" s="430" t="s">
        <v>2058</v>
      </c>
      <c r="C1076" s="440">
        <v>1045775.7</v>
      </c>
      <c r="D1076" s="438" t="s">
        <v>126</v>
      </c>
      <c r="E1076" s="440">
        <v>0</v>
      </c>
      <c r="F1076" s="440">
        <v>0</v>
      </c>
      <c r="G1076" s="440">
        <v>1045775.7</v>
      </c>
      <c r="H1076" s="438" t="s">
        <v>126</v>
      </c>
    </row>
    <row r="1077" spans="1:8">
      <c r="A1077" s="430" t="s">
        <v>2066</v>
      </c>
      <c r="B1077" s="430" t="s">
        <v>2060</v>
      </c>
      <c r="C1077" s="440">
        <v>2286925.0699999998</v>
      </c>
      <c r="D1077" s="438" t="s">
        <v>126</v>
      </c>
      <c r="E1077" s="440">
        <v>255525.96</v>
      </c>
      <c r="F1077" s="440">
        <v>0</v>
      </c>
      <c r="G1077" s="440">
        <v>2542451.0299999998</v>
      </c>
      <c r="H1077" s="438" t="s">
        <v>126</v>
      </c>
    </row>
    <row r="1078" spans="1:8">
      <c r="A1078" s="430" t="s">
        <v>2067</v>
      </c>
      <c r="B1078" s="430" t="s">
        <v>2062</v>
      </c>
      <c r="C1078" s="440">
        <v>6176318.3200000003</v>
      </c>
      <c r="D1078" s="438" t="s">
        <v>126</v>
      </c>
      <c r="E1078" s="440">
        <v>595162.47</v>
      </c>
      <c r="F1078" s="440">
        <v>0</v>
      </c>
      <c r="G1078" s="440">
        <v>6771480.79</v>
      </c>
      <c r="H1078" s="438" t="s">
        <v>126</v>
      </c>
    </row>
    <row r="1079" spans="1:8">
      <c r="A1079" s="430" t="s">
        <v>2068</v>
      </c>
      <c r="B1079" s="430" t="s">
        <v>972</v>
      </c>
      <c r="C1079" s="440">
        <v>5711816.5899999999</v>
      </c>
      <c r="D1079" s="438" t="s">
        <v>126</v>
      </c>
      <c r="E1079" s="440">
        <v>524027.39</v>
      </c>
      <c r="F1079" s="440">
        <v>0</v>
      </c>
      <c r="G1079" s="440">
        <v>6235843.9800000004</v>
      </c>
      <c r="H1079" s="438" t="s">
        <v>126</v>
      </c>
    </row>
    <row r="1080" spans="1:8">
      <c r="A1080" s="430" t="s">
        <v>2069</v>
      </c>
      <c r="B1080" s="430" t="s">
        <v>2058</v>
      </c>
      <c r="C1080" s="440">
        <v>840891.9</v>
      </c>
      <c r="D1080" s="438" t="s">
        <v>126</v>
      </c>
      <c r="E1080" s="440">
        <v>0</v>
      </c>
      <c r="F1080" s="440">
        <v>0</v>
      </c>
      <c r="G1080" s="440">
        <v>840891.9</v>
      </c>
      <c r="H1080" s="438" t="s">
        <v>126</v>
      </c>
    </row>
    <row r="1081" spans="1:8">
      <c r="A1081" s="430" t="s">
        <v>2070</v>
      </c>
      <c r="B1081" s="430" t="s">
        <v>2060</v>
      </c>
      <c r="C1081" s="440">
        <v>1994408.69</v>
      </c>
      <c r="D1081" s="438" t="s">
        <v>126</v>
      </c>
      <c r="E1081" s="440">
        <v>262218.67</v>
      </c>
      <c r="F1081" s="440">
        <v>0</v>
      </c>
      <c r="G1081" s="440">
        <v>2256627.36</v>
      </c>
      <c r="H1081" s="438" t="s">
        <v>126</v>
      </c>
    </row>
    <row r="1082" spans="1:8">
      <c r="A1082" s="430" t="s">
        <v>2071</v>
      </c>
      <c r="B1082" s="430" t="s">
        <v>2062</v>
      </c>
      <c r="C1082" s="440">
        <v>2876516</v>
      </c>
      <c r="D1082" s="438" t="s">
        <v>126</v>
      </c>
      <c r="E1082" s="440">
        <v>261808.72</v>
      </c>
      <c r="F1082" s="440">
        <v>0</v>
      </c>
      <c r="G1082" s="440">
        <v>3138324.72</v>
      </c>
      <c r="H1082" s="438" t="s">
        <v>126</v>
      </c>
    </row>
    <row r="1083" spans="1:8">
      <c r="A1083" s="430" t="s">
        <v>2072</v>
      </c>
      <c r="B1083" s="430" t="s">
        <v>2073</v>
      </c>
      <c r="C1083" s="440">
        <v>3622092.91</v>
      </c>
      <c r="D1083" s="438" t="s">
        <v>126</v>
      </c>
      <c r="E1083" s="440">
        <v>331036.34000000003</v>
      </c>
      <c r="F1083" s="440">
        <v>0</v>
      </c>
      <c r="G1083" s="440">
        <v>3953129.25</v>
      </c>
      <c r="H1083" s="438" t="s">
        <v>126</v>
      </c>
    </row>
    <row r="1084" spans="1:8">
      <c r="A1084" s="430" t="s">
        <v>2074</v>
      </c>
      <c r="B1084" s="430" t="s">
        <v>2058</v>
      </c>
      <c r="C1084" s="440">
        <v>646589.69999999995</v>
      </c>
      <c r="D1084" s="438" t="s">
        <v>126</v>
      </c>
      <c r="E1084" s="440">
        <v>0</v>
      </c>
      <c r="F1084" s="440">
        <v>0</v>
      </c>
      <c r="G1084" s="440">
        <v>646589.69999999995</v>
      </c>
      <c r="H1084" s="438" t="s">
        <v>126</v>
      </c>
    </row>
    <row r="1085" spans="1:8">
      <c r="A1085" s="430" t="s">
        <v>2075</v>
      </c>
      <c r="B1085" s="430" t="s">
        <v>2060</v>
      </c>
      <c r="C1085" s="440">
        <v>1469000.09</v>
      </c>
      <c r="D1085" s="438" t="s">
        <v>126</v>
      </c>
      <c r="E1085" s="440">
        <v>196889.22</v>
      </c>
      <c r="F1085" s="440">
        <v>0</v>
      </c>
      <c r="G1085" s="440">
        <v>1665889.31</v>
      </c>
      <c r="H1085" s="438" t="s">
        <v>126</v>
      </c>
    </row>
    <row r="1086" spans="1:8">
      <c r="A1086" s="430" t="s">
        <v>2076</v>
      </c>
      <c r="B1086" s="430" t="s">
        <v>2062</v>
      </c>
      <c r="C1086" s="440">
        <v>1506503.12</v>
      </c>
      <c r="D1086" s="438" t="s">
        <v>126</v>
      </c>
      <c r="E1086" s="440">
        <v>134147.12</v>
      </c>
      <c r="F1086" s="440">
        <v>0</v>
      </c>
      <c r="G1086" s="440">
        <v>1640650.24</v>
      </c>
      <c r="H1086" s="438" t="s">
        <v>126</v>
      </c>
    </row>
    <row r="1087" spans="1:8">
      <c r="A1087" s="430" t="s">
        <v>2077</v>
      </c>
      <c r="B1087" s="430" t="s">
        <v>2078</v>
      </c>
      <c r="C1087" s="440">
        <v>8243530.7300000004</v>
      </c>
      <c r="D1087" s="438" t="s">
        <v>126</v>
      </c>
      <c r="E1087" s="440">
        <v>755712.51</v>
      </c>
      <c r="F1087" s="440">
        <v>0</v>
      </c>
      <c r="G1087" s="440">
        <v>8999243.2400000002</v>
      </c>
      <c r="H1087" s="438" t="s">
        <v>126</v>
      </c>
    </row>
    <row r="1088" spans="1:8">
      <c r="A1088" s="430" t="s">
        <v>2079</v>
      </c>
      <c r="B1088" s="430" t="s">
        <v>2058</v>
      </c>
      <c r="C1088" s="440">
        <v>932423.41</v>
      </c>
      <c r="D1088" s="438" t="s">
        <v>126</v>
      </c>
      <c r="E1088" s="440">
        <v>0</v>
      </c>
      <c r="F1088" s="440">
        <v>0</v>
      </c>
      <c r="G1088" s="440">
        <v>932423.41</v>
      </c>
      <c r="H1088" s="438" t="s">
        <v>126</v>
      </c>
    </row>
    <row r="1089" spans="1:8">
      <c r="A1089" s="430" t="s">
        <v>2080</v>
      </c>
      <c r="B1089" s="430" t="s">
        <v>2060</v>
      </c>
      <c r="C1089" s="440">
        <v>2050384.87</v>
      </c>
      <c r="D1089" s="438" t="s">
        <v>126</v>
      </c>
      <c r="E1089" s="440">
        <v>276890.62</v>
      </c>
      <c r="F1089" s="440">
        <v>0</v>
      </c>
      <c r="G1089" s="440">
        <v>2327275.4900000002</v>
      </c>
      <c r="H1089" s="438" t="s">
        <v>126</v>
      </c>
    </row>
    <row r="1090" spans="1:8">
      <c r="A1090" s="430" t="s">
        <v>2081</v>
      </c>
      <c r="B1090" s="430" t="s">
        <v>2062</v>
      </c>
      <c r="C1090" s="440">
        <v>5260722.45</v>
      </c>
      <c r="D1090" s="438" t="s">
        <v>126</v>
      </c>
      <c r="E1090" s="440">
        <v>478821.89</v>
      </c>
      <c r="F1090" s="440">
        <v>0</v>
      </c>
      <c r="G1090" s="440">
        <v>5739544.3399999999</v>
      </c>
      <c r="H1090" s="438" t="s">
        <v>126</v>
      </c>
    </row>
    <row r="1091" spans="1:8">
      <c r="A1091" s="430" t="s">
        <v>2082</v>
      </c>
      <c r="B1091" s="430" t="s">
        <v>2083</v>
      </c>
      <c r="C1091" s="440">
        <v>3871883.26</v>
      </c>
      <c r="D1091" s="438" t="s">
        <v>126</v>
      </c>
      <c r="E1091" s="440">
        <v>357488.22</v>
      </c>
      <c r="F1091" s="440">
        <v>0</v>
      </c>
      <c r="G1091" s="440">
        <v>4229371.4800000004</v>
      </c>
      <c r="H1091" s="438" t="s">
        <v>126</v>
      </c>
    </row>
    <row r="1092" spans="1:8">
      <c r="A1092" s="430" t="s">
        <v>2084</v>
      </c>
      <c r="B1092" s="430" t="s">
        <v>2058</v>
      </c>
      <c r="C1092" s="440">
        <v>517505.7</v>
      </c>
      <c r="D1092" s="438" t="s">
        <v>126</v>
      </c>
      <c r="E1092" s="440">
        <v>0</v>
      </c>
      <c r="F1092" s="440">
        <v>0</v>
      </c>
      <c r="G1092" s="440">
        <v>517505.7</v>
      </c>
      <c r="H1092" s="438" t="s">
        <v>126</v>
      </c>
    </row>
    <row r="1093" spans="1:8">
      <c r="A1093" s="430" t="s">
        <v>2085</v>
      </c>
      <c r="B1093" s="430" t="s">
        <v>2060</v>
      </c>
      <c r="C1093" s="440">
        <v>1288715.1499999999</v>
      </c>
      <c r="D1093" s="438" t="s">
        <v>126</v>
      </c>
      <c r="E1093" s="440">
        <v>166174.5</v>
      </c>
      <c r="F1093" s="440">
        <v>0</v>
      </c>
      <c r="G1093" s="440">
        <v>1454889.65</v>
      </c>
      <c r="H1093" s="438" t="s">
        <v>126</v>
      </c>
    </row>
    <row r="1094" spans="1:8">
      <c r="A1094" s="430" t="s">
        <v>2086</v>
      </c>
      <c r="B1094" s="430" t="s">
        <v>2062</v>
      </c>
      <c r="C1094" s="440">
        <v>2065662.41</v>
      </c>
      <c r="D1094" s="438" t="s">
        <v>126</v>
      </c>
      <c r="E1094" s="440">
        <v>191313.72</v>
      </c>
      <c r="F1094" s="440">
        <v>0</v>
      </c>
      <c r="G1094" s="440">
        <v>2256976.13</v>
      </c>
      <c r="H1094" s="438" t="s">
        <v>126</v>
      </c>
    </row>
    <row r="1095" spans="1:8">
      <c r="A1095" s="430" t="s">
        <v>2087</v>
      </c>
      <c r="B1095" s="430" t="s">
        <v>2088</v>
      </c>
      <c r="C1095" s="440">
        <v>9471473.0099999998</v>
      </c>
      <c r="D1095" s="438" t="s">
        <v>126</v>
      </c>
      <c r="E1095" s="440">
        <v>850518.31</v>
      </c>
      <c r="F1095" s="440">
        <v>0</v>
      </c>
      <c r="G1095" s="440">
        <v>10321991.32</v>
      </c>
      <c r="H1095" s="438" t="s">
        <v>126</v>
      </c>
    </row>
    <row r="1096" spans="1:8">
      <c r="A1096" s="430" t="s">
        <v>2089</v>
      </c>
      <c r="B1096" s="430" t="s">
        <v>2058</v>
      </c>
      <c r="C1096" s="440">
        <v>1161383.7</v>
      </c>
      <c r="D1096" s="438" t="s">
        <v>126</v>
      </c>
      <c r="E1096" s="440">
        <v>0</v>
      </c>
      <c r="F1096" s="440">
        <v>0</v>
      </c>
      <c r="G1096" s="440">
        <v>1161383.7</v>
      </c>
      <c r="H1096" s="438" t="s">
        <v>126</v>
      </c>
    </row>
    <row r="1097" spans="1:8">
      <c r="A1097" s="430" t="s">
        <v>2090</v>
      </c>
      <c r="B1097" s="430" t="s">
        <v>2060</v>
      </c>
      <c r="C1097" s="440">
        <v>2677302.44</v>
      </c>
      <c r="D1097" s="438" t="s">
        <v>126</v>
      </c>
      <c r="E1097" s="440">
        <v>344979.08</v>
      </c>
      <c r="F1097" s="440">
        <v>0</v>
      </c>
      <c r="G1097" s="440">
        <v>3022281.52</v>
      </c>
      <c r="H1097" s="438" t="s">
        <v>126</v>
      </c>
    </row>
    <row r="1098" spans="1:8">
      <c r="A1098" s="430" t="s">
        <v>2091</v>
      </c>
      <c r="B1098" s="430" t="s">
        <v>2062</v>
      </c>
      <c r="C1098" s="440">
        <v>5632786.8700000001</v>
      </c>
      <c r="D1098" s="438" t="s">
        <v>126</v>
      </c>
      <c r="E1098" s="440">
        <v>505539.23</v>
      </c>
      <c r="F1098" s="440">
        <v>0</v>
      </c>
      <c r="G1098" s="440">
        <v>6138326.0999999996</v>
      </c>
      <c r="H1098" s="438" t="s">
        <v>126</v>
      </c>
    </row>
    <row r="1099" spans="1:8">
      <c r="A1099" s="430" t="s">
        <v>2092</v>
      </c>
      <c r="B1099" s="430" t="s">
        <v>2093</v>
      </c>
      <c r="C1099" s="440">
        <v>6639998.9000000004</v>
      </c>
      <c r="D1099" s="438" t="s">
        <v>126</v>
      </c>
      <c r="E1099" s="440">
        <v>618485.66</v>
      </c>
      <c r="F1099" s="440">
        <v>0</v>
      </c>
      <c r="G1099" s="440">
        <v>7258484.5599999996</v>
      </c>
      <c r="H1099" s="438" t="s">
        <v>126</v>
      </c>
    </row>
    <row r="1100" spans="1:8">
      <c r="A1100" s="430" t="s">
        <v>2094</v>
      </c>
      <c r="B1100" s="430" t="s">
        <v>2058</v>
      </c>
      <c r="C1100" s="440">
        <v>775338.21</v>
      </c>
      <c r="D1100" s="438" t="s">
        <v>126</v>
      </c>
      <c r="E1100" s="440">
        <v>0</v>
      </c>
      <c r="F1100" s="440">
        <v>0</v>
      </c>
      <c r="G1100" s="440">
        <v>775338.21</v>
      </c>
      <c r="H1100" s="438" t="s">
        <v>126</v>
      </c>
    </row>
    <row r="1101" spans="1:8">
      <c r="A1101" s="430" t="s">
        <v>2095</v>
      </c>
      <c r="B1101" s="430" t="s">
        <v>2060</v>
      </c>
      <c r="C1101" s="440">
        <v>1704407.93</v>
      </c>
      <c r="D1101" s="438" t="s">
        <v>126</v>
      </c>
      <c r="E1101" s="440">
        <v>221695.86</v>
      </c>
      <c r="F1101" s="440">
        <v>0</v>
      </c>
      <c r="G1101" s="440">
        <v>1926103.79</v>
      </c>
      <c r="H1101" s="438" t="s">
        <v>126</v>
      </c>
    </row>
    <row r="1102" spans="1:8">
      <c r="A1102" s="430" t="s">
        <v>2096</v>
      </c>
      <c r="B1102" s="430" t="s">
        <v>2062</v>
      </c>
      <c r="C1102" s="440">
        <v>4160252.76</v>
      </c>
      <c r="D1102" s="438" t="s">
        <v>126</v>
      </c>
      <c r="E1102" s="440">
        <v>396789.8</v>
      </c>
      <c r="F1102" s="440">
        <v>0</v>
      </c>
      <c r="G1102" s="440">
        <v>4557042.5599999996</v>
      </c>
      <c r="H1102" s="438" t="s">
        <v>126</v>
      </c>
    </row>
    <row r="1103" spans="1:8">
      <c r="A1103" s="430" t="s">
        <v>2097</v>
      </c>
      <c r="B1103" s="430" t="s">
        <v>2098</v>
      </c>
      <c r="C1103" s="440">
        <v>3789707.78</v>
      </c>
      <c r="D1103" s="438" t="s">
        <v>126</v>
      </c>
      <c r="E1103" s="440">
        <v>367811.77</v>
      </c>
      <c r="F1103" s="440">
        <v>0</v>
      </c>
      <c r="G1103" s="440">
        <v>4157519.55</v>
      </c>
      <c r="H1103" s="438" t="s">
        <v>126</v>
      </c>
    </row>
    <row r="1104" spans="1:8">
      <c r="A1104" s="430" t="s">
        <v>2099</v>
      </c>
      <c r="B1104" s="430" t="s">
        <v>2058</v>
      </c>
      <c r="C1104" s="440">
        <v>610073.1</v>
      </c>
      <c r="D1104" s="438" t="s">
        <v>126</v>
      </c>
      <c r="E1104" s="440">
        <v>0</v>
      </c>
      <c r="F1104" s="440">
        <v>0</v>
      </c>
      <c r="G1104" s="440">
        <v>610073.1</v>
      </c>
      <c r="H1104" s="438" t="s">
        <v>126</v>
      </c>
    </row>
    <row r="1105" spans="1:8">
      <c r="A1105" s="430" t="s">
        <v>2100</v>
      </c>
      <c r="B1105" s="430" t="s">
        <v>2060</v>
      </c>
      <c r="C1105" s="440">
        <v>1465715.04</v>
      </c>
      <c r="D1105" s="438" t="s">
        <v>126</v>
      </c>
      <c r="E1105" s="440">
        <v>207256.56</v>
      </c>
      <c r="F1105" s="440">
        <v>0</v>
      </c>
      <c r="G1105" s="440">
        <v>1672971.6</v>
      </c>
      <c r="H1105" s="438" t="s">
        <v>126</v>
      </c>
    </row>
    <row r="1106" spans="1:8">
      <c r="A1106" s="430" t="s">
        <v>2101</v>
      </c>
      <c r="B1106" s="430" t="s">
        <v>2062</v>
      </c>
      <c r="C1106" s="440">
        <v>1713919.64</v>
      </c>
      <c r="D1106" s="438" t="s">
        <v>126</v>
      </c>
      <c r="E1106" s="440">
        <v>160555.21</v>
      </c>
      <c r="F1106" s="440">
        <v>0</v>
      </c>
      <c r="G1106" s="440">
        <v>1874474.85</v>
      </c>
      <c r="H1106" s="438" t="s">
        <v>126</v>
      </c>
    </row>
    <row r="1107" spans="1:8">
      <c r="A1107" s="430" t="s">
        <v>2102</v>
      </c>
      <c r="B1107" s="430" t="s">
        <v>2103</v>
      </c>
      <c r="C1107" s="440">
        <v>7007702</v>
      </c>
      <c r="D1107" s="438" t="s">
        <v>126</v>
      </c>
      <c r="E1107" s="440">
        <v>675103.9</v>
      </c>
      <c r="F1107" s="440">
        <v>0</v>
      </c>
      <c r="G1107" s="440">
        <v>7682805.9000000004</v>
      </c>
      <c r="H1107" s="438" t="s">
        <v>126</v>
      </c>
    </row>
    <row r="1108" spans="1:8">
      <c r="A1108" s="430" t="s">
        <v>2104</v>
      </c>
      <c r="B1108" s="430" t="s">
        <v>2058</v>
      </c>
      <c r="C1108" s="440">
        <v>798871.95</v>
      </c>
      <c r="D1108" s="438" t="s">
        <v>126</v>
      </c>
      <c r="E1108" s="440">
        <v>0</v>
      </c>
      <c r="F1108" s="440">
        <v>0</v>
      </c>
      <c r="G1108" s="440">
        <v>798871.95</v>
      </c>
      <c r="H1108" s="438" t="s">
        <v>126</v>
      </c>
    </row>
    <row r="1109" spans="1:8">
      <c r="A1109" s="430" t="s">
        <v>2105</v>
      </c>
      <c r="B1109" s="430" t="s">
        <v>2060</v>
      </c>
      <c r="C1109" s="440">
        <v>1903624.21</v>
      </c>
      <c r="D1109" s="438" t="s">
        <v>126</v>
      </c>
      <c r="E1109" s="440">
        <v>256658.67</v>
      </c>
      <c r="F1109" s="440">
        <v>0</v>
      </c>
      <c r="G1109" s="440">
        <v>2160282.88</v>
      </c>
      <c r="H1109" s="438" t="s">
        <v>126</v>
      </c>
    </row>
    <row r="1110" spans="1:8">
      <c r="A1110" s="430" t="s">
        <v>2106</v>
      </c>
      <c r="B1110" s="430" t="s">
        <v>2062</v>
      </c>
      <c r="C1110" s="440">
        <v>4305205.84</v>
      </c>
      <c r="D1110" s="438" t="s">
        <v>126</v>
      </c>
      <c r="E1110" s="440">
        <v>418445.23</v>
      </c>
      <c r="F1110" s="440">
        <v>0</v>
      </c>
      <c r="G1110" s="440">
        <v>4723651.07</v>
      </c>
      <c r="H1110" s="438" t="s">
        <v>126</v>
      </c>
    </row>
    <row r="1111" spans="1:8">
      <c r="A1111" s="430" t="s">
        <v>2107</v>
      </c>
      <c r="B1111" s="430" t="s">
        <v>2108</v>
      </c>
      <c r="C1111" s="440">
        <v>8168912.0999999996</v>
      </c>
      <c r="D1111" s="438" t="s">
        <v>126</v>
      </c>
      <c r="E1111" s="440">
        <v>784126.97</v>
      </c>
      <c r="F1111" s="440">
        <v>444.16</v>
      </c>
      <c r="G1111" s="440">
        <v>8952594.9100000001</v>
      </c>
      <c r="H1111" s="438" t="s">
        <v>126</v>
      </c>
    </row>
    <row r="1112" spans="1:8">
      <c r="A1112" s="430" t="s">
        <v>2109</v>
      </c>
      <c r="B1112" s="430" t="s">
        <v>2058</v>
      </c>
      <c r="C1112" s="440">
        <v>989990.1</v>
      </c>
      <c r="D1112" s="438" t="s">
        <v>126</v>
      </c>
      <c r="E1112" s="440">
        <v>0</v>
      </c>
      <c r="F1112" s="440">
        <v>444.16</v>
      </c>
      <c r="G1112" s="440">
        <v>989545.94</v>
      </c>
      <c r="H1112" s="438" t="s">
        <v>126</v>
      </c>
    </row>
    <row r="1113" spans="1:8">
      <c r="A1113" s="430" t="s">
        <v>2110</v>
      </c>
      <c r="B1113" s="430" t="s">
        <v>2060</v>
      </c>
      <c r="C1113" s="440">
        <v>2305806.85</v>
      </c>
      <c r="D1113" s="438" t="s">
        <v>126</v>
      </c>
      <c r="E1113" s="440">
        <v>311697.3</v>
      </c>
      <c r="F1113" s="440">
        <v>0</v>
      </c>
      <c r="G1113" s="440">
        <v>2617504.15</v>
      </c>
      <c r="H1113" s="438" t="s">
        <v>126</v>
      </c>
    </row>
    <row r="1114" spans="1:8">
      <c r="A1114" s="430" t="s">
        <v>2111</v>
      </c>
      <c r="B1114" s="430" t="s">
        <v>2062</v>
      </c>
      <c r="C1114" s="440">
        <v>4873115.1500000004</v>
      </c>
      <c r="D1114" s="438" t="s">
        <v>126</v>
      </c>
      <c r="E1114" s="440">
        <v>472429.67</v>
      </c>
      <c r="F1114" s="440">
        <v>0</v>
      </c>
      <c r="G1114" s="440">
        <v>5345544.82</v>
      </c>
      <c r="H1114" s="438" t="s">
        <v>126</v>
      </c>
    </row>
    <row r="1115" spans="1:8">
      <c r="A1115" s="430" t="s">
        <v>2112</v>
      </c>
      <c r="B1115" s="430" t="s">
        <v>2113</v>
      </c>
      <c r="C1115" s="440">
        <v>6824086.3099999996</v>
      </c>
      <c r="D1115" s="438" t="s">
        <v>126</v>
      </c>
      <c r="E1115" s="440">
        <v>623819.56000000006</v>
      </c>
      <c r="F1115" s="440">
        <v>0</v>
      </c>
      <c r="G1115" s="440">
        <v>7447905.8700000001</v>
      </c>
      <c r="H1115" s="438" t="s">
        <v>126</v>
      </c>
    </row>
    <row r="1116" spans="1:8">
      <c r="A1116" s="430" t="s">
        <v>2114</v>
      </c>
      <c r="B1116" s="430" t="s">
        <v>2058</v>
      </c>
      <c r="C1116" s="440">
        <v>1048224</v>
      </c>
      <c r="D1116" s="438" t="s">
        <v>126</v>
      </c>
      <c r="E1116" s="440">
        <v>0.04</v>
      </c>
      <c r="F1116" s="440">
        <v>0</v>
      </c>
      <c r="G1116" s="440">
        <v>1048224.04</v>
      </c>
      <c r="H1116" s="438" t="s">
        <v>126</v>
      </c>
    </row>
    <row r="1117" spans="1:8">
      <c r="A1117" s="430" t="s">
        <v>2115</v>
      </c>
      <c r="B1117" s="430" t="s">
        <v>2060</v>
      </c>
      <c r="C1117" s="440">
        <v>2267844.38</v>
      </c>
      <c r="D1117" s="438" t="s">
        <v>126</v>
      </c>
      <c r="E1117" s="440">
        <v>315562.39</v>
      </c>
      <c r="F1117" s="440">
        <v>0</v>
      </c>
      <c r="G1117" s="440">
        <v>2583406.77</v>
      </c>
      <c r="H1117" s="438" t="s">
        <v>126</v>
      </c>
    </row>
    <row r="1118" spans="1:8">
      <c r="A1118" s="430" t="s">
        <v>2116</v>
      </c>
      <c r="B1118" s="430" t="s">
        <v>2062</v>
      </c>
      <c r="C1118" s="440">
        <v>3508017.93</v>
      </c>
      <c r="D1118" s="438" t="s">
        <v>126</v>
      </c>
      <c r="E1118" s="440">
        <v>308257.13</v>
      </c>
      <c r="F1118" s="440">
        <v>0</v>
      </c>
      <c r="G1118" s="440">
        <v>3816275.06</v>
      </c>
      <c r="H1118" s="438" t="s">
        <v>126</v>
      </c>
    </row>
    <row r="1119" spans="1:8">
      <c r="A1119" s="430" t="s">
        <v>2117</v>
      </c>
      <c r="B1119" s="430" t="s">
        <v>2118</v>
      </c>
      <c r="C1119" s="440">
        <v>4956157.6100000003</v>
      </c>
      <c r="D1119" s="438" t="s">
        <v>126</v>
      </c>
      <c r="E1119" s="440">
        <v>445555.37</v>
      </c>
      <c r="F1119" s="440">
        <v>0</v>
      </c>
      <c r="G1119" s="440">
        <v>5401712.9800000004</v>
      </c>
      <c r="H1119" s="438" t="s">
        <v>126</v>
      </c>
    </row>
    <row r="1120" spans="1:8">
      <c r="A1120" s="430" t="s">
        <v>2119</v>
      </c>
      <c r="B1120" s="430" t="s">
        <v>2058</v>
      </c>
      <c r="C1120" s="440">
        <v>938896.2</v>
      </c>
      <c r="D1120" s="438" t="s">
        <v>126</v>
      </c>
      <c r="E1120" s="440">
        <v>0</v>
      </c>
      <c r="F1120" s="440">
        <v>0</v>
      </c>
      <c r="G1120" s="440">
        <v>938896.2</v>
      </c>
      <c r="H1120" s="438" t="s">
        <v>126</v>
      </c>
    </row>
    <row r="1121" spans="1:8">
      <c r="A1121" s="430" t="s">
        <v>2120</v>
      </c>
      <c r="B1121" s="430" t="s">
        <v>2060</v>
      </c>
      <c r="C1121" s="440">
        <v>1977724.22</v>
      </c>
      <c r="D1121" s="438" t="s">
        <v>126</v>
      </c>
      <c r="E1121" s="440">
        <v>263569.93</v>
      </c>
      <c r="F1121" s="440">
        <v>0</v>
      </c>
      <c r="G1121" s="440">
        <v>2241294.15</v>
      </c>
      <c r="H1121" s="438" t="s">
        <v>126</v>
      </c>
    </row>
    <row r="1122" spans="1:8">
      <c r="A1122" s="430" t="s">
        <v>2121</v>
      </c>
      <c r="B1122" s="430" t="s">
        <v>2062</v>
      </c>
      <c r="C1122" s="440">
        <v>2039537.19</v>
      </c>
      <c r="D1122" s="438" t="s">
        <v>126</v>
      </c>
      <c r="E1122" s="440">
        <v>181985.44</v>
      </c>
      <c r="F1122" s="440">
        <v>0</v>
      </c>
      <c r="G1122" s="440">
        <v>2221522.63</v>
      </c>
      <c r="H1122" s="438" t="s">
        <v>126</v>
      </c>
    </row>
    <row r="1123" spans="1:8">
      <c r="A1123" s="430" t="s">
        <v>2122</v>
      </c>
      <c r="B1123" s="430" t="s">
        <v>2123</v>
      </c>
      <c r="C1123" s="440">
        <v>2988841.99</v>
      </c>
      <c r="D1123" s="438" t="s">
        <v>126</v>
      </c>
      <c r="E1123" s="440">
        <v>260859.97</v>
      </c>
      <c r="F1123" s="440">
        <v>0</v>
      </c>
      <c r="G1123" s="440">
        <v>3249701.96</v>
      </c>
      <c r="H1123" s="438" t="s">
        <v>126</v>
      </c>
    </row>
    <row r="1124" spans="1:8">
      <c r="A1124" s="430" t="s">
        <v>2124</v>
      </c>
      <c r="B1124" s="430" t="s">
        <v>2058</v>
      </c>
      <c r="C1124" s="440">
        <v>470846.32</v>
      </c>
      <c r="D1124" s="438" t="s">
        <v>126</v>
      </c>
      <c r="E1124" s="440">
        <v>0</v>
      </c>
      <c r="F1124" s="440">
        <v>0</v>
      </c>
      <c r="G1124" s="440">
        <v>470846.32</v>
      </c>
      <c r="H1124" s="438" t="s">
        <v>126</v>
      </c>
    </row>
    <row r="1125" spans="1:8">
      <c r="A1125" s="430" t="s">
        <v>2125</v>
      </c>
      <c r="B1125" s="430" t="s">
        <v>2060</v>
      </c>
      <c r="C1125" s="440">
        <v>1138754.24</v>
      </c>
      <c r="D1125" s="438" t="s">
        <v>126</v>
      </c>
      <c r="E1125" s="440">
        <v>139713.13</v>
      </c>
      <c r="F1125" s="440">
        <v>0</v>
      </c>
      <c r="G1125" s="440">
        <v>1278467.3700000001</v>
      </c>
      <c r="H1125" s="438" t="s">
        <v>126</v>
      </c>
    </row>
    <row r="1126" spans="1:8">
      <c r="A1126" s="430" t="s">
        <v>2126</v>
      </c>
      <c r="B1126" s="430" t="s">
        <v>2062</v>
      </c>
      <c r="C1126" s="440">
        <v>1379241.43</v>
      </c>
      <c r="D1126" s="438" t="s">
        <v>126</v>
      </c>
      <c r="E1126" s="440">
        <v>121146.84</v>
      </c>
      <c r="F1126" s="440">
        <v>0</v>
      </c>
      <c r="G1126" s="440">
        <v>1500388.27</v>
      </c>
      <c r="H1126" s="438" t="s">
        <v>126</v>
      </c>
    </row>
    <row r="1127" spans="1:8">
      <c r="A1127" s="430" t="s">
        <v>2127</v>
      </c>
      <c r="B1127" s="430" t="s">
        <v>2128</v>
      </c>
      <c r="C1127" s="440">
        <v>3359807.28</v>
      </c>
      <c r="D1127" s="438" t="s">
        <v>126</v>
      </c>
      <c r="E1127" s="440">
        <v>306583.78999999998</v>
      </c>
      <c r="F1127" s="440">
        <v>0</v>
      </c>
      <c r="G1127" s="440">
        <v>3666391.07</v>
      </c>
      <c r="H1127" s="438" t="s">
        <v>126</v>
      </c>
    </row>
    <row r="1128" spans="1:8">
      <c r="A1128" s="430" t="s">
        <v>2129</v>
      </c>
      <c r="B1128" s="430" t="s">
        <v>2058</v>
      </c>
      <c r="C1128" s="440">
        <v>628869.9</v>
      </c>
      <c r="D1128" s="438" t="s">
        <v>126</v>
      </c>
      <c r="E1128" s="440">
        <v>0</v>
      </c>
      <c r="F1128" s="440">
        <v>0</v>
      </c>
      <c r="G1128" s="440">
        <v>628869.9</v>
      </c>
      <c r="H1128" s="438" t="s">
        <v>126</v>
      </c>
    </row>
    <row r="1129" spans="1:8">
      <c r="A1129" s="430" t="s">
        <v>2130</v>
      </c>
      <c r="B1129" s="430" t="s">
        <v>2060</v>
      </c>
      <c r="C1129" s="440">
        <v>1550464.58</v>
      </c>
      <c r="D1129" s="438" t="s">
        <v>126</v>
      </c>
      <c r="E1129" s="440">
        <v>205024.84</v>
      </c>
      <c r="F1129" s="440">
        <v>0</v>
      </c>
      <c r="G1129" s="440">
        <v>1755489.42</v>
      </c>
      <c r="H1129" s="438" t="s">
        <v>126</v>
      </c>
    </row>
    <row r="1130" spans="1:8">
      <c r="A1130" s="430" t="s">
        <v>2131</v>
      </c>
      <c r="B1130" s="430" t="s">
        <v>2062</v>
      </c>
      <c r="C1130" s="440">
        <v>1180472.8</v>
      </c>
      <c r="D1130" s="438" t="s">
        <v>126</v>
      </c>
      <c r="E1130" s="440">
        <v>101558.95</v>
      </c>
      <c r="F1130" s="440">
        <v>0</v>
      </c>
      <c r="G1130" s="440">
        <v>1282031.75</v>
      </c>
      <c r="H1130" s="438" t="s">
        <v>126</v>
      </c>
    </row>
    <row r="1131" spans="1:8">
      <c r="A1131" s="430" t="s">
        <v>2132</v>
      </c>
      <c r="B1131" s="430" t="s">
        <v>2133</v>
      </c>
      <c r="C1131" s="440">
        <v>3353927.78</v>
      </c>
      <c r="D1131" s="438" t="s">
        <v>126</v>
      </c>
      <c r="E1131" s="440">
        <v>318125.51</v>
      </c>
      <c r="F1131" s="440">
        <v>0</v>
      </c>
      <c r="G1131" s="440">
        <v>3672053.29</v>
      </c>
      <c r="H1131" s="438" t="s">
        <v>126</v>
      </c>
    </row>
    <row r="1132" spans="1:8">
      <c r="A1132" s="430" t="s">
        <v>2134</v>
      </c>
      <c r="B1132" s="430" t="s">
        <v>2058</v>
      </c>
      <c r="C1132" s="440">
        <v>510380.85</v>
      </c>
      <c r="D1132" s="438" t="s">
        <v>126</v>
      </c>
      <c r="E1132" s="440">
        <v>0</v>
      </c>
      <c r="F1132" s="440">
        <v>0</v>
      </c>
      <c r="G1132" s="440">
        <v>510380.85</v>
      </c>
      <c r="H1132" s="438" t="s">
        <v>126</v>
      </c>
    </row>
    <row r="1133" spans="1:8">
      <c r="A1133" s="430" t="s">
        <v>2135</v>
      </c>
      <c r="B1133" s="430" t="s">
        <v>2060</v>
      </c>
      <c r="C1133" s="440">
        <v>1267739.95</v>
      </c>
      <c r="D1133" s="438" t="s">
        <v>126</v>
      </c>
      <c r="E1133" s="440">
        <v>178468.05</v>
      </c>
      <c r="F1133" s="440">
        <v>0</v>
      </c>
      <c r="G1133" s="440">
        <v>1446208</v>
      </c>
      <c r="H1133" s="438" t="s">
        <v>126</v>
      </c>
    </row>
    <row r="1134" spans="1:8">
      <c r="A1134" s="430" t="s">
        <v>2136</v>
      </c>
      <c r="B1134" s="430" t="s">
        <v>2062</v>
      </c>
      <c r="C1134" s="440">
        <v>1575806.98</v>
      </c>
      <c r="D1134" s="438" t="s">
        <v>126</v>
      </c>
      <c r="E1134" s="440">
        <v>139657.46</v>
      </c>
      <c r="F1134" s="440">
        <v>0</v>
      </c>
      <c r="G1134" s="440">
        <v>1715464.44</v>
      </c>
      <c r="H1134" s="438" t="s">
        <v>126</v>
      </c>
    </row>
    <row r="1135" spans="1:8">
      <c r="A1135" s="430" t="s">
        <v>2137</v>
      </c>
      <c r="B1135" s="430" t="s">
        <v>2138</v>
      </c>
      <c r="C1135" s="440">
        <v>3020211.43</v>
      </c>
      <c r="D1135" s="438" t="s">
        <v>126</v>
      </c>
      <c r="E1135" s="440">
        <v>259843.68</v>
      </c>
      <c r="F1135" s="440">
        <v>0</v>
      </c>
      <c r="G1135" s="440">
        <v>3280055.11</v>
      </c>
      <c r="H1135" s="438" t="s">
        <v>126</v>
      </c>
    </row>
    <row r="1136" spans="1:8">
      <c r="A1136" s="430" t="s">
        <v>2139</v>
      </c>
      <c r="B1136" s="430" t="s">
        <v>2058</v>
      </c>
      <c r="C1136" s="440">
        <v>404902.9</v>
      </c>
      <c r="D1136" s="438" t="s">
        <v>126</v>
      </c>
      <c r="E1136" s="440">
        <v>0</v>
      </c>
      <c r="F1136" s="440">
        <v>0</v>
      </c>
      <c r="G1136" s="440">
        <v>404902.9</v>
      </c>
      <c r="H1136" s="438" t="s">
        <v>126</v>
      </c>
    </row>
    <row r="1137" spans="1:8">
      <c r="A1137" s="430" t="s">
        <v>2140</v>
      </c>
      <c r="B1137" s="430" t="s">
        <v>2060</v>
      </c>
      <c r="C1137" s="440">
        <v>854924.52</v>
      </c>
      <c r="D1137" s="438" t="s">
        <v>126</v>
      </c>
      <c r="E1137" s="440">
        <v>105624.07</v>
      </c>
      <c r="F1137" s="440">
        <v>0</v>
      </c>
      <c r="G1137" s="440">
        <v>960548.59</v>
      </c>
      <c r="H1137" s="438" t="s">
        <v>126</v>
      </c>
    </row>
    <row r="1138" spans="1:8">
      <c r="A1138" s="430" t="s">
        <v>2141</v>
      </c>
      <c r="B1138" s="430" t="s">
        <v>2062</v>
      </c>
      <c r="C1138" s="440">
        <v>1760384.01</v>
      </c>
      <c r="D1138" s="438" t="s">
        <v>126</v>
      </c>
      <c r="E1138" s="440">
        <v>154219.60999999999</v>
      </c>
      <c r="F1138" s="440">
        <v>0</v>
      </c>
      <c r="G1138" s="440">
        <v>1914603.62</v>
      </c>
      <c r="H1138" s="438" t="s">
        <v>126</v>
      </c>
    </row>
    <row r="1139" spans="1:8">
      <c r="A1139" s="430" t="s">
        <v>2142</v>
      </c>
      <c r="B1139" s="430" t="s">
        <v>2143</v>
      </c>
      <c r="C1139" s="440">
        <v>2292133.15</v>
      </c>
      <c r="D1139" s="438" t="s">
        <v>126</v>
      </c>
      <c r="E1139" s="440">
        <v>217420.33</v>
      </c>
      <c r="F1139" s="440">
        <v>0</v>
      </c>
      <c r="G1139" s="440">
        <v>2509553.48</v>
      </c>
      <c r="H1139" s="438" t="s">
        <v>126</v>
      </c>
    </row>
    <row r="1140" spans="1:8">
      <c r="A1140" s="430" t="s">
        <v>2144</v>
      </c>
      <c r="B1140" s="430" t="s">
        <v>2058</v>
      </c>
      <c r="C1140" s="440">
        <v>358533.75</v>
      </c>
      <c r="D1140" s="438" t="s">
        <v>126</v>
      </c>
      <c r="E1140" s="440">
        <v>0</v>
      </c>
      <c r="F1140" s="440">
        <v>0</v>
      </c>
      <c r="G1140" s="440">
        <v>358533.75</v>
      </c>
      <c r="H1140" s="438" t="s">
        <v>126</v>
      </c>
    </row>
    <row r="1141" spans="1:8">
      <c r="A1141" s="430" t="s">
        <v>2145</v>
      </c>
      <c r="B1141" s="430" t="s">
        <v>2060</v>
      </c>
      <c r="C1141" s="440">
        <v>816370.28</v>
      </c>
      <c r="D1141" s="438" t="s">
        <v>126</v>
      </c>
      <c r="E1141" s="440">
        <v>115995.73</v>
      </c>
      <c r="F1141" s="440">
        <v>0</v>
      </c>
      <c r="G1141" s="440">
        <v>932366.01</v>
      </c>
      <c r="H1141" s="438" t="s">
        <v>126</v>
      </c>
    </row>
    <row r="1142" spans="1:8">
      <c r="A1142" s="430" t="s">
        <v>2146</v>
      </c>
      <c r="B1142" s="430" t="s">
        <v>2062</v>
      </c>
      <c r="C1142" s="440">
        <v>1117229.1200000001</v>
      </c>
      <c r="D1142" s="438" t="s">
        <v>126</v>
      </c>
      <c r="E1142" s="440">
        <v>101424.6</v>
      </c>
      <c r="F1142" s="440">
        <v>0</v>
      </c>
      <c r="G1142" s="440">
        <v>1218653.72</v>
      </c>
      <c r="H1142" s="438" t="s">
        <v>126</v>
      </c>
    </row>
    <row r="1143" spans="1:8">
      <c r="A1143" s="430" t="s">
        <v>2147</v>
      </c>
      <c r="B1143" s="430" t="s">
        <v>2148</v>
      </c>
      <c r="C1143" s="440">
        <v>2571242.37</v>
      </c>
      <c r="D1143" s="438" t="s">
        <v>126</v>
      </c>
      <c r="E1143" s="440">
        <v>243280.45</v>
      </c>
      <c r="F1143" s="440">
        <v>0</v>
      </c>
      <c r="G1143" s="440">
        <v>2814522.82</v>
      </c>
      <c r="H1143" s="438" t="s">
        <v>126</v>
      </c>
    </row>
    <row r="1144" spans="1:8">
      <c r="A1144" s="430" t="s">
        <v>2149</v>
      </c>
      <c r="B1144" s="430" t="s">
        <v>2058</v>
      </c>
      <c r="C1144" s="440">
        <v>419946.15</v>
      </c>
      <c r="D1144" s="438" t="s">
        <v>126</v>
      </c>
      <c r="E1144" s="440">
        <v>0</v>
      </c>
      <c r="F1144" s="440">
        <v>0</v>
      </c>
      <c r="G1144" s="440">
        <v>419946.15</v>
      </c>
      <c r="H1144" s="438" t="s">
        <v>126</v>
      </c>
    </row>
    <row r="1145" spans="1:8">
      <c r="A1145" s="430" t="s">
        <v>2150</v>
      </c>
      <c r="B1145" s="430" t="s">
        <v>2060</v>
      </c>
      <c r="C1145" s="440">
        <v>997673.3</v>
      </c>
      <c r="D1145" s="438" t="s">
        <v>126</v>
      </c>
      <c r="E1145" s="440">
        <v>137638.10999999999</v>
      </c>
      <c r="F1145" s="440">
        <v>0</v>
      </c>
      <c r="G1145" s="440">
        <v>1135311.4099999999</v>
      </c>
      <c r="H1145" s="438" t="s">
        <v>126</v>
      </c>
    </row>
    <row r="1146" spans="1:8">
      <c r="A1146" s="430" t="s">
        <v>2151</v>
      </c>
      <c r="B1146" s="430" t="s">
        <v>2062</v>
      </c>
      <c r="C1146" s="440">
        <v>1153622.92</v>
      </c>
      <c r="D1146" s="438" t="s">
        <v>126</v>
      </c>
      <c r="E1146" s="440">
        <v>105642.34</v>
      </c>
      <c r="F1146" s="440">
        <v>0</v>
      </c>
      <c r="G1146" s="440">
        <v>1259265.26</v>
      </c>
      <c r="H1146" s="438" t="s">
        <v>126</v>
      </c>
    </row>
    <row r="1147" spans="1:8">
      <c r="A1147" s="430" t="s">
        <v>2152</v>
      </c>
      <c r="B1147" s="430" t="s">
        <v>2153</v>
      </c>
      <c r="C1147" s="440">
        <v>2598668.89</v>
      </c>
      <c r="D1147" s="438" t="s">
        <v>126</v>
      </c>
      <c r="E1147" s="440">
        <v>241448.51</v>
      </c>
      <c r="F1147" s="440">
        <v>0</v>
      </c>
      <c r="G1147" s="440">
        <v>2840117.4</v>
      </c>
      <c r="H1147" s="438" t="s">
        <v>126</v>
      </c>
    </row>
    <row r="1148" spans="1:8">
      <c r="A1148" s="430" t="s">
        <v>2154</v>
      </c>
      <c r="B1148" s="430" t="s">
        <v>2058</v>
      </c>
      <c r="C1148" s="440">
        <v>423371.1</v>
      </c>
      <c r="D1148" s="438" t="s">
        <v>126</v>
      </c>
      <c r="E1148" s="440">
        <v>0</v>
      </c>
      <c r="F1148" s="440">
        <v>0</v>
      </c>
      <c r="G1148" s="440">
        <v>423371.1</v>
      </c>
      <c r="H1148" s="438" t="s">
        <v>126</v>
      </c>
    </row>
    <row r="1149" spans="1:8">
      <c r="A1149" s="430" t="s">
        <v>2155</v>
      </c>
      <c r="B1149" s="430" t="s">
        <v>2060</v>
      </c>
      <c r="C1149" s="440">
        <v>932125.71</v>
      </c>
      <c r="D1149" s="438" t="s">
        <v>126</v>
      </c>
      <c r="E1149" s="440">
        <v>125138.57</v>
      </c>
      <c r="F1149" s="440">
        <v>0</v>
      </c>
      <c r="G1149" s="440">
        <v>1057264.28</v>
      </c>
      <c r="H1149" s="438" t="s">
        <v>126</v>
      </c>
    </row>
    <row r="1150" spans="1:8">
      <c r="A1150" s="430" t="s">
        <v>2156</v>
      </c>
      <c r="B1150" s="430" t="s">
        <v>2062</v>
      </c>
      <c r="C1150" s="440">
        <v>1243172.08</v>
      </c>
      <c r="D1150" s="438" t="s">
        <v>126</v>
      </c>
      <c r="E1150" s="440">
        <v>116309.94</v>
      </c>
      <c r="F1150" s="440">
        <v>0</v>
      </c>
      <c r="G1150" s="440">
        <v>1359482.02</v>
      </c>
      <c r="H1150" s="438" t="s">
        <v>126</v>
      </c>
    </row>
    <row r="1151" spans="1:8">
      <c r="A1151" s="430" t="s">
        <v>2157</v>
      </c>
      <c r="B1151" s="430" t="s">
        <v>2158</v>
      </c>
      <c r="C1151" s="440">
        <v>3054933.85</v>
      </c>
      <c r="D1151" s="438" t="s">
        <v>126</v>
      </c>
      <c r="E1151" s="440">
        <v>274729.59000000003</v>
      </c>
      <c r="F1151" s="440">
        <v>0</v>
      </c>
      <c r="G1151" s="440">
        <v>3329663.44</v>
      </c>
      <c r="H1151" s="438" t="s">
        <v>126</v>
      </c>
    </row>
    <row r="1152" spans="1:8">
      <c r="A1152" s="430" t="s">
        <v>2159</v>
      </c>
      <c r="B1152" s="430" t="s">
        <v>2058</v>
      </c>
      <c r="C1152" s="440">
        <v>510930.6</v>
      </c>
      <c r="D1152" s="438" t="s">
        <v>126</v>
      </c>
      <c r="E1152" s="440">
        <v>0</v>
      </c>
      <c r="F1152" s="440">
        <v>0</v>
      </c>
      <c r="G1152" s="440">
        <v>510930.6</v>
      </c>
      <c r="H1152" s="438" t="s">
        <v>126</v>
      </c>
    </row>
    <row r="1153" spans="1:8">
      <c r="A1153" s="430" t="s">
        <v>2160</v>
      </c>
      <c r="B1153" s="430" t="s">
        <v>2060</v>
      </c>
      <c r="C1153" s="440">
        <v>1123850.1299999999</v>
      </c>
      <c r="D1153" s="438" t="s">
        <v>126</v>
      </c>
      <c r="E1153" s="440">
        <v>158972.29999999999</v>
      </c>
      <c r="F1153" s="440">
        <v>0</v>
      </c>
      <c r="G1153" s="440">
        <v>1282822.43</v>
      </c>
      <c r="H1153" s="438" t="s">
        <v>126</v>
      </c>
    </row>
    <row r="1154" spans="1:8">
      <c r="A1154" s="430" t="s">
        <v>2161</v>
      </c>
      <c r="B1154" s="430" t="s">
        <v>2062</v>
      </c>
      <c r="C1154" s="440">
        <v>1420153.12</v>
      </c>
      <c r="D1154" s="438" t="s">
        <v>126</v>
      </c>
      <c r="E1154" s="440">
        <v>115757.29</v>
      </c>
      <c r="F1154" s="440">
        <v>0</v>
      </c>
      <c r="G1154" s="440">
        <v>1535910.41</v>
      </c>
      <c r="H1154" s="438" t="s">
        <v>126</v>
      </c>
    </row>
    <row r="1155" spans="1:8">
      <c r="A1155" s="430" t="s">
        <v>2162</v>
      </c>
      <c r="B1155" s="430" t="s">
        <v>2163</v>
      </c>
      <c r="C1155" s="440">
        <v>726052.96</v>
      </c>
      <c r="D1155" s="438" t="s">
        <v>126</v>
      </c>
      <c r="E1155" s="440">
        <v>63718.18</v>
      </c>
      <c r="F1155" s="440">
        <v>0</v>
      </c>
      <c r="G1155" s="440">
        <v>789771.14</v>
      </c>
      <c r="H1155" s="438" t="s">
        <v>126</v>
      </c>
    </row>
    <row r="1156" spans="1:8">
      <c r="A1156" s="430" t="s">
        <v>2164</v>
      </c>
      <c r="B1156" s="430" t="s">
        <v>2165</v>
      </c>
      <c r="C1156" s="440">
        <v>147768</v>
      </c>
      <c r="D1156" s="438" t="s">
        <v>126</v>
      </c>
      <c r="E1156" s="440">
        <v>0</v>
      </c>
      <c r="F1156" s="440">
        <v>0</v>
      </c>
      <c r="G1156" s="440">
        <v>147768</v>
      </c>
      <c r="H1156" s="438" t="s">
        <v>126</v>
      </c>
    </row>
    <row r="1157" spans="1:8">
      <c r="A1157" s="430" t="s">
        <v>2166</v>
      </c>
      <c r="B1157" s="430" t="s">
        <v>2060</v>
      </c>
      <c r="C1157" s="440">
        <v>243070.59</v>
      </c>
      <c r="D1157" s="438" t="s">
        <v>126</v>
      </c>
      <c r="E1157" s="440">
        <v>38398.71</v>
      </c>
      <c r="F1157" s="440">
        <v>0</v>
      </c>
      <c r="G1157" s="440">
        <v>281469.3</v>
      </c>
      <c r="H1157" s="438" t="s">
        <v>126</v>
      </c>
    </row>
    <row r="1158" spans="1:8">
      <c r="A1158" s="430" t="s">
        <v>2167</v>
      </c>
      <c r="B1158" s="430" t="s">
        <v>2062</v>
      </c>
      <c r="C1158" s="440">
        <v>335214.37</v>
      </c>
      <c r="D1158" s="438" t="s">
        <v>126</v>
      </c>
      <c r="E1158" s="440">
        <v>25319.47</v>
      </c>
      <c r="F1158" s="440">
        <v>0</v>
      </c>
      <c r="G1158" s="440">
        <v>360533.84</v>
      </c>
      <c r="H1158" s="438" t="s">
        <v>126</v>
      </c>
    </row>
    <row r="1159" spans="1:8">
      <c r="A1159" s="430" t="s">
        <v>2168</v>
      </c>
      <c r="B1159" s="430" t="s">
        <v>2169</v>
      </c>
      <c r="C1159" s="440">
        <v>733265.74</v>
      </c>
      <c r="D1159" s="438" t="s">
        <v>126</v>
      </c>
      <c r="E1159" s="440">
        <v>49700.9</v>
      </c>
      <c r="F1159" s="440">
        <v>0</v>
      </c>
      <c r="G1159" s="440">
        <v>782966.64</v>
      </c>
      <c r="H1159" s="438" t="s">
        <v>126</v>
      </c>
    </row>
    <row r="1160" spans="1:8">
      <c r="A1160" s="430" t="s">
        <v>2170</v>
      </c>
      <c r="B1160" s="430" t="s">
        <v>2058</v>
      </c>
      <c r="C1160" s="440">
        <v>178186.66</v>
      </c>
      <c r="D1160" s="438" t="s">
        <v>126</v>
      </c>
      <c r="E1160" s="440">
        <v>0</v>
      </c>
      <c r="F1160" s="440">
        <v>0</v>
      </c>
      <c r="G1160" s="440">
        <v>178186.66</v>
      </c>
      <c r="H1160" s="438" t="s">
        <v>126</v>
      </c>
    </row>
    <row r="1161" spans="1:8">
      <c r="A1161" s="430" t="s">
        <v>2171</v>
      </c>
      <c r="B1161" s="430" t="s">
        <v>2060</v>
      </c>
      <c r="C1161" s="440">
        <v>161512.31</v>
      </c>
      <c r="D1161" s="438" t="s">
        <v>126</v>
      </c>
      <c r="E1161" s="440">
        <v>14255.48</v>
      </c>
      <c r="F1161" s="440">
        <v>0</v>
      </c>
      <c r="G1161" s="440">
        <v>175767.79</v>
      </c>
      <c r="H1161" s="438" t="s">
        <v>126</v>
      </c>
    </row>
    <row r="1162" spans="1:8">
      <c r="A1162" s="430" t="s">
        <v>2172</v>
      </c>
      <c r="B1162" s="430" t="s">
        <v>2062</v>
      </c>
      <c r="C1162" s="440">
        <v>393566.77</v>
      </c>
      <c r="D1162" s="438" t="s">
        <v>126</v>
      </c>
      <c r="E1162" s="440">
        <v>35445.42</v>
      </c>
      <c r="F1162" s="440">
        <v>0</v>
      </c>
      <c r="G1162" s="440">
        <v>429012.19</v>
      </c>
      <c r="H1162" s="438" t="s">
        <v>126</v>
      </c>
    </row>
    <row r="1163" spans="1:8">
      <c r="A1163" s="430" t="s">
        <v>2173</v>
      </c>
      <c r="B1163" s="430" t="s">
        <v>2174</v>
      </c>
      <c r="C1163" s="440">
        <v>839874.46</v>
      </c>
      <c r="D1163" s="438" t="s">
        <v>126</v>
      </c>
      <c r="E1163" s="440">
        <v>76541.78</v>
      </c>
      <c r="F1163" s="440">
        <v>0</v>
      </c>
      <c r="G1163" s="440">
        <v>916416.24</v>
      </c>
      <c r="H1163" s="438" t="s">
        <v>126</v>
      </c>
    </row>
    <row r="1164" spans="1:8">
      <c r="A1164" s="430" t="s">
        <v>2175</v>
      </c>
      <c r="B1164" s="430" t="s">
        <v>2058</v>
      </c>
      <c r="C1164" s="440">
        <v>190100.59</v>
      </c>
      <c r="D1164" s="438" t="s">
        <v>126</v>
      </c>
      <c r="E1164" s="441">
        <v>-3044.29</v>
      </c>
      <c r="F1164" s="440">
        <v>0</v>
      </c>
      <c r="G1164" s="440">
        <v>187056.3</v>
      </c>
      <c r="H1164" s="438" t="s">
        <v>126</v>
      </c>
    </row>
    <row r="1165" spans="1:8">
      <c r="A1165" s="430" t="s">
        <v>2176</v>
      </c>
      <c r="B1165" s="430" t="s">
        <v>2060</v>
      </c>
      <c r="C1165" s="440">
        <v>306172.89</v>
      </c>
      <c r="D1165" s="438" t="s">
        <v>126</v>
      </c>
      <c r="E1165" s="440">
        <v>48379.32</v>
      </c>
      <c r="F1165" s="440">
        <v>0</v>
      </c>
      <c r="G1165" s="440">
        <v>354552.21</v>
      </c>
      <c r="H1165" s="438" t="s">
        <v>126</v>
      </c>
    </row>
    <row r="1166" spans="1:8">
      <c r="A1166" s="430" t="s">
        <v>2177</v>
      </c>
      <c r="B1166" s="430" t="s">
        <v>2062</v>
      </c>
      <c r="C1166" s="440">
        <v>343600.98</v>
      </c>
      <c r="D1166" s="438" t="s">
        <v>126</v>
      </c>
      <c r="E1166" s="440">
        <v>31206.75</v>
      </c>
      <c r="F1166" s="440">
        <v>0</v>
      </c>
      <c r="G1166" s="440">
        <v>374807.73</v>
      </c>
      <c r="H1166" s="438" t="s">
        <v>126</v>
      </c>
    </row>
    <row r="1167" spans="1:8">
      <c r="A1167" s="430" t="s">
        <v>2178</v>
      </c>
      <c r="B1167" s="430" t="s">
        <v>2179</v>
      </c>
      <c r="C1167" s="440">
        <v>1157408.18</v>
      </c>
      <c r="D1167" s="438" t="s">
        <v>126</v>
      </c>
      <c r="E1167" s="440">
        <v>95755.63</v>
      </c>
      <c r="F1167" s="440">
        <v>0</v>
      </c>
      <c r="G1167" s="440">
        <v>1253163.81</v>
      </c>
      <c r="H1167" s="438" t="s">
        <v>126</v>
      </c>
    </row>
    <row r="1168" spans="1:8">
      <c r="A1168" s="430" t="s">
        <v>2180</v>
      </c>
      <c r="B1168" s="430" t="s">
        <v>2058</v>
      </c>
      <c r="C1168" s="440">
        <v>211682.38</v>
      </c>
      <c r="D1168" s="438" t="s">
        <v>126</v>
      </c>
      <c r="E1168" s="440">
        <v>0</v>
      </c>
      <c r="F1168" s="440">
        <v>0</v>
      </c>
      <c r="G1168" s="440">
        <v>211682.38</v>
      </c>
      <c r="H1168" s="438" t="s">
        <v>126</v>
      </c>
    </row>
    <row r="1169" spans="1:8">
      <c r="A1169" s="430" t="s">
        <v>2181</v>
      </c>
      <c r="B1169" s="430" t="s">
        <v>2060</v>
      </c>
      <c r="C1169" s="440">
        <v>296759.56</v>
      </c>
      <c r="D1169" s="438" t="s">
        <v>126</v>
      </c>
      <c r="E1169" s="440">
        <v>36724.480000000003</v>
      </c>
      <c r="F1169" s="440">
        <v>0</v>
      </c>
      <c r="G1169" s="440">
        <v>333484.03999999998</v>
      </c>
      <c r="H1169" s="438" t="s">
        <v>126</v>
      </c>
    </row>
    <row r="1170" spans="1:8">
      <c r="A1170" s="430" t="s">
        <v>2182</v>
      </c>
      <c r="B1170" s="430" t="s">
        <v>2062</v>
      </c>
      <c r="C1170" s="440">
        <v>648966.24</v>
      </c>
      <c r="D1170" s="438" t="s">
        <v>126</v>
      </c>
      <c r="E1170" s="440">
        <v>59031.15</v>
      </c>
      <c r="F1170" s="440">
        <v>0</v>
      </c>
      <c r="G1170" s="440">
        <v>707997.39</v>
      </c>
      <c r="H1170" s="438" t="s">
        <v>126</v>
      </c>
    </row>
    <row r="1171" spans="1:8">
      <c r="A1171" s="430" t="s">
        <v>2183</v>
      </c>
      <c r="B1171" s="430" t="s">
        <v>1581</v>
      </c>
      <c r="C1171" s="440">
        <v>1032467.08</v>
      </c>
      <c r="D1171" s="438" t="s">
        <v>126</v>
      </c>
      <c r="E1171" s="440">
        <v>109625.47</v>
      </c>
      <c r="F1171" s="440">
        <v>0</v>
      </c>
      <c r="G1171" s="440">
        <v>1142092.55</v>
      </c>
      <c r="H1171" s="438" t="s">
        <v>126</v>
      </c>
    </row>
    <row r="1172" spans="1:8">
      <c r="A1172" s="430" t="s">
        <v>2184</v>
      </c>
      <c r="B1172" s="430" t="s">
        <v>2058</v>
      </c>
      <c r="C1172" s="440">
        <v>183779.06</v>
      </c>
      <c r="D1172" s="438" t="s">
        <v>126</v>
      </c>
      <c r="E1172" s="440">
        <v>0</v>
      </c>
      <c r="F1172" s="440">
        <v>0</v>
      </c>
      <c r="G1172" s="440">
        <v>183779.06</v>
      </c>
      <c r="H1172" s="438" t="s">
        <v>126</v>
      </c>
    </row>
    <row r="1173" spans="1:8">
      <c r="A1173" s="430" t="s">
        <v>2185</v>
      </c>
      <c r="B1173" s="430" t="s">
        <v>2186</v>
      </c>
      <c r="C1173" s="440">
        <v>263043.84000000003</v>
      </c>
      <c r="D1173" s="438" t="s">
        <v>126</v>
      </c>
      <c r="E1173" s="440">
        <v>56142.07</v>
      </c>
      <c r="F1173" s="440">
        <v>0</v>
      </c>
      <c r="G1173" s="440">
        <v>319185.90999999997</v>
      </c>
      <c r="H1173" s="438" t="s">
        <v>126</v>
      </c>
    </row>
    <row r="1174" spans="1:8">
      <c r="A1174" s="430" t="s">
        <v>2187</v>
      </c>
      <c r="B1174" s="430" t="s">
        <v>2062</v>
      </c>
      <c r="C1174" s="440">
        <v>585644.18000000005</v>
      </c>
      <c r="D1174" s="438" t="s">
        <v>126</v>
      </c>
      <c r="E1174" s="440">
        <v>53483.4</v>
      </c>
      <c r="F1174" s="440">
        <v>0</v>
      </c>
      <c r="G1174" s="440">
        <v>639127.57999999996</v>
      </c>
      <c r="H1174" s="438" t="s">
        <v>126</v>
      </c>
    </row>
    <row r="1175" spans="1:8">
      <c r="A1175" s="430" t="s">
        <v>2188</v>
      </c>
      <c r="B1175" s="430" t="s">
        <v>2189</v>
      </c>
      <c r="C1175" s="440">
        <v>645717.31999999995</v>
      </c>
      <c r="D1175" s="438" t="s">
        <v>126</v>
      </c>
      <c r="E1175" s="440">
        <v>78556.960000000006</v>
      </c>
      <c r="F1175" s="440">
        <v>0</v>
      </c>
      <c r="G1175" s="440">
        <v>724274.28</v>
      </c>
      <c r="H1175" s="438" t="s">
        <v>126</v>
      </c>
    </row>
    <row r="1176" spans="1:8">
      <c r="A1176" s="430" t="s">
        <v>2190</v>
      </c>
      <c r="B1176" s="430" t="s">
        <v>2191</v>
      </c>
      <c r="C1176" s="440">
        <v>85640.51</v>
      </c>
      <c r="D1176" s="438" t="s">
        <v>126</v>
      </c>
      <c r="E1176" s="440">
        <v>0</v>
      </c>
      <c r="F1176" s="440">
        <v>0</v>
      </c>
      <c r="G1176" s="440">
        <v>85640.51</v>
      </c>
      <c r="H1176" s="438" t="s">
        <v>126</v>
      </c>
    </row>
    <row r="1177" spans="1:8">
      <c r="A1177" s="430" t="s">
        <v>2192</v>
      </c>
      <c r="B1177" s="430" t="s">
        <v>2060</v>
      </c>
      <c r="C1177" s="440">
        <v>236833.38</v>
      </c>
      <c r="D1177" s="438" t="s">
        <v>126</v>
      </c>
      <c r="E1177" s="440">
        <v>46161.23</v>
      </c>
      <c r="F1177" s="440">
        <v>0</v>
      </c>
      <c r="G1177" s="440">
        <v>282994.61</v>
      </c>
      <c r="H1177" s="438" t="s">
        <v>126</v>
      </c>
    </row>
    <row r="1178" spans="1:8">
      <c r="A1178" s="430" t="s">
        <v>2193</v>
      </c>
      <c r="B1178" s="430" t="s">
        <v>2062</v>
      </c>
      <c r="C1178" s="440">
        <v>323243.43</v>
      </c>
      <c r="D1178" s="438" t="s">
        <v>126</v>
      </c>
      <c r="E1178" s="440">
        <v>32395.73</v>
      </c>
      <c r="F1178" s="440">
        <v>0</v>
      </c>
      <c r="G1178" s="440">
        <v>355639.16</v>
      </c>
      <c r="H1178" s="438" t="s">
        <v>126</v>
      </c>
    </row>
    <row r="1179" spans="1:8">
      <c r="A1179" s="430" t="s">
        <v>2194</v>
      </c>
      <c r="B1179" s="430" t="s">
        <v>2195</v>
      </c>
      <c r="C1179" s="440">
        <v>868172.93</v>
      </c>
      <c r="D1179" s="438" t="s">
        <v>126</v>
      </c>
      <c r="E1179" s="440">
        <v>81797.16</v>
      </c>
      <c r="F1179" s="440">
        <v>0</v>
      </c>
      <c r="G1179" s="440">
        <v>949970.09</v>
      </c>
      <c r="H1179" s="438" t="s">
        <v>126</v>
      </c>
    </row>
    <row r="1180" spans="1:8">
      <c r="A1180" s="430" t="s">
        <v>2196</v>
      </c>
      <c r="B1180" s="430" t="s">
        <v>2191</v>
      </c>
      <c r="C1180" s="440">
        <v>215089.35</v>
      </c>
      <c r="D1180" s="438" t="s">
        <v>126</v>
      </c>
      <c r="E1180" s="440">
        <v>0</v>
      </c>
      <c r="F1180" s="440">
        <v>0</v>
      </c>
      <c r="G1180" s="440">
        <v>215089.35</v>
      </c>
      <c r="H1180" s="438" t="s">
        <v>126</v>
      </c>
    </row>
    <row r="1181" spans="1:8">
      <c r="A1181" s="430" t="s">
        <v>2197</v>
      </c>
      <c r="B1181" s="430" t="s">
        <v>2060</v>
      </c>
      <c r="C1181" s="440">
        <v>312219.31</v>
      </c>
      <c r="D1181" s="438" t="s">
        <v>126</v>
      </c>
      <c r="E1181" s="440">
        <v>50823.03</v>
      </c>
      <c r="F1181" s="440">
        <v>0</v>
      </c>
      <c r="G1181" s="440">
        <v>363042.34</v>
      </c>
      <c r="H1181" s="438" t="s">
        <v>126</v>
      </c>
    </row>
    <row r="1182" spans="1:8">
      <c r="A1182" s="430" t="s">
        <v>2198</v>
      </c>
      <c r="B1182" s="430" t="s">
        <v>2062</v>
      </c>
      <c r="C1182" s="440">
        <v>340864.27</v>
      </c>
      <c r="D1182" s="438" t="s">
        <v>126</v>
      </c>
      <c r="E1182" s="440">
        <v>30974.13</v>
      </c>
      <c r="F1182" s="440">
        <v>0</v>
      </c>
      <c r="G1182" s="440">
        <v>371838.4</v>
      </c>
      <c r="H1182" s="438" t="s">
        <v>126</v>
      </c>
    </row>
    <row r="1183" spans="1:8">
      <c r="A1183" s="430" t="s">
        <v>2199</v>
      </c>
      <c r="B1183" s="430" t="s">
        <v>2200</v>
      </c>
      <c r="C1183" s="440">
        <v>719861.78</v>
      </c>
      <c r="D1183" s="438" t="s">
        <v>126</v>
      </c>
      <c r="E1183" s="440">
        <v>64820.09</v>
      </c>
      <c r="F1183" s="440">
        <v>0</v>
      </c>
      <c r="G1183" s="440">
        <v>784681.87</v>
      </c>
      <c r="H1183" s="438" t="s">
        <v>126</v>
      </c>
    </row>
    <row r="1184" spans="1:8">
      <c r="A1184" s="430" t="s">
        <v>2201</v>
      </c>
      <c r="B1184" s="430" t="s">
        <v>2058</v>
      </c>
      <c r="C1184" s="440">
        <v>236931.6</v>
      </c>
      <c r="D1184" s="438" t="s">
        <v>126</v>
      </c>
      <c r="E1184" s="440">
        <v>0</v>
      </c>
      <c r="F1184" s="440">
        <v>0</v>
      </c>
      <c r="G1184" s="440">
        <v>236931.6</v>
      </c>
      <c r="H1184" s="438" t="s">
        <v>126</v>
      </c>
    </row>
    <row r="1185" spans="1:8">
      <c r="A1185" s="430" t="s">
        <v>2202</v>
      </c>
      <c r="B1185" s="430" t="s">
        <v>2060</v>
      </c>
      <c r="C1185" s="440">
        <v>378733.07</v>
      </c>
      <c r="D1185" s="438" t="s">
        <v>126</v>
      </c>
      <c r="E1185" s="440">
        <v>56142.05</v>
      </c>
      <c r="F1185" s="440">
        <v>0</v>
      </c>
      <c r="G1185" s="440">
        <v>434875.12</v>
      </c>
      <c r="H1185" s="438" t="s">
        <v>126</v>
      </c>
    </row>
    <row r="1186" spans="1:8">
      <c r="A1186" s="430" t="s">
        <v>2203</v>
      </c>
      <c r="B1186" s="430" t="s">
        <v>2062</v>
      </c>
      <c r="C1186" s="440">
        <v>104197.11</v>
      </c>
      <c r="D1186" s="438" t="s">
        <v>126</v>
      </c>
      <c r="E1186" s="440">
        <v>8678.0400000000009</v>
      </c>
      <c r="F1186" s="440">
        <v>0</v>
      </c>
      <c r="G1186" s="440">
        <v>112875.15</v>
      </c>
      <c r="H1186" s="438" t="s">
        <v>126</v>
      </c>
    </row>
    <row r="1187" spans="1:8">
      <c r="A1187" s="430" t="s">
        <v>2204</v>
      </c>
      <c r="B1187" s="430" t="s">
        <v>2205</v>
      </c>
      <c r="C1187" s="440">
        <v>1271361.0900000001</v>
      </c>
      <c r="D1187" s="438" t="s">
        <v>126</v>
      </c>
      <c r="E1187" s="440">
        <v>117870.29</v>
      </c>
      <c r="F1187" s="440">
        <v>0</v>
      </c>
      <c r="G1187" s="440">
        <v>1389231.38</v>
      </c>
      <c r="H1187" s="438" t="s">
        <v>126</v>
      </c>
    </row>
    <row r="1188" spans="1:8">
      <c r="A1188" s="430" t="s">
        <v>2206</v>
      </c>
      <c r="B1188" s="430" t="s">
        <v>2058</v>
      </c>
      <c r="C1188" s="440">
        <v>236930.7</v>
      </c>
      <c r="D1188" s="438" t="s">
        <v>126</v>
      </c>
      <c r="E1188" s="440">
        <v>0</v>
      </c>
      <c r="F1188" s="440">
        <v>0</v>
      </c>
      <c r="G1188" s="440">
        <v>236930.7</v>
      </c>
      <c r="H1188" s="438" t="s">
        <v>126</v>
      </c>
    </row>
    <row r="1189" spans="1:8">
      <c r="A1189" s="430" t="s">
        <v>2207</v>
      </c>
      <c r="B1189" s="430" t="s">
        <v>2060</v>
      </c>
      <c r="C1189" s="440">
        <v>377728.6</v>
      </c>
      <c r="D1189" s="438" t="s">
        <v>126</v>
      </c>
      <c r="E1189" s="440">
        <v>56142.21</v>
      </c>
      <c r="F1189" s="440">
        <v>0</v>
      </c>
      <c r="G1189" s="440">
        <v>433870.81</v>
      </c>
      <c r="H1189" s="438" t="s">
        <v>126</v>
      </c>
    </row>
    <row r="1190" spans="1:8">
      <c r="A1190" s="430" t="s">
        <v>2208</v>
      </c>
      <c r="B1190" s="430" t="s">
        <v>2062</v>
      </c>
      <c r="C1190" s="440">
        <v>656701.79</v>
      </c>
      <c r="D1190" s="438" t="s">
        <v>126</v>
      </c>
      <c r="E1190" s="440">
        <v>61728.08</v>
      </c>
      <c r="F1190" s="440">
        <v>0</v>
      </c>
      <c r="G1190" s="440">
        <v>718429.87</v>
      </c>
      <c r="H1190" s="438" t="s">
        <v>126</v>
      </c>
    </row>
    <row r="1191" spans="1:8">
      <c r="A1191" s="430" t="s">
        <v>2209</v>
      </c>
      <c r="B1191" s="430" t="s">
        <v>2210</v>
      </c>
      <c r="C1191" s="440">
        <v>638543.56999999995</v>
      </c>
      <c r="D1191" s="438" t="s">
        <v>126</v>
      </c>
      <c r="E1191" s="440">
        <v>62283.21</v>
      </c>
      <c r="F1191" s="440">
        <v>0</v>
      </c>
      <c r="G1191" s="440">
        <v>700826.78</v>
      </c>
      <c r="H1191" s="438" t="s">
        <v>126</v>
      </c>
    </row>
    <row r="1192" spans="1:8">
      <c r="A1192" s="430" t="s">
        <v>2211</v>
      </c>
      <c r="B1192" s="430" t="s">
        <v>2058</v>
      </c>
      <c r="C1192" s="440">
        <v>168805.5</v>
      </c>
      <c r="D1192" s="438" t="s">
        <v>126</v>
      </c>
      <c r="E1192" s="440">
        <v>0</v>
      </c>
      <c r="F1192" s="440">
        <v>0</v>
      </c>
      <c r="G1192" s="440">
        <v>168805.5</v>
      </c>
      <c r="H1192" s="438" t="s">
        <v>126</v>
      </c>
    </row>
    <row r="1193" spans="1:8">
      <c r="A1193" s="430" t="s">
        <v>2212</v>
      </c>
      <c r="B1193" s="430" t="s">
        <v>2060</v>
      </c>
      <c r="C1193" s="440">
        <v>286353.27</v>
      </c>
      <c r="D1193" s="438" t="s">
        <v>126</v>
      </c>
      <c r="E1193" s="440">
        <v>46161.16</v>
      </c>
      <c r="F1193" s="440">
        <v>0</v>
      </c>
      <c r="G1193" s="440">
        <v>332514.43</v>
      </c>
      <c r="H1193" s="438" t="s">
        <v>126</v>
      </c>
    </row>
    <row r="1194" spans="1:8">
      <c r="A1194" s="430" t="s">
        <v>2213</v>
      </c>
      <c r="B1194" s="430" t="s">
        <v>2062</v>
      </c>
      <c r="C1194" s="440">
        <v>183384.8</v>
      </c>
      <c r="D1194" s="438" t="s">
        <v>126</v>
      </c>
      <c r="E1194" s="440">
        <v>16122.05</v>
      </c>
      <c r="F1194" s="440">
        <v>0</v>
      </c>
      <c r="G1194" s="440">
        <v>199506.85</v>
      </c>
      <c r="H1194" s="438" t="s">
        <v>126</v>
      </c>
    </row>
    <row r="1195" spans="1:8">
      <c r="A1195" s="430" t="s">
        <v>2214</v>
      </c>
      <c r="B1195" s="430" t="s">
        <v>2215</v>
      </c>
      <c r="C1195" s="440">
        <v>1613267.99</v>
      </c>
      <c r="D1195" s="438" t="s">
        <v>126</v>
      </c>
      <c r="E1195" s="440">
        <v>143044.53</v>
      </c>
      <c r="F1195" s="440">
        <v>0</v>
      </c>
      <c r="G1195" s="440">
        <v>1756312.52</v>
      </c>
      <c r="H1195" s="438" t="s">
        <v>126</v>
      </c>
    </row>
    <row r="1196" spans="1:8">
      <c r="A1196" s="430" t="s">
        <v>2216</v>
      </c>
      <c r="B1196" s="430" t="s">
        <v>2058</v>
      </c>
      <c r="C1196" s="440">
        <v>217645.2</v>
      </c>
      <c r="D1196" s="438" t="s">
        <v>126</v>
      </c>
      <c r="E1196" s="440">
        <v>0</v>
      </c>
      <c r="F1196" s="440">
        <v>0</v>
      </c>
      <c r="G1196" s="440">
        <v>217645.2</v>
      </c>
      <c r="H1196" s="438" t="s">
        <v>126</v>
      </c>
    </row>
    <row r="1197" spans="1:8">
      <c r="A1197" s="430" t="s">
        <v>2217</v>
      </c>
      <c r="B1197" s="430" t="s">
        <v>2060</v>
      </c>
      <c r="C1197" s="440">
        <v>317499</v>
      </c>
      <c r="D1197" s="438" t="s">
        <v>126</v>
      </c>
      <c r="E1197" s="440">
        <v>46161.36</v>
      </c>
      <c r="F1197" s="440">
        <v>0</v>
      </c>
      <c r="G1197" s="440">
        <v>363660.36</v>
      </c>
      <c r="H1197" s="438" t="s">
        <v>126</v>
      </c>
    </row>
    <row r="1198" spans="1:8">
      <c r="A1198" s="430" t="s">
        <v>2218</v>
      </c>
      <c r="B1198" s="430" t="s">
        <v>2062</v>
      </c>
      <c r="C1198" s="440">
        <v>1078123.79</v>
      </c>
      <c r="D1198" s="438" t="s">
        <v>126</v>
      </c>
      <c r="E1198" s="440">
        <v>96883.17</v>
      </c>
      <c r="F1198" s="440">
        <v>0</v>
      </c>
      <c r="G1198" s="440">
        <v>1175006.96</v>
      </c>
      <c r="H1198" s="438" t="s">
        <v>126</v>
      </c>
    </row>
    <row r="1199" spans="1:8">
      <c r="A1199" s="430" t="s">
        <v>2219</v>
      </c>
      <c r="B1199" s="430" t="s">
        <v>2220</v>
      </c>
      <c r="C1199" s="440">
        <v>1543569.03</v>
      </c>
      <c r="D1199" s="438" t="s">
        <v>126</v>
      </c>
      <c r="E1199" s="440">
        <v>145418.91</v>
      </c>
      <c r="F1199" s="440">
        <v>0</v>
      </c>
      <c r="G1199" s="440">
        <v>1688987.94</v>
      </c>
      <c r="H1199" s="438" t="s">
        <v>126</v>
      </c>
    </row>
    <row r="1200" spans="1:8">
      <c r="A1200" s="430" t="s">
        <v>2221</v>
      </c>
      <c r="B1200" s="430" t="s">
        <v>2058</v>
      </c>
      <c r="C1200" s="440">
        <v>236931.6</v>
      </c>
      <c r="D1200" s="438" t="s">
        <v>126</v>
      </c>
      <c r="E1200" s="441">
        <v>-0.32</v>
      </c>
      <c r="F1200" s="440">
        <v>0</v>
      </c>
      <c r="G1200" s="440">
        <v>236931.28</v>
      </c>
      <c r="H1200" s="438" t="s">
        <v>126</v>
      </c>
    </row>
    <row r="1201" spans="1:8">
      <c r="A1201" s="430" t="s">
        <v>2222</v>
      </c>
      <c r="B1201" s="430" t="s">
        <v>2060</v>
      </c>
      <c r="C1201" s="440">
        <v>377325.5</v>
      </c>
      <c r="D1201" s="438" t="s">
        <v>126</v>
      </c>
      <c r="E1201" s="440">
        <v>56688.53</v>
      </c>
      <c r="F1201" s="440">
        <v>0</v>
      </c>
      <c r="G1201" s="440">
        <v>434014.03</v>
      </c>
      <c r="H1201" s="438" t="s">
        <v>126</v>
      </c>
    </row>
    <row r="1202" spans="1:8">
      <c r="A1202" s="430" t="s">
        <v>2223</v>
      </c>
      <c r="B1202" s="430" t="s">
        <v>2062</v>
      </c>
      <c r="C1202" s="440">
        <v>929311.93</v>
      </c>
      <c r="D1202" s="438" t="s">
        <v>126</v>
      </c>
      <c r="E1202" s="440">
        <v>88730.7</v>
      </c>
      <c r="F1202" s="440">
        <v>0</v>
      </c>
      <c r="G1202" s="440">
        <v>1018042.63</v>
      </c>
      <c r="H1202" s="438" t="s">
        <v>126</v>
      </c>
    </row>
    <row r="1203" spans="1:8">
      <c r="A1203" s="430" t="s">
        <v>2224</v>
      </c>
      <c r="B1203" s="430" t="s">
        <v>2225</v>
      </c>
      <c r="C1203" s="440">
        <v>1109983.8400000001</v>
      </c>
      <c r="D1203" s="438" t="s">
        <v>126</v>
      </c>
      <c r="E1203" s="440">
        <v>95961.53</v>
      </c>
      <c r="F1203" s="440">
        <v>0</v>
      </c>
      <c r="G1203" s="440">
        <v>1205945.3700000001</v>
      </c>
      <c r="H1203" s="438" t="s">
        <v>126</v>
      </c>
    </row>
    <row r="1204" spans="1:8">
      <c r="A1204" s="430" t="s">
        <v>2226</v>
      </c>
      <c r="B1204" s="430" t="s">
        <v>2058</v>
      </c>
      <c r="C1204" s="440">
        <v>162518.1</v>
      </c>
      <c r="D1204" s="438" t="s">
        <v>126</v>
      </c>
      <c r="E1204" s="440">
        <v>0</v>
      </c>
      <c r="F1204" s="440">
        <v>0</v>
      </c>
      <c r="G1204" s="440">
        <v>162518.1</v>
      </c>
      <c r="H1204" s="438" t="s">
        <v>126</v>
      </c>
    </row>
    <row r="1205" spans="1:8">
      <c r="A1205" s="430" t="s">
        <v>2227</v>
      </c>
      <c r="B1205" s="430" t="s">
        <v>2060</v>
      </c>
      <c r="C1205" s="440">
        <v>340175.79</v>
      </c>
      <c r="D1205" s="438" t="s">
        <v>126</v>
      </c>
      <c r="E1205" s="440">
        <v>41778.19</v>
      </c>
      <c r="F1205" s="440">
        <v>0</v>
      </c>
      <c r="G1205" s="440">
        <v>381953.98</v>
      </c>
      <c r="H1205" s="438" t="s">
        <v>126</v>
      </c>
    </row>
    <row r="1206" spans="1:8">
      <c r="A1206" s="430" t="s">
        <v>2228</v>
      </c>
      <c r="B1206" s="430" t="s">
        <v>2062</v>
      </c>
      <c r="C1206" s="440">
        <v>607289.94999999995</v>
      </c>
      <c r="D1206" s="438" t="s">
        <v>126</v>
      </c>
      <c r="E1206" s="440">
        <v>54183.34</v>
      </c>
      <c r="F1206" s="440">
        <v>0</v>
      </c>
      <c r="G1206" s="440">
        <v>661473.29</v>
      </c>
      <c r="H1206" s="438" t="s">
        <v>126</v>
      </c>
    </row>
    <row r="1207" spans="1:8">
      <c r="A1207" s="430" t="s">
        <v>2229</v>
      </c>
      <c r="B1207" s="430" t="s">
        <v>2230</v>
      </c>
      <c r="C1207" s="440">
        <v>1038544.18</v>
      </c>
      <c r="D1207" s="438" t="s">
        <v>126</v>
      </c>
      <c r="E1207" s="440">
        <v>102476.58</v>
      </c>
      <c r="F1207" s="440">
        <v>0</v>
      </c>
      <c r="G1207" s="440">
        <v>1141020.76</v>
      </c>
      <c r="H1207" s="438" t="s">
        <v>126</v>
      </c>
    </row>
    <row r="1208" spans="1:8">
      <c r="A1208" s="430" t="s">
        <v>2231</v>
      </c>
      <c r="B1208" s="430" t="s">
        <v>2058</v>
      </c>
      <c r="C1208" s="440">
        <v>203158.07</v>
      </c>
      <c r="D1208" s="438" t="s">
        <v>126</v>
      </c>
      <c r="E1208" s="440">
        <v>0</v>
      </c>
      <c r="F1208" s="440">
        <v>0</v>
      </c>
      <c r="G1208" s="440">
        <v>203158.07</v>
      </c>
      <c r="H1208" s="438" t="s">
        <v>126</v>
      </c>
    </row>
    <row r="1209" spans="1:8">
      <c r="A1209" s="430" t="s">
        <v>2232</v>
      </c>
      <c r="B1209" s="430" t="s">
        <v>2060</v>
      </c>
      <c r="C1209" s="440">
        <v>424447.46</v>
      </c>
      <c r="D1209" s="438" t="s">
        <v>126</v>
      </c>
      <c r="E1209" s="440">
        <v>67078.2</v>
      </c>
      <c r="F1209" s="440">
        <v>0</v>
      </c>
      <c r="G1209" s="440">
        <v>491525.66</v>
      </c>
      <c r="H1209" s="438" t="s">
        <v>126</v>
      </c>
    </row>
    <row r="1210" spans="1:8">
      <c r="A1210" s="430" t="s">
        <v>2233</v>
      </c>
      <c r="B1210" s="430" t="s">
        <v>2062</v>
      </c>
      <c r="C1210" s="440">
        <v>410938.65</v>
      </c>
      <c r="D1210" s="438" t="s">
        <v>126</v>
      </c>
      <c r="E1210" s="440">
        <v>35398.379999999997</v>
      </c>
      <c r="F1210" s="440">
        <v>0</v>
      </c>
      <c r="G1210" s="440">
        <v>446337.03</v>
      </c>
      <c r="H1210" s="438" t="s">
        <v>126</v>
      </c>
    </row>
    <row r="1211" spans="1:8">
      <c r="A1211" s="430" t="s">
        <v>2234</v>
      </c>
      <c r="B1211" s="430" t="s">
        <v>2235</v>
      </c>
      <c r="C1211" s="440">
        <v>878946.25</v>
      </c>
      <c r="D1211" s="438" t="s">
        <v>126</v>
      </c>
      <c r="E1211" s="440">
        <v>80039.179999999993</v>
      </c>
      <c r="F1211" s="440">
        <v>0</v>
      </c>
      <c r="G1211" s="440">
        <v>958985.43</v>
      </c>
      <c r="H1211" s="438" t="s">
        <v>126</v>
      </c>
    </row>
    <row r="1212" spans="1:8">
      <c r="A1212" s="430" t="s">
        <v>2236</v>
      </c>
      <c r="B1212" s="430" t="s">
        <v>2058</v>
      </c>
      <c r="C1212" s="440">
        <v>113805</v>
      </c>
      <c r="D1212" s="438" t="s">
        <v>126</v>
      </c>
      <c r="E1212" s="440">
        <v>0</v>
      </c>
      <c r="F1212" s="440">
        <v>0</v>
      </c>
      <c r="G1212" s="440">
        <v>113805</v>
      </c>
      <c r="H1212" s="438" t="s">
        <v>126</v>
      </c>
    </row>
    <row r="1213" spans="1:8">
      <c r="A1213" s="430" t="s">
        <v>2237</v>
      </c>
      <c r="B1213" s="430" t="s">
        <v>2060</v>
      </c>
      <c r="C1213" s="440">
        <v>183080.93</v>
      </c>
      <c r="D1213" s="438" t="s">
        <v>126</v>
      </c>
      <c r="E1213" s="440">
        <v>29767.49</v>
      </c>
      <c r="F1213" s="440">
        <v>0</v>
      </c>
      <c r="G1213" s="440">
        <v>212848.42</v>
      </c>
      <c r="H1213" s="438" t="s">
        <v>126</v>
      </c>
    </row>
    <row r="1214" spans="1:8">
      <c r="A1214" s="430" t="s">
        <v>2238</v>
      </c>
      <c r="B1214" s="430" t="s">
        <v>2062</v>
      </c>
      <c r="C1214" s="440">
        <v>582060.31999999995</v>
      </c>
      <c r="D1214" s="438" t="s">
        <v>126</v>
      </c>
      <c r="E1214" s="440">
        <v>50271.69</v>
      </c>
      <c r="F1214" s="440">
        <v>0</v>
      </c>
      <c r="G1214" s="440">
        <v>632332.01</v>
      </c>
      <c r="H1214" s="438" t="s">
        <v>126</v>
      </c>
    </row>
    <row r="1215" spans="1:8">
      <c r="A1215" s="430" t="s">
        <v>2239</v>
      </c>
      <c r="B1215" s="430" t="s">
        <v>2240</v>
      </c>
      <c r="C1215" s="440">
        <v>1198128.51</v>
      </c>
      <c r="D1215" s="438" t="s">
        <v>126</v>
      </c>
      <c r="E1215" s="440">
        <v>121378.74</v>
      </c>
      <c r="F1215" s="440">
        <v>0</v>
      </c>
      <c r="G1215" s="440">
        <v>1319507.25</v>
      </c>
      <c r="H1215" s="438" t="s">
        <v>126</v>
      </c>
    </row>
    <row r="1216" spans="1:8">
      <c r="A1216" s="430" t="s">
        <v>2241</v>
      </c>
      <c r="B1216" s="430" t="s">
        <v>2058</v>
      </c>
      <c r="C1216" s="440">
        <v>236931.6</v>
      </c>
      <c r="D1216" s="438" t="s">
        <v>126</v>
      </c>
      <c r="E1216" s="440">
        <v>7334.94</v>
      </c>
      <c r="F1216" s="440">
        <v>0</v>
      </c>
      <c r="G1216" s="440">
        <v>244266.54</v>
      </c>
      <c r="H1216" s="438" t="s">
        <v>126</v>
      </c>
    </row>
    <row r="1217" spans="1:8">
      <c r="A1217" s="430" t="s">
        <v>2242</v>
      </c>
      <c r="B1217" s="430" t="s">
        <v>2060</v>
      </c>
      <c r="C1217" s="440">
        <v>378732.99</v>
      </c>
      <c r="D1217" s="438" t="s">
        <v>126</v>
      </c>
      <c r="E1217" s="440">
        <v>56141.94</v>
      </c>
      <c r="F1217" s="440">
        <v>0</v>
      </c>
      <c r="G1217" s="440">
        <v>434874.93</v>
      </c>
      <c r="H1217" s="438" t="s">
        <v>126</v>
      </c>
    </row>
    <row r="1218" spans="1:8">
      <c r="A1218" s="430" t="s">
        <v>2243</v>
      </c>
      <c r="B1218" s="430" t="s">
        <v>2062</v>
      </c>
      <c r="C1218" s="440">
        <v>582463.92000000004</v>
      </c>
      <c r="D1218" s="438" t="s">
        <v>126</v>
      </c>
      <c r="E1218" s="440">
        <v>57901.86</v>
      </c>
      <c r="F1218" s="440">
        <v>0</v>
      </c>
      <c r="G1218" s="440">
        <v>640365.78</v>
      </c>
      <c r="H1218" s="438" t="s">
        <v>126</v>
      </c>
    </row>
    <row r="1219" spans="1:8">
      <c r="A1219" s="430" t="s">
        <v>2244</v>
      </c>
      <c r="B1219" s="430" t="s">
        <v>2245</v>
      </c>
      <c r="C1219" s="440">
        <v>1588415.97</v>
      </c>
      <c r="D1219" s="438" t="s">
        <v>126</v>
      </c>
      <c r="E1219" s="440">
        <v>153847.13</v>
      </c>
      <c r="F1219" s="440">
        <v>0</v>
      </c>
      <c r="G1219" s="440">
        <v>1742263.1</v>
      </c>
      <c r="H1219" s="438" t="s">
        <v>126</v>
      </c>
    </row>
    <row r="1220" spans="1:8">
      <c r="A1220" s="430" t="s">
        <v>2246</v>
      </c>
      <c r="B1220" s="430" t="s">
        <v>2058</v>
      </c>
      <c r="C1220" s="440">
        <v>236931.6</v>
      </c>
      <c r="D1220" s="438" t="s">
        <v>126</v>
      </c>
      <c r="E1220" s="440">
        <v>0</v>
      </c>
      <c r="F1220" s="440">
        <v>0</v>
      </c>
      <c r="G1220" s="440">
        <v>236931.6</v>
      </c>
      <c r="H1220" s="438" t="s">
        <v>126</v>
      </c>
    </row>
    <row r="1221" spans="1:8">
      <c r="A1221" s="430" t="s">
        <v>2247</v>
      </c>
      <c r="B1221" s="430" t="s">
        <v>2060</v>
      </c>
      <c r="C1221" s="440">
        <v>378732.81</v>
      </c>
      <c r="D1221" s="438" t="s">
        <v>126</v>
      </c>
      <c r="E1221" s="440">
        <v>56142.27</v>
      </c>
      <c r="F1221" s="440">
        <v>0</v>
      </c>
      <c r="G1221" s="440">
        <v>434875.08</v>
      </c>
      <c r="H1221" s="438" t="s">
        <v>126</v>
      </c>
    </row>
    <row r="1222" spans="1:8">
      <c r="A1222" s="430" t="s">
        <v>2248</v>
      </c>
      <c r="B1222" s="430" t="s">
        <v>2062</v>
      </c>
      <c r="C1222" s="440">
        <v>972751.56</v>
      </c>
      <c r="D1222" s="438" t="s">
        <v>126</v>
      </c>
      <c r="E1222" s="440">
        <v>97704.86</v>
      </c>
      <c r="F1222" s="440">
        <v>0</v>
      </c>
      <c r="G1222" s="440">
        <v>1070456.42</v>
      </c>
      <c r="H1222" s="438" t="s">
        <v>126</v>
      </c>
    </row>
    <row r="1223" spans="1:8">
      <c r="A1223" s="430" t="s">
        <v>2249</v>
      </c>
      <c r="B1223" s="430" t="s">
        <v>2250</v>
      </c>
      <c r="C1223" s="440">
        <v>855692.7</v>
      </c>
      <c r="D1223" s="438" t="s">
        <v>126</v>
      </c>
      <c r="E1223" s="440">
        <v>73537.75</v>
      </c>
      <c r="F1223" s="440">
        <v>0</v>
      </c>
      <c r="G1223" s="440">
        <v>929230.45</v>
      </c>
      <c r="H1223" s="438" t="s">
        <v>126</v>
      </c>
    </row>
    <row r="1224" spans="1:8">
      <c r="A1224" s="430" t="s">
        <v>2251</v>
      </c>
      <c r="B1224" s="430" t="s">
        <v>2058</v>
      </c>
      <c r="C1224" s="440">
        <v>234805.48</v>
      </c>
      <c r="D1224" s="438" t="s">
        <v>126</v>
      </c>
      <c r="E1224" s="440">
        <v>0</v>
      </c>
      <c r="F1224" s="440">
        <v>0</v>
      </c>
      <c r="G1224" s="440">
        <v>234805.48</v>
      </c>
      <c r="H1224" s="438" t="s">
        <v>126</v>
      </c>
    </row>
    <row r="1225" spans="1:8">
      <c r="A1225" s="430" t="s">
        <v>2252</v>
      </c>
      <c r="B1225" s="430" t="s">
        <v>2060</v>
      </c>
      <c r="C1225" s="440">
        <v>366561.71</v>
      </c>
      <c r="D1225" s="438" t="s">
        <v>126</v>
      </c>
      <c r="E1225" s="440">
        <v>56142.16</v>
      </c>
      <c r="F1225" s="440">
        <v>0</v>
      </c>
      <c r="G1225" s="440">
        <v>422703.87</v>
      </c>
      <c r="H1225" s="438" t="s">
        <v>126</v>
      </c>
    </row>
    <row r="1226" spans="1:8">
      <c r="A1226" s="430" t="s">
        <v>2253</v>
      </c>
      <c r="B1226" s="430" t="s">
        <v>2062</v>
      </c>
      <c r="C1226" s="440">
        <v>254325.51</v>
      </c>
      <c r="D1226" s="438" t="s">
        <v>126</v>
      </c>
      <c r="E1226" s="440">
        <v>17395.59</v>
      </c>
      <c r="F1226" s="440">
        <v>0</v>
      </c>
      <c r="G1226" s="440">
        <v>271721.09999999998</v>
      </c>
      <c r="H1226" s="438" t="s">
        <v>126</v>
      </c>
    </row>
    <row r="1227" spans="1:8">
      <c r="A1227" s="430" t="s">
        <v>2254</v>
      </c>
      <c r="B1227" s="430" t="s">
        <v>2255</v>
      </c>
      <c r="C1227" s="440">
        <v>1046048.32</v>
      </c>
      <c r="D1227" s="438" t="s">
        <v>126</v>
      </c>
      <c r="E1227" s="440">
        <v>95686.96</v>
      </c>
      <c r="F1227" s="440">
        <v>0</v>
      </c>
      <c r="G1227" s="440">
        <v>1141735.28</v>
      </c>
      <c r="H1227" s="438" t="s">
        <v>126</v>
      </c>
    </row>
    <row r="1228" spans="1:8">
      <c r="A1228" s="430" t="s">
        <v>2256</v>
      </c>
      <c r="B1228" s="430" t="s">
        <v>2058</v>
      </c>
      <c r="C1228" s="440">
        <v>236931.6</v>
      </c>
      <c r="D1228" s="438" t="s">
        <v>126</v>
      </c>
      <c r="E1228" s="440">
        <v>0</v>
      </c>
      <c r="F1228" s="440">
        <v>0</v>
      </c>
      <c r="G1228" s="440">
        <v>236931.6</v>
      </c>
      <c r="H1228" s="438" t="s">
        <v>126</v>
      </c>
    </row>
    <row r="1229" spans="1:8">
      <c r="A1229" s="430" t="s">
        <v>2257</v>
      </c>
      <c r="B1229" s="430" t="s">
        <v>2060</v>
      </c>
      <c r="C1229" s="440">
        <v>378733.15</v>
      </c>
      <c r="D1229" s="438" t="s">
        <v>126</v>
      </c>
      <c r="E1229" s="440">
        <v>56142.400000000001</v>
      </c>
      <c r="F1229" s="440">
        <v>0</v>
      </c>
      <c r="G1229" s="440">
        <v>434875.55</v>
      </c>
      <c r="H1229" s="438" t="s">
        <v>126</v>
      </c>
    </row>
    <row r="1230" spans="1:8">
      <c r="A1230" s="430" t="s">
        <v>2258</v>
      </c>
      <c r="B1230" s="430" t="s">
        <v>2062</v>
      </c>
      <c r="C1230" s="440">
        <v>430383.57</v>
      </c>
      <c r="D1230" s="438" t="s">
        <v>126</v>
      </c>
      <c r="E1230" s="440">
        <v>39544.559999999998</v>
      </c>
      <c r="F1230" s="440">
        <v>0</v>
      </c>
      <c r="G1230" s="440">
        <v>469928.13</v>
      </c>
      <c r="H1230" s="438" t="s">
        <v>126</v>
      </c>
    </row>
    <row r="1231" spans="1:8">
      <c r="A1231" s="430" t="s">
        <v>2259</v>
      </c>
      <c r="B1231" s="430" t="s">
        <v>2260</v>
      </c>
      <c r="C1231" s="440">
        <v>898094.18</v>
      </c>
      <c r="D1231" s="438" t="s">
        <v>126</v>
      </c>
      <c r="E1231" s="440">
        <v>82539.92</v>
      </c>
      <c r="F1231" s="440">
        <v>0</v>
      </c>
      <c r="G1231" s="440">
        <v>980634.1</v>
      </c>
      <c r="H1231" s="438" t="s">
        <v>126</v>
      </c>
    </row>
    <row r="1232" spans="1:8">
      <c r="A1232" s="430" t="s">
        <v>2261</v>
      </c>
      <c r="B1232" s="430" t="s">
        <v>2058</v>
      </c>
      <c r="C1232" s="440">
        <v>236931.6</v>
      </c>
      <c r="D1232" s="438" t="s">
        <v>126</v>
      </c>
      <c r="E1232" s="440">
        <v>0</v>
      </c>
      <c r="F1232" s="440">
        <v>0</v>
      </c>
      <c r="G1232" s="440">
        <v>236931.6</v>
      </c>
      <c r="H1232" s="438" t="s">
        <v>126</v>
      </c>
    </row>
    <row r="1233" spans="1:8">
      <c r="A1233" s="430" t="s">
        <v>2262</v>
      </c>
      <c r="B1233" s="430" t="s">
        <v>2060</v>
      </c>
      <c r="C1233" s="440">
        <v>378067.61</v>
      </c>
      <c r="D1233" s="438" t="s">
        <v>126</v>
      </c>
      <c r="E1233" s="440">
        <v>56141.94</v>
      </c>
      <c r="F1233" s="440">
        <v>0</v>
      </c>
      <c r="G1233" s="440">
        <v>434209.55</v>
      </c>
      <c r="H1233" s="438" t="s">
        <v>126</v>
      </c>
    </row>
    <row r="1234" spans="1:8">
      <c r="A1234" s="430" t="s">
        <v>2263</v>
      </c>
      <c r="B1234" s="430" t="s">
        <v>2062</v>
      </c>
      <c r="C1234" s="440">
        <v>283094.96999999997</v>
      </c>
      <c r="D1234" s="438" t="s">
        <v>126</v>
      </c>
      <c r="E1234" s="440">
        <v>26397.98</v>
      </c>
      <c r="F1234" s="440">
        <v>0</v>
      </c>
      <c r="G1234" s="440">
        <v>309492.95</v>
      </c>
      <c r="H1234" s="438" t="s">
        <v>126</v>
      </c>
    </row>
    <row r="1235" spans="1:8">
      <c r="A1235" s="430" t="s">
        <v>2264</v>
      </c>
      <c r="B1235" s="430" t="s">
        <v>2265</v>
      </c>
      <c r="C1235" s="440">
        <v>1094356.23</v>
      </c>
      <c r="D1235" s="438" t="s">
        <v>126</v>
      </c>
      <c r="E1235" s="440">
        <v>98639.52</v>
      </c>
      <c r="F1235" s="440">
        <v>0</v>
      </c>
      <c r="G1235" s="440">
        <v>1192995.75</v>
      </c>
      <c r="H1235" s="438" t="s">
        <v>126</v>
      </c>
    </row>
    <row r="1236" spans="1:8">
      <c r="A1236" s="430" t="s">
        <v>2266</v>
      </c>
      <c r="B1236" s="430" t="s">
        <v>2058</v>
      </c>
      <c r="C1236" s="440">
        <v>236931.6</v>
      </c>
      <c r="D1236" s="438" t="s">
        <v>126</v>
      </c>
      <c r="E1236" s="440">
        <v>0</v>
      </c>
      <c r="F1236" s="440">
        <v>0</v>
      </c>
      <c r="G1236" s="440">
        <v>236931.6</v>
      </c>
      <c r="H1236" s="438" t="s">
        <v>126</v>
      </c>
    </row>
    <row r="1237" spans="1:8">
      <c r="A1237" s="430" t="s">
        <v>2267</v>
      </c>
      <c r="B1237" s="430" t="s">
        <v>2060</v>
      </c>
      <c r="C1237" s="440">
        <v>377956.54</v>
      </c>
      <c r="D1237" s="438" t="s">
        <v>126</v>
      </c>
      <c r="E1237" s="440">
        <v>56142.06</v>
      </c>
      <c r="F1237" s="440">
        <v>0</v>
      </c>
      <c r="G1237" s="440">
        <v>434098.6</v>
      </c>
      <c r="H1237" s="438" t="s">
        <v>126</v>
      </c>
    </row>
    <row r="1238" spans="1:8">
      <c r="A1238" s="430" t="s">
        <v>2268</v>
      </c>
      <c r="B1238" s="430" t="s">
        <v>2062</v>
      </c>
      <c r="C1238" s="440">
        <v>479468.09</v>
      </c>
      <c r="D1238" s="438" t="s">
        <v>126</v>
      </c>
      <c r="E1238" s="440">
        <v>42497.46</v>
      </c>
      <c r="F1238" s="440">
        <v>0</v>
      </c>
      <c r="G1238" s="440">
        <v>521965.55</v>
      </c>
      <c r="H1238" s="438" t="s">
        <v>126</v>
      </c>
    </row>
    <row r="1239" spans="1:8">
      <c r="A1239" s="430" t="s">
        <v>2269</v>
      </c>
      <c r="B1239" s="430" t="s">
        <v>2270</v>
      </c>
      <c r="C1239" s="440">
        <v>659454.27</v>
      </c>
      <c r="D1239" s="438" t="s">
        <v>126</v>
      </c>
      <c r="E1239" s="440">
        <v>83127.78</v>
      </c>
      <c r="F1239" s="440">
        <v>0</v>
      </c>
      <c r="G1239" s="440">
        <v>742582.05</v>
      </c>
      <c r="H1239" s="438" t="s">
        <v>126</v>
      </c>
    </row>
    <row r="1240" spans="1:8">
      <c r="A1240" s="430" t="s">
        <v>2271</v>
      </c>
      <c r="B1240" s="430" t="s">
        <v>2058</v>
      </c>
      <c r="C1240" s="440">
        <v>123666.73</v>
      </c>
      <c r="D1240" s="438" t="s">
        <v>126</v>
      </c>
      <c r="E1240" s="440">
        <v>0</v>
      </c>
      <c r="F1240" s="440">
        <v>0</v>
      </c>
      <c r="G1240" s="440">
        <v>123666.73</v>
      </c>
      <c r="H1240" s="438" t="s">
        <v>126</v>
      </c>
    </row>
    <row r="1241" spans="1:8">
      <c r="A1241" s="430" t="s">
        <v>2272</v>
      </c>
      <c r="B1241" s="430" t="s">
        <v>2060</v>
      </c>
      <c r="C1241" s="440">
        <v>177141.6</v>
      </c>
      <c r="D1241" s="438" t="s">
        <v>126</v>
      </c>
      <c r="E1241" s="440">
        <v>46161.38</v>
      </c>
      <c r="F1241" s="440">
        <v>0</v>
      </c>
      <c r="G1241" s="440">
        <v>223302.98</v>
      </c>
      <c r="H1241" s="438" t="s">
        <v>126</v>
      </c>
    </row>
    <row r="1242" spans="1:8">
      <c r="A1242" s="430" t="s">
        <v>2273</v>
      </c>
      <c r="B1242" s="430" t="s">
        <v>2062</v>
      </c>
      <c r="C1242" s="440">
        <v>358645.94</v>
      </c>
      <c r="D1242" s="438" t="s">
        <v>126</v>
      </c>
      <c r="E1242" s="440">
        <v>36966.400000000001</v>
      </c>
      <c r="F1242" s="440">
        <v>0</v>
      </c>
      <c r="G1242" s="440">
        <v>395612.34</v>
      </c>
      <c r="H1242" s="438" t="s">
        <v>126</v>
      </c>
    </row>
    <row r="1243" spans="1:8">
      <c r="A1243" s="430" t="s">
        <v>2274</v>
      </c>
      <c r="B1243" s="430" t="s">
        <v>2275</v>
      </c>
      <c r="C1243" s="440">
        <v>757048.3</v>
      </c>
      <c r="D1243" s="438" t="s">
        <v>126</v>
      </c>
      <c r="E1243" s="440">
        <v>90305.3</v>
      </c>
      <c r="F1243" s="440">
        <v>0</v>
      </c>
      <c r="G1243" s="440">
        <v>847353.6</v>
      </c>
      <c r="H1243" s="438" t="s">
        <v>126</v>
      </c>
    </row>
    <row r="1244" spans="1:8">
      <c r="A1244" s="430" t="s">
        <v>2276</v>
      </c>
      <c r="B1244" s="430" t="s">
        <v>2058</v>
      </c>
      <c r="C1244" s="440">
        <v>142734.6</v>
      </c>
      <c r="D1244" s="438" t="s">
        <v>126</v>
      </c>
      <c r="E1244" s="440">
        <v>0</v>
      </c>
      <c r="F1244" s="440">
        <v>0</v>
      </c>
      <c r="G1244" s="440">
        <v>142734.6</v>
      </c>
      <c r="H1244" s="438" t="s">
        <v>126</v>
      </c>
    </row>
    <row r="1245" spans="1:8">
      <c r="A1245" s="430" t="s">
        <v>2277</v>
      </c>
      <c r="B1245" s="430" t="s">
        <v>2060</v>
      </c>
      <c r="C1245" s="440">
        <v>299759.06</v>
      </c>
      <c r="D1245" s="438" t="s">
        <v>126</v>
      </c>
      <c r="E1245" s="440">
        <v>56141.86</v>
      </c>
      <c r="F1245" s="440">
        <v>0</v>
      </c>
      <c r="G1245" s="440">
        <v>355900.92</v>
      </c>
      <c r="H1245" s="438" t="s">
        <v>126</v>
      </c>
    </row>
    <row r="1246" spans="1:8">
      <c r="A1246" s="430" t="s">
        <v>2278</v>
      </c>
      <c r="B1246" s="430" t="s">
        <v>2062</v>
      </c>
      <c r="C1246" s="440">
        <v>314554.64</v>
      </c>
      <c r="D1246" s="438" t="s">
        <v>126</v>
      </c>
      <c r="E1246" s="440">
        <v>34163.440000000002</v>
      </c>
      <c r="F1246" s="440">
        <v>0</v>
      </c>
      <c r="G1246" s="440">
        <v>348718.08000000002</v>
      </c>
      <c r="H1246" s="438" t="s">
        <v>126</v>
      </c>
    </row>
    <row r="1247" spans="1:8">
      <c r="A1247" s="430" t="s">
        <v>2279</v>
      </c>
      <c r="B1247" s="430" t="s">
        <v>2280</v>
      </c>
      <c r="C1247" s="440">
        <v>1489971.06</v>
      </c>
      <c r="D1247" s="438" t="s">
        <v>126</v>
      </c>
      <c r="E1247" s="440">
        <v>133197.68</v>
      </c>
      <c r="F1247" s="440">
        <v>0</v>
      </c>
      <c r="G1247" s="440">
        <v>1623168.74</v>
      </c>
      <c r="H1247" s="438" t="s">
        <v>126</v>
      </c>
    </row>
    <row r="1248" spans="1:8">
      <c r="A1248" s="430" t="s">
        <v>2281</v>
      </c>
      <c r="B1248" s="430" t="s">
        <v>2058</v>
      </c>
      <c r="C1248" s="440">
        <v>236931.6</v>
      </c>
      <c r="D1248" s="438" t="s">
        <v>126</v>
      </c>
      <c r="E1248" s="440">
        <v>0</v>
      </c>
      <c r="F1248" s="440">
        <v>0</v>
      </c>
      <c r="G1248" s="440">
        <v>236931.6</v>
      </c>
      <c r="H1248" s="438" t="s">
        <v>126</v>
      </c>
    </row>
    <row r="1249" spans="1:8">
      <c r="A1249" s="430" t="s">
        <v>2282</v>
      </c>
      <c r="B1249" s="430" t="s">
        <v>2060</v>
      </c>
      <c r="C1249" s="440">
        <v>378733.12</v>
      </c>
      <c r="D1249" s="438" t="s">
        <v>126</v>
      </c>
      <c r="E1249" s="440">
        <v>56142.19</v>
      </c>
      <c r="F1249" s="440">
        <v>0</v>
      </c>
      <c r="G1249" s="440">
        <v>434875.31</v>
      </c>
      <c r="H1249" s="438" t="s">
        <v>126</v>
      </c>
    </row>
    <row r="1250" spans="1:8">
      <c r="A1250" s="430" t="s">
        <v>2283</v>
      </c>
      <c r="B1250" s="430" t="s">
        <v>2062</v>
      </c>
      <c r="C1250" s="440">
        <v>874306.34</v>
      </c>
      <c r="D1250" s="438" t="s">
        <v>126</v>
      </c>
      <c r="E1250" s="440">
        <v>77055.490000000005</v>
      </c>
      <c r="F1250" s="440">
        <v>0</v>
      </c>
      <c r="G1250" s="440">
        <v>951361.83</v>
      </c>
      <c r="H1250" s="438" t="s">
        <v>126</v>
      </c>
    </row>
    <row r="1251" spans="1:8">
      <c r="A1251" s="430" t="s">
        <v>2284</v>
      </c>
      <c r="B1251" s="430" t="s">
        <v>2285</v>
      </c>
      <c r="C1251" s="440">
        <v>1232535.6299999999</v>
      </c>
      <c r="D1251" s="438" t="s">
        <v>126</v>
      </c>
      <c r="E1251" s="440">
        <v>113820.66</v>
      </c>
      <c r="F1251" s="440">
        <v>0</v>
      </c>
      <c r="G1251" s="440">
        <v>1346356.29</v>
      </c>
      <c r="H1251" s="438" t="s">
        <v>126</v>
      </c>
    </row>
    <row r="1252" spans="1:8">
      <c r="A1252" s="430" t="s">
        <v>2286</v>
      </c>
      <c r="B1252" s="430" t="s">
        <v>2058</v>
      </c>
      <c r="C1252" s="440">
        <v>236931.6</v>
      </c>
      <c r="D1252" s="438" t="s">
        <v>126</v>
      </c>
      <c r="E1252" s="440">
        <v>0</v>
      </c>
      <c r="F1252" s="440">
        <v>0</v>
      </c>
      <c r="G1252" s="440">
        <v>236931.6</v>
      </c>
      <c r="H1252" s="438" t="s">
        <v>126</v>
      </c>
    </row>
    <row r="1253" spans="1:8">
      <c r="A1253" s="430" t="s">
        <v>2287</v>
      </c>
      <c r="B1253" s="430" t="s">
        <v>2060</v>
      </c>
      <c r="C1253" s="440">
        <v>378733.59</v>
      </c>
      <c r="D1253" s="438" t="s">
        <v>126</v>
      </c>
      <c r="E1253" s="440">
        <v>56141.84</v>
      </c>
      <c r="F1253" s="440">
        <v>0</v>
      </c>
      <c r="G1253" s="440">
        <v>434875.43</v>
      </c>
      <c r="H1253" s="438" t="s">
        <v>126</v>
      </c>
    </row>
    <row r="1254" spans="1:8">
      <c r="A1254" s="430" t="s">
        <v>2288</v>
      </c>
      <c r="B1254" s="430" t="s">
        <v>2062</v>
      </c>
      <c r="C1254" s="440">
        <v>616870.43999999994</v>
      </c>
      <c r="D1254" s="438" t="s">
        <v>126</v>
      </c>
      <c r="E1254" s="440">
        <v>57678.82</v>
      </c>
      <c r="F1254" s="440">
        <v>0</v>
      </c>
      <c r="G1254" s="440">
        <v>674549.26</v>
      </c>
      <c r="H1254" s="438" t="s">
        <v>126</v>
      </c>
    </row>
    <row r="1255" spans="1:8">
      <c r="A1255" s="430" t="s">
        <v>2289</v>
      </c>
      <c r="B1255" s="430" t="s">
        <v>2290</v>
      </c>
      <c r="C1255" s="440">
        <v>1665286.94</v>
      </c>
      <c r="D1255" s="438" t="s">
        <v>126</v>
      </c>
      <c r="E1255" s="440">
        <v>137402.03</v>
      </c>
      <c r="F1255" s="440">
        <v>0</v>
      </c>
      <c r="G1255" s="440">
        <v>1802688.97</v>
      </c>
      <c r="H1255" s="438" t="s">
        <v>126</v>
      </c>
    </row>
    <row r="1256" spans="1:8">
      <c r="A1256" s="430" t="s">
        <v>2291</v>
      </c>
      <c r="B1256" s="430" t="s">
        <v>2058</v>
      </c>
      <c r="C1256" s="440">
        <v>226301.13</v>
      </c>
      <c r="D1256" s="438" t="s">
        <v>126</v>
      </c>
      <c r="E1256" s="440">
        <v>0</v>
      </c>
      <c r="F1256" s="440">
        <v>0</v>
      </c>
      <c r="G1256" s="440">
        <v>226301.13</v>
      </c>
      <c r="H1256" s="438" t="s">
        <v>126</v>
      </c>
    </row>
    <row r="1257" spans="1:8">
      <c r="A1257" s="430" t="s">
        <v>2292</v>
      </c>
      <c r="B1257" s="430" t="s">
        <v>2060</v>
      </c>
      <c r="C1257" s="440">
        <v>348645.59</v>
      </c>
      <c r="D1257" s="438" t="s">
        <v>126</v>
      </c>
      <c r="E1257" s="440">
        <v>46161.120000000003</v>
      </c>
      <c r="F1257" s="440">
        <v>0</v>
      </c>
      <c r="G1257" s="440">
        <v>394806.71</v>
      </c>
      <c r="H1257" s="438" t="s">
        <v>126</v>
      </c>
    </row>
    <row r="1258" spans="1:8">
      <c r="A1258" s="430" t="s">
        <v>2293</v>
      </c>
      <c r="B1258" s="430" t="s">
        <v>2062</v>
      </c>
      <c r="C1258" s="440">
        <v>1090340.22</v>
      </c>
      <c r="D1258" s="438" t="s">
        <v>126</v>
      </c>
      <c r="E1258" s="440">
        <v>91240.91</v>
      </c>
      <c r="F1258" s="440">
        <v>0</v>
      </c>
      <c r="G1258" s="440">
        <v>1181581.1299999999</v>
      </c>
      <c r="H1258" s="438" t="s">
        <v>126</v>
      </c>
    </row>
    <row r="1259" spans="1:8">
      <c r="A1259" s="430" t="s">
        <v>2294</v>
      </c>
      <c r="B1259" s="430" t="s">
        <v>2295</v>
      </c>
      <c r="C1259" s="440">
        <v>1143975.29</v>
      </c>
      <c r="D1259" s="438" t="s">
        <v>126</v>
      </c>
      <c r="E1259" s="440">
        <v>116023.99</v>
      </c>
      <c r="F1259" s="440">
        <v>0</v>
      </c>
      <c r="G1259" s="440">
        <v>1259999.28</v>
      </c>
      <c r="H1259" s="438" t="s">
        <v>126</v>
      </c>
    </row>
    <row r="1260" spans="1:8">
      <c r="A1260" s="430" t="s">
        <v>2296</v>
      </c>
      <c r="B1260" s="430" t="s">
        <v>2058</v>
      </c>
      <c r="C1260" s="440">
        <v>236931.6</v>
      </c>
      <c r="D1260" s="438" t="s">
        <v>126</v>
      </c>
      <c r="E1260" s="440">
        <v>0</v>
      </c>
      <c r="F1260" s="440">
        <v>0</v>
      </c>
      <c r="G1260" s="440">
        <v>236931.6</v>
      </c>
      <c r="H1260" s="438" t="s">
        <v>126</v>
      </c>
    </row>
    <row r="1261" spans="1:8">
      <c r="A1261" s="430" t="s">
        <v>2297</v>
      </c>
      <c r="B1261" s="430" t="s">
        <v>2060</v>
      </c>
      <c r="C1261" s="440">
        <v>323559.28000000003</v>
      </c>
      <c r="D1261" s="438" t="s">
        <v>126</v>
      </c>
      <c r="E1261" s="440">
        <v>59985.69</v>
      </c>
      <c r="F1261" s="440">
        <v>0</v>
      </c>
      <c r="G1261" s="440">
        <v>383544.97</v>
      </c>
      <c r="H1261" s="438" t="s">
        <v>126</v>
      </c>
    </row>
    <row r="1262" spans="1:8">
      <c r="A1262" s="430" t="s">
        <v>2298</v>
      </c>
      <c r="B1262" s="430" t="s">
        <v>2062</v>
      </c>
      <c r="C1262" s="440">
        <v>583484.41</v>
      </c>
      <c r="D1262" s="438" t="s">
        <v>126</v>
      </c>
      <c r="E1262" s="440">
        <v>56038.3</v>
      </c>
      <c r="F1262" s="440">
        <v>0</v>
      </c>
      <c r="G1262" s="440">
        <v>639522.71</v>
      </c>
      <c r="H1262" s="438" t="s">
        <v>126</v>
      </c>
    </row>
    <row r="1263" spans="1:8">
      <c r="A1263" s="430" t="s">
        <v>2299</v>
      </c>
      <c r="B1263" s="430" t="s">
        <v>2300</v>
      </c>
      <c r="C1263" s="440">
        <v>876839.38</v>
      </c>
      <c r="D1263" s="438" t="s">
        <v>126</v>
      </c>
      <c r="E1263" s="440">
        <v>77432.639999999999</v>
      </c>
      <c r="F1263" s="440">
        <v>0</v>
      </c>
      <c r="G1263" s="440">
        <v>954272.02</v>
      </c>
      <c r="H1263" s="438" t="s">
        <v>126</v>
      </c>
    </row>
    <row r="1264" spans="1:8">
      <c r="A1264" s="430" t="s">
        <v>2301</v>
      </c>
      <c r="B1264" s="430" t="s">
        <v>2058</v>
      </c>
      <c r="C1264" s="440">
        <v>236931.6</v>
      </c>
      <c r="D1264" s="438" t="s">
        <v>126</v>
      </c>
      <c r="E1264" s="440">
        <v>0</v>
      </c>
      <c r="F1264" s="440">
        <v>0</v>
      </c>
      <c r="G1264" s="440">
        <v>236931.6</v>
      </c>
      <c r="H1264" s="438" t="s">
        <v>126</v>
      </c>
    </row>
    <row r="1265" spans="1:8">
      <c r="A1265" s="430" t="s">
        <v>2302</v>
      </c>
      <c r="B1265" s="430" t="s">
        <v>2060</v>
      </c>
      <c r="C1265" s="440">
        <v>378733.3</v>
      </c>
      <c r="D1265" s="438" t="s">
        <v>126</v>
      </c>
      <c r="E1265" s="440">
        <v>56141.85</v>
      </c>
      <c r="F1265" s="440">
        <v>0</v>
      </c>
      <c r="G1265" s="440">
        <v>434875.15</v>
      </c>
      <c r="H1265" s="438" t="s">
        <v>126</v>
      </c>
    </row>
    <row r="1266" spans="1:8">
      <c r="A1266" s="430" t="s">
        <v>2303</v>
      </c>
      <c r="B1266" s="430" t="s">
        <v>2062</v>
      </c>
      <c r="C1266" s="440">
        <v>261174.48</v>
      </c>
      <c r="D1266" s="438" t="s">
        <v>126</v>
      </c>
      <c r="E1266" s="440">
        <v>21290.79</v>
      </c>
      <c r="F1266" s="440">
        <v>0</v>
      </c>
      <c r="G1266" s="440">
        <v>282465.27</v>
      </c>
      <c r="H1266" s="438" t="s">
        <v>126</v>
      </c>
    </row>
    <row r="1267" spans="1:8">
      <c r="A1267" s="430" t="s">
        <v>2304</v>
      </c>
      <c r="B1267" s="430" t="s">
        <v>2305</v>
      </c>
      <c r="C1267" s="440">
        <v>1289490.57</v>
      </c>
      <c r="D1267" s="438" t="s">
        <v>126</v>
      </c>
      <c r="E1267" s="440">
        <v>117440.34</v>
      </c>
      <c r="F1267" s="440">
        <v>0</v>
      </c>
      <c r="G1267" s="440">
        <v>1406930.91</v>
      </c>
      <c r="H1267" s="438" t="s">
        <v>126</v>
      </c>
    </row>
    <row r="1268" spans="1:8">
      <c r="A1268" s="430" t="s">
        <v>2306</v>
      </c>
      <c r="B1268" s="430" t="s">
        <v>2058</v>
      </c>
      <c r="C1268" s="440">
        <v>236931.6</v>
      </c>
      <c r="D1268" s="438" t="s">
        <v>126</v>
      </c>
      <c r="E1268" s="440">
        <v>0</v>
      </c>
      <c r="F1268" s="440">
        <v>0</v>
      </c>
      <c r="G1268" s="440">
        <v>236931.6</v>
      </c>
      <c r="H1268" s="438" t="s">
        <v>126</v>
      </c>
    </row>
    <row r="1269" spans="1:8">
      <c r="A1269" s="430" t="s">
        <v>2307</v>
      </c>
      <c r="B1269" s="430" t="s">
        <v>2060</v>
      </c>
      <c r="C1269" s="440">
        <v>378733.2</v>
      </c>
      <c r="D1269" s="438" t="s">
        <v>126</v>
      </c>
      <c r="E1269" s="440">
        <v>56141.97</v>
      </c>
      <c r="F1269" s="440">
        <v>0</v>
      </c>
      <c r="G1269" s="440">
        <v>434875.17</v>
      </c>
      <c r="H1269" s="438" t="s">
        <v>126</v>
      </c>
    </row>
    <row r="1270" spans="1:8">
      <c r="A1270" s="430" t="s">
        <v>2308</v>
      </c>
      <c r="B1270" s="430" t="s">
        <v>2062</v>
      </c>
      <c r="C1270" s="440">
        <v>673825.77</v>
      </c>
      <c r="D1270" s="438" t="s">
        <v>126</v>
      </c>
      <c r="E1270" s="440">
        <v>61298.37</v>
      </c>
      <c r="F1270" s="440">
        <v>0</v>
      </c>
      <c r="G1270" s="440">
        <v>735124.14</v>
      </c>
      <c r="H1270" s="438" t="s">
        <v>126</v>
      </c>
    </row>
    <row r="1271" spans="1:8">
      <c r="A1271" s="430" t="s">
        <v>2309</v>
      </c>
      <c r="B1271" s="430" t="s">
        <v>2310</v>
      </c>
      <c r="C1271" s="440">
        <v>1275037.26</v>
      </c>
      <c r="D1271" s="438" t="s">
        <v>126</v>
      </c>
      <c r="E1271" s="440">
        <v>130141.95</v>
      </c>
      <c r="F1271" s="440">
        <v>0</v>
      </c>
      <c r="G1271" s="440">
        <v>1405179.21</v>
      </c>
      <c r="H1271" s="438" t="s">
        <v>126</v>
      </c>
    </row>
    <row r="1272" spans="1:8">
      <c r="A1272" s="430" t="s">
        <v>2311</v>
      </c>
      <c r="B1272" s="430" t="s">
        <v>2058</v>
      </c>
      <c r="C1272" s="440">
        <v>130626.6</v>
      </c>
      <c r="D1272" s="438" t="s">
        <v>126</v>
      </c>
      <c r="E1272" s="440">
        <v>0</v>
      </c>
      <c r="F1272" s="440">
        <v>0</v>
      </c>
      <c r="G1272" s="440">
        <v>130626.6</v>
      </c>
      <c r="H1272" s="438" t="s">
        <v>126</v>
      </c>
    </row>
    <row r="1273" spans="1:8">
      <c r="A1273" s="430" t="s">
        <v>2312</v>
      </c>
      <c r="B1273" s="430" t="s">
        <v>2060</v>
      </c>
      <c r="C1273" s="440">
        <v>309741.24</v>
      </c>
      <c r="D1273" s="438" t="s">
        <v>126</v>
      </c>
      <c r="E1273" s="440">
        <v>56142.080000000002</v>
      </c>
      <c r="F1273" s="440">
        <v>0</v>
      </c>
      <c r="G1273" s="440">
        <v>365883.32</v>
      </c>
      <c r="H1273" s="438" t="s">
        <v>126</v>
      </c>
    </row>
    <row r="1274" spans="1:8">
      <c r="A1274" s="430" t="s">
        <v>2313</v>
      </c>
      <c r="B1274" s="430" t="s">
        <v>2062</v>
      </c>
      <c r="C1274" s="440">
        <v>834669.42</v>
      </c>
      <c r="D1274" s="438" t="s">
        <v>126</v>
      </c>
      <c r="E1274" s="440">
        <v>73999.87</v>
      </c>
      <c r="F1274" s="440">
        <v>0</v>
      </c>
      <c r="G1274" s="440">
        <v>908669.29</v>
      </c>
      <c r="H1274" s="438" t="s">
        <v>126</v>
      </c>
    </row>
    <row r="1275" spans="1:8">
      <c r="A1275" s="430" t="s">
        <v>2314</v>
      </c>
      <c r="B1275" s="430" t="s">
        <v>2315</v>
      </c>
      <c r="C1275" s="440">
        <v>911648.98</v>
      </c>
      <c r="D1275" s="438" t="s">
        <v>126</v>
      </c>
      <c r="E1275" s="440">
        <v>77385.73</v>
      </c>
      <c r="F1275" s="440">
        <v>0</v>
      </c>
      <c r="G1275" s="440">
        <v>989034.71</v>
      </c>
      <c r="H1275" s="438" t="s">
        <v>126</v>
      </c>
    </row>
    <row r="1276" spans="1:8">
      <c r="A1276" s="430" t="s">
        <v>2316</v>
      </c>
      <c r="B1276" s="430" t="s">
        <v>2058</v>
      </c>
      <c r="C1276" s="440">
        <v>160222.76</v>
      </c>
      <c r="D1276" s="438" t="s">
        <v>126</v>
      </c>
      <c r="E1276" s="440">
        <v>0</v>
      </c>
      <c r="F1276" s="440">
        <v>0</v>
      </c>
      <c r="G1276" s="440">
        <v>160222.76</v>
      </c>
      <c r="H1276" s="438" t="s">
        <v>126</v>
      </c>
    </row>
    <row r="1277" spans="1:8">
      <c r="A1277" s="430" t="s">
        <v>2317</v>
      </c>
      <c r="B1277" s="430" t="s">
        <v>2060</v>
      </c>
      <c r="C1277" s="440">
        <v>254356.63</v>
      </c>
      <c r="D1277" s="438" t="s">
        <v>126</v>
      </c>
      <c r="E1277" s="440">
        <v>34137.089999999997</v>
      </c>
      <c r="F1277" s="440">
        <v>0</v>
      </c>
      <c r="G1277" s="440">
        <v>288493.71999999997</v>
      </c>
      <c r="H1277" s="438" t="s">
        <v>126</v>
      </c>
    </row>
    <row r="1278" spans="1:8">
      <c r="A1278" s="430" t="s">
        <v>2318</v>
      </c>
      <c r="B1278" s="430" t="s">
        <v>2062</v>
      </c>
      <c r="C1278" s="440">
        <v>497069.59</v>
      </c>
      <c r="D1278" s="438" t="s">
        <v>126</v>
      </c>
      <c r="E1278" s="440">
        <v>43248.639999999999</v>
      </c>
      <c r="F1278" s="440">
        <v>0</v>
      </c>
      <c r="G1278" s="440">
        <v>540318.23</v>
      </c>
      <c r="H1278" s="438" t="s">
        <v>126</v>
      </c>
    </row>
    <row r="1279" spans="1:8">
      <c r="A1279" s="430" t="s">
        <v>2319</v>
      </c>
      <c r="B1279" s="430" t="s">
        <v>2320</v>
      </c>
      <c r="C1279" s="440">
        <v>1133497.6000000001</v>
      </c>
      <c r="D1279" s="438" t="s">
        <v>126</v>
      </c>
      <c r="E1279" s="440">
        <v>114107.28</v>
      </c>
      <c r="F1279" s="440">
        <v>0</v>
      </c>
      <c r="G1279" s="440">
        <v>1247604.8799999999</v>
      </c>
      <c r="H1279" s="438" t="s">
        <v>126</v>
      </c>
    </row>
    <row r="1280" spans="1:8">
      <c r="A1280" s="430" t="s">
        <v>2321</v>
      </c>
      <c r="B1280" s="430" t="s">
        <v>2058</v>
      </c>
      <c r="C1280" s="440">
        <v>236931.6</v>
      </c>
      <c r="D1280" s="438" t="s">
        <v>126</v>
      </c>
      <c r="E1280" s="440">
        <v>0</v>
      </c>
      <c r="F1280" s="440">
        <v>0</v>
      </c>
      <c r="G1280" s="440">
        <v>236931.6</v>
      </c>
      <c r="H1280" s="438" t="s">
        <v>126</v>
      </c>
    </row>
    <row r="1281" spans="1:8">
      <c r="A1281" s="430" t="s">
        <v>2322</v>
      </c>
      <c r="B1281" s="430" t="s">
        <v>2060</v>
      </c>
      <c r="C1281" s="440">
        <v>329906.96999999997</v>
      </c>
      <c r="D1281" s="438" t="s">
        <v>126</v>
      </c>
      <c r="E1281" s="440">
        <v>56141.79</v>
      </c>
      <c r="F1281" s="440">
        <v>0</v>
      </c>
      <c r="G1281" s="440">
        <v>386048.76</v>
      </c>
      <c r="H1281" s="438" t="s">
        <v>126</v>
      </c>
    </row>
    <row r="1282" spans="1:8">
      <c r="A1282" s="430" t="s">
        <v>2323</v>
      </c>
      <c r="B1282" s="430" t="s">
        <v>2062</v>
      </c>
      <c r="C1282" s="440">
        <v>566659.03</v>
      </c>
      <c r="D1282" s="438" t="s">
        <v>126</v>
      </c>
      <c r="E1282" s="440">
        <v>57965.49</v>
      </c>
      <c r="F1282" s="440">
        <v>0</v>
      </c>
      <c r="G1282" s="440">
        <v>624624.52</v>
      </c>
      <c r="H1282" s="438" t="s">
        <v>126</v>
      </c>
    </row>
    <row r="1283" spans="1:8">
      <c r="A1283" s="430" t="s">
        <v>2324</v>
      </c>
      <c r="B1283" s="430" t="s">
        <v>2325</v>
      </c>
      <c r="C1283" s="440">
        <v>1524562.58</v>
      </c>
      <c r="D1283" s="438" t="s">
        <v>126</v>
      </c>
      <c r="E1283" s="440">
        <v>137008.95999999999</v>
      </c>
      <c r="F1283" s="440">
        <v>0</v>
      </c>
      <c r="G1283" s="440">
        <v>1661571.54</v>
      </c>
      <c r="H1283" s="438" t="s">
        <v>126</v>
      </c>
    </row>
    <row r="1284" spans="1:8">
      <c r="A1284" s="430" t="s">
        <v>2326</v>
      </c>
      <c r="B1284" s="430" t="s">
        <v>2058</v>
      </c>
      <c r="C1284" s="440">
        <v>236931.6</v>
      </c>
      <c r="D1284" s="438" t="s">
        <v>126</v>
      </c>
      <c r="E1284" s="440">
        <v>0</v>
      </c>
      <c r="F1284" s="440">
        <v>0</v>
      </c>
      <c r="G1284" s="440">
        <v>236931.6</v>
      </c>
      <c r="H1284" s="438" t="s">
        <v>126</v>
      </c>
    </row>
    <row r="1285" spans="1:8">
      <c r="A1285" s="430" t="s">
        <v>2327</v>
      </c>
      <c r="B1285" s="430" t="s">
        <v>2060</v>
      </c>
      <c r="C1285" s="440">
        <v>378733.15</v>
      </c>
      <c r="D1285" s="438" t="s">
        <v>126</v>
      </c>
      <c r="E1285" s="440">
        <v>56142.03</v>
      </c>
      <c r="F1285" s="440">
        <v>0</v>
      </c>
      <c r="G1285" s="440">
        <v>434875.18</v>
      </c>
      <c r="H1285" s="438" t="s">
        <v>126</v>
      </c>
    </row>
    <row r="1286" spans="1:8">
      <c r="A1286" s="430" t="s">
        <v>2328</v>
      </c>
      <c r="B1286" s="430" t="s">
        <v>2062</v>
      </c>
      <c r="C1286" s="440">
        <v>908897.83</v>
      </c>
      <c r="D1286" s="438" t="s">
        <v>126</v>
      </c>
      <c r="E1286" s="440">
        <v>80866.929999999993</v>
      </c>
      <c r="F1286" s="440">
        <v>0</v>
      </c>
      <c r="G1286" s="440">
        <v>989764.76</v>
      </c>
      <c r="H1286" s="438" t="s">
        <v>126</v>
      </c>
    </row>
    <row r="1287" spans="1:8">
      <c r="A1287" s="430" t="s">
        <v>2329</v>
      </c>
      <c r="B1287" s="430" t="s">
        <v>2330</v>
      </c>
      <c r="C1287" s="440">
        <v>883666.42</v>
      </c>
      <c r="D1287" s="438" t="s">
        <v>126</v>
      </c>
      <c r="E1287" s="440">
        <v>95765.52</v>
      </c>
      <c r="F1287" s="440">
        <v>0</v>
      </c>
      <c r="G1287" s="440">
        <v>979431.94</v>
      </c>
      <c r="H1287" s="438" t="s">
        <v>126</v>
      </c>
    </row>
    <row r="1288" spans="1:8">
      <c r="A1288" s="430" t="s">
        <v>2331</v>
      </c>
      <c r="B1288" s="430" t="s">
        <v>2058</v>
      </c>
      <c r="C1288" s="440">
        <v>118174.5</v>
      </c>
      <c r="D1288" s="438" t="s">
        <v>126</v>
      </c>
      <c r="E1288" s="440">
        <v>0</v>
      </c>
      <c r="F1288" s="440">
        <v>0</v>
      </c>
      <c r="G1288" s="440">
        <v>118174.5</v>
      </c>
      <c r="H1288" s="438" t="s">
        <v>126</v>
      </c>
    </row>
    <row r="1289" spans="1:8">
      <c r="A1289" s="430" t="s">
        <v>2332</v>
      </c>
      <c r="B1289" s="430" t="s">
        <v>2060</v>
      </c>
      <c r="C1289" s="440">
        <v>242528.58</v>
      </c>
      <c r="D1289" s="438" t="s">
        <v>126</v>
      </c>
      <c r="E1289" s="440">
        <v>39748.06</v>
      </c>
      <c r="F1289" s="440">
        <v>0</v>
      </c>
      <c r="G1289" s="440">
        <v>282276.64</v>
      </c>
      <c r="H1289" s="438" t="s">
        <v>126</v>
      </c>
    </row>
    <row r="1290" spans="1:8">
      <c r="A1290" s="430" t="s">
        <v>2333</v>
      </c>
      <c r="B1290" s="430" t="s">
        <v>2062</v>
      </c>
      <c r="C1290" s="440">
        <v>522963.34</v>
      </c>
      <c r="D1290" s="438" t="s">
        <v>126</v>
      </c>
      <c r="E1290" s="440">
        <v>56017.46</v>
      </c>
      <c r="F1290" s="440">
        <v>0</v>
      </c>
      <c r="G1290" s="440">
        <v>578980.80000000005</v>
      </c>
      <c r="H1290" s="438" t="s">
        <v>126</v>
      </c>
    </row>
    <row r="1291" spans="1:8">
      <c r="A1291" s="430" t="s">
        <v>2334</v>
      </c>
      <c r="B1291" s="430" t="s">
        <v>2335</v>
      </c>
      <c r="C1291" s="440">
        <v>1011064.5</v>
      </c>
      <c r="D1291" s="438" t="s">
        <v>126</v>
      </c>
      <c r="E1291" s="440">
        <v>97887.42</v>
      </c>
      <c r="F1291" s="440">
        <v>0</v>
      </c>
      <c r="G1291" s="440">
        <v>1108951.92</v>
      </c>
      <c r="H1291" s="438" t="s">
        <v>126</v>
      </c>
    </row>
    <row r="1292" spans="1:8">
      <c r="A1292" s="430" t="s">
        <v>2336</v>
      </c>
      <c r="B1292" s="430" t="s">
        <v>2058</v>
      </c>
      <c r="C1292" s="440">
        <v>194556.3</v>
      </c>
      <c r="D1292" s="438" t="s">
        <v>126</v>
      </c>
      <c r="E1292" s="440">
        <v>0</v>
      </c>
      <c r="F1292" s="440">
        <v>0</v>
      </c>
      <c r="G1292" s="440">
        <v>194556.3</v>
      </c>
      <c r="H1292" s="438" t="s">
        <v>126</v>
      </c>
    </row>
    <row r="1293" spans="1:8">
      <c r="A1293" s="430" t="s">
        <v>2337</v>
      </c>
      <c r="B1293" s="430" t="s">
        <v>2060</v>
      </c>
      <c r="C1293" s="440">
        <v>354916.82</v>
      </c>
      <c r="D1293" s="438" t="s">
        <v>126</v>
      </c>
      <c r="E1293" s="440">
        <v>56141.64</v>
      </c>
      <c r="F1293" s="440">
        <v>0</v>
      </c>
      <c r="G1293" s="440">
        <v>411058.46</v>
      </c>
      <c r="H1293" s="438" t="s">
        <v>126</v>
      </c>
    </row>
    <row r="1294" spans="1:8">
      <c r="A1294" s="430" t="s">
        <v>2338</v>
      </c>
      <c r="B1294" s="430" t="s">
        <v>2062</v>
      </c>
      <c r="C1294" s="440">
        <v>461591.38</v>
      </c>
      <c r="D1294" s="438" t="s">
        <v>126</v>
      </c>
      <c r="E1294" s="440">
        <v>41745.78</v>
      </c>
      <c r="F1294" s="440">
        <v>0</v>
      </c>
      <c r="G1294" s="440">
        <v>503337.16</v>
      </c>
      <c r="H1294" s="438" t="s">
        <v>126</v>
      </c>
    </row>
    <row r="1295" spans="1:8">
      <c r="A1295" s="430" t="s">
        <v>2339</v>
      </c>
      <c r="B1295" s="430" t="s">
        <v>2340</v>
      </c>
      <c r="C1295" s="440">
        <v>1365410.96</v>
      </c>
      <c r="D1295" s="438" t="s">
        <v>126</v>
      </c>
      <c r="E1295" s="440">
        <v>124638.78</v>
      </c>
      <c r="F1295" s="440">
        <v>0</v>
      </c>
      <c r="G1295" s="440">
        <v>1490049.74</v>
      </c>
      <c r="H1295" s="438" t="s">
        <v>126</v>
      </c>
    </row>
    <row r="1296" spans="1:8">
      <c r="A1296" s="430" t="s">
        <v>2341</v>
      </c>
      <c r="B1296" s="430" t="s">
        <v>2058</v>
      </c>
      <c r="C1296" s="440">
        <v>236931.6</v>
      </c>
      <c r="D1296" s="438" t="s">
        <v>126</v>
      </c>
      <c r="E1296" s="440">
        <v>0</v>
      </c>
      <c r="F1296" s="440">
        <v>0</v>
      </c>
      <c r="G1296" s="440">
        <v>236931.6</v>
      </c>
      <c r="H1296" s="438" t="s">
        <v>126</v>
      </c>
    </row>
    <row r="1297" spans="1:8">
      <c r="A1297" s="430" t="s">
        <v>2342</v>
      </c>
      <c r="B1297" s="430" t="s">
        <v>2060</v>
      </c>
      <c r="C1297" s="440">
        <v>378733.08</v>
      </c>
      <c r="D1297" s="438" t="s">
        <v>126</v>
      </c>
      <c r="E1297" s="440">
        <v>56142.14</v>
      </c>
      <c r="F1297" s="440">
        <v>0</v>
      </c>
      <c r="G1297" s="440">
        <v>434875.22</v>
      </c>
      <c r="H1297" s="438" t="s">
        <v>126</v>
      </c>
    </row>
    <row r="1298" spans="1:8">
      <c r="A1298" s="430" t="s">
        <v>2343</v>
      </c>
      <c r="B1298" s="430" t="s">
        <v>2062</v>
      </c>
      <c r="C1298" s="440">
        <v>749746.28</v>
      </c>
      <c r="D1298" s="438" t="s">
        <v>126</v>
      </c>
      <c r="E1298" s="440">
        <v>68496.639999999999</v>
      </c>
      <c r="F1298" s="440">
        <v>0</v>
      </c>
      <c r="G1298" s="440">
        <v>818242.92</v>
      </c>
      <c r="H1298" s="438" t="s">
        <v>126</v>
      </c>
    </row>
    <row r="1299" spans="1:8">
      <c r="A1299" s="430" t="s">
        <v>2344</v>
      </c>
      <c r="B1299" s="430" t="s">
        <v>974</v>
      </c>
      <c r="C1299" s="440">
        <v>1279789.67</v>
      </c>
      <c r="D1299" s="438" t="s">
        <v>126</v>
      </c>
      <c r="E1299" s="440">
        <v>123878.08</v>
      </c>
      <c r="F1299" s="440">
        <v>0</v>
      </c>
      <c r="G1299" s="440">
        <v>1403667.75</v>
      </c>
      <c r="H1299" s="438" t="s">
        <v>126</v>
      </c>
    </row>
    <row r="1300" spans="1:8">
      <c r="A1300" s="430" t="s">
        <v>2345</v>
      </c>
      <c r="B1300" s="430" t="s">
        <v>2058</v>
      </c>
      <c r="C1300" s="440">
        <v>258479.4</v>
      </c>
      <c r="D1300" s="438" t="s">
        <v>126</v>
      </c>
      <c r="E1300" s="440">
        <v>0</v>
      </c>
      <c r="F1300" s="440">
        <v>0</v>
      </c>
      <c r="G1300" s="440">
        <v>258479.4</v>
      </c>
      <c r="H1300" s="438" t="s">
        <v>126</v>
      </c>
    </row>
    <row r="1301" spans="1:8">
      <c r="A1301" s="430" t="s">
        <v>2346</v>
      </c>
      <c r="B1301" s="430" t="s">
        <v>2060</v>
      </c>
      <c r="C1301" s="440">
        <v>381591.11</v>
      </c>
      <c r="D1301" s="438" t="s">
        <v>126</v>
      </c>
      <c r="E1301" s="440">
        <v>67078.22</v>
      </c>
      <c r="F1301" s="440">
        <v>0</v>
      </c>
      <c r="G1301" s="440">
        <v>448669.33</v>
      </c>
      <c r="H1301" s="438" t="s">
        <v>126</v>
      </c>
    </row>
    <row r="1302" spans="1:8">
      <c r="A1302" s="430" t="s">
        <v>2347</v>
      </c>
      <c r="B1302" s="430" t="s">
        <v>2062</v>
      </c>
      <c r="C1302" s="440">
        <v>639719.16</v>
      </c>
      <c r="D1302" s="438" t="s">
        <v>126</v>
      </c>
      <c r="E1302" s="440">
        <v>56799.86</v>
      </c>
      <c r="F1302" s="440">
        <v>0</v>
      </c>
      <c r="G1302" s="440">
        <v>696519.02</v>
      </c>
      <c r="H1302" s="438" t="s">
        <v>126</v>
      </c>
    </row>
    <row r="1303" spans="1:8">
      <c r="A1303" s="430" t="s">
        <v>2348</v>
      </c>
      <c r="B1303" s="430" t="s">
        <v>976</v>
      </c>
      <c r="C1303" s="440">
        <v>1373381.9</v>
      </c>
      <c r="D1303" s="438" t="s">
        <v>126</v>
      </c>
      <c r="E1303" s="440">
        <v>129859.12</v>
      </c>
      <c r="F1303" s="440">
        <v>0</v>
      </c>
      <c r="G1303" s="440">
        <v>1503241.02</v>
      </c>
      <c r="H1303" s="438" t="s">
        <v>126</v>
      </c>
    </row>
    <row r="1304" spans="1:8">
      <c r="A1304" s="430" t="s">
        <v>2349</v>
      </c>
      <c r="B1304" s="430" t="s">
        <v>2058</v>
      </c>
      <c r="C1304" s="440">
        <v>236931.6</v>
      </c>
      <c r="D1304" s="438" t="s">
        <v>126</v>
      </c>
      <c r="E1304" s="440">
        <v>0</v>
      </c>
      <c r="F1304" s="440">
        <v>0</v>
      </c>
      <c r="G1304" s="440">
        <v>236931.6</v>
      </c>
      <c r="H1304" s="438" t="s">
        <v>126</v>
      </c>
    </row>
    <row r="1305" spans="1:8">
      <c r="A1305" s="430" t="s">
        <v>2350</v>
      </c>
      <c r="B1305" s="430" t="s">
        <v>2060</v>
      </c>
      <c r="C1305" s="440">
        <v>378733.25</v>
      </c>
      <c r="D1305" s="438" t="s">
        <v>126</v>
      </c>
      <c r="E1305" s="440">
        <v>56141.760000000002</v>
      </c>
      <c r="F1305" s="440">
        <v>0</v>
      </c>
      <c r="G1305" s="440">
        <v>434875.01</v>
      </c>
      <c r="H1305" s="438" t="s">
        <v>126</v>
      </c>
    </row>
    <row r="1306" spans="1:8">
      <c r="A1306" s="430" t="s">
        <v>2351</v>
      </c>
      <c r="B1306" s="430" t="s">
        <v>2062</v>
      </c>
      <c r="C1306" s="440">
        <v>757717.05</v>
      </c>
      <c r="D1306" s="438" t="s">
        <v>126</v>
      </c>
      <c r="E1306" s="440">
        <v>73717.36</v>
      </c>
      <c r="F1306" s="440">
        <v>0</v>
      </c>
      <c r="G1306" s="440">
        <v>831434.41</v>
      </c>
      <c r="H1306" s="438" t="s">
        <v>126</v>
      </c>
    </row>
    <row r="1307" spans="1:8">
      <c r="A1307" s="430" t="s">
        <v>2352</v>
      </c>
      <c r="B1307" s="430" t="s">
        <v>2353</v>
      </c>
      <c r="C1307" s="440">
        <v>1013816.9</v>
      </c>
      <c r="D1307" s="438" t="s">
        <v>126</v>
      </c>
      <c r="E1307" s="440">
        <v>96045.38</v>
      </c>
      <c r="F1307" s="440">
        <v>0</v>
      </c>
      <c r="G1307" s="440">
        <v>1109862.28</v>
      </c>
      <c r="H1307" s="438" t="s">
        <v>126</v>
      </c>
    </row>
    <row r="1308" spans="1:8">
      <c r="A1308" s="430" t="s">
        <v>2354</v>
      </c>
      <c r="B1308" s="430" t="s">
        <v>2058</v>
      </c>
      <c r="C1308" s="440">
        <v>194556.3</v>
      </c>
      <c r="D1308" s="438" t="s">
        <v>126</v>
      </c>
      <c r="E1308" s="440">
        <v>0</v>
      </c>
      <c r="F1308" s="440">
        <v>0</v>
      </c>
      <c r="G1308" s="440">
        <v>194556.3</v>
      </c>
      <c r="H1308" s="438" t="s">
        <v>126</v>
      </c>
    </row>
    <row r="1309" spans="1:8">
      <c r="A1309" s="430" t="s">
        <v>2355</v>
      </c>
      <c r="B1309" s="430" t="s">
        <v>2060</v>
      </c>
      <c r="C1309" s="440">
        <v>360225.36</v>
      </c>
      <c r="D1309" s="438" t="s">
        <v>126</v>
      </c>
      <c r="E1309" s="440">
        <v>56141.85</v>
      </c>
      <c r="F1309" s="440">
        <v>0</v>
      </c>
      <c r="G1309" s="440">
        <v>416367.21</v>
      </c>
      <c r="H1309" s="438" t="s">
        <v>126</v>
      </c>
    </row>
    <row r="1310" spans="1:8">
      <c r="A1310" s="430" t="s">
        <v>2356</v>
      </c>
      <c r="B1310" s="430" t="s">
        <v>2062</v>
      </c>
      <c r="C1310" s="440">
        <v>459035.24</v>
      </c>
      <c r="D1310" s="438" t="s">
        <v>126</v>
      </c>
      <c r="E1310" s="440">
        <v>39903.53</v>
      </c>
      <c r="F1310" s="440">
        <v>0</v>
      </c>
      <c r="G1310" s="440">
        <v>498938.77</v>
      </c>
      <c r="H1310" s="438" t="s">
        <v>126</v>
      </c>
    </row>
    <row r="1311" spans="1:8">
      <c r="A1311" s="430" t="s">
        <v>2357</v>
      </c>
      <c r="B1311" s="430" t="s">
        <v>2358</v>
      </c>
      <c r="C1311" s="440">
        <v>1416587.75</v>
      </c>
      <c r="D1311" s="438" t="s">
        <v>126</v>
      </c>
      <c r="E1311" s="440">
        <v>129805.83</v>
      </c>
      <c r="F1311" s="440">
        <v>0</v>
      </c>
      <c r="G1311" s="440">
        <v>1546393.58</v>
      </c>
      <c r="H1311" s="438" t="s">
        <v>126</v>
      </c>
    </row>
    <row r="1312" spans="1:8">
      <c r="A1312" s="430" t="s">
        <v>2359</v>
      </c>
      <c r="B1312" s="430" t="s">
        <v>2058</v>
      </c>
      <c r="C1312" s="440">
        <v>284202.3</v>
      </c>
      <c r="D1312" s="438" t="s">
        <v>126</v>
      </c>
      <c r="E1312" s="440">
        <v>0</v>
      </c>
      <c r="F1312" s="440">
        <v>0</v>
      </c>
      <c r="G1312" s="440">
        <v>284202.3</v>
      </c>
      <c r="H1312" s="438" t="s">
        <v>126</v>
      </c>
    </row>
    <row r="1313" spans="1:8">
      <c r="A1313" s="430" t="s">
        <v>2360</v>
      </c>
      <c r="B1313" s="430" t="s">
        <v>2060</v>
      </c>
      <c r="C1313" s="440">
        <v>449930.35</v>
      </c>
      <c r="D1313" s="438" t="s">
        <v>126</v>
      </c>
      <c r="E1313" s="440">
        <v>67078.259999999995</v>
      </c>
      <c r="F1313" s="440">
        <v>0</v>
      </c>
      <c r="G1313" s="440">
        <v>517008.61</v>
      </c>
      <c r="H1313" s="438" t="s">
        <v>126</v>
      </c>
    </row>
    <row r="1314" spans="1:8">
      <c r="A1314" s="430" t="s">
        <v>2361</v>
      </c>
      <c r="B1314" s="430" t="s">
        <v>2062</v>
      </c>
      <c r="C1314" s="440">
        <v>682455.1</v>
      </c>
      <c r="D1314" s="438" t="s">
        <v>126</v>
      </c>
      <c r="E1314" s="440">
        <v>62727.57</v>
      </c>
      <c r="F1314" s="440">
        <v>0</v>
      </c>
      <c r="G1314" s="440">
        <v>745182.67</v>
      </c>
      <c r="H1314" s="438" t="s">
        <v>126</v>
      </c>
    </row>
    <row r="1315" spans="1:8">
      <c r="A1315" s="430" t="s">
        <v>2362</v>
      </c>
      <c r="B1315" s="430" t="s">
        <v>2363</v>
      </c>
      <c r="C1315" s="440">
        <v>1143019.8500000001</v>
      </c>
      <c r="D1315" s="438" t="s">
        <v>126</v>
      </c>
      <c r="E1315" s="440">
        <v>124917.63</v>
      </c>
      <c r="F1315" s="440">
        <v>0</v>
      </c>
      <c r="G1315" s="440">
        <v>1267937.48</v>
      </c>
      <c r="H1315" s="438" t="s">
        <v>126</v>
      </c>
    </row>
    <row r="1316" spans="1:8">
      <c r="A1316" s="430" t="s">
        <v>2364</v>
      </c>
      <c r="B1316" s="430" t="s">
        <v>2058</v>
      </c>
      <c r="C1316" s="440">
        <v>194556.3</v>
      </c>
      <c r="D1316" s="438" t="s">
        <v>126</v>
      </c>
      <c r="E1316" s="440">
        <v>0</v>
      </c>
      <c r="F1316" s="440">
        <v>0</v>
      </c>
      <c r="G1316" s="440">
        <v>194556.3</v>
      </c>
      <c r="H1316" s="438" t="s">
        <v>126</v>
      </c>
    </row>
    <row r="1317" spans="1:8">
      <c r="A1317" s="430" t="s">
        <v>2365</v>
      </c>
      <c r="B1317" s="430" t="s">
        <v>2060</v>
      </c>
      <c r="C1317" s="440">
        <v>352691.73</v>
      </c>
      <c r="D1317" s="438" t="s">
        <v>126</v>
      </c>
      <c r="E1317" s="440">
        <v>55808.93</v>
      </c>
      <c r="F1317" s="440">
        <v>0</v>
      </c>
      <c r="G1317" s="440">
        <v>408500.66</v>
      </c>
      <c r="H1317" s="438" t="s">
        <v>126</v>
      </c>
    </row>
    <row r="1318" spans="1:8">
      <c r="A1318" s="430" t="s">
        <v>2366</v>
      </c>
      <c r="B1318" s="430" t="s">
        <v>2062</v>
      </c>
      <c r="C1318" s="440">
        <v>595771.81999999995</v>
      </c>
      <c r="D1318" s="438" t="s">
        <v>126</v>
      </c>
      <c r="E1318" s="440">
        <v>69108.7</v>
      </c>
      <c r="F1318" s="440">
        <v>0</v>
      </c>
      <c r="G1318" s="440">
        <v>664880.52</v>
      </c>
      <c r="H1318" s="438" t="s">
        <v>126</v>
      </c>
    </row>
    <row r="1319" spans="1:8">
      <c r="A1319" s="430" t="s">
        <v>2367</v>
      </c>
      <c r="B1319" s="430" t="s">
        <v>2368</v>
      </c>
      <c r="C1319" s="440">
        <v>1130349.92</v>
      </c>
      <c r="D1319" s="438" t="s">
        <v>126</v>
      </c>
      <c r="E1319" s="440">
        <v>95130.8</v>
      </c>
      <c r="F1319" s="440">
        <v>0</v>
      </c>
      <c r="G1319" s="440">
        <v>1225480.72</v>
      </c>
      <c r="H1319" s="438" t="s">
        <v>126</v>
      </c>
    </row>
    <row r="1320" spans="1:8">
      <c r="A1320" s="430" t="s">
        <v>2369</v>
      </c>
      <c r="B1320" s="430" t="s">
        <v>2058</v>
      </c>
      <c r="C1320" s="440">
        <v>236931.6</v>
      </c>
      <c r="D1320" s="438" t="s">
        <v>126</v>
      </c>
      <c r="E1320" s="440">
        <v>0</v>
      </c>
      <c r="F1320" s="440">
        <v>0</v>
      </c>
      <c r="G1320" s="440">
        <v>236931.6</v>
      </c>
      <c r="H1320" s="438" t="s">
        <v>126</v>
      </c>
    </row>
    <row r="1321" spans="1:8">
      <c r="A1321" s="430" t="s">
        <v>2370</v>
      </c>
      <c r="B1321" s="430" t="s">
        <v>2060</v>
      </c>
      <c r="C1321" s="440">
        <v>191749.27</v>
      </c>
      <c r="D1321" s="438" t="s">
        <v>126</v>
      </c>
      <c r="E1321" s="440">
        <v>24156.37</v>
      </c>
      <c r="F1321" s="440">
        <v>0</v>
      </c>
      <c r="G1321" s="440">
        <v>215905.64</v>
      </c>
      <c r="H1321" s="438" t="s">
        <v>126</v>
      </c>
    </row>
    <row r="1322" spans="1:8">
      <c r="A1322" s="430" t="s">
        <v>2371</v>
      </c>
      <c r="B1322" s="430" t="s">
        <v>2062</v>
      </c>
      <c r="C1322" s="440">
        <v>701669.05</v>
      </c>
      <c r="D1322" s="438" t="s">
        <v>126</v>
      </c>
      <c r="E1322" s="440">
        <v>70974.429999999993</v>
      </c>
      <c r="F1322" s="440">
        <v>0</v>
      </c>
      <c r="G1322" s="440">
        <v>772643.48</v>
      </c>
      <c r="H1322" s="438" t="s">
        <v>126</v>
      </c>
    </row>
    <row r="1323" spans="1:8">
      <c r="A1323" s="430" t="s">
        <v>2372</v>
      </c>
      <c r="B1323" s="430" t="s">
        <v>2373</v>
      </c>
      <c r="C1323" s="440">
        <v>2566057.0299999998</v>
      </c>
      <c r="D1323" s="438" t="s">
        <v>126</v>
      </c>
      <c r="E1323" s="440">
        <v>243052.76</v>
      </c>
      <c r="F1323" s="440">
        <v>0</v>
      </c>
      <c r="G1323" s="440">
        <v>2809109.79</v>
      </c>
      <c r="H1323" s="438" t="s">
        <v>126</v>
      </c>
    </row>
    <row r="1324" spans="1:8">
      <c r="A1324" s="430" t="s">
        <v>2374</v>
      </c>
      <c r="B1324" s="430" t="s">
        <v>2058</v>
      </c>
      <c r="C1324" s="440">
        <v>221931.6</v>
      </c>
      <c r="D1324" s="438" t="s">
        <v>126</v>
      </c>
      <c r="E1324" s="440">
        <v>0</v>
      </c>
      <c r="F1324" s="440">
        <v>0</v>
      </c>
      <c r="G1324" s="440">
        <v>221931.6</v>
      </c>
      <c r="H1324" s="438" t="s">
        <v>126</v>
      </c>
    </row>
    <row r="1325" spans="1:8">
      <c r="A1325" s="430" t="s">
        <v>2375</v>
      </c>
      <c r="B1325" s="430" t="s">
        <v>2060</v>
      </c>
      <c r="C1325" s="440">
        <v>360886.11</v>
      </c>
      <c r="D1325" s="438" t="s">
        <v>126</v>
      </c>
      <c r="E1325" s="440">
        <v>56142.23</v>
      </c>
      <c r="F1325" s="440">
        <v>0</v>
      </c>
      <c r="G1325" s="440">
        <v>417028.34</v>
      </c>
      <c r="H1325" s="438" t="s">
        <v>126</v>
      </c>
    </row>
    <row r="1326" spans="1:8">
      <c r="A1326" s="430" t="s">
        <v>2376</v>
      </c>
      <c r="B1326" s="430" t="s">
        <v>2062</v>
      </c>
      <c r="C1326" s="440">
        <v>1983239.32</v>
      </c>
      <c r="D1326" s="438" t="s">
        <v>126</v>
      </c>
      <c r="E1326" s="440">
        <v>186910.53</v>
      </c>
      <c r="F1326" s="440">
        <v>0</v>
      </c>
      <c r="G1326" s="440">
        <v>2170149.85</v>
      </c>
      <c r="H1326" s="438" t="s">
        <v>126</v>
      </c>
    </row>
    <row r="1327" spans="1:8">
      <c r="A1327" s="430" t="s">
        <v>2377</v>
      </c>
      <c r="B1327" s="430" t="s">
        <v>2378</v>
      </c>
      <c r="C1327" s="440">
        <v>2086455.27</v>
      </c>
      <c r="D1327" s="438" t="s">
        <v>126</v>
      </c>
      <c r="E1327" s="440">
        <v>202841.98</v>
      </c>
      <c r="F1327" s="440">
        <v>0</v>
      </c>
      <c r="G1327" s="440">
        <v>2289297.25</v>
      </c>
      <c r="H1327" s="438" t="s">
        <v>126</v>
      </c>
    </row>
    <row r="1328" spans="1:8">
      <c r="A1328" s="430" t="s">
        <v>2379</v>
      </c>
      <c r="B1328" s="430" t="s">
        <v>2058</v>
      </c>
      <c r="C1328" s="440">
        <v>226301.1</v>
      </c>
      <c r="D1328" s="438" t="s">
        <v>126</v>
      </c>
      <c r="E1328" s="440">
        <v>0</v>
      </c>
      <c r="F1328" s="440">
        <v>0</v>
      </c>
      <c r="G1328" s="440">
        <v>226301.1</v>
      </c>
      <c r="H1328" s="438" t="s">
        <v>126</v>
      </c>
    </row>
    <row r="1329" spans="1:8">
      <c r="A1329" s="430" t="s">
        <v>2380</v>
      </c>
      <c r="B1329" s="430" t="s">
        <v>2060</v>
      </c>
      <c r="C1329" s="440">
        <v>329907.15000000002</v>
      </c>
      <c r="D1329" s="438" t="s">
        <v>126</v>
      </c>
      <c r="E1329" s="440">
        <v>56142.080000000002</v>
      </c>
      <c r="F1329" s="440">
        <v>0</v>
      </c>
      <c r="G1329" s="440">
        <v>386049.23</v>
      </c>
      <c r="H1329" s="438" t="s">
        <v>126</v>
      </c>
    </row>
    <row r="1330" spans="1:8">
      <c r="A1330" s="430" t="s">
        <v>2381</v>
      </c>
      <c r="B1330" s="430" t="s">
        <v>2062</v>
      </c>
      <c r="C1330" s="440">
        <v>1530247.02</v>
      </c>
      <c r="D1330" s="438" t="s">
        <v>126</v>
      </c>
      <c r="E1330" s="440">
        <v>146699.9</v>
      </c>
      <c r="F1330" s="440">
        <v>0</v>
      </c>
      <c r="G1330" s="440">
        <v>1676946.92</v>
      </c>
      <c r="H1330" s="438" t="s">
        <v>126</v>
      </c>
    </row>
    <row r="1331" spans="1:8">
      <c r="A1331" s="430" t="s">
        <v>2382</v>
      </c>
      <c r="B1331" s="430" t="s">
        <v>2383</v>
      </c>
      <c r="C1331" s="440">
        <v>1003832.53</v>
      </c>
      <c r="D1331" s="438" t="s">
        <v>126</v>
      </c>
      <c r="E1331" s="440">
        <v>90390.26</v>
      </c>
      <c r="F1331" s="440">
        <v>0</v>
      </c>
      <c r="G1331" s="440">
        <v>1094222.79</v>
      </c>
      <c r="H1331" s="438" t="s">
        <v>126</v>
      </c>
    </row>
    <row r="1332" spans="1:8">
      <c r="A1332" s="430" t="s">
        <v>2384</v>
      </c>
      <c r="B1332" s="430" t="s">
        <v>2058</v>
      </c>
      <c r="C1332" s="440">
        <v>236931.6</v>
      </c>
      <c r="D1332" s="438" t="s">
        <v>126</v>
      </c>
      <c r="E1332" s="440">
        <v>0</v>
      </c>
      <c r="F1332" s="440">
        <v>0</v>
      </c>
      <c r="G1332" s="440">
        <v>236931.6</v>
      </c>
      <c r="H1332" s="438" t="s">
        <v>126</v>
      </c>
    </row>
    <row r="1333" spans="1:8">
      <c r="A1333" s="430" t="s">
        <v>2385</v>
      </c>
      <c r="B1333" s="430" t="s">
        <v>2060</v>
      </c>
      <c r="C1333" s="440">
        <v>378732.89</v>
      </c>
      <c r="D1333" s="438" t="s">
        <v>126</v>
      </c>
      <c r="E1333" s="440">
        <v>56142.23</v>
      </c>
      <c r="F1333" s="440">
        <v>0</v>
      </c>
      <c r="G1333" s="440">
        <v>434875.12</v>
      </c>
      <c r="H1333" s="438" t="s">
        <v>126</v>
      </c>
    </row>
    <row r="1334" spans="1:8">
      <c r="A1334" s="430" t="s">
        <v>2386</v>
      </c>
      <c r="B1334" s="430" t="s">
        <v>2062</v>
      </c>
      <c r="C1334" s="440">
        <v>388168.04</v>
      </c>
      <c r="D1334" s="438" t="s">
        <v>126</v>
      </c>
      <c r="E1334" s="440">
        <v>34248.03</v>
      </c>
      <c r="F1334" s="440">
        <v>0</v>
      </c>
      <c r="G1334" s="440">
        <v>422416.07</v>
      </c>
      <c r="H1334" s="438" t="s">
        <v>126</v>
      </c>
    </row>
    <row r="1335" spans="1:8">
      <c r="A1335" s="430" t="s">
        <v>2387</v>
      </c>
      <c r="B1335" s="430" t="s">
        <v>2388</v>
      </c>
      <c r="C1335" s="440">
        <v>1660129.99</v>
      </c>
      <c r="D1335" s="438" t="s">
        <v>126</v>
      </c>
      <c r="E1335" s="440">
        <v>147377.26</v>
      </c>
      <c r="F1335" s="440">
        <v>0</v>
      </c>
      <c r="G1335" s="440">
        <v>1807507.25</v>
      </c>
      <c r="H1335" s="438" t="s">
        <v>126</v>
      </c>
    </row>
    <row r="1336" spans="1:8">
      <c r="A1336" s="430" t="s">
        <v>2389</v>
      </c>
      <c r="B1336" s="430" t="s">
        <v>2058</v>
      </c>
      <c r="C1336" s="440">
        <v>284202.3</v>
      </c>
      <c r="D1336" s="438" t="s">
        <v>126</v>
      </c>
      <c r="E1336" s="440">
        <v>0</v>
      </c>
      <c r="F1336" s="440">
        <v>0</v>
      </c>
      <c r="G1336" s="440">
        <v>284202.3</v>
      </c>
      <c r="H1336" s="438" t="s">
        <v>126</v>
      </c>
    </row>
    <row r="1337" spans="1:8">
      <c r="A1337" s="430" t="s">
        <v>2390</v>
      </c>
      <c r="B1337" s="430" t="s">
        <v>2060</v>
      </c>
      <c r="C1337" s="440">
        <v>451390.4</v>
      </c>
      <c r="D1337" s="438" t="s">
        <v>126</v>
      </c>
      <c r="E1337" s="440">
        <v>66783.45</v>
      </c>
      <c r="F1337" s="440">
        <v>0</v>
      </c>
      <c r="G1337" s="440">
        <v>518173.85</v>
      </c>
      <c r="H1337" s="438" t="s">
        <v>126</v>
      </c>
    </row>
    <row r="1338" spans="1:8">
      <c r="A1338" s="430" t="s">
        <v>2391</v>
      </c>
      <c r="B1338" s="430" t="s">
        <v>2062</v>
      </c>
      <c r="C1338" s="440">
        <v>924537.29</v>
      </c>
      <c r="D1338" s="438" t="s">
        <v>126</v>
      </c>
      <c r="E1338" s="440">
        <v>80593.81</v>
      </c>
      <c r="F1338" s="440">
        <v>0</v>
      </c>
      <c r="G1338" s="440">
        <v>1005131.1</v>
      </c>
      <c r="H1338" s="438" t="s">
        <v>126</v>
      </c>
    </row>
    <row r="1339" spans="1:8">
      <c r="A1339" s="430" t="s">
        <v>2392</v>
      </c>
      <c r="B1339" s="430" t="s">
        <v>2393</v>
      </c>
      <c r="C1339" s="440">
        <v>1520857.97</v>
      </c>
      <c r="D1339" s="438" t="s">
        <v>126</v>
      </c>
      <c r="E1339" s="440">
        <v>143387.62</v>
      </c>
      <c r="F1339" s="440">
        <v>0</v>
      </c>
      <c r="G1339" s="440">
        <v>1664245.59</v>
      </c>
      <c r="H1339" s="438" t="s">
        <v>126</v>
      </c>
    </row>
    <row r="1340" spans="1:8">
      <c r="A1340" s="430" t="s">
        <v>2394</v>
      </c>
      <c r="B1340" s="430" t="s">
        <v>2058</v>
      </c>
      <c r="C1340" s="440">
        <v>236931.6</v>
      </c>
      <c r="D1340" s="438" t="s">
        <v>126</v>
      </c>
      <c r="E1340" s="440">
        <v>0</v>
      </c>
      <c r="F1340" s="440">
        <v>0</v>
      </c>
      <c r="G1340" s="440">
        <v>236931.6</v>
      </c>
      <c r="H1340" s="438" t="s">
        <v>126</v>
      </c>
    </row>
    <row r="1341" spans="1:8">
      <c r="A1341" s="430" t="s">
        <v>2395</v>
      </c>
      <c r="B1341" s="430" t="s">
        <v>2060</v>
      </c>
      <c r="C1341" s="440">
        <v>378733</v>
      </c>
      <c r="D1341" s="438" t="s">
        <v>126</v>
      </c>
      <c r="E1341" s="440">
        <v>56141.98</v>
      </c>
      <c r="F1341" s="440">
        <v>0</v>
      </c>
      <c r="G1341" s="440">
        <v>434874.98</v>
      </c>
      <c r="H1341" s="438" t="s">
        <v>126</v>
      </c>
    </row>
    <row r="1342" spans="1:8">
      <c r="A1342" s="430" t="s">
        <v>2396</v>
      </c>
      <c r="B1342" s="430" t="s">
        <v>2062</v>
      </c>
      <c r="C1342" s="440">
        <v>905193.37</v>
      </c>
      <c r="D1342" s="438" t="s">
        <v>126</v>
      </c>
      <c r="E1342" s="440">
        <v>87245.64</v>
      </c>
      <c r="F1342" s="440">
        <v>0</v>
      </c>
      <c r="G1342" s="440">
        <v>992439.01</v>
      </c>
      <c r="H1342" s="438" t="s">
        <v>126</v>
      </c>
    </row>
    <row r="1343" spans="1:8">
      <c r="A1343" s="430" t="s">
        <v>2397</v>
      </c>
      <c r="B1343" s="430" t="s">
        <v>2398</v>
      </c>
      <c r="C1343" s="440">
        <v>1767938.33</v>
      </c>
      <c r="D1343" s="438" t="s">
        <v>126</v>
      </c>
      <c r="E1343" s="440">
        <v>157710.07</v>
      </c>
      <c r="F1343" s="440">
        <v>0</v>
      </c>
      <c r="G1343" s="440">
        <v>1925648.4</v>
      </c>
      <c r="H1343" s="438" t="s">
        <v>126</v>
      </c>
    </row>
    <row r="1344" spans="1:8">
      <c r="A1344" s="430" t="s">
        <v>2399</v>
      </c>
      <c r="B1344" s="430" t="s">
        <v>2058</v>
      </c>
      <c r="C1344" s="440">
        <v>284202.3</v>
      </c>
      <c r="D1344" s="438" t="s">
        <v>126</v>
      </c>
      <c r="E1344" s="440">
        <v>0</v>
      </c>
      <c r="F1344" s="440">
        <v>0</v>
      </c>
      <c r="G1344" s="440">
        <v>284202.3</v>
      </c>
      <c r="H1344" s="438" t="s">
        <v>126</v>
      </c>
    </row>
    <row r="1345" spans="1:8">
      <c r="A1345" s="430" t="s">
        <v>2400</v>
      </c>
      <c r="B1345" s="430" t="s">
        <v>2060</v>
      </c>
      <c r="C1345" s="440">
        <v>451390.12</v>
      </c>
      <c r="D1345" s="438" t="s">
        <v>126</v>
      </c>
      <c r="E1345" s="440">
        <v>67078.149999999994</v>
      </c>
      <c r="F1345" s="440">
        <v>0</v>
      </c>
      <c r="G1345" s="440">
        <v>518468.27</v>
      </c>
      <c r="H1345" s="438" t="s">
        <v>126</v>
      </c>
    </row>
    <row r="1346" spans="1:8">
      <c r="A1346" s="430" t="s">
        <v>2401</v>
      </c>
      <c r="B1346" s="430" t="s">
        <v>2062</v>
      </c>
      <c r="C1346" s="440">
        <v>1032345.91</v>
      </c>
      <c r="D1346" s="438" t="s">
        <v>126</v>
      </c>
      <c r="E1346" s="440">
        <v>90631.92</v>
      </c>
      <c r="F1346" s="440">
        <v>0</v>
      </c>
      <c r="G1346" s="440">
        <v>1122977.83</v>
      </c>
      <c r="H1346" s="438" t="s">
        <v>126</v>
      </c>
    </row>
    <row r="1347" spans="1:8">
      <c r="A1347" s="430" t="s">
        <v>2402</v>
      </c>
      <c r="B1347" s="430" t="s">
        <v>2403</v>
      </c>
      <c r="C1347" s="440">
        <v>1310248.74</v>
      </c>
      <c r="D1347" s="438" t="s">
        <v>126</v>
      </c>
      <c r="E1347" s="440">
        <v>128509.07</v>
      </c>
      <c r="F1347" s="440">
        <v>0</v>
      </c>
      <c r="G1347" s="440">
        <v>1438757.81</v>
      </c>
      <c r="H1347" s="438" t="s">
        <v>126</v>
      </c>
    </row>
    <row r="1348" spans="1:8">
      <c r="A1348" s="430" t="s">
        <v>2404</v>
      </c>
      <c r="B1348" s="430" t="s">
        <v>2058</v>
      </c>
      <c r="C1348" s="440">
        <v>236931.6</v>
      </c>
      <c r="D1348" s="438" t="s">
        <v>126</v>
      </c>
      <c r="E1348" s="440">
        <v>0</v>
      </c>
      <c r="F1348" s="440">
        <v>0</v>
      </c>
      <c r="G1348" s="440">
        <v>236931.6</v>
      </c>
      <c r="H1348" s="438" t="s">
        <v>126</v>
      </c>
    </row>
    <row r="1349" spans="1:8">
      <c r="A1349" s="430" t="s">
        <v>2405</v>
      </c>
      <c r="B1349" s="430" t="s">
        <v>2060</v>
      </c>
      <c r="C1349" s="440">
        <v>376925.24</v>
      </c>
      <c r="D1349" s="438" t="s">
        <v>126</v>
      </c>
      <c r="E1349" s="440">
        <v>56141.9</v>
      </c>
      <c r="F1349" s="440">
        <v>0</v>
      </c>
      <c r="G1349" s="440">
        <v>433067.14</v>
      </c>
      <c r="H1349" s="438" t="s">
        <v>126</v>
      </c>
    </row>
    <row r="1350" spans="1:8">
      <c r="A1350" s="430" t="s">
        <v>2406</v>
      </c>
      <c r="B1350" s="430" t="s">
        <v>2062</v>
      </c>
      <c r="C1350" s="440">
        <v>696391.9</v>
      </c>
      <c r="D1350" s="438" t="s">
        <v>126</v>
      </c>
      <c r="E1350" s="440">
        <v>72367.17</v>
      </c>
      <c r="F1350" s="440">
        <v>0</v>
      </c>
      <c r="G1350" s="440">
        <v>768759.07</v>
      </c>
      <c r="H1350" s="438" t="s">
        <v>126</v>
      </c>
    </row>
    <row r="1351" spans="1:8">
      <c r="A1351" s="430" t="s">
        <v>2407</v>
      </c>
      <c r="B1351" s="430" t="s">
        <v>2408</v>
      </c>
      <c r="C1351" s="440">
        <v>1997777.36</v>
      </c>
      <c r="D1351" s="438" t="s">
        <v>126</v>
      </c>
      <c r="E1351" s="440">
        <v>176756.98</v>
      </c>
      <c r="F1351" s="440">
        <v>0</v>
      </c>
      <c r="G1351" s="440">
        <v>2174534.34</v>
      </c>
      <c r="H1351" s="438" t="s">
        <v>126</v>
      </c>
    </row>
    <row r="1352" spans="1:8">
      <c r="A1352" s="430" t="s">
        <v>2409</v>
      </c>
      <c r="B1352" s="430" t="s">
        <v>2058</v>
      </c>
      <c r="C1352" s="440">
        <v>242034.27</v>
      </c>
      <c r="D1352" s="438" t="s">
        <v>126</v>
      </c>
      <c r="E1352" s="440">
        <v>0</v>
      </c>
      <c r="F1352" s="440">
        <v>0</v>
      </c>
      <c r="G1352" s="440">
        <v>242034.27</v>
      </c>
      <c r="H1352" s="438" t="s">
        <v>126</v>
      </c>
    </row>
    <row r="1353" spans="1:8">
      <c r="A1353" s="430" t="s">
        <v>2410</v>
      </c>
      <c r="B1353" s="430" t="s">
        <v>2060</v>
      </c>
      <c r="C1353" s="440">
        <v>305845.51</v>
      </c>
      <c r="D1353" s="438" t="s">
        <v>126</v>
      </c>
      <c r="E1353" s="440">
        <v>34137.25</v>
      </c>
      <c r="F1353" s="440">
        <v>0</v>
      </c>
      <c r="G1353" s="440">
        <v>339982.76</v>
      </c>
      <c r="H1353" s="438" t="s">
        <v>126</v>
      </c>
    </row>
    <row r="1354" spans="1:8">
      <c r="A1354" s="430" t="s">
        <v>2411</v>
      </c>
      <c r="B1354" s="430" t="s">
        <v>2062</v>
      </c>
      <c r="C1354" s="440">
        <v>1449897.58</v>
      </c>
      <c r="D1354" s="438" t="s">
        <v>126</v>
      </c>
      <c r="E1354" s="440">
        <v>142619.73000000001</v>
      </c>
      <c r="F1354" s="440">
        <v>0</v>
      </c>
      <c r="G1354" s="440">
        <v>1592517.31</v>
      </c>
      <c r="H1354" s="438" t="s">
        <v>126</v>
      </c>
    </row>
    <row r="1355" spans="1:8">
      <c r="A1355" s="430" t="s">
        <v>2412</v>
      </c>
      <c r="B1355" s="430" t="s">
        <v>2413</v>
      </c>
      <c r="C1355" s="440">
        <v>1631992.22</v>
      </c>
      <c r="D1355" s="438" t="s">
        <v>126</v>
      </c>
      <c r="E1355" s="440">
        <v>136682.91</v>
      </c>
      <c r="F1355" s="440">
        <v>0</v>
      </c>
      <c r="G1355" s="440">
        <v>1768675.13</v>
      </c>
      <c r="H1355" s="438" t="s">
        <v>126</v>
      </c>
    </row>
    <row r="1356" spans="1:8">
      <c r="A1356" s="430" t="s">
        <v>2414</v>
      </c>
      <c r="B1356" s="430" t="s">
        <v>2058</v>
      </c>
      <c r="C1356" s="440">
        <v>236931.6</v>
      </c>
      <c r="D1356" s="438" t="s">
        <v>126</v>
      </c>
      <c r="E1356" s="440">
        <v>0</v>
      </c>
      <c r="F1356" s="440">
        <v>0</v>
      </c>
      <c r="G1356" s="440">
        <v>236931.6</v>
      </c>
      <c r="H1356" s="438" t="s">
        <v>126</v>
      </c>
    </row>
    <row r="1357" spans="1:8">
      <c r="A1357" s="430" t="s">
        <v>2415</v>
      </c>
      <c r="B1357" s="430" t="s">
        <v>2060</v>
      </c>
      <c r="C1357" s="440">
        <v>378733.38</v>
      </c>
      <c r="D1357" s="438" t="s">
        <v>126</v>
      </c>
      <c r="E1357" s="440">
        <v>39748.03</v>
      </c>
      <c r="F1357" s="440">
        <v>0</v>
      </c>
      <c r="G1357" s="440">
        <v>418481.41</v>
      </c>
      <c r="H1357" s="438" t="s">
        <v>126</v>
      </c>
    </row>
    <row r="1358" spans="1:8">
      <c r="A1358" s="430" t="s">
        <v>2416</v>
      </c>
      <c r="B1358" s="430" t="s">
        <v>2062</v>
      </c>
      <c r="C1358" s="440">
        <v>1016327.24</v>
      </c>
      <c r="D1358" s="438" t="s">
        <v>126</v>
      </c>
      <c r="E1358" s="440">
        <v>96934.88</v>
      </c>
      <c r="F1358" s="440">
        <v>0</v>
      </c>
      <c r="G1358" s="440">
        <v>1113262.1200000001</v>
      </c>
      <c r="H1358" s="438" t="s">
        <v>126</v>
      </c>
    </row>
    <row r="1359" spans="1:8">
      <c r="A1359" s="430" t="s">
        <v>2417</v>
      </c>
      <c r="B1359" s="430" t="s">
        <v>2418</v>
      </c>
      <c r="C1359" s="440">
        <v>1065229.1100000001</v>
      </c>
      <c r="D1359" s="438" t="s">
        <v>126</v>
      </c>
      <c r="E1359" s="440">
        <v>96531.26</v>
      </c>
      <c r="F1359" s="440">
        <v>0</v>
      </c>
      <c r="G1359" s="440">
        <v>1161760.3700000001</v>
      </c>
      <c r="H1359" s="438" t="s">
        <v>126</v>
      </c>
    </row>
    <row r="1360" spans="1:8">
      <c r="A1360" s="430" t="s">
        <v>2419</v>
      </c>
      <c r="B1360" s="430" t="s">
        <v>2058</v>
      </c>
      <c r="C1360" s="440">
        <v>236931.6</v>
      </c>
      <c r="D1360" s="438" t="s">
        <v>126</v>
      </c>
      <c r="E1360" s="440">
        <v>0</v>
      </c>
      <c r="F1360" s="440">
        <v>0</v>
      </c>
      <c r="G1360" s="440">
        <v>236931.6</v>
      </c>
      <c r="H1360" s="438" t="s">
        <v>126</v>
      </c>
    </row>
    <row r="1361" spans="1:8">
      <c r="A1361" s="430" t="s">
        <v>2420</v>
      </c>
      <c r="B1361" s="430" t="s">
        <v>2060</v>
      </c>
      <c r="C1361" s="440">
        <v>378067.89</v>
      </c>
      <c r="D1361" s="438" t="s">
        <v>126</v>
      </c>
      <c r="E1361" s="440">
        <v>56141.87</v>
      </c>
      <c r="F1361" s="440">
        <v>0</v>
      </c>
      <c r="G1361" s="440">
        <v>434209.76</v>
      </c>
      <c r="H1361" s="438" t="s">
        <v>126</v>
      </c>
    </row>
    <row r="1362" spans="1:8">
      <c r="A1362" s="430" t="s">
        <v>2421</v>
      </c>
      <c r="B1362" s="430" t="s">
        <v>2062</v>
      </c>
      <c r="C1362" s="440">
        <v>450229.62</v>
      </c>
      <c r="D1362" s="438" t="s">
        <v>126</v>
      </c>
      <c r="E1362" s="440">
        <v>40389.39</v>
      </c>
      <c r="F1362" s="440">
        <v>0</v>
      </c>
      <c r="G1362" s="440">
        <v>490619.01</v>
      </c>
      <c r="H1362" s="438" t="s">
        <v>126</v>
      </c>
    </row>
    <row r="1363" spans="1:8">
      <c r="A1363" s="430" t="s">
        <v>2422</v>
      </c>
      <c r="B1363" s="430" t="s">
        <v>2423</v>
      </c>
      <c r="C1363" s="440">
        <v>1049532.49</v>
      </c>
      <c r="D1363" s="438" t="s">
        <v>126</v>
      </c>
      <c r="E1363" s="440">
        <v>102042.42</v>
      </c>
      <c r="F1363" s="440">
        <v>0</v>
      </c>
      <c r="G1363" s="440">
        <v>1151574.9099999999</v>
      </c>
      <c r="H1363" s="438" t="s">
        <v>126</v>
      </c>
    </row>
    <row r="1364" spans="1:8">
      <c r="A1364" s="430" t="s">
        <v>2424</v>
      </c>
      <c r="B1364" s="430" t="s">
        <v>2058</v>
      </c>
      <c r="C1364" s="440">
        <v>193002</v>
      </c>
      <c r="D1364" s="438" t="s">
        <v>126</v>
      </c>
      <c r="E1364" s="440">
        <v>0</v>
      </c>
      <c r="F1364" s="440">
        <v>0</v>
      </c>
      <c r="G1364" s="440">
        <v>193002</v>
      </c>
      <c r="H1364" s="438" t="s">
        <v>126</v>
      </c>
    </row>
    <row r="1365" spans="1:8">
      <c r="A1365" s="430" t="s">
        <v>2425</v>
      </c>
      <c r="B1365" s="430" t="s">
        <v>2060</v>
      </c>
      <c r="C1365" s="440">
        <v>327122.53000000003</v>
      </c>
      <c r="D1365" s="438" t="s">
        <v>126</v>
      </c>
      <c r="E1365" s="440">
        <v>55883.37</v>
      </c>
      <c r="F1365" s="440">
        <v>0</v>
      </c>
      <c r="G1365" s="440">
        <v>383005.9</v>
      </c>
      <c r="H1365" s="438" t="s">
        <v>126</v>
      </c>
    </row>
    <row r="1366" spans="1:8">
      <c r="A1366" s="430" t="s">
        <v>2426</v>
      </c>
      <c r="B1366" s="430" t="s">
        <v>2062</v>
      </c>
      <c r="C1366" s="440">
        <v>529407.96</v>
      </c>
      <c r="D1366" s="438" t="s">
        <v>126</v>
      </c>
      <c r="E1366" s="440">
        <v>46159.05</v>
      </c>
      <c r="F1366" s="440">
        <v>0</v>
      </c>
      <c r="G1366" s="440">
        <v>575567.01</v>
      </c>
      <c r="H1366" s="438" t="s">
        <v>126</v>
      </c>
    </row>
    <row r="1367" spans="1:8">
      <c r="A1367" s="430" t="s">
        <v>2427</v>
      </c>
      <c r="B1367" s="430" t="s">
        <v>2428</v>
      </c>
      <c r="C1367" s="440">
        <v>970076.92</v>
      </c>
      <c r="D1367" s="438" t="s">
        <v>126</v>
      </c>
      <c r="E1367" s="440">
        <v>87998.54</v>
      </c>
      <c r="F1367" s="440">
        <v>0</v>
      </c>
      <c r="G1367" s="440">
        <v>1058075.46</v>
      </c>
      <c r="H1367" s="438" t="s">
        <v>126</v>
      </c>
    </row>
    <row r="1368" spans="1:8">
      <c r="A1368" s="430" t="s">
        <v>2429</v>
      </c>
      <c r="B1368" s="430" t="s">
        <v>2058</v>
      </c>
      <c r="C1368" s="440">
        <v>236931.6</v>
      </c>
      <c r="D1368" s="438" t="s">
        <v>126</v>
      </c>
      <c r="E1368" s="440">
        <v>0</v>
      </c>
      <c r="F1368" s="440">
        <v>0</v>
      </c>
      <c r="G1368" s="440">
        <v>236931.6</v>
      </c>
      <c r="H1368" s="438" t="s">
        <v>126</v>
      </c>
    </row>
    <row r="1369" spans="1:8">
      <c r="A1369" s="430" t="s">
        <v>2430</v>
      </c>
      <c r="B1369" s="430" t="s">
        <v>2060</v>
      </c>
      <c r="C1369" s="440">
        <v>378400.72</v>
      </c>
      <c r="D1369" s="438" t="s">
        <v>126</v>
      </c>
      <c r="E1369" s="440">
        <v>56141.79</v>
      </c>
      <c r="F1369" s="440">
        <v>0</v>
      </c>
      <c r="G1369" s="440">
        <v>434542.51</v>
      </c>
      <c r="H1369" s="438" t="s">
        <v>126</v>
      </c>
    </row>
    <row r="1370" spans="1:8">
      <c r="A1370" s="430" t="s">
        <v>2431</v>
      </c>
      <c r="B1370" s="430" t="s">
        <v>2062</v>
      </c>
      <c r="C1370" s="440">
        <v>354744.6</v>
      </c>
      <c r="D1370" s="438" t="s">
        <v>126</v>
      </c>
      <c r="E1370" s="440">
        <v>31856.75</v>
      </c>
      <c r="F1370" s="440">
        <v>0</v>
      </c>
      <c r="G1370" s="440">
        <v>386601.35</v>
      </c>
      <c r="H1370" s="438" t="s">
        <v>126</v>
      </c>
    </row>
    <row r="1371" spans="1:8">
      <c r="A1371" s="430" t="s">
        <v>2432</v>
      </c>
      <c r="B1371" s="430" t="s">
        <v>2433</v>
      </c>
      <c r="C1371" s="440">
        <v>1118079.92</v>
      </c>
      <c r="D1371" s="438" t="s">
        <v>126</v>
      </c>
      <c r="E1371" s="440">
        <v>101078.31</v>
      </c>
      <c r="F1371" s="440">
        <v>0</v>
      </c>
      <c r="G1371" s="440">
        <v>1219158.23</v>
      </c>
      <c r="H1371" s="438" t="s">
        <v>126</v>
      </c>
    </row>
    <row r="1372" spans="1:8">
      <c r="A1372" s="430" t="s">
        <v>2434</v>
      </c>
      <c r="B1372" s="430" t="s">
        <v>2058</v>
      </c>
      <c r="C1372" s="440">
        <v>284202.3</v>
      </c>
      <c r="D1372" s="438" t="s">
        <v>126</v>
      </c>
      <c r="E1372" s="440">
        <v>0</v>
      </c>
      <c r="F1372" s="440">
        <v>0</v>
      </c>
      <c r="G1372" s="440">
        <v>284202.3</v>
      </c>
      <c r="H1372" s="438" t="s">
        <v>126</v>
      </c>
    </row>
    <row r="1373" spans="1:8">
      <c r="A1373" s="430" t="s">
        <v>2435</v>
      </c>
      <c r="B1373" s="430" t="s">
        <v>2060</v>
      </c>
      <c r="C1373" s="440">
        <v>451389.9</v>
      </c>
      <c r="D1373" s="438" t="s">
        <v>126</v>
      </c>
      <c r="E1373" s="440">
        <v>67078.399999999994</v>
      </c>
      <c r="F1373" s="440">
        <v>0</v>
      </c>
      <c r="G1373" s="440">
        <v>518468.3</v>
      </c>
      <c r="H1373" s="438" t="s">
        <v>126</v>
      </c>
    </row>
    <row r="1374" spans="1:8">
      <c r="A1374" s="430" t="s">
        <v>2436</v>
      </c>
      <c r="B1374" s="430" t="s">
        <v>2062</v>
      </c>
      <c r="C1374" s="440">
        <v>382487.72</v>
      </c>
      <c r="D1374" s="438" t="s">
        <v>126</v>
      </c>
      <c r="E1374" s="440">
        <v>33999.910000000003</v>
      </c>
      <c r="F1374" s="440">
        <v>0</v>
      </c>
      <c r="G1374" s="440">
        <v>416487.63</v>
      </c>
      <c r="H1374" s="438" t="s">
        <v>126</v>
      </c>
    </row>
    <row r="1375" spans="1:8">
      <c r="A1375" s="430" t="s">
        <v>2437</v>
      </c>
      <c r="B1375" s="430" t="s">
        <v>2438</v>
      </c>
      <c r="C1375" s="440">
        <v>752381.66</v>
      </c>
      <c r="D1375" s="438" t="s">
        <v>126</v>
      </c>
      <c r="E1375" s="440">
        <v>60633.96</v>
      </c>
      <c r="F1375" s="440">
        <v>0</v>
      </c>
      <c r="G1375" s="440">
        <v>813015.62</v>
      </c>
      <c r="H1375" s="438" t="s">
        <v>126</v>
      </c>
    </row>
    <row r="1376" spans="1:8">
      <c r="A1376" s="430" t="s">
        <v>2439</v>
      </c>
      <c r="B1376" s="430" t="s">
        <v>2058</v>
      </c>
      <c r="C1376" s="440">
        <v>121438.2</v>
      </c>
      <c r="D1376" s="438" t="s">
        <v>126</v>
      </c>
      <c r="E1376" s="440">
        <v>0</v>
      </c>
      <c r="F1376" s="440">
        <v>0</v>
      </c>
      <c r="G1376" s="440">
        <v>121438.2</v>
      </c>
      <c r="H1376" s="438" t="s">
        <v>126</v>
      </c>
    </row>
    <row r="1377" spans="1:8">
      <c r="A1377" s="430" t="s">
        <v>2440</v>
      </c>
      <c r="B1377" s="430" t="s">
        <v>2060</v>
      </c>
      <c r="C1377" s="440">
        <v>215386.94</v>
      </c>
      <c r="D1377" s="438" t="s">
        <v>126</v>
      </c>
      <c r="E1377" s="440">
        <v>28673.22</v>
      </c>
      <c r="F1377" s="440">
        <v>0</v>
      </c>
      <c r="G1377" s="440">
        <v>244060.16</v>
      </c>
      <c r="H1377" s="438" t="s">
        <v>126</v>
      </c>
    </row>
    <row r="1378" spans="1:8">
      <c r="A1378" s="430" t="s">
        <v>2441</v>
      </c>
      <c r="B1378" s="430" t="s">
        <v>2062</v>
      </c>
      <c r="C1378" s="440">
        <v>415556.52</v>
      </c>
      <c r="D1378" s="438" t="s">
        <v>126</v>
      </c>
      <c r="E1378" s="440">
        <v>31960.74</v>
      </c>
      <c r="F1378" s="440">
        <v>0</v>
      </c>
      <c r="G1378" s="440">
        <v>447517.26</v>
      </c>
      <c r="H1378" s="438" t="s">
        <v>126</v>
      </c>
    </row>
    <row r="1379" spans="1:8">
      <c r="A1379" s="430" t="s">
        <v>2442</v>
      </c>
      <c r="B1379" s="430" t="s">
        <v>2443</v>
      </c>
      <c r="C1379" s="440">
        <v>1262314.99</v>
      </c>
      <c r="D1379" s="438" t="s">
        <v>126</v>
      </c>
      <c r="E1379" s="440">
        <v>111168.4</v>
      </c>
      <c r="F1379" s="440">
        <v>0</v>
      </c>
      <c r="G1379" s="440">
        <v>1373483.39</v>
      </c>
      <c r="H1379" s="438" t="s">
        <v>126</v>
      </c>
    </row>
    <row r="1380" spans="1:8">
      <c r="A1380" s="430" t="s">
        <v>2444</v>
      </c>
      <c r="B1380" s="430" t="s">
        <v>2058</v>
      </c>
      <c r="C1380" s="440">
        <v>236931.6</v>
      </c>
      <c r="D1380" s="438" t="s">
        <v>126</v>
      </c>
      <c r="E1380" s="440">
        <v>0</v>
      </c>
      <c r="F1380" s="440">
        <v>0</v>
      </c>
      <c r="G1380" s="440">
        <v>236931.6</v>
      </c>
      <c r="H1380" s="438" t="s">
        <v>126</v>
      </c>
    </row>
    <row r="1381" spans="1:8">
      <c r="A1381" s="430" t="s">
        <v>2445</v>
      </c>
      <c r="B1381" s="430" t="s">
        <v>2060</v>
      </c>
      <c r="C1381" s="440">
        <v>378400.27</v>
      </c>
      <c r="D1381" s="438" t="s">
        <v>126</v>
      </c>
      <c r="E1381" s="440">
        <v>56142.06</v>
      </c>
      <c r="F1381" s="440">
        <v>0</v>
      </c>
      <c r="G1381" s="440">
        <v>434542.33</v>
      </c>
      <c r="H1381" s="438" t="s">
        <v>126</v>
      </c>
    </row>
    <row r="1382" spans="1:8">
      <c r="A1382" s="430" t="s">
        <v>2446</v>
      </c>
      <c r="B1382" s="430" t="s">
        <v>2062</v>
      </c>
      <c r="C1382" s="440">
        <v>646983.12</v>
      </c>
      <c r="D1382" s="438" t="s">
        <v>126</v>
      </c>
      <c r="E1382" s="440">
        <v>55026.34</v>
      </c>
      <c r="F1382" s="440">
        <v>0</v>
      </c>
      <c r="G1382" s="440">
        <v>702009.46</v>
      </c>
      <c r="H1382" s="438" t="s">
        <v>126</v>
      </c>
    </row>
    <row r="1383" spans="1:8">
      <c r="A1383" s="430" t="s">
        <v>2447</v>
      </c>
      <c r="B1383" s="430" t="s">
        <v>2448</v>
      </c>
      <c r="C1383" s="440">
        <v>1332569.1299999999</v>
      </c>
      <c r="D1383" s="438" t="s">
        <v>126</v>
      </c>
      <c r="E1383" s="440">
        <v>121041.32</v>
      </c>
      <c r="F1383" s="440">
        <v>0</v>
      </c>
      <c r="G1383" s="440">
        <v>1453610.45</v>
      </c>
      <c r="H1383" s="438" t="s">
        <v>126</v>
      </c>
    </row>
    <row r="1384" spans="1:8">
      <c r="A1384" s="430" t="s">
        <v>2449</v>
      </c>
      <c r="B1384" s="430" t="s">
        <v>2058</v>
      </c>
      <c r="C1384" s="440">
        <v>236931.6</v>
      </c>
      <c r="D1384" s="438" t="s">
        <v>126</v>
      </c>
      <c r="E1384" s="440">
        <v>0</v>
      </c>
      <c r="F1384" s="440">
        <v>0</v>
      </c>
      <c r="G1384" s="440">
        <v>236931.6</v>
      </c>
      <c r="H1384" s="438" t="s">
        <v>126</v>
      </c>
    </row>
    <row r="1385" spans="1:8">
      <c r="A1385" s="430" t="s">
        <v>2450</v>
      </c>
      <c r="B1385" s="430" t="s">
        <v>2060</v>
      </c>
      <c r="C1385" s="440">
        <v>376211.08</v>
      </c>
      <c r="D1385" s="438" t="s">
        <v>126</v>
      </c>
      <c r="E1385" s="440">
        <v>55883.56</v>
      </c>
      <c r="F1385" s="440">
        <v>0</v>
      </c>
      <c r="G1385" s="440">
        <v>432094.64</v>
      </c>
      <c r="H1385" s="438" t="s">
        <v>126</v>
      </c>
    </row>
    <row r="1386" spans="1:8">
      <c r="A1386" s="430" t="s">
        <v>2451</v>
      </c>
      <c r="B1386" s="430" t="s">
        <v>2062</v>
      </c>
      <c r="C1386" s="440">
        <v>719426.45</v>
      </c>
      <c r="D1386" s="438" t="s">
        <v>126</v>
      </c>
      <c r="E1386" s="440">
        <v>65157.760000000002</v>
      </c>
      <c r="F1386" s="440">
        <v>0</v>
      </c>
      <c r="G1386" s="440">
        <v>784584.21</v>
      </c>
      <c r="H1386" s="438" t="s">
        <v>126</v>
      </c>
    </row>
    <row r="1387" spans="1:8">
      <c r="A1387" s="430" t="s">
        <v>2452</v>
      </c>
      <c r="B1387" s="430" t="s">
        <v>2453</v>
      </c>
      <c r="C1387" s="440">
        <v>1227555.8899999999</v>
      </c>
      <c r="D1387" s="438" t="s">
        <v>126</v>
      </c>
      <c r="E1387" s="440">
        <v>100072.72</v>
      </c>
      <c r="F1387" s="440">
        <v>0</v>
      </c>
      <c r="G1387" s="440">
        <v>1327628.6100000001</v>
      </c>
      <c r="H1387" s="438" t="s">
        <v>126</v>
      </c>
    </row>
    <row r="1388" spans="1:8">
      <c r="A1388" s="430" t="s">
        <v>2454</v>
      </c>
      <c r="B1388" s="430" t="s">
        <v>2058</v>
      </c>
      <c r="C1388" s="440">
        <v>384938.02</v>
      </c>
      <c r="D1388" s="438" t="s">
        <v>126</v>
      </c>
      <c r="E1388" s="440">
        <v>0</v>
      </c>
      <c r="F1388" s="440">
        <v>0</v>
      </c>
      <c r="G1388" s="440">
        <v>384938.02</v>
      </c>
      <c r="H1388" s="438" t="s">
        <v>126</v>
      </c>
    </row>
    <row r="1389" spans="1:8">
      <c r="A1389" s="430" t="s">
        <v>2455</v>
      </c>
      <c r="B1389" s="430" t="s">
        <v>2060</v>
      </c>
      <c r="C1389" s="440">
        <v>429799.35</v>
      </c>
      <c r="D1389" s="438" t="s">
        <v>126</v>
      </c>
      <c r="E1389" s="440">
        <v>63904.59</v>
      </c>
      <c r="F1389" s="440">
        <v>0</v>
      </c>
      <c r="G1389" s="440">
        <v>493703.94</v>
      </c>
      <c r="H1389" s="438" t="s">
        <v>126</v>
      </c>
    </row>
    <row r="1390" spans="1:8">
      <c r="A1390" s="430" t="s">
        <v>2456</v>
      </c>
      <c r="B1390" s="430" t="s">
        <v>2062</v>
      </c>
      <c r="C1390" s="440">
        <v>412818.52</v>
      </c>
      <c r="D1390" s="438" t="s">
        <v>126</v>
      </c>
      <c r="E1390" s="440">
        <v>36168.129999999997</v>
      </c>
      <c r="F1390" s="440">
        <v>0</v>
      </c>
      <c r="G1390" s="440">
        <v>448986.65</v>
      </c>
      <c r="H1390" s="438" t="s">
        <v>126</v>
      </c>
    </row>
    <row r="1391" spans="1:8">
      <c r="A1391" s="430" t="s">
        <v>2457</v>
      </c>
      <c r="B1391" s="430" t="s">
        <v>2458</v>
      </c>
      <c r="C1391" s="440">
        <v>1009046.88</v>
      </c>
      <c r="D1391" s="438" t="s">
        <v>126</v>
      </c>
      <c r="E1391" s="440">
        <v>88020.99</v>
      </c>
      <c r="F1391" s="440">
        <v>0</v>
      </c>
      <c r="G1391" s="440">
        <v>1097067.8700000001</v>
      </c>
      <c r="H1391" s="438" t="s">
        <v>126</v>
      </c>
    </row>
    <row r="1392" spans="1:8">
      <c r="A1392" s="430" t="s">
        <v>2459</v>
      </c>
      <c r="B1392" s="430" t="s">
        <v>2058</v>
      </c>
      <c r="C1392" s="440">
        <v>208002</v>
      </c>
      <c r="D1392" s="438" t="s">
        <v>126</v>
      </c>
      <c r="E1392" s="440">
        <v>0</v>
      </c>
      <c r="F1392" s="440">
        <v>0</v>
      </c>
      <c r="G1392" s="440">
        <v>208002</v>
      </c>
      <c r="H1392" s="438" t="s">
        <v>126</v>
      </c>
    </row>
    <row r="1393" spans="1:8">
      <c r="A1393" s="430" t="s">
        <v>2460</v>
      </c>
      <c r="B1393" s="430" t="s">
        <v>2060</v>
      </c>
      <c r="C1393" s="440">
        <v>322647.58</v>
      </c>
      <c r="D1393" s="438" t="s">
        <v>126</v>
      </c>
      <c r="E1393" s="440">
        <v>46161.4</v>
      </c>
      <c r="F1393" s="440">
        <v>0</v>
      </c>
      <c r="G1393" s="440">
        <v>368808.98</v>
      </c>
      <c r="H1393" s="438" t="s">
        <v>126</v>
      </c>
    </row>
    <row r="1394" spans="1:8">
      <c r="A1394" s="430" t="s">
        <v>2461</v>
      </c>
      <c r="B1394" s="430" t="s">
        <v>2062</v>
      </c>
      <c r="C1394" s="440">
        <v>478397.3</v>
      </c>
      <c r="D1394" s="438" t="s">
        <v>126</v>
      </c>
      <c r="E1394" s="440">
        <v>41859.589999999997</v>
      </c>
      <c r="F1394" s="440">
        <v>0</v>
      </c>
      <c r="G1394" s="440">
        <v>520256.89</v>
      </c>
      <c r="H1394" s="438" t="s">
        <v>126</v>
      </c>
    </row>
    <row r="1395" spans="1:8">
      <c r="A1395" s="430" t="s">
        <v>2462</v>
      </c>
      <c r="B1395" s="430" t="s">
        <v>2463</v>
      </c>
      <c r="C1395" s="440">
        <v>1735030.14</v>
      </c>
      <c r="D1395" s="438" t="s">
        <v>126</v>
      </c>
      <c r="E1395" s="440">
        <v>156932.69</v>
      </c>
      <c r="F1395" s="440">
        <v>0</v>
      </c>
      <c r="G1395" s="440">
        <v>1891962.83</v>
      </c>
      <c r="H1395" s="438" t="s">
        <v>126</v>
      </c>
    </row>
    <row r="1396" spans="1:8">
      <c r="A1396" s="430" t="s">
        <v>2464</v>
      </c>
      <c r="B1396" s="430" t="s">
        <v>2058</v>
      </c>
      <c r="C1396" s="440">
        <v>282487.44</v>
      </c>
      <c r="D1396" s="438" t="s">
        <v>126</v>
      </c>
      <c r="E1396" s="440">
        <v>0</v>
      </c>
      <c r="F1396" s="440">
        <v>0</v>
      </c>
      <c r="G1396" s="440">
        <v>282487.44</v>
      </c>
      <c r="H1396" s="438" t="s">
        <v>126</v>
      </c>
    </row>
    <row r="1397" spans="1:8">
      <c r="A1397" s="430" t="s">
        <v>2465</v>
      </c>
      <c r="B1397" s="430" t="s">
        <v>2060</v>
      </c>
      <c r="C1397" s="440">
        <v>448919.13</v>
      </c>
      <c r="D1397" s="438" t="s">
        <v>126</v>
      </c>
      <c r="E1397" s="440">
        <v>67077.91</v>
      </c>
      <c r="F1397" s="440">
        <v>0</v>
      </c>
      <c r="G1397" s="440">
        <v>515997.04</v>
      </c>
      <c r="H1397" s="438" t="s">
        <v>126</v>
      </c>
    </row>
    <row r="1398" spans="1:8">
      <c r="A1398" s="430" t="s">
        <v>2466</v>
      </c>
      <c r="B1398" s="430" t="s">
        <v>2062</v>
      </c>
      <c r="C1398" s="440">
        <v>1003623.57</v>
      </c>
      <c r="D1398" s="438" t="s">
        <v>126</v>
      </c>
      <c r="E1398" s="440">
        <v>89854.78</v>
      </c>
      <c r="F1398" s="440">
        <v>0</v>
      </c>
      <c r="G1398" s="440">
        <v>1093478.3500000001</v>
      </c>
      <c r="H1398" s="438" t="s">
        <v>126</v>
      </c>
    </row>
    <row r="1399" spans="1:8">
      <c r="A1399" s="430" t="s">
        <v>2467</v>
      </c>
      <c r="B1399" s="430" t="s">
        <v>2468</v>
      </c>
      <c r="C1399" s="440">
        <v>820663.06</v>
      </c>
      <c r="D1399" s="438" t="s">
        <v>126</v>
      </c>
      <c r="E1399" s="440">
        <v>89872.15</v>
      </c>
      <c r="F1399" s="440">
        <v>0</v>
      </c>
      <c r="G1399" s="440">
        <v>910535.21</v>
      </c>
      <c r="H1399" s="438" t="s">
        <v>126</v>
      </c>
    </row>
    <row r="1400" spans="1:8">
      <c r="A1400" s="430" t="s">
        <v>2469</v>
      </c>
      <c r="B1400" s="430" t="s">
        <v>2058</v>
      </c>
      <c r="C1400" s="440">
        <v>152165.20000000001</v>
      </c>
      <c r="D1400" s="438" t="s">
        <v>126</v>
      </c>
      <c r="E1400" s="440">
        <v>0</v>
      </c>
      <c r="F1400" s="440">
        <v>0</v>
      </c>
      <c r="G1400" s="440">
        <v>152165.20000000001</v>
      </c>
      <c r="H1400" s="438" t="s">
        <v>126</v>
      </c>
    </row>
    <row r="1401" spans="1:8">
      <c r="A1401" s="430" t="s">
        <v>2470</v>
      </c>
      <c r="B1401" s="430" t="s">
        <v>2060</v>
      </c>
      <c r="C1401" s="440">
        <v>310279.08</v>
      </c>
      <c r="D1401" s="438" t="s">
        <v>126</v>
      </c>
      <c r="E1401" s="440">
        <v>56142.04</v>
      </c>
      <c r="F1401" s="440">
        <v>0</v>
      </c>
      <c r="G1401" s="440">
        <v>366421.12</v>
      </c>
      <c r="H1401" s="438" t="s">
        <v>126</v>
      </c>
    </row>
    <row r="1402" spans="1:8">
      <c r="A1402" s="430" t="s">
        <v>2471</v>
      </c>
      <c r="B1402" s="430" t="s">
        <v>2062</v>
      </c>
      <c r="C1402" s="440">
        <v>358218.78</v>
      </c>
      <c r="D1402" s="438" t="s">
        <v>126</v>
      </c>
      <c r="E1402" s="440">
        <v>33730.11</v>
      </c>
      <c r="F1402" s="440">
        <v>0</v>
      </c>
      <c r="G1402" s="440">
        <v>391948.89</v>
      </c>
      <c r="H1402" s="438" t="s">
        <v>126</v>
      </c>
    </row>
    <row r="1403" spans="1:8">
      <c r="A1403" s="430" t="s">
        <v>2472</v>
      </c>
      <c r="B1403" s="430" t="s">
        <v>2473</v>
      </c>
      <c r="C1403" s="440">
        <v>1093534.3700000001</v>
      </c>
      <c r="D1403" s="438" t="s">
        <v>126</v>
      </c>
      <c r="E1403" s="440">
        <v>96734.22</v>
      </c>
      <c r="F1403" s="440">
        <v>0</v>
      </c>
      <c r="G1403" s="440">
        <v>1190268.5900000001</v>
      </c>
      <c r="H1403" s="438" t="s">
        <v>126</v>
      </c>
    </row>
    <row r="1404" spans="1:8">
      <c r="A1404" s="430" t="s">
        <v>2474</v>
      </c>
      <c r="B1404" s="430" t="s">
        <v>2058</v>
      </c>
      <c r="C1404" s="440">
        <v>248181.6</v>
      </c>
      <c r="D1404" s="438" t="s">
        <v>126</v>
      </c>
      <c r="E1404" s="440">
        <v>0</v>
      </c>
      <c r="F1404" s="440">
        <v>0</v>
      </c>
      <c r="G1404" s="440">
        <v>248181.6</v>
      </c>
      <c r="H1404" s="438" t="s">
        <v>126</v>
      </c>
    </row>
    <row r="1405" spans="1:8">
      <c r="A1405" s="430" t="s">
        <v>2475</v>
      </c>
      <c r="B1405" s="430" t="s">
        <v>2060</v>
      </c>
      <c r="C1405" s="440">
        <v>393733.08</v>
      </c>
      <c r="D1405" s="438" t="s">
        <v>126</v>
      </c>
      <c r="E1405" s="440">
        <v>56142.080000000002</v>
      </c>
      <c r="F1405" s="440">
        <v>0</v>
      </c>
      <c r="G1405" s="440">
        <v>449875.16</v>
      </c>
      <c r="H1405" s="438" t="s">
        <v>126</v>
      </c>
    </row>
    <row r="1406" spans="1:8">
      <c r="A1406" s="430" t="s">
        <v>2476</v>
      </c>
      <c r="B1406" s="430" t="s">
        <v>2062</v>
      </c>
      <c r="C1406" s="440">
        <v>451619.69</v>
      </c>
      <c r="D1406" s="438" t="s">
        <v>126</v>
      </c>
      <c r="E1406" s="440">
        <v>40592.14</v>
      </c>
      <c r="F1406" s="440">
        <v>0</v>
      </c>
      <c r="G1406" s="440">
        <v>492211.83</v>
      </c>
      <c r="H1406" s="438" t="s">
        <v>126</v>
      </c>
    </row>
    <row r="1407" spans="1:8">
      <c r="A1407" s="430" t="s">
        <v>2477</v>
      </c>
      <c r="B1407" s="430" t="s">
        <v>2478</v>
      </c>
      <c r="C1407" s="440">
        <v>1193967.57</v>
      </c>
      <c r="D1407" s="438" t="s">
        <v>126</v>
      </c>
      <c r="E1407" s="440">
        <v>107497.65</v>
      </c>
      <c r="F1407" s="440">
        <v>0</v>
      </c>
      <c r="G1407" s="440">
        <v>1301465.22</v>
      </c>
      <c r="H1407" s="438" t="s">
        <v>126</v>
      </c>
    </row>
    <row r="1408" spans="1:8">
      <c r="A1408" s="430" t="s">
        <v>2479</v>
      </c>
      <c r="B1408" s="430" t="s">
        <v>2058</v>
      </c>
      <c r="C1408" s="440">
        <v>284202.3</v>
      </c>
      <c r="D1408" s="438" t="s">
        <v>126</v>
      </c>
      <c r="E1408" s="440">
        <v>0</v>
      </c>
      <c r="F1408" s="440">
        <v>0</v>
      </c>
      <c r="G1408" s="440">
        <v>284202.3</v>
      </c>
      <c r="H1408" s="438" t="s">
        <v>126</v>
      </c>
    </row>
    <row r="1409" spans="1:8">
      <c r="A1409" s="430" t="s">
        <v>2480</v>
      </c>
      <c r="B1409" s="430" t="s">
        <v>2060</v>
      </c>
      <c r="C1409" s="440">
        <v>451390.69</v>
      </c>
      <c r="D1409" s="438" t="s">
        <v>126</v>
      </c>
      <c r="E1409" s="440">
        <v>67078.03</v>
      </c>
      <c r="F1409" s="440">
        <v>0</v>
      </c>
      <c r="G1409" s="440">
        <v>518468.72</v>
      </c>
      <c r="H1409" s="438" t="s">
        <v>126</v>
      </c>
    </row>
    <row r="1410" spans="1:8">
      <c r="A1410" s="430" t="s">
        <v>2481</v>
      </c>
      <c r="B1410" s="430" t="s">
        <v>2062</v>
      </c>
      <c r="C1410" s="440">
        <v>458374.58</v>
      </c>
      <c r="D1410" s="438" t="s">
        <v>126</v>
      </c>
      <c r="E1410" s="440">
        <v>40419.620000000003</v>
      </c>
      <c r="F1410" s="440">
        <v>0</v>
      </c>
      <c r="G1410" s="440">
        <v>498794.2</v>
      </c>
      <c r="H1410" s="438" t="s">
        <v>126</v>
      </c>
    </row>
    <row r="1411" spans="1:8">
      <c r="A1411" s="430" t="s">
        <v>2482</v>
      </c>
      <c r="B1411" s="430" t="s">
        <v>2483</v>
      </c>
      <c r="C1411" s="440">
        <v>4852999.5999999996</v>
      </c>
      <c r="D1411" s="438" t="s">
        <v>126</v>
      </c>
      <c r="E1411" s="440">
        <v>461593.9</v>
      </c>
      <c r="F1411" s="440">
        <v>0</v>
      </c>
      <c r="G1411" s="440">
        <v>5314593.5</v>
      </c>
      <c r="H1411" s="438" t="s">
        <v>126</v>
      </c>
    </row>
    <row r="1412" spans="1:8">
      <c r="A1412" s="430" t="s">
        <v>2484</v>
      </c>
      <c r="B1412" s="430" t="s">
        <v>2058</v>
      </c>
      <c r="C1412" s="440">
        <v>1554815.24</v>
      </c>
      <c r="D1412" s="438" t="s">
        <v>126</v>
      </c>
      <c r="E1412" s="440">
        <v>0</v>
      </c>
      <c r="F1412" s="440">
        <v>0</v>
      </c>
      <c r="G1412" s="440">
        <v>1554815.24</v>
      </c>
      <c r="H1412" s="438" t="s">
        <v>126</v>
      </c>
    </row>
    <row r="1413" spans="1:8">
      <c r="A1413" s="430" t="s">
        <v>2485</v>
      </c>
      <c r="B1413" s="430" t="s">
        <v>2060</v>
      </c>
      <c r="C1413" s="440">
        <v>3298184.36</v>
      </c>
      <c r="D1413" s="438" t="s">
        <v>126</v>
      </c>
      <c r="E1413" s="440">
        <v>461593.9</v>
      </c>
      <c r="F1413" s="440">
        <v>0</v>
      </c>
      <c r="G1413" s="440">
        <v>3759778.26</v>
      </c>
      <c r="H1413" s="438" t="s">
        <v>126</v>
      </c>
    </row>
    <row r="1414" spans="1:8">
      <c r="A1414" s="430" t="s">
        <v>2486</v>
      </c>
      <c r="B1414" s="430" t="s">
        <v>2487</v>
      </c>
      <c r="C1414" s="440">
        <v>16333758.380000001</v>
      </c>
      <c r="D1414" s="438" t="s">
        <v>126</v>
      </c>
      <c r="E1414" s="440">
        <v>1512026.3</v>
      </c>
      <c r="F1414" s="440">
        <v>0</v>
      </c>
      <c r="G1414" s="440">
        <v>17845784.68</v>
      </c>
      <c r="H1414" s="438" t="s">
        <v>126</v>
      </c>
    </row>
    <row r="1415" spans="1:8">
      <c r="A1415" s="430" t="s">
        <v>2488</v>
      </c>
      <c r="B1415" s="430" t="s">
        <v>2058</v>
      </c>
      <c r="C1415" s="440">
        <v>6247446.5</v>
      </c>
      <c r="D1415" s="438" t="s">
        <v>126</v>
      </c>
      <c r="E1415" s="440">
        <v>0.28999999999999998</v>
      </c>
      <c r="F1415" s="440">
        <v>0</v>
      </c>
      <c r="G1415" s="440">
        <v>6247446.79</v>
      </c>
      <c r="H1415" s="438" t="s">
        <v>126</v>
      </c>
    </row>
    <row r="1416" spans="1:8">
      <c r="A1416" s="430" t="s">
        <v>2489</v>
      </c>
      <c r="B1416" s="430" t="s">
        <v>2060</v>
      </c>
      <c r="C1416" s="440">
        <v>10086311.880000001</v>
      </c>
      <c r="D1416" s="438" t="s">
        <v>126</v>
      </c>
      <c r="E1416" s="440">
        <v>1512026.01</v>
      </c>
      <c r="F1416" s="440">
        <v>0</v>
      </c>
      <c r="G1416" s="440">
        <v>11598337.890000001</v>
      </c>
      <c r="H1416" s="438" t="s">
        <v>126</v>
      </c>
    </row>
    <row r="1417" spans="1:8">
      <c r="A1417" s="430" t="s">
        <v>2490</v>
      </c>
      <c r="B1417" s="430" t="s">
        <v>2491</v>
      </c>
      <c r="C1417" s="440">
        <v>542700.77</v>
      </c>
      <c r="D1417" s="438" t="s">
        <v>126</v>
      </c>
      <c r="E1417" s="440">
        <v>49489.22</v>
      </c>
      <c r="F1417" s="440">
        <v>0</v>
      </c>
      <c r="G1417" s="440">
        <v>592189.99</v>
      </c>
      <c r="H1417" s="438" t="s">
        <v>126</v>
      </c>
    </row>
    <row r="1418" spans="1:8">
      <c r="A1418" s="430" t="s">
        <v>2492</v>
      </c>
      <c r="B1418" s="430" t="s">
        <v>2191</v>
      </c>
      <c r="C1418" s="440">
        <v>203345</v>
      </c>
      <c r="D1418" s="438" t="s">
        <v>126</v>
      </c>
      <c r="E1418" s="440">
        <v>0</v>
      </c>
      <c r="F1418" s="440">
        <v>0</v>
      </c>
      <c r="G1418" s="440">
        <v>203345</v>
      </c>
      <c r="H1418" s="438" t="s">
        <v>126</v>
      </c>
    </row>
    <row r="1419" spans="1:8">
      <c r="A1419" s="430" t="s">
        <v>2493</v>
      </c>
      <c r="B1419" s="430" t="s">
        <v>2494</v>
      </c>
      <c r="C1419" s="440">
        <v>339355.77</v>
      </c>
      <c r="D1419" s="438" t="s">
        <v>126</v>
      </c>
      <c r="E1419" s="440">
        <v>49489.22</v>
      </c>
      <c r="F1419" s="440">
        <v>0</v>
      </c>
      <c r="G1419" s="440">
        <v>388844.99</v>
      </c>
      <c r="H1419" s="438" t="s">
        <v>126</v>
      </c>
    </row>
    <row r="1420" spans="1:8">
      <c r="A1420" s="430" t="s">
        <v>2495</v>
      </c>
      <c r="B1420" s="430" t="s">
        <v>2496</v>
      </c>
      <c r="C1420" s="440">
        <v>628497.66</v>
      </c>
      <c r="D1420" s="438" t="s">
        <v>126</v>
      </c>
      <c r="E1420" s="440">
        <v>41746.720000000001</v>
      </c>
      <c r="F1420" s="440">
        <v>0</v>
      </c>
      <c r="G1420" s="440">
        <v>670244.38</v>
      </c>
      <c r="H1420" s="438" t="s">
        <v>126</v>
      </c>
    </row>
    <row r="1421" spans="1:8">
      <c r="A1421" s="430" t="s">
        <v>2497</v>
      </c>
      <c r="B1421" s="430" t="s">
        <v>2058</v>
      </c>
      <c r="C1421" s="440">
        <v>267785.06</v>
      </c>
      <c r="D1421" s="438" t="s">
        <v>126</v>
      </c>
      <c r="E1421" s="440">
        <v>0</v>
      </c>
      <c r="F1421" s="440">
        <v>0</v>
      </c>
      <c r="G1421" s="440">
        <v>267785.06</v>
      </c>
      <c r="H1421" s="438" t="s">
        <v>126</v>
      </c>
    </row>
    <row r="1422" spans="1:8">
      <c r="A1422" s="430" t="s">
        <v>2498</v>
      </c>
      <c r="B1422" s="430" t="s">
        <v>2060</v>
      </c>
      <c r="C1422" s="440">
        <v>360712.6</v>
      </c>
      <c r="D1422" s="438" t="s">
        <v>126</v>
      </c>
      <c r="E1422" s="440">
        <v>41746.720000000001</v>
      </c>
      <c r="F1422" s="440">
        <v>0</v>
      </c>
      <c r="G1422" s="440">
        <v>402459.32</v>
      </c>
      <c r="H1422" s="438" t="s">
        <v>126</v>
      </c>
    </row>
    <row r="1423" spans="1:8">
      <c r="A1423" s="430" t="s">
        <v>2499</v>
      </c>
      <c r="B1423" s="430" t="s">
        <v>2500</v>
      </c>
      <c r="C1423" s="440">
        <v>720977.41</v>
      </c>
      <c r="D1423" s="438" t="s">
        <v>126</v>
      </c>
      <c r="E1423" s="440">
        <v>65978.41</v>
      </c>
      <c r="F1423" s="440">
        <v>0</v>
      </c>
      <c r="G1423" s="440">
        <v>786955.82</v>
      </c>
      <c r="H1423" s="438" t="s">
        <v>126</v>
      </c>
    </row>
    <row r="1424" spans="1:8">
      <c r="A1424" s="430" t="s">
        <v>2501</v>
      </c>
      <c r="B1424" s="430" t="s">
        <v>2062</v>
      </c>
      <c r="C1424" s="440">
        <v>720977.41</v>
      </c>
      <c r="D1424" s="438" t="s">
        <v>126</v>
      </c>
      <c r="E1424" s="440">
        <v>65978.41</v>
      </c>
      <c r="F1424" s="440">
        <v>0</v>
      </c>
      <c r="G1424" s="440">
        <v>786955.82</v>
      </c>
      <c r="H1424" s="438" t="s">
        <v>126</v>
      </c>
    </row>
    <row r="1425" spans="1:8">
      <c r="A1425" s="430" t="s">
        <v>2502</v>
      </c>
      <c r="B1425" s="430" t="s">
        <v>2503</v>
      </c>
      <c r="C1425" s="440">
        <v>98738.02</v>
      </c>
      <c r="D1425" s="438" t="s">
        <v>126</v>
      </c>
      <c r="E1425" s="440">
        <v>9003.94</v>
      </c>
      <c r="F1425" s="440">
        <v>0</v>
      </c>
      <c r="G1425" s="440">
        <v>107741.96</v>
      </c>
      <c r="H1425" s="438" t="s">
        <v>126</v>
      </c>
    </row>
    <row r="1426" spans="1:8">
      <c r="A1426" s="430" t="s">
        <v>2504</v>
      </c>
      <c r="B1426" s="430" t="s">
        <v>2062</v>
      </c>
      <c r="C1426" s="440">
        <v>98738.02</v>
      </c>
      <c r="D1426" s="438" t="s">
        <v>126</v>
      </c>
      <c r="E1426" s="440">
        <v>9003.94</v>
      </c>
      <c r="F1426" s="440">
        <v>0</v>
      </c>
      <c r="G1426" s="440">
        <v>107741.96</v>
      </c>
      <c r="H1426" s="438" t="s">
        <v>126</v>
      </c>
    </row>
    <row r="1427" spans="1:8">
      <c r="A1427" s="430" t="s">
        <v>2505</v>
      </c>
      <c r="B1427" s="430" t="s">
        <v>2506</v>
      </c>
      <c r="C1427" s="440">
        <v>105060.28</v>
      </c>
      <c r="D1427" s="438" t="s">
        <v>126</v>
      </c>
      <c r="E1427" s="440">
        <v>15032.95</v>
      </c>
      <c r="F1427" s="440">
        <v>0</v>
      </c>
      <c r="G1427" s="440">
        <v>120093.23</v>
      </c>
      <c r="H1427" s="438" t="s">
        <v>126</v>
      </c>
    </row>
    <row r="1428" spans="1:8">
      <c r="A1428" s="430" t="s">
        <v>2507</v>
      </c>
      <c r="B1428" s="430" t="s">
        <v>2062</v>
      </c>
      <c r="C1428" s="440">
        <v>105060.28</v>
      </c>
      <c r="D1428" s="438" t="s">
        <v>126</v>
      </c>
      <c r="E1428" s="440">
        <v>15032.95</v>
      </c>
      <c r="F1428" s="440">
        <v>0</v>
      </c>
      <c r="G1428" s="440">
        <v>120093.23</v>
      </c>
      <c r="H1428" s="438" t="s">
        <v>126</v>
      </c>
    </row>
    <row r="1429" spans="1:8">
      <c r="A1429" s="430" t="s">
        <v>2508</v>
      </c>
      <c r="B1429" s="430" t="s">
        <v>2509</v>
      </c>
      <c r="C1429" s="440">
        <v>220033.38</v>
      </c>
      <c r="D1429" s="438" t="s">
        <v>126</v>
      </c>
      <c r="E1429" s="440">
        <v>15349.58</v>
      </c>
      <c r="F1429" s="440">
        <v>0</v>
      </c>
      <c r="G1429" s="440">
        <v>235382.96</v>
      </c>
      <c r="H1429" s="438" t="s">
        <v>126</v>
      </c>
    </row>
    <row r="1430" spans="1:8">
      <c r="A1430" s="430" t="s">
        <v>2510</v>
      </c>
      <c r="B1430" s="430" t="s">
        <v>2062</v>
      </c>
      <c r="C1430" s="440">
        <v>220033.38</v>
      </c>
      <c r="D1430" s="438" t="s">
        <v>126</v>
      </c>
      <c r="E1430" s="440">
        <v>15349.58</v>
      </c>
      <c r="F1430" s="440">
        <v>0</v>
      </c>
      <c r="G1430" s="440">
        <v>235382.96</v>
      </c>
      <c r="H1430" s="438" t="s">
        <v>126</v>
      </c>
    </row>
    <row r="1431" spans="1:8">
      <c r="A1431" s="430" t="s">
        <v>2511</v>
      </c>
      <c r="B1431" s="430" t="s">
        <v>2512</v>
      </c>
      <c r="C1431" s="440">
        <v>2824220.1</v>
      </c>
      <c r="D1431" s="438" t="s">
        <v>126</v>
      </c>
      <c r="E1431" s="440">
        <v>2840834.64</v>
      </c>
      <c r="F1431" s="440">
        <v>0</v>
      </c>
      <c r="G1431" s="440">
        <v>5665054.7400000002</v>
      </c>
      <c r="H1431" s="438" t="s">
        <v>126</v>
      </c>
    </row>
    <row r="1432" spans="1:8">
      <c r="A1432" s="430" t="s">
        <v>2513</v>
      </c>
      <c r="B1432" s="430" t="s">
        <v>2514</v>
      </c>
      <c r="C1432" s="440">
        <v>2824220.1</v>
      </c>
      <c r="D1432" s="438" t="s">
        <v>126</v>
      </c>
      <c r="E1432" s="440">
        <v>2840834.64</v>
      </c>
      <c r="F1432" s="440">
        <v>0</v>
      </c>
      <c r="G1432" s="440">
        <v>5665054.7400000002</v>
      </c>
      <c r="H1432" s="438" t="s">
        <v>126</v>
      </c>
    </row>
    <row r="1433" spans="1:8">
      <c r="A1433" s="430" t="s">
        <v>2515</v>
      </c>
      <c r="B1433" s="430" t="s">
        <v>2516</v>
      </c>
      <c r="C1433" s="440">
        <v>423161.13</v>
      </c>
      <c r="D1433" s="438" t="s">
        <v>126</v>
      </c>
      <c r="E1433" s="440">
        <v>36341.4</v>
      </c>
      <c r="F1433" s="440">
        <v>0</v>
      </c>
      <c r="G1433" s="440">
        <v>459502.53</v>
      </c>
      <c r="H1433" s="438" t="s">
        <v>126</v>
      </c>
    </row>
    <row r="1434" spans="1:8">
      <c r="A1434" s="430" t="s">
        <v>2517</v>
      </c>
      <c r="B1434" s="430" t="s">
        <v>2062</v>
      </c>
      <c r="C1434" s="440">
        <v>423161.13</v>
      </c>
      <c r="D1434" s="438" t="s">
        <v>126</v>
      </c>
      <c r="E1434" s="440">
        <v>36341.4</v>
      </c>
      <c r="F1434" s="440">
        <v>0</v>
      </c>
      <c r="G1434" s="440">
        <v>459502.53</v>
      </c>
      <c r="H1434" s="438" t="s">
        <v>126</v>
      </c>
    </row>
    <row r="1435" spans="1:8">
      <c r="A1435" s="430" t="s">
        <v>2518</v>
      </c>
      <c r="B1435" s="430" t="s">
        <v>2519</v>
      </c>
      <c r="C1435" s="440">
        <v>1017018.65</v>
      </c>
      <c r="D1435" s="438" t="s">
        <v>126</v>
      </c>
      <c r="E1435" s="440">
        <v>128910.75</v>
      </c>
      <c r="F1435" s="440">
        <v>0</v>
      </c>
      <c r="G1435" s="440">
        <v>1145929.3999999999</v>
      </c>
      <c r="H1435" s="438" t="s">
        <v>126</v>
      </c>
    </row>
    <row r="1436" spans="1:8">
      <c r="A1436" s="430" t="s">
        <v>2520</v>
      </c>
      <c r="B1436" s="430" t="s">
        <v>2521</v>
      </c>
      <c r="C1436" s="440">
        <v>1017018.65</v>
      </c>
      <c r="D1436" s="438" t="s">
        <v>126</v>
      </c>
      <c r="E1436" s="440">
        <v>128910.75</v>
      </c>
      <c r="F1436" s="440">
        <v>0</v>
      </c>
      <c r="G1436" s="440">
        <v>1145929.3999999999</v>
      </c>
      <c r="H1436" s="438" t="s">
        <v>126</v>
      </c>
    </row>
    <row r="1437" spans="1:8">
      <c r="A1437" s="430" t="s">
        <v>2522</v>
      </c>
      <c r="B1437" s="430" t="s">
        <v>2523</v>
      </c>
      <c r="C1437" s="440">
        <v>1017018.65</v>
      </c>
      <c r="D1437" s="438" t="s">
        <v>126</v>
      </c>
      <c r="E1437" s="440">
        <v>128910.75</v>
      </c>
      <c r="F1437" s="440">
        <v>0</v>
      </c>
      <c r="G1437" s="440">
        <v>1145929.3999999999</v>
      </c>
      <c r="H1437" s="438" t="s">
        <v>126</v>
      </c>
    </row>
    <row r="1438" spans="1:8">
      <c r="A1438" s="430" t="s">
        <v>2524</v>
      </c>
      <c r="B1438" s="430" t="s">
        <v>252</v>
      </c>
      <c r="C1438" s="440">
        <v>54683083.920000002</v>
      </c>
      <c r="D1438" s="438" t="s">
        <v>126</v>
      </c>
      <c r="E1438" s="440">
        <v>31702754.760000002</v>
      </c>
      <c r="F1438" s="441">
        <v>-6009470.2999999998</v>
      </c>
      <c r="G1438" s="440">
        <v>92395308.980000004</v>
      </c>
      <c r="H1438" s="438" t="s">
        <v>126</v>
      </c>
    </row>
    <row r="1439" spans="1:8">
      <c r="A1439" s="430" t="s">
        <v>2525</v>
      </c>
      <c r="B1439" s="430" t="s">
        <v>2526</v>
      </c>
      <c r="C1439" s="440">
        <v>3497471.59</v>
      </c>
      <c r="D1439" s="438" t="s">
        <v>126</v>
      </c>
      <c r="E1439" s="440">
        <v>402297.07</v>
      </c>
      <c r="F1439" s="440">
        <v>0</v>
      </c>
      <c r="G1439" s="440">
        <v>3899768.66</v>
      </c>
      <c r="H1439" s="438" t="s">
        <v>126</v>
      </c>
    </row>
    <row r="1440" spans="1:8">
      <c r="A1440" s="430" t="s">
        <v>2527</v>
      </c>
      <c r="B1440" s="430" t="s">
        <v>2528</v>
      </c>
      <c r="C1440" s="440">
        <v>205619.31</v>
      </c>
      <c r="D1440" s="438" t="s">
        <v>126</v>
      </c>
      <c r="E1440" s="440">
        <v>19629</v>
      </c>
      <c r="F1440" s="440">
        <v>0</v>
      </c>
      <c r="G1440" s="440">
        <v>225248.31</v>
      </c>
      <c r="H1440" s="438" t="s">
        <v>126</v>
      </c>
    </row>
    <row r="1441" spans="1:8">
      <c r="A1441" s="430" t="s">
        <v>2529</v>
      </c>
      <c r="B1441" s="430" t="s">
        <v>2530</v>
      </c>
      <c r="C1441" s="440">
        <v>203682.77</v>
      </c>
      <c r="D1441" s="438" t="s">
        <v>126</v>
      </c>
      <c r="E1441" s="440">
        <v>19599.310000000001</v>
      </c>
      <c r="F1441" s="440">
        <v>0</v>
      </c>
      <c r="G1441" s="440">
        <v>223282.08</v>
      </c>
      <c r="H1441" s="438" t="s">
        <v>126</v>
      </c>
    </row>
    <row r="1442" spans="1:8">
      <c r="A1442" s="430" t="s">
        <v>2531</v>
      </c>
      <c r="B1442" s="430" t="s">
        <v>2532</v>
      </c>
      <c r="C1442" s="440">
        <v>94120.5</v>
      </c>
      <c r="D1442" s="438" t="s">
        <v>126</v>
      </c>
      <c r="E1442" s="440">
        <v>8535.5</v>
      </c>
      <c r="F1442" s="440">
        <v>0</v>
      </c>
      <c r="G1442" s="440">
        <v>102656</v>
      </c>
      <c r="H1442" s="438" t="s">
        <v>126</v>
      </c>
    </row>
    <row r="1443" spans="1:8">
      <c r="A1443" s="430" t="s">
        <v>2533</v>
      </c>
      <c r="B1443" s="430" t="s">
        <v>2534</v>
      </c>
      <c r="C1443" s="440">
        <v>49364.38</v>
      </c>
      <c r="D1443" s="438" t="s">
        <v>126</v>
      </c>
      <c r="E1443" s="440">
        <v>4403.1000000000004</v>
      </c>
      <c r="F1443" s="440">
        <v>0</v>
      </c>
      <c r="G1443" s="440">
        <v>53767.48</v>
      </c>
      <c r="H1443" s="438" t="s">
        <v>126</v>
      </c>
    </row>
    <row r="1444" spans="1:8">
      <c r="A1444" s="430" t="s">
        <v>2535</v>
      </c>
      <c r="B1444" s="430" t="s">
        <v>2536</v>
      </c>
      <c r="C1444" s="440">
        <v>171720.43</v>
      </c>
      <c r="D1444" s="438" t="s">
        <v>126</v>
      </c>
      <c r="E1444" s="440">
        <v>15645.88</v>
      </c>
      <c r="F1444" s="440">
        <v>0</v>
      </c>
      <c r="G1444" s="440">
        <v>187366.31</v>
      </c>
      <c r="H1444" s="438" t="s">
        <v>126</v>
      </c>
    </row>
    <row r="1445" spans="1:8">
      <c r="A1445" s="430" t="s">
        <v>2537</v>
      </c>
      <c r="B1445" s="430" t="s">
        <v>2538</v>
      </c>
      <c r="C1445" s="440">
        <v>68205.009999999995</v>
      </c>
      <c r="D1445" s="438" t="s">
        <v>126</v>
      </c>
      <c r="E1445" s="440">
        <v>6315.04</v>
      </c>
      <c r="F1445" s="440">
        <v>0</v>
      </c>
      <c r="G1445" s="440">
        <v>74520.05</v>
      </c>
      <c r="H1445" s="438" t="s">
        <v>126</v>
      </c>
    </row>
    <row r="1446" spans="1:8">
      <c r="A1446" s="430" t="s">
        <v>2539</v>
      </c>
      <c r="B1446" s="430" t="s">
        <v>2540</v>
      </c>
      <c r="C1446" s="440">
        <v>187228.77</v>
      </c>
      <c r="D1446" s="438" t="s">
        <v>126</v>
      </c>
      <c r="E1446" s="440">
        <v>16982.34</v>
      </c>
      <c r="F1446" s="440">
        <v>0</v>
      </c>
      <c r="G1446" s="440">
        <v>204211.11</v>
      </c>
      <c r="H1446" s="438" t="s">
        <v>126</v>
      </c>
    </row>
    <row r="1447" spans="1:8">
      <c r="A1447" s="430" t="s">
        <v>2541</v>
      </c>
      <c r="B1447" s="430" t="s">
        <v>2542</v>
      </c>
      <c r="C1447" s="440">
        <v>136980.07</v>
      </c>
      <c r="D1447" s="438" t="s">
        <v>126</v>
      </c>
      <c r="E1447" s="440">
        <v>13118.93</v>
      </c>
      <c r="F1447" s="440">
        <v>0</v>
      </c>
      <c r="G1447" s="440">
        <v>150099</v>
      </c>
      <c r="H1447" s="438" t="s">
        <v>126</v>
      </c>
    </row>
    <row r="1448" spans="1:8">
      <c r="A1448" s="430" t="s">
        <v>2543</v>
      </c>
      <c r="B1448" s="430" t="s">
        <v>2544</v>
      </c>
      <c r="C1448" s="440">
        <v>56967.96</v>
      </c>
      <c r="D1448" s="438" t="s">
        <v>126</v>
      </c>
      <c r="E1448" s="440">
        <v>5330.4</v>
      </c>
      <c r="F1448" s="440">
        <v>0</v>
      </c>
      <c r="G1448" s="440">
        <v>62298.36</v>
      </c>
      <c r="H1448" s="438" t="s">
        <v>126</v>
      </c>
    </row>
    <row r="1449" spans="1:8">
      <c r="A1449" s="430" t="s">
        <v>2545</v>
      </c>
      <c r="B1449" s="430" t="s">
        <v>2546</v>
      </c>
      <c r="C1449" s="440">
        <v>141911.38</v>
      </c>
      <c r="D1449" s="438" t="s">
        <v>126</v>
      </c>
      <c r="E1449" s="440">
        <v>13763.78</v>
      </c>
      <c r="F1449" s="440">
        <v>0</v>
      </c>
      <c r="G1449" s="440">
        <v>155675.16</v>
      </c>
      <c r="H1449" s="438" t="s">
        <v>126</v>
      </c>
    </row>
    <row r="1450" spans="1:8">
      <c r="A1450" s="430" t="s">
        <v>2547</v>
      </c>
      <c r="B1450" s="430" t="s">
        <v>2548</v>
      </c>
      <c r="C1450" s="440">
        <v>160156.49</v>
      </c>
      <c r="D1450" s="438" t="s">
        <v>126</v>
      </c>
      <c r="E1450" s="440">
        <v>15544.62</v>
      </c>
      <c r="F1450" s="440">
        <v>0</v>
      </c>
      <c r="G1450" s="440">
        <v>175701.11</v>
      </c>
      <c r="H1450" s="438" t="s">
        <v>126</v>
      </c>
    </row>
    <row r="1451" spans="1:8">
      <c r="A1451" s="430" t="s">
        <v>2549</v>
      </c>
      <c r="B1451" s="430" t="s">
        <v>2550</v>
      </c>
      <c r="C1451" s="440">
        <v>112198.76</v>
      </c>
      <c r="D1451" s="438" t="s">
        <v>126</v>
      </c>
      <c r="E1451" s="440">
        <v>10163.34</v>
      </c>
      <c r="F1451" s="440">
        <v>0</v>
      </c>
      <c r="G1451" s="440">
        <v>122362.1</v>
      </c>
      <c r="H1451" s="438" t="s">
        <v>126</v>
      </c>
    </row>
    <row r="1452" spans="1:8">
      <c r="A1452" s="430" t="s">
        <v>2551</v>
      </c>
      <c r="B1452" s="430" t="s">
        <v>2552</v>
      </c>
      <c r="C1452" s="440">
        <v>66889.5</v>
      </c>
      <c r="D1452" s="438" t="s">
        <v>126</v>
      </c>
      <c r="E1452" s="440">
        <v>6000.3</v>
      </c>
      <c r="F1452" s="440">
        <v>0</v>
      </c>
      <c r="G1452" s="440">
        <v>72889.8</v>
      </c>
      <c r="H1452" s="438" t="s">
        <v>126</v>
      </c>
    </row>
    <row r="1453" spans="1:8">
      <c r="A1453" s="430" t="s">
        <v>2553</v>
      </c>
      <c r="B1453" s="430" t="s">
        <v>2554</v>
      </c>
      <c r="C1453" s="440">
        <v>44971.23</v>
      </c>
      <c r="D1453" s="438" t="s">
        <v>126</v>
      </c>
      <c r="E1453" s="440">
        <v>3969.62</v>
      </c>
      <c r="F1453" s="440">
        <v>0</v>
      </c>
      <c r="G1453" s="440">
        <v>48940.85</v>
      </c>
      <c r="H1453" s="438" t="s">
        <v>126</v>
      </c>
    </row>
    <row r="1454" spans="1:8">
      <c r="A1454" s="430" t="s">
        <v>2555</v>
      </c>
      <c r="B1454" s="430" t="s">
        <v>2556</v>
      </c>
      <c r="C1454" s="440">
        <v>39634.54</v>
      </c>
      <c r="D1454" s="438" t="s">
        <v>126</v>
      </c>
      <c r="E1454" s="440">
        <v>3386.93</v>
      </c>
      <c r="F1454" s="440">
        <v>0</v>
      </c>
      <c r="G1454" s="440">
        <v>43021.47</v>
      </c>
      <c r="H1454" s="438" t="s">
        <v>126</v>
      </c>
    </row>
    <row r="1455" spans="1:8">
      <c r="A1455" s="430" t="s">
        <v>2557</v>
      </c>
      <c r="B1455" s="430" t="s">
        <v>2558</v>
      </c>
      <c r="C1455" s="440">
        <v>52818.16</v>
      </c>
      <c r="D1455" s="438" t="s">
        <v>126</v>
      </c>
      <c r="E1455" s="440">
        <v>4663.47</v>
      </c>
      <c r="F1455" s="440">
        <v>0</v>
      </c>
      <c r="G1455" s="440">
        <v>57481.63</v>
      </c>
      <c r="H1455" s="438" t="s">
        <v>126</v>
      </c>
    </row>
    <row r="1456" spans="1:8">
      <c r="A1456" s="430" t="s">
        <v>2559</v>
      </c>
      <c r="B1456" s="430" t="s">
        <v>2560</v>
      </c>
      <c r="C1456" s="440">
        <v>58086.81</v>
      </c>
      <c r="D1456" s="438" t="s">
        <v>126</v>
      </c>
      <c r="E1456" s="440">
        <v>5090.38</v>
      </c>
      <c r="F1456" s="440">
        <v>0</v>
      </c>
      <c r="G1456" s="440">
        <v>63177.19</v>
      </c>
      <c r="H1456" s="438" t="s">
        <v>126</v>
      </c>
    </row>
    <row r="1457" spans="1:8">
      <c r="A1457" s="430" t="s">
        <v>2561</v>
      </c>
      <c r="B1457" s="430" t="s">
        <v>2562</v>
      </c>
      <c r="C1457" s="440">
        <v>37413.730000000003</v>
      </c>
      <c r="D1457" s="438" t="s">
        <v>126</v>
      </c>
      <c r="E1457" s="440">
        <v>3364.82</v>
      </c>
      <c r="F1457" s="440">
        <v>0</v>
      </c>
      <c r="G1457" s="440">
        <v>40778.550000000003</v>
      </c>
      <c r="H1457" s="438" t="s">
        <v>126</v>
      </c>
    </row>
    <row r="1458" spans="1:8">
      <c r="A1458" s="430" t="s">
        <v>2563</v>
      </c>
      <c r="B1458" s="430" t="s">
        <v>2564</v>
      </c>
      <c r="C1458" s="440">
        <v>38185.050000000003</v>
      </c>
      <c r="D1458" s="438" t="s">
        <v>126</v>
      </c>
      <c r="E1458" s="440">
        <v>3506.46</v>
      </c>
      <c r="F1458" s="440">
        <v>0</v>
      </c>
      <c r="G1458" s="440">
        <v>41691.51</v>
      </c>
      <c r="H1458" s="438" t="s">
        <v>126</v>
      </c>
    </row>
    <row r="1459" spans="1:8">
      <c r="A1459" s="430" t="s">
        <v>2565</v>
      </c>
      <c r="B1459" s="430" t="s">
        <v>2566</v>
      </c>
      <c r="C1459" s="440">
        <v>41720.620000000003</v>
      </c>
      <c r="D1459" s="438" t="s">
        <v>126</v>
      </c>
      <c r="E1459" s="440">
        <v>3894.9</v>
      </c>
      <c r="F1459" s="440">
        <v>0</v>
      </c>
      <c r="G1459" s="440">
        <v>45615.519999999997</v>
      </c>
      <c r="H1459" s="438" t="s">
        <v>126</v>
      </c>
    </row>
    <row r="1460" spans="1:8">
      <c r="A1460" s="430" t="s">
        <v>2567</v>
      </c>
      <c r="B1460" s="430" t="s">
        <v>2568</v>
      </c>
      <c r="C1460" s="440">
        <v>47676.27</v>
      </c>
      <c r="D1460" s="438" t="s">
        <v>126</v>
      </c>
      <c r="E1460" s="440">
        <v>3875.15</v>
      </c>
      <c r="F1460" s="440">
        <v>0</v>
      </c>
      <c r="G1460" s="440">
        <v>51551.42</v>
      </c>
      <c r="H1460" s="438" t="s">
        <v>126</v>
      </c>
    </row>
    <row r="1461" spans="1:8">
      <c r="A1461" s="430" t="s">
        <v>2569</v>
      </c>
      <c r="B1461" s="430" t="s">
        <v>2570</v>
      </c>
      <c r="C1461" s="440">
        <v>11026.43</v>
      </c>
      <c r="D1461" s="438" t="s">
        <v>126</v>
      </c>
      <c r="E1461" s="440">
        <v>841.1</v>
      </c>
      <c r="F1461" s="440">
        <v>0</v>
      </c>
      <c r="G1461" s="440">
        <v>11867.53</v>
      </c>
      <c r="H1461" s="438" t="s">
        <v>126</v>
      </c>
    </row>
    <row r="1462" spans="1:8">
      <c r="A1462" s="430" t="s">
        <v>2571</v>
      </c>
      <c r="B1462" s="430" t="s">
        <v>2572</v>
      </c>
      <c r="C1462" s="440">
        <v>13368.09</v>
      </c>
      <c r="D1462" s="438" t="s">
        <v>126</v>
      </c>
      <c r="E1462" s="440">
        <v>1191.44</v>
      </c>
      <c r="F1462" s="440">
        <v>0</v>
      </c>
      <c r="G1462" s="440">
        <v>14559.53</v>
      </c>
      <c r="H1462" s="438" t="s">
        <v>126</v>
      </c>
    </row>
    <row r="1463" spans="1:8">
      <c r="A1463" s="430" t="s">
        <v>2573</v>
      </c>
      <c r="B1463" s="430" t="s">
        <v>2574</v>
      </c>
      <c r="C1463" s="440">
        <v>11575.94</v>
      </c>
      <c r="D1463" s="438" t="s">
        <v>126</v>
      </c>
      <c r="E1463" s="440">
        <v>1047.1500000000001</v>
      </c>
      <c r="F1463" s="440">
        <v>0</v>
      </c>
      <c r="G1463" s="440">
        <v>12623.09</v>
      </c>
      <c r="H1463" s="438" t="s">
        <v>126</v>
      </c>
    </row>
    <row r="1464" spans="1:8">
      <c r="A1464" s="430" t="s">
        <v>2575</v>
      </c>
      <c r="B1464" s="430" t="s">
        <v>2576</v>
      </c>
      <c r="C1464" s="440">
        <v>21957.55</v>
      </c>
      <c r="D1464" s="438" t="s">
        <v>126</v>
      </c>
      <c r="E1464" s="440">
        <v>1979.44</v>
      </c>
      <c r="F1464" s="440">
        <v>0</v>
      </c>
      <c r="G1464" s="440">
        <v>23936.99</v>
      </c>
      <c r="H1464" s="438" t="s">
        <v>126</v>
      </c>
    </row>
    <row r="1465" spans="1:8">
      <c r="A1465" s="430" t="s">
        <v>2577</v>
      </c>
      <c r="B1465" s="430" t="s">
        <v>2578</v>
      </c>
      <c r="C1465" s="440">
        <v>19760.89</v>
      </c>
      <c r="D1465" s="438" t="s">
        <v>126</v>
      </c>
      <c r="E1465" s="440">
        <v>1778.18</v>
      </c>
      <c r="F1465" s="440">
        <v>0</v>
      </c>
      <c r="G1465" s="440">
        <v>21539.07</v>
      </c>
      <c r="H1465" s="438" t="s">
        <v>126</v>
      </c>
    </row>
    <row r="1466" spans="1:8">
      <c r="A1466" s="430" t="s">
        <v>2579</v>
      </c>
      <c r="B1466" s="430" t="s">
        <v>2580</v>
      </c>
      <c r="C1466" s="440">
        <v>10828.95</v>
      </c>
      <c r="D1466" s="438" t="s">
        <v>126</v>
      </c>
      <c r="E1466" s="440">
        <v>1084.22</v>
      </c>
      <c r="F1466" s="440">
        <v>0</v>
      </c>
      <c r="G1466" s="440">
        <v>11913.17</v>
      </c>
      <c r="H1466" s="438" t="s">
        <v>126</v>
      </c>
    </row>
    <row r="1467" spans="1:8">
      <c r="A1467" s="430" t="s">
        <v>2581</v>
      </c>
      <c r="B1467" s="430" t="s">
        <v>2582</v>
      </c>
      <c r="C1467" s="440">
        <v>11304.72</v>
      </c>
      <c r="D1467" s="438" t="s">
        <v>126</v>
      </c>
      <c r="E1467" s="440">
        <v>1025.48</v>
      </c>
      <c r="F1467" s="440">
        <v>0</v>
      </c>
      <c r="G1467" s="440">
        <v>12330.2</v>
      </c>
      <c r="H1467" s="438" t="s">
        <v>126</v>
      </c>
    </row>
    <row r="1468" spans="1:8">
      <c r="A1468" s="430" t="s">
        <v>2583</v>
      </c>
      <c r="B1468" s="430" t="s">
        <v>2584</v>
      </c>
      <c r="C1468" s="440">
        <v>3342.15</v>
      </c>
      <c r="D1468" s="438" t="s">
        <v>126</v>
      </c>
      <c r="E1468" s="440">
        <v>291.94</v>
      </c>
      <c r="F1468" s="440">
        <v>0</v>
      </c>
      <c r="G1468" s="440">
        <v>3634.09</v>
      </c>
      <c r="H1468" s="438" t="s">
        <v>126</v>
      </c>
    </row>
    <row r="1469" spans="1:8">
      <c r="A1469" s="430" t="s">
        <v>2585</v>
      </c>
      <c r="B1469" s="430" t="s">
        <v>2586</v>
      </c>
      <c r="C1469" s="440">
        <v>21873.45</v>
      </c>
      <c r="D1469" s="438" t="s">
        <v>126</v>
      </c>
      <c r="E1469" s="440">
        <v>2064.2399999999998</v>
      </c>
      <c r="F1469" s="440">
        <v>0</v>
      </c>
      <c r="G1469" s="440">
        <v>23937.69</v>
      </c>
      <c r="H1469" s="438" t="s">
        <v>126</v>
      </c>
    </row>
    <row r="1470" spans="1:8">
      <c r="A1470" s="430" t="s">
        <v>2587</v>
      </c>
      <c r="B1470" s="430" t="s">
        <v>2588</v>
      </c>
      <c r="C1470" s="440">
        <v>7066.71</v>
      </c>
      <c r="D1470" s="438" t="s">
        <v>126</v>
      </c>
      <c r="E1470" s="440">
        <v>540</v>
      </c>
      <c r="F1470" s="440">
        <v>0</v>
      </c>
      <c r="G1470" s="440">
        <v>7606.71</v>
      </c>
      <c r="H1470" s="438" t="s">
        <v>126</v>
      </c>
    </row>
    <row r="1471" spans="1:8">
      <c r="A1471" s="430" t="s">
        <v>2589</v>
      </c>
      <c r="B1471" s="430" t="s">
        <v>2590</v>
      </c>
      <c r="C1471" s="440">
        <v>35267.980000000003</v>
      </c>
      <c r="D1471" s="438" t="s">
        <v>126</v>
      </c>
      <c r="E1471" s="440">
        <v>3178.96</v>
      </c>
      <c r="F1471" s="440">
        <v>0</v>
      </c>
      <c r="G1471" s="440">
        <v>38446.94</v>
      </c>
      <c r="H1471" s="438" t="s">
        <v>126</v>
      </c>
    </row>
    <row r="1472" spans="1:8">
      <c r="A1472" s="430" t="s">
        <v>2591</v>
      </c>
      <c r="B1472" s="430" t="s">
        <v>2592</v>
      </c>
      <c r="C1472" s="440">
        <v>30901.66</v>
      </c>
      <c r="D1472" s="438" t="s">
        <v>126</v>
      </c>
      <c r="E1472" s="440">
        <v>2937.18</v>
      </c>
      <c r="F1472" s="440">
        <v>0</v>
      </c>
      <c r="G1472" s="440">
        <v>33838.839999999997</v>
      </c>
      <c r="H1472" s="438" t="s">
        <v>126</v>
      </c>
    </row>
    <row r="1473" spans="1:8">
      <c r="A1473" s="430" t="s">
        <v>2593</v>
      </c>
      <c r="B1473" s="430" t="s">
        <v>2594</v>
      </c>
      <c r="C1473" s="440">
        <v>20338.68</v>
      </c>
      <c r="D1473" s="438" t="s">
        <v>126</v>
      </c>
      <c r="E1473" s="440">
        <v>1815.58</v>
      </c>
      <c r="F1473" s="440">
        <v>0</v>
      </c>
      <c r="G1473" s="440">
        <v>22154.26</v>
      </c>
      <c r="H1473" s="438" t="s">
        <v>126</v>
      </c>
    </row>
    <row r="1474" spans="1:8">
      <c r="A1474" s="430" t="s">
        <v>2595</v>
      </c>
      <c r="B1474" s="430" t="s">
        <v>2596</v>
      </c>
      <c r="C1474" s="440">
        <v>13748.98</v>
      </c>
      <c r="D1474" s="438" t="s">
        <v>126</v>
      </c>
      <c r="E1474" s="440">
        <v>1190</v>
      </c>
      <c r="F1474" s="440">
        <v>0</v>
      </c>
      <c r="G1474" s="440">
        <v>14938.98</v>
      </c>
      <c r="H1474" s="438" t="s">
        <v>126</v>
      </c>
    </row>
    <row r="1475" spans="1:8">
      <c r="A1475" s="430" t="s">
        <v>2597</v>
      </c>
      <c r="B1475" s="430" t="s">
        <v>2598</v>
      </c>
      <c r="C1475" s="440">
        <v>19529.54</v>
      </c>
      <c r="D1475" s="438" t="s">
        <v>126</v>
      </c>
      <c r="E1475" s="440">
        <v>1684.78</v>
      </c>
      <c r="F1475" s="440">
        <v>0</v>
      </c>
      <c r="G1475" s="440">
        <v>21214.32</v>
      </c>
      <c r="H1475" s="438" t="s">
        <v>126</v>
      </c>
    </row>
    <row r="1476" spans="1:8">
      <c r="A1476" s="430" t="s">
        <v>2599</v>
      </c>
      <c r="B1476" s="430" t="s">
        <v>2600</v>
      </c>
      <c r="C1476" s="440">
        <v>19428.11</v>
      </c>
      <c r="D1476" s="438" t="s">
        <v>126</v>
      </c>
      <c r="E1476" s="440">
        <v>1924.7</v>
      </c>
      <c r="F1476" s="440">
        <v>0</v>
      </c>
      <c r="G1476" s="440">
        <v>21352.81</v>
      </c>
      <c r="H1476" s="438" t="s">
        <v>126</v>
      </c>
    </row>
    <row r="1477" spans="1:8">
      <c r="A1477" s="430" t="s">
        <v>2601</v>
      </c>
      <c r="B1477" s="430" t="s">
        <v>2602</v>
      </c>
      <c r="C1477" s="440">
        <v>32493.200000000001</v>
      </c>
      <c r="D1477" s="438" t="s">
        <v>126</v>
      </c>
      <c r="E1477" s="440">
        <v>3248.34</v>
      </c>
      <c r="F1477" s="440">
        <v>0</v>
      </c>
      <c r="G1477" s="440">
        <v>35741.54</v>
      </c>
      <c r="H1477" s="438" t="s">
        <v>126</v>
      </c>
    </row>
    <row r="1478" spans="1:8">
      <c r="A1478" s="430" t="s">
        <v>2603</v>
      </c>
      <c r="B1478" s="430" t="s">
        <v>2604</v>
      </c>
      <c r="C1478" s="440">
        <v>7649</v>
      </c>
      <c r="D1478" s="438" t="s">
        <v>126</v>
      </c>
      <c r="E1478" s="440">
        <v>583.51</v>
      </c>
      <c r="F1478" s="440">
        <v>0</v>
      </c>
      <c r="G1478" s="440">
        <v>8232.51</v>
      </c>
      <c r="H1478" s="438" t="s">
        <v>126</v>
      </c>
    </row>
    <row r="1479" spans="1:8">
      <c r="A1479" s="430" t="s">
        <v>2605</v>
      </c>
      <c r="B1479" s="430" t="s">
        <v>2606</v>
      </c>
      <c r="C1479" s="440">
        <v>14298.08</v>
      </c>
      <c r="D1479" s="438" t="s">
        <v>126</v>
      </c>
      <c r="E1479" s="440">
        <v>1362.5</v>
      </c>
      <c r="F1479" s="440">
        <v>0</v>
      </c>
      <c r="G1479" s="440">
        <v>15660.58</v>
      </c>
      <c r="H1479" s="438" t="s">
        <v>126</v>
      </c>
    </row>
    <row r="1480" spans="1:8">
      <c r="A1480" s="430" t="s">
        <v>2607</v>
      </c>
      <c r="B1480" s="430" t="s">
        <v>2608</v>
      </c>
      <c r="C1480" s="440">
        <v>9596.49</v>
      </c>
      <c r="D1480" s="438" t="s">
        <v>126</v>
      </c>
      <c r="E1480" s="440">
        <v>882.9</v>
      </c>
      <c r="F1480" s="440">
        <v>0</v>
      </c>
      <c r="G1480" s="440">
        <v>10479.39</v>
      </c>
      <c r="H1480" s="438" t="s">
        <v>126</v>
      </c>
    </row>
    <row r="1481" spans="1:8">
      <c r="A1481" s="430" t="s">
        <v>2609</v>
      </c>
      <c r="B1481" s="430" t="s">
        <v>2610</v>
      </c>
      <c r="C1481" s="440">
        <v>15883.47</v>
      </c>
      <c r="D1481" s="438" t="s">
        <v>126</v>
      </c>
      <c r="E1481" s="440">
        <v>1406.84</v>
      </c>
      <c r="F1481" s="440">
        <v>0</v>
      </c>
      <c r="G1481" s="440">
        <v>17290.310000000001</v>
      </c>
      <c r="H1481" s="438" t="s">
        <v>126</v>
      </c>
    </row>
    <row r="1482" spans="1:8">
      <c r="A1482" s="430" t="s">
        <v>2611</v>
      </c>
      <c r="B1482" s="430" t="s">
        <v>2612</v>
      </c>
      <c r="C1482" s="440">
        <v>12052.52</v>
      </c>
      <c r="D1482" s="438" t="s">
        <v>126</v>
      </c>
      <c r="E1482" s="440">
        <v>1233.44</v>
      </c>
      <c r="F1482" s="440">
        <v>0</v>
      </c>
      <c r="G1482" s="440">
        <v>13285.96</v>
      </c>
      <c r="H1482" s="438" t="s">
        <v>126</v>
      </c>
    </row>
    <row r="1483" spans="1:8">
      <c r="A1483" s="430" t="s">
        <v>2613</v>
      </c>
      <c r="B1483" s="430" t="s">
        <v>2614</v>
      </c>
      <c r="C1483" s="440">
        <v>10717.61</v>
      </c>
      <c r="D1483" s="438" t="s">
        <v>126</v>
      </c>
      <c r="E1483" s="440">
        <v>1137.83</v>
      </c>
      <c r="F1483" s="440">
        <v>0</v>
      </c>
      <c r="G1483" s="440">
        <v>11855.44</v>
      </c>
      <c r="H1483" s="438" t="s">
        <v>126</v>
      </c>
    </row>
    <row r="1484" spans="1:8">
      <c r="A1484" s="430" t="s">
        <v>2615</v>
      </c>
      <c r="B1484" s="430" t="s">
        <v>2616</v>
      </c>
      <c r="C1484" s="440">
        <v>28647.77</v>
      </c>
      <c r="D1484" s="438" t="s">
        <v>126</v>
      </c>
      <c r="E1484" s="440">
        <v>2545</v>
      </c>
      <c r="F1484" s="440">
        <v>0</v>
      </c>
      <c r="G1484" s="440">
        <v>31192.77</v>
      </c>
      <c r="H1484" s="438" t="s">
        <v>126</v>
      </c>
    </row>
    <row r="1485" spans="1:8">
      <c r="A1485" s="430" t="s">
        <v>2617</v>
      </c>
      <c r="B1485" s="430" t="s">
        <v>2618</v>
      </c>
      <c r="C1485" s="440">
        <v>20387.38</v>
      </c>
      <c r="D1485" s="438" t="s">
        <v>126</v>
      </c>
      <c r="E1485" s="440">
        <v>1875.43</v>
      </c>
      <c r="F1485" s="440">
        <v>0</v>
      </c>
      <c r="G1485" s="440">
        <v>22262.81</v>
      </c>
      <c r="H1485" s="438" t="s">
        <v>126</v>
      </c>
    </row>
    <row r="1486" spans="1:8">
      <c r="A1486" s="430" t="s">
        <v>2619</v>
      </c>
      <c r="B1486" s="430" t="s">
        <v>2620</v>
      </c>
      <c r="C1486" s="440">
        <v>36254.83</v>
      </c>
      <c r="D1486" s="438" t="s">
        <v>126</v>
      </c>
      <c r="E1486" s="440">
        <v>3090.84</v>
      </c>
      <c r="F1486" s="440">
        <v>0</v>
      </c>
      <c r="G1486" s="440">
        <v>39345.67</v>
      </c>
      <c r="H1486" s="438" t="s">
        <v>126</v>
      </c>
    </row>
    <row r="1487" spans="1:8">
      <c r="A1487" s="430" t="s">
        <v>2621</v>
      </c>
      <c r="B1487" s="430" t="s">
        <v>2622</v>
      </c>
      <c r="C1487" s="440">
        <v>19525.189999999999</v>
      </c>
      <c r="D1487" s="438" t="s">
        <v>126</v>
      </c>
      <c r="E1487" s="440">
        <v>1868.71</v>
      </c>
      <c r="F1487" s="440">
        <v>0</v>
      </c>
      <c r="G1487" s="440">
        <v>21393.9</v>
      </c>
      <c r="H1487" s="438" t="s">
        <v>126</v>
      </c>
    </row>
    <row r="1488" spans="1:8">
      <c r="A1488" s="430" t="s">
        <v>2623</v>
      </c>
      <c r="B1488" s="430" t="s">
        <v>2624</v>
      </c>
      <c r="C1488" s="440">
        <v>8730.8700000000008</v>
      </c>
      <c r="D1488" s="438" t="s">
        <v>126</v>
      </c>
      <c r="E1488" s="440">
        <v>710.69</v>
      </c>
      <c r="F1488" s="440">
        <v>0</v>
      </c>
      <c r="G1488" s="440">
        <v>9441.56</v>
      </c>
      <c r="H1488" s="438" t="s">
        <v>126</v>
      </c>
    </row>
    <row r="1489" spans="1:8">
      <c r="A1489" s="430" t="s">
        <v>2625</v>
      </c>
      <c r="B1489" s="430" t="s">
        <v>2626</v>
      </c>
      <c r="C1489" s="440">
        <v>22481.41</v>
      </c>
      <c r="D1489" s="438" t="s">
        <v>126</v>
      </c>
      <c r="E1489" s="440">
        <v>2036.46</v>
      </c>
      <c r="F1489" s="440">
        <v>0</v>
      </c>
      <c r="G1489" s="440">
        <v>24517.87</v>
      </c>
      <c r="H1489" s="438" t="s">
        <v>126</v>
      </c>
    </row>
    <row r="1490" spans="1:8">
      <c r="A1490" s="430" t="s">
        <v>2627</v>
      </c>
      <c r="B1490" s="430" t="s">
        <v>2628</v>
      </c>
      <c r="C1490" s="440">
        <v>28077.02</v>
      </c>
      <c r="D1490" s="438" t="s">
        <v>126</v>
      </c>
      <c r="E1490" s="440">
        <v>2442.5100000000002</v>
      </c>
      <c r="F1490" s="440">
        <v>0</v>
      </c>
      <c r="G1490" s="440">
        <v>30519.53</v>
      </c>
      <c r="H1490" s="438" t="s">
        <v>126</v>
      </c>
    </row>
    <row r="1491" spans="1:8">
      <c r="A1491" s="430" t="s">
        <v>2629</v>
      </c>
      <c r="B1491" s="430" t="s">
        <v>2630</v>
      </c>
      <c r="C1491" s="440">
        <v>17027.45</v>
      </c>
      <c r="D1491" s="438" t="s">
        <v>126</v>
      </c>
      <c r="E1491" s="440">
        <v>1457.82</v>
      </c>
      <c r="F1491" s="440">
        <v>0</v>
      </c>
      <c r="G1491" s="440">
        <v>18485.27</v>
      </c>
      <c r="H1491" s="438" t="s">
        <v>126</v>
      </c>
    </row>
    <row r="1492" spans="1:8">
      <c r="A1492" s="430" t="s">
        <v>2631</v>
      </c>
      <c r="B1492" s="430" t="s">
        <v>2632</v>
      </c>
      <c r="C1492" s="440">
        <v>18869.669999999998</v>
      </c>
      <c r="D1492" s="438" t="s">
        <v>126</v>
      </c>
      <c r="E1492" s="440">
        <v>1924.37</v>
      </c>
      <c r="F1492" s="440">
        <v>0</v>
      </c>
      <c r="G1492" s="440">
        <v>20794.04</v>
      </c>
      <c r="H1492" s="438" t="s">
        <v>126</v>
      </c>
    </row>
    <row r="1493" spans="1:8">
      <c r="A1493" s="430" t="s">
        <v>2633</v>
      </c>
      <c r="B1493" s="430" t="s">
        <v>2634</v>
      </c>
      <c r="C1493" s="440">
        <v>29984.44</v>
      </c>
      <c r="D1493" s="438" t="s">
        <v>126</v>
      </c>
      <c r="E1493" s="440">
        <v>2669.26</v>
      </c>
      <c r="F1493" s="440">
        <v>0</v>
      </c>
      <c r="G1493" s="440">
        <v>32653.7</v>
      </c>
      <c r="H1493" s="438" t="s">
        <v>126</v>
      </c>
    </row>
    <row r="1494" spans="1:8">
      <c r="A1494" s="430" t="s">
        <v>2635</v>
      </c>
      <c r="B1494" s="430" t="s">
        <v>2636</v>
      </c>
      <c r="C1494" s="440">
        <v>17086.73</v>
      </c>
      <c r="D1494" s="438" t="s">
        <v>126</v>
      </c>
      <c r="E1494" s="440">
        <v>1845.71</v>
      </c>
      <c r="F1494" s="440">
        <v>0</v>
      </c>
      <c r="G1494" s="440">
        <v>18932.439999999999</v>
      </c>
      <c r="H1494" s="438" t="s">
        <v>126</v>
      </c>
    </row>
    <row r="1495" spans="1:8">
      <c r="A1495" s="430" t="s">
        <v>2637</v>
      </c>
      <c r="B1495" s="430" t="s">
        <v>2638</v>
      </c>
      <c r="C1495" s="440">
        <v>15125.92</v>
      </c>
      <c r="D1495" s="438" t="s">
        <v>126</v>
      </c>
      <c r="E1495" s="440">
        <v>1384.68</v>
      </c>
      <c r="F1495" s="440">
        <v>0</v>
      </c>
      <c r="G1495" s="440">
        <v>16510.599999999999</v>
      </c>
      <c r="H1495" s="438" t="s">
        <v>126</v>
      </c>
    </row>
    <row r="1496" spans="1:8">
      <c r="A1496" s="430" t="s">
        <v>2639</v>
      </c>
      <c r="B1496" s="430" t="s">
        <v>2640</v>
      </c>
      <c r="C1496" s="440">
        <v>24822.959999999999</v>
      </c>
      <c r="D1496" s="438" t="s">
        <v>126</v>
      </c>
      <c r="E1496" s="440">
        <v>2258</v>
      </c>
      <c r="F1496" s="440">
        <v>0</v>
      </c>
      <c r="G1496" s="440">
        <v>27080.959999999999</v>
      </c>
      <c r="H1496" s="438" t="s">
        <v>126</v>
      </c>
    </row>
    <row r="1497" spans="1:8">
      <c r="A1497" s="430" t="s">
        <v>2641</v>
      </c>
      <c r="B1497" s="430" t="s">
        <v>2642</v>
      </c>
      <c r="C1497" s="440">
        <v>20738.810000000001</v>
      </c>
      <c r="D1497" s="438" t="s">
        <v>126</v>
      </c>
      <c r="E1497" s="440">
        <v>1846.02</v>
      </c>
      <c r="F1497" s="440">
        <v>0</v>
      </c>
      <c r="G1497" s="440">
        <v>22584.83</v>
      </c>
      <c r="H1497" s="438" t="s">
        <v>126</v>
      </c>
    </row>
    <row r="1498" spans="1:8">
      <c r="A1498" s="430" t="s">
        <v>2643</v>
      </c>
      <c r="B1498" s="430" t="s">
        <v>2644</v>
      </c>
      <c r="C1498" s="440">
        <v>25292.29</v>
      </c>
      <c r="D1498" s="438" t="s">
        <v>126</v>
      </c>
      <c r="E1498" s="440">
        <v>2442.62</v>
      </c>
      <c r="F1498" s="440">
        <v>0</v>
      </c>
      <c r="G1498" s="440">
        <v>27734.91</v>
      </c>
      <c r="H1498" s="438" t="s">
        <v>126</v>
      </c>
    </row>
    <row r="1499" spans="1:8">
      <c r="A1499" s="430" t="s">
        <v>2645</v>
      </c>
      <c r="B1499" s="430" t="s">
        <v>2646</v>
      </c>
      <c r="C1499" s="440">
        <v>15098.48</v>
      </c>
      <c r="D1499" s="438" t="s">
        <v>126</v>
      </c>
      <c r="E1499" s="440">
        <v>1308.4000000000001</v>
      </c>
      <c r="F1499" s="440">
        <v>0</v>
      </c>
      <c r="G1499" s="440">
        <v>16406.88</v>
      </c>
      <c r="H1499" s="438" t="s">
        <v>126</v>
      </c>
    </row>
    <row r="1500" spans="1:8">
      <c r="A1500" s="430" t="s">
        <v>2647</v>
      </c>
      <c r="B1500" s="430" t="s">
        <v>2648</v>
      </c>
      <c r="C1500" s="440">
        <v>22377.29</v>
      </c>
      <c r="D1500" s="438" t="s">
        <v>126</v>
      </c>
      <c r="E1500" s="440">
        <v>2072.7199999999998</v>
      </c>
      <c r="F1500" s="440">
        <v>0</v>
      </c>
      <c r="G1500" s="440">
        <v>24450.01</v>
      </c>
      <c r="H1500" s="438" t="s">
        <v>126</v>
      </c>
    </row>
    <row r="1501" spans="1:8">
      <c r="A1501" s="430" t="s">
        <v>2649</v>
      </c>
      <c r="B1501" s="430" t="s">
        <v>2650</v>
      </c>
      <c r="C1501" s="440">
        <v>19868.55</v>
      </c>
      <c r="D1501" s="438" t="s">
        <v>126</v>
      </c>
      <c r="E1501" s="440">
        <v>2302.62</v>
      </c>
      <c r="F1501" s="440">
        <v>0</v>
      </c>
      <c r="G1501" s="440">
        <v>22171.17</v>
      </c>
      <c r="H1501" s="438" t="s">
        <v>126</v>
      </c>
    </row>
    <row r="1502" spans="1:8">
      <c r="A1502" s="430" t="s">
        <v>2651</v>
      </c>
      <c r="B1502" s="430" t="s">
        <v>2652</v>
      </c>
      <c r="C1502" s="440">
        <v>23290.61</v>
      </c>
      <c r="D1502" s="438" t="s">
        <v>126</v>
      </c>
      <c r="E1502" s="440">
        <v>2345.4</v>
      </c>
      <c r="F1502" s="440">
        <v>0</v>
      </c>
      <c r="G1502" s="440">
        <v>25636.01</v>
      </c>
      <c r="H1502" s="438" t="s">
        <v>126</v>
      </c>
    </row>
    <row r="1503" spans="1:8">
      <c r="A1503" s="430" t="s">
        <v>2653</v>
      </c>
      <c r="B1503" s="430" t="s">
        <v>2654</v>
      </c>
      <c r="C1503" s="440">
        <v>65414.26</v>
      </c>
      <c r="D1503" s="438" t="s">
        <v>126</v>
      </c>
      <c r="E1503" s="440">
        <v>6133.1</v>
      </c>
      <c r="F1503" s="440">
        <v>0</v>
      </c>
      <c r="G1503" s="440">
        <v>71547.360000000001</v>
      </c>
      <c r="H1503" s="438" t="s">
        <v>126</v>
      </c>
    </row>
    <row r="1504" spans="1:8">
      <c r="A1504" s="430" t="s">
        <v>2655</v>
      </c>
      <c r="B1504" s="430" t="s">
        <v>2656</v>
      </c>
      <c r="C1504" s="440">
        <v>50154.48</v>
      </c>
      <c r="D1504" s="438" t="s">
        <v>126</v>
      </c>
      <c r="E1504" s="440">
        <v>4837.72</v>
      </c>
      <c r="F1504" s="440">
        <v>0</v>
      </c>
      <c r="G1504" s="440">
        <v>54992.2</v>
      </c>
      <c r="H1504" s="438" t="s">
        <v>126</v>
      </c>
    </row>
    <row r="1505" spans="1:8">
      <c r="A1505" s="430" t="s">
        <v>2657</v>
      </c>
      <c r="B1505" s="430" t="s">
        <v>2658</v>
      </c>
      <c r="C1505" s="440">
        <v>12848.25</v>
      </c>
      <c r="D1505" s="438" t="s">
        <v>126</v>
      </c>
      <c r="E1505" s="440">
        <v>1134.56</v>
      </c>
      <c r="F1505" s="440">
        <v>0</v>
      </c>
      <c r="G1505" s="440">
        <v>13982.81</v>
      </c>
      <c r="H1505" s="438" t="s">
        <v>126</v>
      </c>
    </row>
    <row r="1506" spans="1:8">
      <c r="A1506" s="430" t="s">
        <v>2659</v>
      </c>
      <c r="B1506" s="430" t="s">
        <v>2660</v>
      </c>
      <c r="C1506" s="440">
        <v>30738.09</v>
      </c>
      <c r="D1506" s="438" t="s">
        <v>126</v>
      </c>
      <c r="E1506" s="440">
        <v>2669.2</v>
      </c>
      <c r="F1506" s="440">
        <v>0</v>
      </c>
      <c r="G1506" s="440">
        <v>33407.29</v>
      </c>
      <c r="H1506" s="438" t="s">
        <v>126</v>
      </c>
    </row>
    <row r="1507" spans="1:8">
      <c r="A1507" s="430" t="s">
        <v>2661</v>
      </c>
      <c r="B1507" s="430" t="s">
        <v>2662</v>
      </c>
      <c r="C1507" s="440">
        <v>29841.279999999999</v>
      </c>
      <c r="D1507" s="438" t="s">
        <v>126</v>
      </c>
      <c r="E1507" s="440">
        <v>2872.14</v>
      </c>
      <c r="F1507" s="440">
        <v>0</v>
      </c>
      <c r="G1507" s="440">
        <v>32713.42</v>
      </c>
      <c r="H1507" s="438" t="s">
        <v>126</v>
      </c>
    </row>
    <row r="1508" spans="1:8">
      <c r="A1508" s="430" t="s">
        <v>2663</v>
      </c>
      <c r="B1508" s="430" t="s">
        <v>2664</v>
      </c>
      <c r="C1508" s="440">
        <v>33893.230000000003</v>
      </c>
      <c r="D1508" s="438" t="s">
        <v>126</v>
      </c>
      <c r="E1508" s="440">
        <v>2990.92</v>
      </c>
      <c r="F1508" s="440">
        <v>0</v>
      </c>
      <c r="G1508" s="440">
        <v>36884.15</v>
      </c>
      <c r="H1508" s="438" t="s">
        <v>126</v>
      </c>
    </row>
    <row r="1509" spans="1:8">
      <c r="A1509" s="430" t="s">
        <v>2665</v>
      </c>
      <c r="B1509" s="430" t="s">
        <v>2666</v>
      </c>
      <c r="C1509" s="440">
        <v>23942.7</v>
      </c>
      <c r="D1509" s="438" t="s">
        <v>126</v>
      </c>
      <c r="E1509" s="440">
        <v>2426.3000000000002</v>
      </c>
      <c r="F1509" s="440">
        <v>0</v>
      </c>
      <c r="G1509" s="440">
        <v>26369</v>
      </c>
      <c r="H1509" s="438" t="s">
        <v>126</v>
      </c>
    </row>
    <row r="1510" spans="1:8">
      <c r="A1510" s="430" t="s">
        <v>2667</v>
      </c>
      <c r="B1510" s="430" t="s">
        <v>2668</v>
      </c>
      <c r="C1510" s="440">
        <v>47643.98</v>
      </c>
      <c r="D1510" s="438" t="s">
        <v>126</v>
      </c>
      <c r="E1510" s="440">
        <v>4695.93</v>
      </c>
      <c r="F1510" s="440">
        <v>0</v>
      </c>
      <c r="G1510" s="440">
        <v>52339.91</v>
      </c>
      <c r="H1510" s="438" t="s">
        <v>126</v>
      </c>
    </row>
    <row r="1511" spans="1:8">
      <c r="A1511" s="430" t="s">
        <v>2669</v>
      </c>
      <c r="B1511" s="430" t="s">
        <v>2670</v>
      </c>
      <c r="C1511" s="440">
        <v>33503.72</v>
      </c>
      <c r="D1511" s="438" t="s">
        <v>126</v>
      </c>
      <c r="E1511" s="440">
        <v>3190.78</v>
      </c>
      <c r="F1511" s="440">
        <v>0</v>
      </c>
      <c r="G1511" s="440">
        <v>36694.5</v>
      </c>
      <c r="H1511" s="438" t="s">
        <v>126</v>
      </c>
    </row>
    <row r="1512" spans="1:8">
      <c r="A1512" s="430" t="s">
        <v>2671</v>
      </c>
      <c r="B1512" s="430" t="s">
        <v>2672</v>
      </c>
      <c r="C1512" s="440">
        <v>14643.13</v>
      </c>
      <c r="D1512" s="438" t="s">
        <v>126</v>
      </c>
      <c r="E1512" s="440">
        <v>1308.94</v>
      </c>
      <c r="F1512" s="440">
        <v>0</v>
      </c>
      <c r="G1512" s="440">
        <v>15952.07</v>
      </c>
      <c r="H1512" s="438" t="s">
        <v>126</v>
      </c>
    </row>
    <row r="1513" spans="1:8">
      <c r="A1513" s="430" t="s">
        <v>2673</v>
      </c>
      <c r="B1513" s="430" t="s">
        <v>2674</v>
      </c>
      <c r="C1513" s="440">
        <v>17274.52</v>
      </c>
      <c r="D1513" s="438" t="s">
        <v>126</v>
      </c>
      <c r="E1513" s="440">
        <v>1508.38</v>
      </c>
      <c r="F1513" s="440">
        <v>0</v>
      </c>
      <c r="G1513" s="440">
        <v>18782.900000000001</v>
      </c>
      <c r="H1513" s="438" t="s">
        <v>126</v>
      </c>
    </row>
    <row r="1514" spans="1:8">
      <c r="A1514" s="430" t="s">
        <v>2675</v>
      </c>
      <c r="B1514" s="430" t="s">
        <v>2676</v>
      </c>
      <c r="C1514" s="440">
        <v>12267.88</v>
      </c>
      <c r="D1514" s="438" t="s">
        <v>126</v>
      </c>
      <c r="E1514" s="440">
        <v>1067.3800000000001</v>
      </c>
      <c r="F1514" s="440">
        <v>0</v>
      </c>
      <c r="G1514" s="440">
        <v>13335.26</v>
      </c>
      <c r="H1514" s="438" t="s">
        <v>126</v>
      </c>
    </row>
    <row r="1515" spans="1:8">
      <c r="A1515" s="430" t="s">
        <v>2677</v>
      </c>
      <c r="B1515" s="430" t="s">
        <v>2678</v>
      </c>
      <c r="C1515" s="440">
        <v>13174.47</v>
      </c>
      <c r="D1515" s="438" t="s">
        <v>126</v>
      </c>
      <c r="E1515" s="440">
        <v>1155.68</v>
      </c>
      <c r="F1515" s="440">
        <v>0</v>
      </c>
      <c r="G1515" s="440">
        <v>14330.15</v>
      </c>
      <c r="H1515" s="438" t="s">
        <v>126</v>
      </c>
    </row>
    <row r="1516" spans="1:8">
      <c r="A1516" s="430" t="s">
        <v>2679</v>
      </c>
      <c r="B1516" s="430" t="s">
        <v>2680</v>
      </c>
      <c r="C1516" s="440">
        <v>14248.11</v>
      </c>
      <c r="D1516" s="438" t="s">
        <v>126</v>
      </c>
      <c r="E1516" s="440">
        <v>1094.96</v>
      </c>
      <c r="F1516" s="440">
        <v>0</v>
      </c>
      <c r="G1516" s="440">
        <v>15343.07</v>
      </c>
      <c r="H1516" s="438" t="s">
        <v>126</v>
      </c>
    </row>
    <row r="1517" spans="1:8">
      <c r="A1517" s="430" t="s">
        <v>2681</v>
      </c>
      <c r="B1517" s="430" t="s">
        <v>2682</v>
      </c>
      <c r="C1517" s="440">
        <v>21210.06</v>
      </c>
      <c r="D1517" s="438" t="s">
        <v>126</v>
      </c>
      <c r="E1517" s="440">
        <v>1807.03</v>
      </c>
      <c r="F1517" s="440">
        <v>0</v>
      </c>
      <c r="G1517" s="440">
        <v>23017.09</v>
      </c>
      <c r="H1517" s="438" t="s">
        <v>126</v>
      </c>
    </row>
    <row r="1518" spans="1:8">
      <c r="A1518" s="430" t="s">
        <v>2683</v>
      </c>
      <c r="B1518" s="430" t="s">
        <v>2684</v>
      </c>
      <c r="C1518" s="440">
        <v>23497.99</v>
      </c>
      <c r="D1518" s="438" t="s">
        <v>126</v>
      </c>
      <c r="E1518" s="440">
        <v>2114.91</v>
      </c>
      <c r="F1518" s="440">
        <v>0</v>
      </c>
      <c r="G1518" s="440">
        <v>25612.9</v>
      </c>
      <c r="H1518" s="438" t="s">
        <v>126</v>
      </c>
    </row>
    <row r="1519" spans="1:8">
      <c r="A1519" s="430" t="s">
        <v>2685</v>
      </c>
      <c r="B1519" s="430" t="s">
        <v>2686</v>
      </c>
      <c r="C1519" s="440">
        <v>13686.7</v>
      </c>
      <c r="D1519" s="438" t="s">
        <v>126</v>
      </c>
      <c r="E1519" s="440">
        <v>1196.8699999999999</v>
      </c>
      <c r="F1519" s="440">
        <v>0</v>
      </c>
      <c r="G1519" s="440">
        <v>14883.57</v>
      </c>
      <c r="H1519" s="438" t="s">
        <v>126</v>
      </c>
    </row>
    <row r="1520" spans="1:8">
      <c r="A1520" s="430" t="s">
        <v>2687</v>
      </c>
      <c r="B1520" s="430" t="s">
        <v>2688</v>
      </c>
      <c r="C1520" s="440">
        <v>16013.85</v>
      </c>
      <c r="D1520" s="438" t="s">
        <v>126</v>
      </c>
      <c r="E1520" s="440">
        <v>1398.88</v>
      </c>
      <c r="F1520" s="440">
        <v>0</v>
      </c>
      <c r="G1520" s="440">
        <v>17412.73</v>
      </c>
      <c r="H1520" s="438" t="s">
        <v>126</v>
      </c>
    </row>
    <row r="1521" spans="1:8">
      <c r="A1521" s="430" t="s">
        <v>2689</v>
      </c>
      <c r="B1521" s="430" t="s">
        <v>2690</v>
      </c>
      <c r="C1521" s="440">
        <v>33157.360000000001</v>
      </c>
      <c r="D1521" s="438" t="s">
        <v>126</v>
      </c>
      <c r="E1521" s="440">
        <v>2983.52</v>
      </c>
      <c r="F1521" s="440">
        <v>0</v>
      </c>
      <c r="G1521" s="440">
        <v>36140.879999999997</v>
      </c>
      <c r="H1521" s="438" t="s">
        <v>126</v>
      </c>
    </row>
    <row r="1522" spans="1:8">
      <c r="A1522" s="430" t="s">
        <v>2691</v>
      </c>
      <c r="B1522" s="430" t="s">
        <v>2692</v>
      </c>
      <c r="C1522" s="440">
        <v>11830.98</v>
      </c>
      <c r="D1522" s="438" t="s">
        <v>126</v>
      </c>
      <c r="E1522" s="440">
        <v>1121.83</v>
      </c>
      <c r="F1522" s="440">
        <v>0</v>
      </c>
      <c r="G1522" s="440">
        <v>12952.81</v>
      </c>
      <c r="H1522" s="438" t="s">
        <v>126</v>
      </c>
    </row>
    <row r="1523" spans="1:8">
      <c r="A1523" s="430" t="s">
        <v>2693</v>
      </c>
      <c r="B1523" s="430" t="s">
        <v>2694</v>
      </c>
      <c r="C1523" s="440">
        <v>15329.89</v>
      </c>
      <c r="D1523" s="438" t="s">
        <v>126</v>
      </c>
      <c r="E1523" s="440">
        <v>1373.58</v>
      </c>
      <c r="F1523" s="440">
        <v>0</v>
      </c>
      <c r="G1523" s="440">
        <v>16703.47</v>
      </c>
      <c r="H1523" s="438" t="s">
        <v>126</v>
      </c>
    </row>
    <row r="1524" spans="1:8">
      <c r="A1524" s="430" t="s">
        <v>2695</v>
      </c>
      <c r="B1524" s="430" t="s">
        <v>2696</v>
      </c>
      <c r="C1524" s="440">
        <v>15054.98</v>
      </c>
      <c r="D1524" s="438" t="s">
        <v>126</v>
      </c>
      <c r="E1524" s="440">
        <v>1330.46</v>
      </c>
      <c r="F1524" s="440">
        <v>0</v>
      </c>
      <c r="G1524" s="440">
        <v>16385.439999999999</v>
      </c>
      <c r="H1524" s="438" t="s">
        <v>126</v>
      </c>
    </row>
    <row r="1525" spans="1:8">
      <c r="A1525" s="430" t="s">
        <v>2697</v>
      </c>
      <c r="B1525" s="430" t="s">
        <v>2698</v>
      </c>
      <c r="C1525" s="440">
        <v>24159.66</v>
      </c>
      <c r="D1525" s="438" t="s">
        <v>126</v>
      </c>
      <c r="E1525" s="440">
        <v>2202.66</v>
      </c>
      <c r="F1525" s="440">
        <v>0</v>
      </c>
      <c r="G1525" s="440">
        <v>26362.32</v>
      </c>
      <c r="H1525" s="438" t="s">
        <v>126</v>
      </c>
    </row>
    <row r="1526" spans="1:8">
      <c r="A1526" s="430" t="s">
        <v>2699</v>
      </c>
      <c r="B1526" s="430" t="s">
        <v>2700</v>
      </c>
      <c r="C1526" s="440">
        <v>3331.46</v>
      </c>
      <c r="D1526" s="438" t="s">
        <v>126</v>
      </c>
      <c r="E1526" s="440">
        <v>302.86</v>
      </c>
      <c r="F1526" s="440">
        <v>0</v>
      </c>
      <c r="G1526" s="440">
        <v>3634.32</v>
      </c>
      <c r="H1526" s="438" t="s">
        <v>126</v>
      </c>
    </row>
    <row r="1527" spans="1:8">
      <c r="A1527" s="430" t="s">
        <v>2701</v>
      </c>
      <c r="B1527" s="430" t="s">
        <v>2702</v>
      </c>
      <c r="C1527" s="440">
        <v>3542.92</v>
      </c>
      <c r="D1527" s="438" t="s">
        <v>126</v>
      </c>
      <c r="E1527" s="440">
        <v>504.51</v>
      </c>
      <c r="F1527" s="440">
        <v>0</v>
      </c>
      <c r="G1527" s="440">
        <v>4047.43</v>
      </c>
      <c r="H1527" s="438" t="s">
        <v>126</v>
      </c>
    </row>
    <row r="1528" spans="1:8">
      <c r="A1528" s="430" t="s">
        <v>2703</v>
      </c>
      <c r="B1528" s="430" t="s">
        <v>2704</v>
      </c>
      <c r="C1528" s="440">
        <v>7345.65</v>
      </c>
      <c r="D1528" s="438" t="s">
        <v>126</v>
      </c>
      <c r="E1528" s="440">
        <v>509.4</v>
      </c>
      <c r="F1528" s="440">
        <v>0</v>
      </c>
      <c r="G1528" s="440">
        <v>7855.05</v>
      </c>
      <c r="H1528" s="438" t="s">
        <v>126</v>
      </c>
    </row>
    <row r="1529" spans="1:8">
      <c r="A1529" s="430" t="s">
        <v>2705</v>
      </c>
      <c r="B1529" s="430" t="s">
        <v>2706</v>
      </c>
      <c r="C1529" s="440">
        <v>92331.23</v>
      </c>
      <c r="D1529" s="438" t="s">
        <v>126</v>
      </c>
      <c r="E1529" s="440">
        <v>87501.99</v>
      </c>
      <c r="F1529" s="440">
        <v>0</v>
      </c>
      <c r="G1529" s="440">
        <v>179833.22</v>
      </c>
      <c r="H1529" s="438" t="s">
        <v>126</v>
      </c>
    </row>
    <row r="1530" spans="1:8">
      <c r="A1530" s="430" t="s">
        <v>2707</v>
      </c>
      <c r="B1530" s="430" t="s">
        <v>2708</v>
      </c>
      <c r="C1530" s="440">
        <v>14141.15</v>
      </c>
      <c r="D1530" s="438" t="s">
        <v>126</v>
      </c>
      <c r="E1530" s="440">
        <v>1222.3</v>
      </c>
      <c r="F1530" s="440">
        <v>0</v>
      </c>
      <c r="G1530" s="440">
        <v>15363.45</v>
      </c>
      <c r="H1530" s="438" t="s">
        <v>126</v>
      </c>
    </row>
    <row r="1531" spans="1:8">
      <c r="A1531" s="430" t="s">
        <v>2709</v>
      </c>
      <c r="B1531" s="430" t="s">
        <v>2710</v>
      </c>
      <c r="C1531" s="440">
        <v>14478614.460000001</v>
      </c>
      <c r="D1531" s="438" t="s">
        <v>126</v>
      </c>
      <c r="E1531" s="440">
        <v>205907.4</v>
      </c>
      <c r="F1531" s="440">
        <v>0</v>
      </c>
      <c r="G1531" s="440">
        <v>14684521.859999999</v>
      </c>
      <c r="H1531" s="438" t="s">
        <v>126</v>
      </c>
    </row>
    <row r="1532" spans="1:8">
      <c r="A1532" s="430" t="s">
        <v>2711</v>
      </c>
      <c r="B1532" s="430" t="s">
        <v>2712</v>
      </c>
      <c r="C1532" s="440">
        <v>828474.55</v>
      </c>
      <c r="D1532" s="438" t="s">
        <v>126</v>
      </c>
      <c r="E1532" s="440">
        <v>0</v>
      </c>
      <c r="F1532" s="440">
        <v>0</v>
      </c>
      <c r="G1532" s="440">
        <v>828474.55</v>
      </c>
      <c r="H1532" s="438" t="s">
        <v>126</v>
      </c>
    </row>
    <row r="1533" spans="1:8">
      <c r="A1533" s="430" t="s">
        <v>2713</v>
      </c>
      <c r="B1533" s="430" t="s">
        <v>2714</v>
      </c>
      <c r="C1533" s="440">
        <v>865412.14</v>
      </c>
      <c r="D1533" s="438" t="s">
        <v>126</v>
      </c>
      <c r="E1533" s="440">
        <v>0</v>
      </c>
      <c r="F1533" s="440">
        <v>0</v>
      </c>
      <c r="G1533" s="440">
        <v>865412.14</v>
      </c>
      <c r="H1533" s="438" t="s">
        <v>126</v>
      </c>
    </row>
    <row r="1534" spans="1:8">
      <c r="A1534" s="430" t="s">
        <v>2715</v>
      </c>
      <c r="B1534" s="430" t="s">
        <v>2716</v>
      </c>
      <c r="C1534" s="440">
        <v>352765.91</v>
      </c>
      <c r="D1534" s="438" t="s">
        <v>126</v>
      </c>
      <c r="E1534" s="440">
        <v>0</v>
      </c>
      <c r="F1534" s="440">
        <v>0</v>
      </c>
      <c r="G1534" s="440">
        <v>352765.91</v>
      </c>
      <c r="H1534" s="438" t="s">
        <v>126</v>
      </c>
    </row>
    <row r="1535" spans="1:8">
      <c r="A1535" s="430" t="s">
        <v>2717</v>
      </c>
      <c r="B1535" s="430" t="s">
        <v>2718</v>
      </c>
      <c r="C1535" s="440">
        <v>60561.1</v>
      </c>
      <c r="D1535" s="438" t="s">
        <v>126</v>
      </c>
      <c r="E1535" s="440">
        <v>0</v>
      </c>
      <c r="F1535" s="440">
        <v>0</v>
      </c>
      <c r="G1535" s="440">
        <v>60561.1</v>
      </c>
      <c r="H1535" s="438" t="s">
        <v>126</v>
      </c>
    </row>
    <row r="1536" spans="1:8">
      <c r="A1536" s="430" t="s">
        <v>2719</v>
      </c>
      <c r="B1536" s="430" t="s">
        <v>2720</v>
      </c>
      <c r="C1536" s="440">
        <v>675860.84</v>
      </c>
      <c r="D1536" s="438" t="s">
        <v>126</v>
      </c>
      <c r="E1536" s="440">
        <v>0</v>
      </c>
      <c r="F1536" s="440">
        <v>0</v>
      </c>
      <c r="G1536" s="440">
        <v>675860.84</v>
      </c>
      <c r="H1536" s="438" t="s">
        <v>126</v>
      </c>
    </row>
    <row r="1537" spans="1:8">
      <c r="A1537" s="430" t="s">
        <v>2721</v>
      </c>
      <c r="B1537" s="430" t="s">
        <v>2722</v>
      </c>
      <c r="C1537" s="440">
        <v>387590.22</v>
      </c>
      <c r="D1537" s="438" t="s">
        <v>126</v>
      </c>
      <c r="E1537" s="440">
        <v>0</v>
      </c>
      <c r="F1537" s="440">
        <v>0</v>
      </c>
      <c r="G1537" s="440">
        <v>387590.22</v>
      </c>
      <c r="H1537" s="438" t="s">
        <v>126</v>
      </c>
    </row>
    <row r="1538" spans="1:8">
      <c r="A1538" s="430" t="s">
        <v>2723</v>
      </c>
      <c r="B1538" s="430" t="s">
        <v>2724</v>
      </c>
      <c r="C1538" s="440">
        <v>748533.59</v>
      </c>
      <c r="D1538" s="438" t="s">
        <v>126</v>
      </c>
      <c r="E1538" s="440">
        <v>0</v>
      </c>
      <c r="F1538" s="440">
        <v>0</v>
      </c>
      <c r="G1538" s="440">
        <v>748533.59</v>
      </c>
      <c r="H1538" s="438" t="s">
        <v>126</v>
      </c>
    </row>
    <row r="1539" spans="1:8">
      <c r="A1539" s="430" t="s">
        <v>2725</v>
      </c>
      <c r="B1539" s="430" t="s">
        <v>2726</v>
      </c>
      <c r="C1539" s="440">
        <v>448151.2</v>
      </c>
      <c r="D1539" s="438" t="s">
        <v>126</v>
      </c>
      <c r="E1539" s="440">
        <v>0</v>
      </c>
      <c r="F1539" s="440">
        <v>0</v>
      </c>
      <c r="G1539" s="440">
        <v>448151.2</v>
      </c>
      <c r="H1539" s="438" t="s">
        <v>126</v>
      </c>
    </row>
    <row r="1540" spans="1:8">
      <c r="A1540" s="430" t="s">
        <v>2727</v>
      </c>
      <c r="B1540" s="430" t="s">
        <v>2728</v>
      </c>
      <c r="C1540" s="440">
        <v>84785.32</v>
      </c>
      <c r="D1540" s="438" t="s">
        <v>126</v>
      </c>
      <c r="E1540" s="440">
        <v>0</v>
      </c>
      <c r="F1540" s="440">
        <v>0</v>
      </c>
      <c r="G1540" s="440">
        <v>84785.32</v>
      </c>
      <c r="H1540" s="438" t="s">
        <v>126</v>
      </c>
    </row>
    <row r="1541" spans="1:8">
      <c r="A1541" s="430" t="s">
        <v>2729</v>
      </c>
      <c r="B1541" s="430" t="s">
        <v>2730</v>
      </c>
      <c r="C1541" s="440">
        <v>569273.80000000005</v>
      </c>
      <c r="D1541" s="438" t="s">
        <v>126</v>
      </c>
      <c r="E1541" s="440">
        <v>0</v>
      </c>
      <c r="F1541" s="440">
        <v>0</v>
      </c>
      <c r="G1541" s="440">
        <v>569273.80000000005</v>
      </c>
      <c r="H1541" s="438" t="s">
        <v>126</v>
      </c>
    </row>
    <row r="1542" spans="1:8">
      <c r="A1542" s="430" t="s">
        <v>2731</v>
      </c>
      <c r="B1542" s="430" t="s">
        <v>2732</v>
      </c>
      <c r="C1542" s="440">
        <v>554738.93000000005</v>
      </c>
      <c r="D1542" s="438" t="s">
        <v>126</v>
      </c>
      <c r="E1542" s="440">
        <v>0</v>
      </c>
      <c r="F1542" s="440">
        <v>0</v>
      </c>
      <c r="G1542" s="440">
        <v>554738.93000000005</v>
      </c>
      <c r="H1542" s="438" t="s">
        <v>126</v>
      </c>
    </row>
    <row r="1543" spans="1:8">
      <c r="A1543" s="430" t="s">
        <v>2733</v>
      </c>
      <c r="B1543" s="430" t="s">
        <v>2734</v>
      </c>
      <c r="C1543" s="440">
        <v>651636.37</v>
      </c>
      <c r="D1543" s="438" t="s">
        <v>126</v>
      </c>
      <c r="E1543" s="440">
        <v>0</v>
      </c>
      <c r="F1543" s="440">
        <v>0</v>
      </c>
      <c r="G1543" s="440">
        <v>651636.37</v>
      </c>
      <c r="H1543" s="438" t="s">
        <v>126</v>
      </c>
    </row>
    <row r="1544" spans="1:8">
      <c r="A1544" s="430" t="s">
        <v>2735</v>
      </c>
      <c r="B1544" s="430" t="s">
        <v>2736</v>
      </c>
      <c r="C1544" s="440">
        <v>254356.26</v>
      </c>
      <c r="D1544" s="438" t="s">
        <v>126</v>
      </c>
      <c r="E1544" s="440">
        <v>0</v>
      </c>
      <c r="F1544" s="440">
        <v>0</v>
      </c>
      <c r="G1544" s="440">
        <v>254356.26</v>
      </c>
      <c r="H1544" s="438" t="s">
        <v>126</v>
      </c>
    </row>
    <row r="1545" spans="1:8">
      <c r="A1545" s="430" t="s">
        <v>2737</v>
      </c>
      <c r="B1545" s="430" t="s">
        <v>2738</v>
      </c>
      <c r="C1545" s="440">
        <v>406969.68</v>
      </c>
      <c r="D1545" s="438" t="s">
        <v>126</v>
      </c>
      <c r="E1545" s="440">
        <v>0</v>
      </c>
      <c r="F1545" s="440">
        <v>0</v>
      </c>
      <c r="G1545" s="440">
        <v>406969.68</v>
      </c>
      <c r="H1545" s="438" t="s">
        <v>126</v>
      </c>
    </row>
    <row r="1546" spans="1:8">
      <c r="A1546" s="430" t="s">
        <v>2739</v>
      </c>
      <c r="B1546" s="430" t="s">
        <v>2740</v>
      </c>
      <c r="C1546" s="440">
        <v>179260.45</v>
      </c>
      <c r="D1546" s="438" t="s">
        <v>126</v>
      </c>
      <c r="E1546" s="440">
        <v>0</v>
      </c>
      <c r="F1546" s="440">
        <v>0</v>
      </c>
      <c r="G1546" s="440">
        <v>179260.45</v>
      </c>
      <c r="H1546" s="438" t="s">
        <v>126</v>
      </c>
    </row>
    <row r="1547" spans="1:8">
      <c r="A1547" s="430" t="s">
        <v>2741</v>
      </c>
      <c r="B1547" s="430" t="s">
        <v>2742</v>
      </c>
      <c r="C1547" s="440">
        <v>203485.24</v>
      </c>
      <c r="D1547" s="438" t="s">
        <v>126</v>
      </c>
      <c r="E1547" s="440">
        <v>0</v>
      </c>
      <c r="F1547" s="440">
        <v>0</v>
      </c>
      <c r="G1547" s="440">
        <v>203485.24</v>
      </c>
      <c r="H1547" s="438" t="s">
        <v>126</v>
      </c>
    </row>
    <row r="1548" spans="1:8">
      <c r="A1548" s="430" t="s">
        <v>2743</v>
      </c>
      <c r="B1548" s="430" t="s">
        <v>2744</v>
      </c>
      <c r="C1548" s="440">
        <v>157458.56</v>
      </c>
      <c r="D1548" s="438" t="s">
        <v>126</v>
      </c>
      <c r="E1548" s="440">
        <v>0</v>
      </c>
      <c r="F1548" s="440">
        <v>0</v>
      </c>
      <c r="G1548" s="440">
        <v>157458.56</v>
      </c>
      <c r="H1548" s="438" t="s">
        <v>126</v>
      </c>
    </row>
    <row r="1549" spans="1:8">
      <c r="A1549" s="430" t="s">
        <v>2745</v>
      </c>
      <c r="B1549" s="430" t="s">
        <v>2746</v>
      </c>
      <c r="C1549" s="440">
        <v>96897.600000000006</v>
      </c>
      <c r="D1549" s="438" t="s">
        <v>126</v>
      </c>
      <c r="E1549" s="440">
        <v>0</v>
      </c>
      <c r="F1549" s="440">
        <v>0</v>
      </c>
      <c r="G1549" s="440">
        <v>96897.600000000006</v>
      </c>
      <c r="H1549" s="438" t="s">
        <v>126</v>
      </c>
    </row>
    <row r="1550" spans="1:8">
      <c r="A1550" s="430" t="s">
        <v>2747</v>
      </c>
      <c r="B1550" s="430" t="s">
        <v>2748</v>
      </c>
      <c r="C1550" s="440">
        <v>181682.9</v>
      </c>
      <c r="D1550" s="438" t="s">
        <v>126</v>
      </c>
      <c r="E1550" s="440">
        <v>0</v>
      </c>
      <c r="F1550" s="440">
        <v>0</v>
      </c>
      <c r="G1550" s="440">
        <v>181682.9</v>
      </c>
      <c r="H1550" s="438" t="s">
        <v>126</v>
      </c>
    </row>
    <row r="1551" spans="1:8">
      <c r="A1551" s="430" t="s">
        <v>2749</v>
      </c>
      <c r="B1551" s="430" t="s">
        <v>2750</v>
      </c>
      <c r="C1551" s="440">
        <v>157458.29999999999</v>
      </c>
      <c r="D1551" s="438" t="s">
        <v>126</v>
      </c>
      <c r="E1551" s="440">
        <v>0</v>
      </c>
      <c r="F1551" s="440">
        <v>0</v>
      </c>
      <c r="G1551" s="440">
        <v>157458.29999999999</v>
      </c>
      <c r="H1551" s="438" t="s">
        <v>126</v>
      </c>
    </row>
    <row r="1552" spans="1:8">
      <c r="A1552" s="430" t="s">
        <v>2751</v>
      </c>
      <c r="B1552" s="430" t="s">
        <v>2752</v>
      </c>
      <c r="C1552" s="440">
        <v>181682.9</v>
      </c>
      <c r="D1552" s="438" t="s">
        <v>126</v>
      </c>
      <c r="E1552" s="440">
        <v>0</v>
      </c>
      <c r="F1552" s="440">
        <v>0</v>
      </c>
      <c r="G1552" s="440">
        <v>181682.9</v>
      </c>
      <c r="H1552" s="438" t="s">
        <v>126</v>
      </c>
    </row>
    <row r="1553" spans="1:8">
      <c r="A1553" s="430" t="s">
        <v>2753</v>
      </c>
      <c r="B1553" s="430" t="s">
        <v>2754</v>
      </c>
      <c r="C1553" s="440">
        <v>72673.2</v>
      </c>
      <c r="D1553" s="438" t="s">
        <v>126</v>
      </c>
      <c r="E1553" s="440">
        <v>0</v>
      </c>
      <c r="F1553" s="440">
        <v>0</v>
      </c>
      <c r="G1553" s="440">
        <v>72673.2</v>
      </c>
      <c r="H1553" s="438" t="s">
        <v>126</v>
      </c>
    </row>
    <row r="1554" spans="1:8">
      <c r="A1554" s="430" t="s">
        <v>2755</v>
      </c>
      <c r="B1554" s="430" t="s">
        <v>2756</v>
      </c>
      <c r="C1554" s="440">
        <v>24224.400000000001</v>
      </c>
      <c r="D1554" s="438" t="s">
        <v>126</v>
      </c>
      <c r="E1554" s="440">
        <v>0</v>
      </c>
      <c r="F1554" s="440">
        <v>0</v>
      </c>
      <c r="G1554" s="440">
        <v>24224.400000000001</v>
      </c>
      <c r="H1554" s="438" t="s">
        <v>126</v>
      </c>
    </row>
    <row r="1555" spans="1:8">
      <c r="A1555" s="430" t="s">
        <v>2757</v>
      </c>
      <c r="B1555" s="430" t="s">
        <v>2758</v>
      </c>
      <c r="C1555" s="440">
        <v>24224.400000000001</v>
      </c>
      <c r="D1555" s="438" t="s">
        <v>126</v>
      </c>
      <c r="E1555" s="440">
        <v>0</v>
      </c>
      <c r="F1555" s="440">
        <v>0</v>
      </c>
      <c r="G1555" s="440">
        <v>24224.400000000001</v>
      </c>
      <c r="H1555" s="438" t="s">
        <v>126</v>
      </c>
    </row>
    <row r="1556" spans="1:8">
      <c r="A1556" s="430" t="s">
        <v>2759</v>
      </c>
      <c r="B1556" s="430" t="s">
        <v>2760</v>
      </c>
      <c r="C1556" s="440">
        <v>84785.5</v>
      </c>
      <c r="D1556" s="438" t="s">
        <v>126</v>
      </c>
      <c r="E1556" s="440">
        <v>0</v>
      </c>
      <c r="F1556" s="440">
        <v>0</v>
      </c>
      <c r="G1556" s="440">
        <v>84785.5</v>
      </c>
      <c r="H1556" s="438" t="s">
        <v>126</v>
      </c>
    </row>
    <row r="1557" spans="1:8">
      <c r="A1557" s="430" t="s">
        <v>2761</v>
      </c>
      <c r="B1557" s="430" t="s">
        <v>2762</v>
      </c>
      <c r="C1557" s="440">
        <v>60560.9</v>
      </c>
      <c r="D1557" s="438" t="s">
        <v>126</v>
      </c>
      <c r="E1557" s="440">
        <v>0</v>
      </c>
      <c r="F1557" s="440">
        <v>0</v>
      </c>
      <c r="G1557" s="440">
        <v>60560.9</v>
      </c>
      <c r="H1557" s="438" t="s">
        <v>126</v>
      </c>
    </row>
    <row r="1558" spans="1:8">
      <c r="A1558" s="430" t="s">
        <v>2763</v>
      </c>
      <c r="B1558" s="430" t="s">
        <v>2764</v>
      </c>
      <c r="C1558" s="440">
        <v>24224.400000000001</v>
      </c>
      <c r="D1558" s="438" t="s">
        <v>126</v>
      </c>
      <c r="E1558" s="440">
        <v>0</v>
      </c>
      <c r="F1558" s="440">
        <v>0</v>
      </c>
      <c r="G1558" s="440">
        <v>24224.400000000001</v>
      </c>
      <c r="H1558" s="438" t="s">
        <v>126</v>
      </c>
    </row>
    <row r="1559" spans="1:8">
      <c r="A1559" s="430" t="s">
        <v>2765</v>
      </c>
      <c r="B1559" s="430" t="s">
        <v>2766</v>
      </c>
      <c r="C1559" s="440">
        <v>96897.600000000006</v>
      </c>
      <c r="D1559" s="438" t="s">
        <v>126</v>
      </c>
      <c r="E1559" s="440">
        <v>0</v>
      </c>
      <c r="F1559" s="440">
        <v>0</v>
      </c>
      <c r="G1559" s="440">
        <v>96897.600000000006</v>
      </c>
      <c r="H1559" s="438" t="s">
        <v>126</v>
      </c>
    </row>
    <row r="1560" spans="1:8">
      <c r="A1560" s="430" t="s">
        <v>2767</v>
      </c>
      <c r="B1560" s="430" t="s">
        <v>2768</v>
      </c>
      <c r="C1560" s="440">
        <v>24224.400000000001</v>
      </c>
      <c r="D1560" s="438" t="s">
        <v>126</v>
      </c>
      <c r="E1560" s="440">
        <v>0</v>
      </c>
      <c r="F1560" s="440">
        <v>0</v>
      </c>
      <c r="G1560" s="440">
        <v>24224.400000000001</v>
      </c>
      <c r="H1560" s="438" t="s">
        <v>126</v>
      </c>
    </row>
    <row r="1561" spans="1:8">
      <c r="A1561" s="430" t="s">
        <v>2769</v>
      </c>
      <c r="B1561" s="430" t="s">
        <v>2770</v>
      </c>
      <c r="C1561" s="440">
        <v>96897.4</v>
      </c>
      <c r="D1561" s="438" t="s">
        <v>126</v>
      </c>
      <c r="E1561" s="440">
        <v>0</v>
      </c>
      <c r="F1561" s="440">
        <v>0</v>
      </c>
      <c r="G1561" s="440">
        <v>96897.4</v>
      </c>
      <c r="H1561" s="438" t="s">
        <v>126</v>
      </c>
    </row>
    <row r="1562" spans="1:8">
      <c r="A1562" s="430" t="s">
        <v>2771</v>
      </c>
      <c r="B1562" s="430" t="s">
        <v>2772</v>
      </c>
      <c r="C1562" s="440">
        <v>48448.800000000003</v>
      </c>
      <c r="D1562" s="438" t="s">
        <v>126</v>
      </c>
      <c r="E1562" s="440">
        <v>24224.400000000001</v>
      </c>
      <c r="F1562" s="440">
        <v>0</v>
      </c>
      <c r="G1562" s="440">
        <v>72673.2</v>
      </c>
      <c r="H1562" s="438" t="s">
        <v>126</v>
      </c>
    </row>
    <row r="1563" spans="1:8">
      <c r="A1563" s="430" t="s">
        <v>2773</v>
      </c>
      <c r="B1563" s="430" t="s">
        <v>2774</v>
      </c>
      <c r="C1563" s="440">
        <v>121122</v>
      </c>
      <c r="D1563" s="438" t="s">
        <v>126</v>
      </c>
      <c r="E1563" s="440">
        <v>0</v>
      </c>
      <c r="F1563" s="440">
        <v>0</v>
      </c>
      <c r="G1563" s="440">
        <v>121122</v>
      </c>
      <c r="H1563" s="438" t="s">
        <v>126</v>
      </c>
    </row>
    <row r="1564" spans="1:8">
      <c r="A1564" s="430" t="s">
        <v>2775</v>
      </c>
      <c r="B1564" s="430" t="s">
        <v>2776</v>
      </c>
      <c r="C1564" s="440">
        <v>36336.699999999997</v>
      </c>
      <c r="D1564" s="438" t="s">
        <v>126</v>
      </c>
      <c r="E1564" s="440">
        <v>0</v>
      </c>
      <c r="F1564" s="440">
        <v>0</v>
      </c>
      <c r="G1564" s="440">
        <v>36336.699999999997</v>
      </c>
      <c r="H1564" s="438" t="s">
        <v>126</v>
      </c>
    </row>
    <row r="1565" spans="1:8">
      <c r="A1565" s="430" t="s">
        <v>2777</v>
      </c>
      <c r="B1565" s="430" t="s">
        <v>2778</v>
      </c>
      <c r="C1565" s="440">
        <v>142923.76</v>
      </c>
      <c r="D1565" s="438" t="s">
        <v>126</v>
      </c>
      <c r="E1565" s="440">
        <v>0</v>
      </c>
      <c r="F1565" s="440">
        <v>0</v>
      </c>
      <c r="G1565" s="440">
        <v>142923.76</v>
      </c>
      <c r="H1565" s="438" t="s">
        <v>126</v>
      </c>
    </row>
    <row r="1566" spans="1:8">
      <c r="A1566" s="430" t="s">
        <v>2779</v>
      </c>
      <c r="B1566" s="430" t="s">
        <v>2780</v>
      </c>
      <c r="C1566" s="440">
        <v>266468.40000000002</v>
      </c>
      <c r="D1566" s="438" t="s">
        <v>126</v>
      </c>
      <c r="E1566" s="440">
        <v>0</v>
      </c>
      <c r="F1566" s="440">
        <v>0</v>
      </c>
      <c r="G1566" s="440">
        <v>266468.40000000002</v>
      </c>
      <c r="H1566" s="438" t="s">
        <v>126</v>
      </c>
    </row>
    <row r="1567" spans="1:8">
      <c r="A1567" s="430" t="s">
        <v>2781</v>
      </c>
      <c r="B1567" s="430" t="s">
        <v>2782</v>
      </c>
      <c r="C1567" s="440">
        <v>48448.800000000003</v>
      </c>
      <c r="D1567" s="438" t="s">
        <v>126</v>
      </c>
      <c r="E1567" s="440">
        <v>0</v>
      </c>
      <c r="F1567" s="440">
        <v>0</v>
      </c>
      <c r="G1567" s="440">
        <v>48448.800000000003</v>
      </c>
      <c r="H1567" s="438" t="s">
        <v>126</v>
      </c>
    </row>
    <row r="1568" spans="1:8">
      <c r="A1568" s="430" t="s">
        <v>2783</v>
      </c>
      <c r="B1568" s="430" t="s">
        <v>2784</v>
      </c>
      <c r="C1568" s="440">
        <v>215597.36</v>
      </c>
      <c r="D1568" s="438" t="s">
        <v>126</v>
      </c>
      <c r="E1568" s="440">
        <v>0</v>
      </c>
      <c r="F1568" s="440">
        <v>0</v>
      </c>
      <c r="G1568" s="440">
        <v>215597.36</v>
      </c>
      <c r="H1568" s="438" t="s">
        <v>126</v>
      </c>
    </row>
    <row r="1569" spans="1:8">
      <c r="A1569" s="430" t="s">
        <v>2785</v>
      </c>
      <c r="B1569" s="430" t="s">
        <v>2786</v>
      </c>
      <c r="C1569" s="440">
        <v>60560.9</v>
      </c>
      <c r="D1569" s="438" t="s">
        <v>126</v>
      </c>
      <c r="E1569" s="440">
        <v>0</v>
      </c>
      <c r="F1569" s="440">
        <v>0</v>
      </c>
      <c r="G1569" s="440">
        <v>60560.9</v>
      </c>
      <c r="H1569" s="438" t="s">
        <v>126</v>
      </c>
    </row>
    <row r="1570" spans="1:8">
      <c r="A1570" s="430" t="s">
        <v>2787</v>
      </c>
      <c r="B1570" s="430" t="s">
        <v>2788</v>
      </c>
      <c r="C1570" s="440">
        <v>121121.8</v>
      </c>
      <c r="D1570" s="438" t="s">
        <v>126</v>
      </c>
      <c r="E1570" s="440">
        <v>48448.800000000003</v>
      </c>
      <c r="F1570" s="440">
        <v>0</v>
      </c>
      <c r="G1570" s="440">
        <v>169570.6</v>
      </c>
      <c r="H1570" s="438" t="s">
        <v>126</v>
      </c>
    </row>
    <row r="1571" spans="1:8">
      <c r="A1571" s="430" t="s">
        <v>2789</v>
      </c>
      <c r="B1571" s="430" t="s">
        <v>2790</v>
      </c>
      <c r="C1571" s="440">
        <v>109009.9</v>
      </c>
      <c r="D1571" s="438" t="s">
        <v>126</v>
      </c>
      <c r="E1571" s="440">
        <v>0</v>
      </c>
      <c r="F1571" s="440">
        <v>0</v>
      </c>
      <c r="G1571" s="440">
        <v>109009.9</v>
      </c>
      <c r="H1571" s="438" t="s">
        <v>126</v>
      </c>
    </row>
    <row r="1572" spans="1:8">
      <c r="A1572" s="430" t="s">
        <v>2791</v>
      </c>
      <c r="B1572" s="430" t="s">
        <v>2792</v>
      </c>
      <c r="C1572" s="440">
        <v>169571.20000000001</v>
      </c>
      <c r="D1572" s="438" t="s">
        <v>126</v>
      </c>
      <c r="E1572" s="440">
        <v>0</v>
      </c>
      <c r="F1572" s="440">
        <v>0</v>
      </c>
      <c r="G1572" s="440">
        <v>169571.20000000001</v>
      </c>
      <c r="H1572" s="438" t="s">
        <v>126</v>
      </c>
    </row>
    <row r="1573" spans="1:8">
      <c r="A1573" s="430" t="s">
        <v>2793</v>
      </c>
      <c r="B1573" s="430" t="s">
        <v>2794</v>
      </c>
      <c r="C1573" s="440">
        <v>36336.5</v>
      </c>
      <c r="D1573" s="438" t="s">
        <v>126</v>
      </c>
      <c r="E1573" s="440">
        <v>24224.400000000001</v>
      </c>
      <c r="F1573" s="440">
        <v>0</v>
      </c>
      <c r="G1573" s="440">
        <v>60560.9</v>
      </c>
      <c r="H1573" s="438" t="s">
        <v>126</v>
      </c>
    </row>
    <row r="1574" spans="1:8">
      <c r="A1574" s="430" t="s">
        <v>2795</v>
      </c>
      <c r="B1574" s="430" t="s">
        <v>2796</v>
      </c>
      <c r="C1574" s="440">
        <v>60561.1</v>
      </c>
      <c r="D1574" s="438" t="s">
        <v>126</v>
      </c>
      <c r="E1574" s="440">
        <v>0</v>
      </c>
      <c r="F1574" s="440">
        <v>0</v>
      </c>
      <c r="G1574" s="440">
        <v>60561.1</v>
      </c>
      <c r="H1574" s="438" t="s">
        <v>126</v>
      </c>
    </row>
    <row r="1575" spans="1:8">
      <c r="A1575" s="430" t="s">
        <v>2797</v>
      </c>
      <c r="B1575" s="430" t="s">
        <v>2798</v>
      </c>
      <c r="C1575" s="440">
        <v>179260.46</v>
      </c>
      <c r="D1575" s="438" t="s">
        <v>126</v>
      </c>
      <c r="E1575" s="440">
        <v>0</v>
      </c>
      <c r="F1575" s="440">
        <v>0</v>
      </c>
      <c r="G1575" s="440">
        <v>179260.46</v>
      </c>
      <c r="H1575" s="438" t="s">
        <v>126</v>
      </c>
    </row>
    <row r="1576" spans="1:8">
      <c r="A1576" s="430" t="s">
        <v>2799</v>
      </c>
      <c r="B1576" s="430" t="s">
        <v>2800</v>
      </c>
      <c r="C1576" s="440">
        <v>96897.8</v>
      </c>
      <c r="D1576" s="438" t="s">
        <v>126</v>
      </c>
      <c r="E1576" s="440">
        <v>48448.800000000003</v>
      </c>
      <c r="F1576" s="440">
        <v>0</v>
      </c>
      <c r="G1576" s="440">
        <v>145346.6</v>
      </c>
      <c r="H1576" s="438" t="s">
        <v>126</v>
      </c>
    </row>
    <row r="1577" spans="1:8">
      <c r="A1577" s="430" t="s">
        <v>2801</v>
      </c>
      <c r="B1577" s="430" t="s">
        <v>2802</v>
      </c>
      <c r="C1577" s="440">
        <v>181683.3</v>
      </c>
      <c r="D1577" s="438" t="s">
        <v>126</v>
      </c>
      <c r="E1577" s="440">
        <v>0</v>
      </c>
      <c r="F1577" s="440">
        <v>0</v>
      </c>
      <c r="G1577" s="440">
        <v>181683.3</v>
      </c>
      <c r="H1577" s="438" t="s">
        <v>126</v>
      </c>
    </row>
    <row r="1578" spans="1:8">
      <c r="A1578" s="430" t="s">
        <v>2803</v>
      </c>
      <c r="B1578" s="430" t="s">
        <v>2804</v>
      </c>
      <c r="C1578" s="440">
        <v>48448.800000000003</v>
      </c>
      <c r="D1578" s="438" t="s">
        <v>126</v>
      </c>
      <c r="E1578" s="440">
        <v>0</v>
      </c>
      <c r="F1578" s="440">
        <v>0</v>
      </c>
      <c r="G1578" s="440">
        <v>48448.800000000003</v>
      </c>
      <c r="H1578" s="438" t="s">
        <v>126</v>
      </c>
    </row>
    <row r="1579" spans="1:8">
      <c r="A1579" s="430" t="s">
        <v>2805</v>
      </c>
      <c r="B1579" s="430" t="s">
        <v>2806</v>
      </c>
      <c r="C1579" s="440">
        <v>145346.6</v>
      </c>
      <c r="D1579" s="438" t="s">
        <v>126</v>
      </c>
      <c r="E1579" s="440">
        <v>0</v>
      </c>
      <c r="F1579" s="440">
        <v>0</v>
      </c>
      <c r="G1579" s="440">
        <v>145346.6</v>
      </c>
      <c r="H1579" s="438" t="s">
        <v>126</v>
      </c>
    </row>
    <row r="1580" spans="1:8">
      <c r="A1580" s="430" t="s">
        <v>2807</v>
      </c>
      <c r="B1580" s="430" t="s">
        <v>2808</v>
      </c>
      <c r="C1580" s="440">
        <v>121122</v>
      </c>
      <c r="D1580" s="438" t="s">
        <v>126</v>
      </c>
      <c r="E1580" s="440">
        <v>0</v>
      </c>
      <c r="F1580" s="440">
        <v>0</v>
      </c>
      <c r="G1580" s="440">
        <v>121122</v>
      </c>
      <c r="H1580" s="438" t="s">
        <v>126</v>
      </c>
    </row>
    <row r="1581" spans="1:8">
      <c r="A1581" s="430" t="s">
        <v>2809</v>
      </c>
      <c r="B1581" s="430" t="s">
        <v>2810</v>
      </c>
      <c r="C1581" s="440">
        <v>133233.9</v>
      </c>
      <c r="D1581" s="438" t="s">
        <v>126</v>
      </c>
      <c r="E1581" s="440">
        <v>0</v>
      </c>
      <c r="F1581" s="440">
        <v>0</v>
      </c>
      <c r="G1581" s="440">
        <v>133233.9</v>
      </c>
      <c r="H1581" s="438" t="s">
        <v>126</v>
      </c>
    </row>
    <row r="1582" spans="1:8">
      <c r="A1582" s="430" t="s">
        <v>2811</v>
      </c>
      <c r="B1582" s="430" t="s">
        <v>2812</v>
      </c>
      <c r="C1582" s="440">
        <v>201062.22</v>
      </c>
      <c r="D1582" s="438" t="s">
        <v>126</v>
      </c>
      <c r="E1582" s="440">
        <v>0</v>
      </c>
      <c r="F1582" s="440">
        <v>0</v>
      </c>
      <c r="G1582" s="440">
        <v>201062.22</v>
      </c>
      <c r="H1582" s="438" t="s">
        <v>126</v>
      </c>
    </row>
    <row r="1583" spans="1:8">
      <c r="A1583" s="430" t="s">
        <v>2813</v>
      </c>
      <c r="B1583" s="430" t="s">
        <v>2814</v>
      </c>
      <c r="C1583" s="440">
        <v>72673.2</v>
      </c>
      <c r="D1583" s="438" t="s">
        <v>126</v>
      </c>
      <c r="E1583" s="440">
        <v>0</v>
      </c>
      <c r="F1583" s="440">
        <v>0</v>
      </c>
      <c r="G1583" s="440">
        <v>72673.2</v>
      </c>
      <c r="H1583" s="438" t="s">
        <v>126</v>
      </c>
    </row>
    <row r="1584" spans="1:8">
      <c r="A1584" s="430" t="s">
        <v>2815</v>
      </c>
      <c r="B1584" s="430" t="s">
        <v>2816</v>
      </c>
      <c r="C1584" s="440">
        <v>133234.29999999999</v>
      </c>
      <c r="D1584" s="438" t="s">
        <v>126</v>
      </c>
      <c r="E1584" s="440">
        <v>0</v>
      </c>
      <c r="F1584" s="440">
        <v>0</v>
      </c>
      <c r="G1584" s="440">
        <v>133234.29999999999</v>
      </c>
      <c r="H1584" s="438" t="s">
        <v>126</v>
      </c>
    </row>
    <row r="1585" spans="1:8">
      <c r="A1585" s="430" t="s">
        <v>2817</v>
      </c>
      <c r="B1585" s="430" t="s">
        <v>2818</v>
      </c>
      <c r="C1585" s="440">
        <v>96897.600000000006</v>
      </c>
      <c r="D1585" s="438" t="s">
        <v>126</v>
      </c>
      <c r="E1585" s="440">
        <v>0</v>
      </c>
      <c r="F1585" s="440">
        <v>0</v>
      </c>
      <c r="G1585" s="440">
        <v>96897.600000000006</v>
      </c>
      <c r="H1585" s="438" t="s">
        <v>126</v>
      </c>
    </row>
    <row r="1586" spans="1:8">
      <c r="A1586" s="430" t="s">
        <v>2819</v>
      </c>
      <c r="B1586" s="430" t="s">
        <v>2820</v>
      </c>
      <c r="C1586" s="440">
        <v>169570.8</v>
      </c>
      <c r="D1586" s="438" t="s">
        <v>126</v>
      </c>
      <c r="E1586" s="440">
        <v>0</v>
      </c>
      <c r="F1586" s="440">
        <v>0</v>
      </c>
      <c r="G1586" s="440">
        <v>169570.8</v>
      </c>
      <c r="H1586" s="438" t="s">
        <v>126</v>
      </c>
    </row>
    <row r="1587" spans="1:8">
      <c r="A1587" s="430" t="s">
        <v>2821</v>
      </c>
      <c r="B1587" s="430" t="s">
        <v>2822</v>
      </c>
      <c r="C1587" s="440">
        <v>72673.2</v>
      </c>
      <c r="D1587" s="438" t="s">
        <v>126</v>
      </c>
      <c r="E1587" s="440">
        <v>0</v>
      </c>
      <c r="F1587" s="440">
        <v>0</v>
      </c>
      <c r="G1587" s="440">
        <v>72673.2</v>
      </c>
      <c r="H1587" s="438" t="s">
        <v>126</v>
      </c>
    </row>
    <row r="1588" spans="1:8">
      <c r="A1588" s="430" t="s">
        <v>2823</v>
      </c>
      <c r="B1588" s="430" t="s">
        <v>2824</v>
      </c>
      <c r="C1588" s="440">
        <v>278580.7</v>
      </c>
      <c r="D1588" s="438" t="s">
        <v>126</v>
      </c>
      <c r="E1588" s="440">
        <v>36336.6</v>
      </c>
      <c r="F1588" s="440">
        <v>0</v>
      </c>
      <c r="G1588" s="440">
        <v>314917.3</v>
      </c>
      <c r="H1588" s="438" t="s">
        <v>126</v>
      </c>
    </row>
    <row r="1589" spans="1:8">
      <c r="A1589" s="430" t="s">
        <v>2825</v>
      </c>
      <c r="B1589" s="430" t="s">
        <v>2826</v>
      </c>
      <c r="C1589" s="440">
        <v>397280.46</v>
      </c>
      <c r="D1589" s="438" t="s">
        <v>126</v>
      </c>
      <c r="E1589" s="440">
        <v>0</v>
      </c>
      <c r="F1589" s="440">
        <v>0</v>
      </c>
      <c r="G1589" s="440">
        <v>397280.46</v>
      </c>
      <c r="H1589" s="438" t="s">
        <v>126</v>
      </c>
    </row>
    <row r="1590" spans="1:8">
      <c r="A1590" s="430" t="s">
        <v>2827</v>
      </c>
      <c r="B1590" s="430" t="s">
        <v>2828</v>
      </c>
      <c r="C1590" s="440">
        <v>109009.7</v>
      </c>
      <c r="D1590" s="438" t="s">
        <v>126</v>
      </c>
      <c r="E1590" s="440">
        <v>0</v>
      </c>
      <c r="F1590" s="440">
        <v>0</v>
      </c>
      <c r="G1590" s="440">
        <v>109009.7</v>
      </c>
      <c r="H1590" s="438" t="s">
        <v>126</v>
      </c>
    </row>
    <row r="1591" spans="1:8">
      <c r="A1591" s="430" t="s">
        <v>2829</v>
      </c>
      <c r="B1591" s="430" t="s">
        <v>2830</v>
      </c>
      <c r="C1591" s="440">
        <v>225287.22</v>
      </c>
      <c r="D1591" s="438" t="s">
        <v>126</v>
      </c>
      <c r="E1591" s="440">
        <v>0</v>
      </c>
      <c r="F1591" s="440">
        <v>0</v>
      </c>
      <c r="G1591" s="440">
        <v>225287.22</v>
      </c>
      <c r="H1591" s="438" t="s">
        <v>126</v>
      </c>
    </row>
    <row r="1592" spans="1:8">
      <c r="A1592" s="430" t="s">
        <v>2831</v>
      </c>
      <c r="B1592" s="430" t="s">
        <v>2832</v>
      </c>
      <c r="C1592" s="440">
        <v>307649.88</v>
      </c>
      <c r="D1592" s="438" t="s">
        <v>126</v>
      </c>
      <c r="E1592" s="440">
        <v>0</v>
      </c>
      <c r="F1592" s="440">
        <v>0</v>
      </c>
      <c r="G1592" s="440">
        <v>307649.88</v>
      </c>
      <c r="H1592" s="438" t="s">
        <v>126</v>
      </c>
    </row>
    <row r="1593" spans="1:8">
      <c r="A1593" s="430" t="s">
        <v>2833</v>
      </c>
      <c r="B1593" s="430" t="s">
        <v>2834</v>
      </c>
      <c r="C1593" s="440">
        <v>203485.26</v>
      </c>
      <c r="D1593" s="438" t="s">
        <v>126</v>
      </c>
      <c r="E1593" s="440">
        <v>0</v>
      </c>
      <c r="F1593" s="440">
        <v>0</v>
      </c>
      <c r="G1593" s="440">
        <v>203485.26</v>
      </c>
      <c r="H1593" s="438" t="s">
        <v>126</v>
      </c>
    </row>
    <row r="1594" spans="1:8">
      <c r="A1594" s="430" t="s">
        <v>2835</v>
      </c>
      <c r="B1594" s="430" t="s">
        <v>2836</v>
      </c>
      <c r="C1594" s="440">
        <v>254356.1</v>
      </c>
      <c r="D1594" s="438" t="s">
        <v>126</v>
      </c>
      <c r="E1594" s="440">
        <v>0</v>
      </c>
      <c r="F1594" s="440">
        <v>0</v>
      </c>
      <c r="G1594" s="440">
        <v>254356.1</v>
      </c>
      <c r="H1594" s="438" t="s">
        <v>126</v>
      </c>
    </row>
    <row r="1595" spans="1:8">
      <c r="A1595" s="430" t="s">
        <v>2837</v>
      </c>
      <c r="B1595" s="430" t="s">
        <v>2838</v>
      </c>
      <c r="C1595" s="440">
        <v>310072.12</v>
      </c>
      <c r="D1595" s="438" t="s">
        <v>126</v>
      </c>
      <c r="E1595" s="440">
        <v>0</v>
      </c>
      <c r="F1595" s="440">
        <v>0</v>
      </c>
      <c r="G1595" s="440">
        <v>310072.12</v>
      </c>
      <c r="H1595" s="438" t="s">
        <v>126</v>
      </c>
    </row>
    <row r="1596" spans="1:8">
      <c r="A1596" s="430" t="s">
        <v>2839</v>
      </c>
      <c r="B1596" s="430" t="s">
        <v>2840</v>
      </c>
      <c r="C1596" s="440">
        <v>130811.66</v>
      </c>
      <c r="D1596" s="438" t="s">
        <v>126</v>
      </c>
      <c r="E1596" s="440">
        <v>0</v>
      </c>
      <c r="F1596" s="440">
        <v>0</v>
      </c>
      <c r="G1596" s="440">
        <v>130811.66</v>
      </c>
      <c r="H1596" s="438" t="s">
        <v>126</v>
      </c>
    </row>
    <row r="1597" spans="1:8">
      <c r="A1597" s="430" t="s">
        <v>2841</v>
      </c>
      <c r="B1597" s="430" t="s">
        <v>2842</v>
      </c>
      <c r="C1597" s="440">
        <v>96897.600000000006</v>
      </c>
      <c r="D1597" s="438" t="s">
        <v>126</v>
      </c>
      <c r="E1597" s="440">
        <v>0</v>
      </c>
      <c r="F1597" s="440">
        <v>0</v>
      </c>
      <c r="G1597" s="440">
        <v>96897.600000000006</v>
      </c>
      <c r="H1597" s="438" t="s">
        <v>126</v>
      </c>
    </row>
    <row r="1598" spans="1:8">
      <c r="A1598" s="430" t="s">
        <v>2843</v>
      </c>
      <c r="B1598" s="430" t="s">
        <v>2844</v>
      </c>
      <c r="C1598" s="440">
        <v>36336.5</v>
      </c>
      <c r="D1598" s="438" t="s">
        <v>126</v>
      </c>
      <c r="E1598" s="440">
        <v>0</v>
      </c>
      <c r="F1598" s="440">
        <v>0</v>
      </c>
      <c r="G1598" s="440">
        <v>36336.5</v>
      </c>
      <c r="H1598" s="438" t="s">
        <v>126</v>
      </c>
    </row>
    <row r="1599" spans="1:8">
      <c r="A1599" s="430" t="s">
        <v>2845</v>
      </c>
      <c r="B1599" s="430" t="s">
        <v>2846</v>
      </c>
      <c r="C1599" s="440">
        <v>24224.400000000001</v>
      </c>
      <c r="D1599" s="438" t="s">
        <v>126</v>
      </c>
      <c r="E1599" s="440">
        <v>0</v>
      </c>
      <c r="F1599" s="440">
        <v>0</v>
      </c>
      <c r="G1599" s="440">
        <v>24224.400000000001</v>
      </c>
      <c r="H1599" s="438" t="s">
        <v>126</v>
      </c>
    </row>
    <row r="1600" spans="1:8">
      <c r="A1600" s="430" t="s">
        <v>2847</v>
      </c>
      <c r="B1600" s="430" t="s">
        <v>2848</v>
      </c>
      <c r="C1600" s="440">
        <v>96897.600000000006</v>
      </c>
      <c r="D1600" s="438" t="s">
        <v>126</v>
      </c>
      <c r="E1600" s="440">
        <v>0</v>
      </c>
      <c r="F1600" s="440">
        <v>0</v>
      </c>
      <c r="G1600" s="440">
        <v>96897.600000000006</v>
      </c>
      <c r="H1600" s="438" t="s">
        <v>126</v>
      </c>
    </row>
    <row r="1601" spans="1:8">
      <c r="A1601" s="430" t="s">
        <v>2849</v>
      </c>
      <c r="B1601" s="430" t="s">
        <v>2850</v>
      </c>
      <c r="C1601" s="440">
        <v>96897.600000000006</v>
      </c>
      <c r="D1601" s="438" t="s">
        <v>126</v>
      </c>
      <c r="E1601" s="440">
        <v>0</v>
      </c>
      <c r="F1601" s="440">
        <v>0</v>
      </c>
      <c r="G1601" s="440">
        <v>96897.600000000006</v>
      </c>
      <c r="H1601" s="438" t="s">
        <v>126</v>
      </c>
    </row>
    <row r="1602" spans="1:8">
      <c r="A1602" s="430" t="s">
        <v>2851</v>
      </c>
      <c r="B1602" s="430" t="s">
        <v>2852</v>
      </c>
      <c r="C1602" s="440">
        <v>24224.400000000001</v>
      </c>
      <c r="D1602" s="438" t="s">
        <v>126</v>
      </c>
      <c r="E1602" s="440">
        <v>0</v>
      </c>
      <c r="F1602" s="440">
        <v>0</v>
      </c>
      <c r="G1602" s="440">
        <v>24224.400000000001</v>
      </c>
      <c r="H1602" s="438" t="s">
        <v>126</v>
      </c>
    </row>
    <row r="1603" spans="1:8">
      <c r="A1603" s="430" t="s">
        <v>2853</v>
      </c>
      <c r="B1603" s="430" t="s">
        <v>2854</v>
      </c>
      <c r="C1603" s="440">
        <v>145346.20000000001</v>
      </c>
      <c r="D1603" s="438" t="s">
        <v>126</v>
      </c>
      <c r="E1603" s="440">
        <v>24224.400000000001</v>
      </c>
      <c r="F1603" s="440">
        <v>0</v>
      </c>
      <c r="G1603" s="440">
        <v>169570.6</v>
      </c>
      <c r="H1603" s="438" t="s">
        <v>126</v>
      </c>
    </row>
    <row r="1604" spans="1:8">
      <c r="A1604" s="430" t="s">
        <v>2855</v>
      </c>
      <c r="B1604" s="430" t="s">
        <v>2856</v>
      </c>
      <c r="C1604" s="440">
        <v>48448.800000000003</v>
      </c>
      <c r="D1604" s="438" t="s">
        <v>126</v>
      </c>
      <c r="E1604" s="440">
        <v>0</v>
      </c>
      <c r="F1604" s="440">
        <v>0</v>
      </c>
      <c r="G1604" s="440">
        <v>48448.800000000003</v>
      </c>
      <c r="H1604" s="438" t="s">
        <v>126</v>
      </c>
    </row>
    <row r="1605" spans="1:8">
      <c r="A1605" s="430" t="s">
        <v>2857</v>
      </c>
      <c r="B1605" s="430" t="s">
        <v>2858</v>
      </c>
      <c r="C1605" s="440">
        <v>48448.800000000003</v>
      </c>
      <c r="D1605" s="438" t="s">
        <v>126</v>
      </c>
      <c r="E1605" s="440">
        <v>0</v>
      </c>
      <c r="F1605" s="440">
        <v>0</v>
      </c>
      <c r="G1605" s="440">
        <v>48448.800000000003</v>
      </c>
      <c r="H1605" s="438" t="s">
        <v>126</v>
      </c>
    </row>
    <row r="1606" spans="1:8">
      <c r="A1606" s="430" t="s">
        <v>2859</v>
      </c>
      <c r="B1606" s="430" t="s">
        <v>2860</v>
      </c>
      <c r="C1606" s="440">
        <v>10049004.869999999</v>
      </c>
      <c r="D1606" s="438" t="s">
        <v>126</v>
      </c>
      <c r="E1606" s="440">
        <v>8919325.3399999999</v>
      </c>
      <c r="F1606" s="441">
        <v>-1747624.43</v>
      </c>
      <c r="G1606" s="440">
        <v>20715954.640000001</v>
      </c>
      <c r="H1606" s="438" t="s">
        <v>126</v>
      </c>
    </row>
    <row r="1607" spans="1:8">
      <c r="A1607" s="430" t="s">
        <v>2861</v>
      </c>
      <c r="B1607" s="430" t="s">
        <v>2056</v>
      </c>
      <c r="C1607" s="440">
        <v>9510581.1999999993</v>
      </c>
      <c r="D1607" s="438" t="s">
        <v>126</v>
      </c>
      <c r="E1607" s="440">
        <v>438098.63</v>
      </c>
      <c r="F1607" s="441">
        <v>-89801.08</v>
      </c>
      <c r="G1607" s="440">
        <v>10038480.91</v>
      </c>
      <c r="H1607" s="438" t="s">
        <v>126</v>
      </c>
    </row>
    <row r="1608" spans="1:8">
      <c r="A1608" s="430" t="s">
        <v>2862</v>
      </c>
      <c r="B1608" s="430" t="s">
        <v>2863</v>
      </c>
      <c r="C1608" s="440">
        <v>4836.96</v>
      </c>
      <c r="D1608" s="438" t="s">
        <v>126</v>
      </c>
      <c r="E1608" s="440">
        <v>0</v>
      </c>
      <c r="F1608" s="440">
        <v>0</v>
      </c>
      <c r="G1608" s="440">
        <v>4836.96</v>
      </c>
      <c r="H1608" s="438" t="s">
        <v>126</v>
      </c>
    </row>
    <row r="1609" spans="1:8">
      <c r="A1609" s="430" t="s">
        <v>2864</v>
      </c>
      <c r="B1609" s="430" t="s">
        <v>2865</v>
      </c>
      <c r="C1609" s="440">
        <v>0</v>
      </c>
      <c r="D1609" s="438" t="s">
        <v>126</v>
      </c>
      <c r="E1609" s="440">
        <v>148850.23000000001</v>
      </c>
      <c r="F1609" s="440">
        <v>0</v>
      </c>
      <c r="G1609" s="440">
        <v>148850.23000000001</v>
      </c>
      <c r="H1609" s="438" t="s">
        <v>126</v>
      </c>
    </row>
    <row r="1610" spans="1:8">
      <c r="A1610" s="430" t="s">
        <v>2866</v>
      </c>
      <c r="B1610" s="430" t="s">
        <v>2867</v>
      </c>
      <c r="C1610" s="440">
        <v>9505744.2400000002</v>
      </c>
      <c r="D1610" s="438" t="s">
        <v>126</v>
      </c>
      <c r="E1610" s="440">
        <v>289248.40000000002</v>
      </c>
      <c r="F1610" s="440">
        <v>0</v>
      </c>
      <c r="G1610" s="440">
        <v>9794992.6400000006</v>
      </c>
      <c r="H1610" s="438" t="s">
        <v>126</v>
      </c>
    </row>
    <row r="1611" spans="1:8">
      <c r="A1611" s="430" t="s">
        <v>2868</v>
      </c>
      <c r="B1611" s="430" t="s">
        <v>2869</v>
      </c>
      <c r="C1611" s="440">
        <v>0</v>
      </c>
      <c r="D1611" s="438" t="s">
        <v>126</v>
      </c>
      <c r="E1611" s="440">
        <v>0</v>
      </c>
      <c r="F1611" s="441">
        <v>-89801.08</v>
      </c>
      <c r="G1611" s="440">
        <v>89801.08</v>
      </c>
      <c r="H1611" s="438" t="s">
        <v>126</v>
      </c>
    </row>
    <row r="1612" spans="1:8">
      <c r="A1612" s="430" t="s">
        <v>2870</v>
      </c>
      <c r="B1612" s="430" t="s">
        <v>2064</v>
      </c>
      <c r="C1612" s="440">
        <v>20985.18</v>
      </c>
      <c r="D1612" s="438" t="s">
        <v>126</v>
      </c>
      <c r="E1612" s="440">
        <v>413625.62</v>
      </c>
      <c r="F1612" s="441">
        <v>-85674.84</v>
      </c>
      <c r="G1612" s="440">
        <v>520285.64</v>
      </c>
      <c r="H1612" s="438" t="s">
        <v>126</v>
      </c>
    </row>
    <row r="1613" spans="1:8">
      <c r="A1613" s="430" t="s">
        <v>2871</v>
      </c>
      <c r="B1613" s="430" t="s">
        <v>2863</v>
      </c>
      <c r="C1613" s="440">
        <v>3952.33</v>
      </c>
      <c r="D1613" s="438" t="s">
        <v>126</v>
      </c>
      <c r="E1613" s="440">
        <v>0</v>
      </c>
      <c r="F1613" s="440">
        <v>0</v>
      </c>
      <c r="G1613" s="440">
        <v>3952.33</v>
      </c>
      <c r="H1613" s="438" t="s">
        <v>126</v>
      </c>
    </row>
    <row r="1614" spans="1:8">
      <c r="A1614" s="430" t="s">
        <v>2872</v>
      </c>
      <c r="B1614" s="430" t="s">
        <v>2865</v>
      </c>
      <c r="C1614" s="440">
        <v>4520.17</v>
      </c>
      <c r="D1614" s="438" t="s">
        <v>126</v>
      </c>
      <c r="E1614" s="440">
        <v>115657.79</v>
      </c>
      <c r="F1614" s="440">
        <v>0</v>
      </c>
      <c r="G1614" s="440">
        <v>120177.96</v>
      </c>
      <c r="H1614" s="438" t="s">
        <v>126</v>
      </c>
    </row>
    <row r="1615" spans="1:8">
      <c r="A1615" s="430" t="s">
        <v>2873</v>
      </c>
      <c r="B1615" s="430" t="s">
        <v>2867</v>
      </c>
      <c r="C1615" s="440">
        <v>11281.23</v>
      </c>
      <c r="D1615" s="438" t="s">
        <v>126</v>
      </c>
      <c r="E1615" s="440">
        <v>297339.63</v>
      </c>
      <c r="F1615" s="440">
        <v>0</v>
      </c>
      <c r="G1615" s="440">
        <v>308620.86</v>
      </c>
      <c r="H1615" s="438" t="s">
        <v>126</v>
      </c>
    </row>
    <row r="1616" spans="1:8">
      <c r="A1616" s="430" t="s">
        <v>2874</v>
      </c>
      <c r="B1616" s="430" t="s">
        <v>2869</v>
      </c>
      <c r="C1616" s="440">
        <v>1231.45</v>
      </c>
      <c r="D1616" s="438" t="s">
        <v>126</v>
      </c>
      <c r="E1616" s="440">
        <v>628.20000000000005</v>
      </c>
      <c r="F1616" s="441">
        <v>-85674.84</v>
      </c>
      <c r="G1616" s="440">
        <v>87534.49</v>
      </c>
      <c r="H1616" s="438" t="s">
        <v>126</v>
      </c>
    </row>
    <row r="1617" spans="1:8">
      <c r="A1617" s="430" t="s">
        <v>2875</v>
      </c>
      <c r="B1617" s="430" t="s">
        <v>972</v>
      </c>
      <c r="C1617" s="440">
        <v>9067.57</v>
      </c>
      <c r="D1617" s="438" t="s">
        <v>126</v>
      </c>
      <c r="E1617" s="440">
        <v>257102.19</v>
      </c>
      <c r="F1617" s="441">
        <v>-51757.1</v>
      </c>
      <c r="G1617" s="440">
        <v>317926.86</v>
      </c>
      <c r="H1617" s="438" t="s">
        <v>126</v>
      </c>
    </row>
    <row r="1618" spans="1:8">
      <c r="A1618" s="430" t="s">
        <v>2876</v>
      </c>
      <c r="B1618" s="430" t="s">
        <v>2863</v>
      </c>
      <c r="C1618" s="440">
        <v>3952.59</v>
      </c>
      <c r="D1618" s="438" t="s">
        <v>126</v>
      </c>
      <c r="E1618" s="440">
        <v>0</v>
      </c>
      <c r="F1618" s="440">
        <v>0</v>
      </c>
      <c r="G1618" s="440">
        <v>3952.59</v>
      </c>
      <c r="H1618" s="438" t="s">
        <v>126</v>
      </c>
    </row>
    <row r="1619" spans="1:8">
      <c r="A1619" s="430" t="s">
        <v>2877</v>
      </c>
      <c r="B1619" s="430" t="s">
        <v>2865</v>
      </c>
      <c r="C1619" s="440">
        <v>0</v>
      </c>
      <c r="D1619" s="438" t="s">
        <v>126</v>
      </c>
      <c r="E1619" s="440">
        <v>121479.03</v>
      </c>
      <c r="F1619" s="440">
        <v>0</v>
      </c>
      <c r="G1619" s="440">
        <v>121479.03</v>
      </c>
      <c r="H1619" s="438" t="s">
        <v>126</v>
      </c>
    </row>
    <row r="1620" spans="1:8">
      <c r="A1620" s="430" t="s">
        <v>2878</v>
      </c>
      <c r="B1620" s="430" t="s">
        <v>2867</v>
      </c>
      <c r="C1620" s="440">
        <v>5114.9799999999996</v>
      </c>
      <c r="D1620" s="438" t="s">
        <v>126</v>
      </c>
      <c r="E1620" s="440">
        <v>135623.16</v>
      </c>
      <c r="F1620" s="440">
        <v>0</v>
      </c>
      <c r="G1620" s="440">
        <v>140738.14000000001</v>
      </c>
      <c r="H1620" s="438" t="s">
        <v>126</v>
      </c>
    </row>
    <row r="1621" spans="1:8">
      <c r="A1621" s="430" t="s">
        <v>2879</v>
      </c>
      <c r="B1621" s="430" t="s">
        <v>2869</v>
      </c>
      <c r="C1621" s="440">
        <v>0</v>
      </c>
      <c r="D1621" s="438" t="s">
        <v>126</v>
      </c>
      <c r="E1621" s="440">
        <v>0</v>
      </c>
      <c r="F1621" s="441">
        <v>-51757.1</v>
      </c>
      <c r="G1621" s="440">
        <v>51757.1</v>
      </c>
      <c r="H1621" s="438" t="s">
        <v>126</v>
      </c>
    </row>
    <row r="1622" spans="1:8">
      <c r="A1622" s="430" t="s">
        <v>2880</v>
      </c>
      <c r="B1622" s="430" t="s">
        <v>2073</v>
      </c>
      <c r="C1622" s="440">
        <v>6690.49</v>
      </c>
      <c r="D1622" s="438" t="s">
        <v>126</v>
      </c>
      <c r="E1622" s="440">
        <v>155237.65</v>
      </c>
      <c r="F1622" s="441">
        <v>-30384.93</v>
      </c>
      <c r="G1622" s="440">
        <v>192313.07</v>
      </c>
      <c r="H1622" s="438" t="s">
        <v>126</v>
      </c>
    </row>
    <row r="1623" spans="1:8">
      <c r="A1623" s="430" t="s">
        <v>2881</v>
      </c>
      <c r="B1623" s="430" t="s">
        <v>2863</v>
      </c>
      <c r="C1623" s="440">
        <v>2757.24</v>
      </c>
      <c r="D1623" s="438" t="s">
        <v>126</v>
      </c>
      <c r="E1623" s="440">
        <v>0</v>
      </c>
      <c r="F1623" s="440">
        <v>0</v>
      </c>
      <c r="G1623" s="440">
        <v>2757.24</v>
      </c>
      <c r="H1623" s="438" t="s">
        <v>126</v>
      </c>
    </row>
    <row r="1624" spans="1:8">
      <c r="A1624" s="430" t="s">
        <v>2882</v>
      </c>
      <c r="B1624" s="430" t="s">
        <v>2865</v>
      </c>
      <c r="C1624" s="440">
        <v>1487.82</v>
      </c>
      <c r="D1624" s="438" t="s">
        <v>126</v>
      </c>
      <c r="E1624" s="440">
        <v>86452.33</v>
      </c>
      <c r="F1624" s="440">
        <v>0</v>
      </c>
      <c r="G1624" s="440">
        <v>87940.15</v>
      </c>
      <c r="H1624" s="438" t="s">
        <v>126</v>
      </c>
    </row>
    <row r="1625" spans="1:8">
      <c r="A1625" s="430" t="s">
        <v>2883</v>
      </c>
      <c r="B1625" s="430" t="s">
        <v>2867</v>
      </c>
      <c r="C1625" s="440">
        <v>2363.85</v>
      </c>
      <c r="D1625" s="438" t="s">
        <v>126</v>
      </c>
      <c r="E1625" s="440">
        <v>68785.320000000007</v>
      </c>
      <c r="F1625" s="440">
        <v>0</v>
      </c>
      <c r="G1625" s="440">
        <v>71149.17</v>
      </c>
      <c r="H1625" s="438" t="s">
        <v>126</v>
      </c>
    </row>
    <row r="1626" spans="1:8">
      <c r="A1626" s="430" t="s">
        <v>2884</v>
      </c>
      <c r="B1626" s="430" t="s">
        <v>2869</v>
      </c>
      <c r="C1626" s="440">
        <v>81.58</v>
      </c>
      <c r="D1626" s="438" t="s">
        <v>126</v>
      </c>
      <c r="E1626" s="440">
        <v>0</v>
      </c>
      <c r="F1626" s="441">
        <v>-30384.93</v>
      </c>
      <c r="G1626" s="440">
        <v>30466.51</v>
      </c>
      <c r="H1626" s="438" t="s">
        <v>126</v>
      </c>
    </row>
    <row r="1627" spans="1:8">
      <c r="A1627" s="430" t="s">
        <v>2885</v>
      </c>
      <c r="B1627" s="430" t="s">
        <v>2078</v>
      </c>
      <c r="C1627" s="440">
        <v>18512.189999999999</v>
      </c>
      <c r="D1627" s="438" t="s">
        <v>126</v>
      </c>
      <c r="E1627" s="440">
        <v>367532.93</v>
      </c>
      <c r="F1627" s="441">
        <v>-75441.850000000006</v>
      </c>
      <c r="G1627" s="440">
        <v>461486.97</v>
      </c>
      <c r="H1627" s="438" t="s">
        <v>126</v>
      </c>
    </row>
    <row r="1628" spans="1:8">
      <c r="A1628" s="430" t="s">
        <v>2886</v>
      </c>
      <c r="B1628" s="430" t="s">
        <v>2863</v>
      </c>
      <c r="C1628" s="440">
        <v>7936.69</v>
      </c>
      <c r="D1628" s="438" t="s">
        <v>126</v>
      </c>
      <c r="E1628" s="440">
        <v>0</v>
      </c>
      <c r="F1628" s="440">
        <v>0</v>
      </c>
      <c r="G1628" s="440">
        <v>7936.69</v>
      </c>
      <c r="H1628" s="438" t="s">
        <v>126</v>
      </c>
    </row>
    <row r="1629" spans="1:8">
      <c r="A1629" s="430" t="s">
        <v>2887</v>
      </c>
      <c r="B1629" s="430" t="s">
        <v>2865</v>
      </c>
      <c r="C1629" s="440">
        <v>1701.18</v>
      </c>
      <c r="D1629" s="438" t="s">
        <v>126</v>
      </c>
      <c r="E1629" s="440">
        <v>121566.05</v>
      </c>
      <c r="F1629" s="440">
        <v>0</v>
      </c>
      <c r="G1629" s="440">
        <v>123267.23</v>
      </c>
      <c r="H1629" s="438" t="s">
        <v>126</v>
      </c>
    </row>
    <row r="1630" spans="1:8">
      <c r="A1630" s="430" t="s">
        <v>2888</v>
      </c>
      <c r="B1630" s="430" t="s">
        <v>2867</v>
      </c>
      <c r="C1630" s="440">
        <v>7985.18</v>
      </c>
      <c r="D1630" s="438" t="s">
        <v>126</v>
      </c>
      <c r="E1630" s="440">
        <v>245966.88</v>
      </c>
      <c r="F1630" s="440">
        <v>0</v>
      </c>
      <c r="G1630" s="440">
        <v>253952.06</v>
      </c>
      <c r="H1630" s="438" t="s">
        <v>126</v>
      </c>
    </row>
    <row r="1631" spans="1:8">
      <c r="A1631" s="430" t="s">
        <v>2889</v>
      </c>
      <c r="B1631" s="430" t="s">
        <v>2869</v>
      </c>
      <c r="C1631" s="440">
        <v>889.14</v>
      </c>
      <c r="D1631" s="438" t="s">
        <v>126</v>
      </c>
      <c r="E1631" s="440">
        <v>0</v>
      </c>
      <c r="F1631" s="441">
        <v>-75441.850000000006</v>
      </c>
      <c r="G1631" s="440">
        <v>76330.990000000005</v>
      </c>
      <c r="H1631" s="438" t="s">
        <v>126</v>
      </c>
    </row>
    <row r="1632" spans="1:8">
      <c r="A1632" s="430" t="s">
        <v>2890</v>
      </c>
      <c r="B1632" s="430" t="s">
        <v>2083</v>
      </c>
      <c r="C1632" s="440">
        <v>8021.8</v>
      </c>
      <c r="D1632" s="438" t="s">
        <v>126</v>
      </c>
      <c r="E1632" s="440">
        <v>168316.9</v>
      </c>
      <c r="F1632" s="441">
        <v>-33300.28</v>
      </c>
      <c r="G1632" s="440">
        <v>209638.98</v>
      </c>
      <c r="H1632" s="438" t="s">
        <v>126</v>
      </c>
    </row>
    <row r="1633" spans="1:8">
      <c r="A1633" s="430" t="s">
        <v>2891</v>
      </c>
      <c r="B1633" s="430" t="s">
        <v>2863</v>
      </c>
      <c r="C1633" s="440">
        <v>2401.42</v>
      </c>
      <c r="D1633" s="438" t="s">
        <v>126</v>
      </c>
      <c r="E1633" s="440">
        <v>0</v>
      </c>
      <c r="F1633" s="440">
        <v>0</v>
      </c>
      <c r="G1633" s="440">
        <v>2401.42</v>
      </c>
      <c r="H1633" s="438" t="s">
        <v>126</v>
      </c>
    </row>
    <row r="1634" spans="1:8">
      <c r="A1634" s="430" t="s">
        <v>2892</v>
      </c>
      <c r="B1634" s="430" t="s">
        <v>2865</v>
      </c>
      <c r="C1634" s="440">
        <v>0</v>
      </c>
      <c r="D1634" s="438" t="s">
        <v>126</v>
      </c>
      <c r="E1634" s="440">
        <v>74873.36</v>
      </c>
      <c r="F1634" s="440">
        <v>0</v>
      </c>
      <c r="G1634" s="440">
        <v>74873.36</v>
      </c>
      <c r="H1634" s="438" t="s">
        <v>126</v>
      </c>
    </row>
    <row r="1635" spans="1:8">
      <c r="A1635" s="430" t="s">
        <v>2893</v>
      </c>
      <c r="B1635" s="430" t="s">
        <v>2867</v>
      </c>
      <c r="C1635" s="440">
        <v>5469.44</v>
      </c>
      <c r="D1635" s="438" t="s">
        <v>126</v>
      </c>
      <c r="E1635" s="440">
        <v>93443.54</v>
      </c>
      <c r="F1635" s="440">
        <v>0</v>
      </c>
      <c r="G1635" s="440">
        <v>98912.98</v>
      </c>
      <c r="H1635" s="438" t="s">
        <v>126</v>
      </c>
    </row>
    <row r="1636" spans="1:8">
      <c r="A1636" s="430" t="s">
        <v>2894</v>
      </c>
      <c r="B1636" s="430" t="s">
        <v>2869</v>
      </c>
      <c r="C1636" s="440">
        <v>150.94</v>
      </c>
      <c r="D1636" s="438" t="s">
        <v>126</v>
      </c>
      <c r="E1636" s="440">
        <v>0</v>
      </c>
      <c r="F1636" s="441">
        <v>-33300.28</v>
      </c>
      <c r="G1636" s="440">
        <v>33451.22</v>
      </c>
      <c r="H1636" s="438" t="s">
        <v>126</v>
      </c>
    </row>
    <row r="1637" spans="1:8">
      <c r="A1637" s="430" t="s">
        <v>2895</v>
      </c>
      <c r="B1637" s="430" t="s">
        <v>2088</v>
      </c>
      <c r="C1637" s="440">
        <v>26055.88</v>
      </c>
      <c r="D1637" s="438" t="s">
        <v>126</v>
      </c>
      <c r="E1637" s="440">
        <v>407205.83</v>
      </c>
      <c r="F1637" s="441">
        <v>-88124.86</v>
      </c>
      <c r="G1637" s="440">
        <v>521386.57</v>
      </c>
      <c r="H1637" s="438" t="s">
        <v>126</v>
      </c>
    </row>
    <row r="1638" spans="1:8">
      <c r="A1638" s="430" t="s">
        <v>2896</v>
      </c>
      <c r="B1638" s="430" t="s">
        <v>2863</v>
      </c>
      <c r="C1638" s="440">
        <v>4962.42</v>
      </c>
      <c r="D1638" s="438" t="s">
        <v>126</v>
      </c>
      <c r="E1638" s="440">
        <v>0</v>
      </c>
      <c r="F1638" s="440">
        <v>0</v>
      </c>
      <c r="G1638" s="440">
        <v>4962.42</v>
      </c>
      <c r="H1638" s="438" t="s">
        <v>126</v>
      </c>
    </row>
    <row r="1639" spans="1:8">
      <c r="A1639" s="430" t="s">
        <v>2897</v>
      </c>
      <c r="B1639" s="430" t="s">
        <v>2865</v>
      </c>
      <c r="C1639" s="440">
        <v>1461.75</v>
      </c>
      <c r="D1639" s="438" t="s">
        <v>126</v>
      </c>
      <c r="E1639" s="440">
        <v>155282.41</v>
      </c>
      <c r="F1639" s="440">
        <v>0</v>
      </c>
      <c r="G1639" s="440">
        <v>156744.16</v>
      </c>
      <c r="H1639" s="438" t="s">
        <v>126</v>
      </c>
    </row>
    <row r="1640" spans="1:8">
      <c r="A1640" s="430" t="s">
        <v>2898</v>
      </c>
      <c r="B1640" s="430" t="s">
        <v>2867</v>
      </c>
      <c r="C1640" s="440">
        <v>18026.45</v>
      </c>
      <c r="D1640" s="438" t="s">
        <v>126</v>
      </c>
      <c r="E1640" s="440">
        <v>251923.42</v>
      </c>
      <c r="F1640" s="440">
        <v>0</v>
      </c>
      <c r="G1640" s="440">
        <v>269949.87</v>
      </c>
      <c r="H1640" s="438" t="s">
        <v>126</v>
      </c>
    </row>
    <row r="1641" spans="1:8">
      <c r="A1641" s="430" t="s">
        <v>2899</v>
      </c>
      <c r="B1641" s="430" t="s">
        <v>2869</v>
      </c>
      <c r="C1641" s="440">
        <v>1605.26</v>
      </c>
      <c r="D1641" s="438" t="s">
        <v>126</v>
      </c>
      <c r="E1641" s="440">
        <v>0</v>
      </c>
      <c r="F1641" s="441">
        <v>-88124.86</v>
      </c>
      <c r="G1641" s="440">
        <v>89730.12</v>
      </c>
      <c r="H1641" s="438" t="s">
        <v>126</v>
      </c>
    </row>
    <row r="1642" spans="1:8">
      <c r="A1642" s="430" t="s">
        <v>2900</v>
      </c>
      <c r="B1642" s="430" t="s">
        <v>2093</v>
      </c>
      <c r="C1642" s="440">
        <v>13707.01</v>
      </c>
      <c r="D1642" s="438" t="s">
        <v>126</v>
      </c>
      <c r="E1642" s="440">
        <v>298955.92</v>
      </c>
      <c r="F1642" s="441">
        <v>-61900.95</v>
      </c>
      <c r="G1642" s="440">
        <v>374563.88</v>
      </c>
      <c r="H1642" s="438" t="s">
        <v>126</v>
      </c>
    </row>
    <row r="1643" spans="1:8">
      <c r="A1643" s="430" t="s">
        <v>2901</v>
      </c>
      <c r="B1643" s="430" t="s">
        <v>2863</v>
      </c>
      <c r="C1643" s="440">
        <v>5536.59</v>
      </c>
      <c r="D1643" s="438" t="s">
        <v>126</v>
      </c>
      <c r="E1643" s="440">
        <v>0</v>
      </c>
      <c r="F1643" s="440">
        <v>0</v>
      </c>
      <c r="G1643" s="440">
        <v>5536.59</v>
      </c>
      <c r="H1643" s="438" t="s">
        <v>126</v>
      </c>
    </row>
    <row r="1644" spans="1:8">
      <c r="A1644" s="430" t="s">
        <v>2902</v>
      </c>
      <c r="B1644" s="430" t="s">
        <v>2865</v>
      </c>
      <c r="C1644" s="440">
        <v>3088.43</v>
      </c>
      <c r="D1644" s="438" t="s">
        <v>126</v>
      </c>
      <c r="E1644" s="440">
        <v>101729.68</v>
      </c>
      <c r="F1644" s="440">
        <v>0</v>
      </c>
      <c r="G1644" s="440">
        <v>104818.11</v>
      </c>
      <c r="H1644" s="438" t="s">
        <v>126</v>
      </c>
    </row>
    <row r="1645" spans="1:8">
      <c r="A1645" s="430" t="s">
        <v>2903</v>
      </c>
      <c r="B1645" s="430" t="s">
        <v>2867</v>
      </c>
      <c r="C1645" s="440">
        <v>6433.36</v>
      </c>
      <c r="D1645" s="438" t="s">
        <v>126</v>
      </c>
      <c r="E1645" s="440">
        <v>197226.23999999999</v>
      </c>
      <c r="F1645" s="440">
        <v>0</v>
      </c>
      <c r="G1645" s="440">
        <v>203659.6</v>
      </c>
      <c r="H1645" s="438" t="s">
        <v>126</v>
      </c>
    </row>
    <row r="1646" spans="1:8">
      <c r="A1646" s="430" t="s">
        <v>2904</v>
      </c>
      <c r="B1646" s="430" t="s">
        <v>2869</v>
      </c>
      <c r="C1646" s="441">
        <v>-1351.37</v>
      </c>
      <c r="D1646" s="438" t="s">
        <v>126</v>
      </c>
      <c r="E1646" s="440">
        <v>0</v>
      </c>
      <c r="F1646" s="441">
        <v>-61900.95</v>
      </c>
      <c r="G1646" s="440">
        <v>60549.58</v>
      </c>
      <c r="H1646" s="438" t="s">
        <v>126</v>
      </c>
    </row>
    <row r="1647" spans="1:8">
      <c r="A1647" s="430" t="s">
        <v>2905</v>
      </c>
      <c r="B1647" s="430" t="s">
        <v>2098</v>
      </c>
      <c r="C1647" s="440">
        <v>8125.46</v>
      </c>
      <c r="D1647" s="438" t="s">
        <v>126</v>
      </c>
      <c r="E1647" s="440">
        <v>164417.21</v>
      </c>
      <c r="F1647" s="441">
        <v>-31854.98</v>
      </c>
      <c r="G1647" s="440">
        <v>204397.65</v>
      </c>
      <c r="H1647" s="438" t="s">
        <v>126</v>
      </c>
    </row>
    <row r="1648" spans="1:8">
      <c r="A1648" s="430" t="s">
        <v>2906</v>
      </c>
      <c r="B1648" s="430" t="s">
        <v>2863</v>
      </c>
      <c r="C1648" s="440">
        <v>2804.63</v>
      </c>
      <c r="D1648" s="438" t="s">
        <v>126</v>
      </c>
      <c r="E1648" s="440">
        <v>0</v>
      </c>
      <c r="F1648" s="440">
        <v>0</v>
      </c>
      <c r="G1648" s="440">
        <v>2804.63</v>
      </c>
      <c r="H1648" s="438" t="s">
        <v>126</v>
      </c>
    </row>
    <row r="1649" spans="1:8">
      <c r="A1649" s="430" t="s">
        <v>2907</v>
      </c>
      <c r="B1649" s="430" t="s">
        <v>2865</v>
      </c>
      <c r="C1649" s="440">
        <v>0</v>
      </c>
      <c r="D1649" s="438" t="s">
        <v>126</v>
      </c>
      <c r="E1649" s="440">
        <v>86433.45</v>
      </c>
      <c r="F1649" s="440">
        <v>0</v>
      </c>
      <c r="G1649" s="440">
        <v>86433.45</v>
      </c>
      <c r="H1649" s="438" t="s">
        <v>126</v>
      </c>
    </row>
    <row r="1650" spans="1:8">
      <c r="A1650" s="430" t="s">
        <v>2908</v>
      </c>
      <c r="B1650" s="430" t="s">
        <v>2867</v>
      </c>
      <c r="C1650" s="440">
        <v>5045.3</v>
      </c>
      <c r="D1650" s="438" t="s">
        <v>126</v>
      </c>
      <c r="E1650" s="440">
        <v>77983.759999999995</v>
      </c>
      <c r="F1650" s="440">
        <v>0</v>
      </c>
      <c r="G1650" s="440">
        <v>83029.06</v>
      </c>
      <c r="H1650" s="438" t="s">
        <v>126</v>
      </c>
    </row>
    <row r="1651" spans="1:8">
      <c r="A1651" s="430" t="s">
        <v>2909</v>
      </c>
      <c r="B1651" s="430" t="s">
        <v>2869</v>
      </c>
      <c r="C1651" s="440">
        <v>275.52999999999997</v>
      </c>
      <c r="D1651" s="438" t="s">
        <v>126</v>
      </c>
      <c r="E1651" s="440">
        <v>0</v>
      </c>
      <c r="F1651" s="441">
        <v>-31854.98</v>
      </c>
      <c r="G1651" s="440">
        <v>32130.51</v>
      </c>
      <c r="H1651" s="438" t="s">
        <v>126</v>
      </c>
    </row>
    <row r="1652" spans="1:8">
      <c r="A1652" s="430" t="s">
        <v>2910</v>
      </c>
      <c r="B1652" s="430" t="s">
        <v>2103</v>
      </c>
      <c r="C1652" s="440">
        <v>12317.65</v>
      </c>
      <c r="D1652" s="438" t="s">
        <v>126</v>
      </c>
      <c r="E1652" s="440">
        <v>305269.64</v>
      </c>
      <c r="F1652" s="441">
        <v>-60697.59</v>
      </c>
      <c r="G1652" s="440">
        <v>378284.88</v>
      </c>
      <c r="H1652" s="438" t="s">
        <v>126</v>
      </c>
    </row>
    <row r="1653" spans="1:8">
      <c r="A1653" s="430" t="s">
        <v>2911</v>
      </c>
      <c r="B1653" s="430" t="s">
        <v>2863</v>
      </c>
      <c r="C1653" s="440">
        <v>4899.09</v>
      </c>
      <c r="D1653" s="438" t="s">
        <v>126</v>
      </c>
      <c r="E1653" s="440">
        <v>0</v>
      </c>
      <c r="F1653" s="440">
        <v>0</v>
      </c>
      <c r="G1653" s="440">
        <v>4899.09</v>
      </c>
      <c r="H1653" s="438" t="s">
        <v>126</v>
      </c>
    </row>
    <row r="1654" spans="1:8">
      <c r="A1654" s="430" t="s">
        <v>2912</v>
      </c>
      <c r="B1654" s="430" t="s">
        <v>2865</v>
      </c>
      <c r="C1654" s="440">
        <v>961.12</v>
      </c>
      <c r="D1654" s="438" t="s">
        <v>126</v>
      </c>
      <c r="E1654" s="440">
        <v>109717.59</v>
      </c>
      <c r="F1654" s="440">
        <v>0</v>
      </c>
      <c r="G1654" s="440">
        <v>110678.71</v>
      </c>
      <c r="H1654" s="438" t="s">
        <v>126</v>
      </c>
    </row>
    <row r="1655" spans="1:8">
      <c r="A1655" s="430" t="s">
        <v>2913</v>
      </c>
      <c r="B1655" s="430" t="s">
        <v>2867</v>
      </c>
      <c r="C1655" s="440">
        <v>6768.23</v>
      </c>
      <c r="D1655" s="438" t="s">
        <v>126</v>
      </c>
      <c r="E1655" s="440">
        <v>195552.05</v>
      </c>
      <c r="F1655" s="440">
        <v>0</v>
      </c>
      <c r="G1655" s="440">
        <v>202320.28</v>
      </c>
      <c r="H1655" s="438" t="s">
        <v>126</v>
      </c>
    </row>
    <row r="1656" spans="1:8">
      <c r="A1656" s="430" t="s">
        <v>2914</v>
      </c>
      <c r="B1656" s="430" t="s">
        <v>2869</v>
      </c>
      <c r="C1656" s="441">
        <v>-310.79000000000002</v>
      </c>
      <c r="D1656" s="438" t="s">
        <v>126</v>
      </c>
      <c r="E1656" s="440">
        <v>0</v>
      </c>
      <c r="F1656" s="441">
        <v>-60697.59</v>
      </c>
      <c r="G1656" s="440">
        <v>60386.8</v>
      </c>
      <c r="H1656" s="438" t="s">
        <v>126</v>
      </c>
    </row>
    <row r="1657" spans="1:8">
      <c r="A1657" s="430" t="s">
        <v>2915</v>
      </c>
      <c r="B1657" s="430" t="s">
        <v>2108</v>
      </c>
      <c r="C1657" s="440">
        <v>12970.08</v>
      </c>
      <c r="D1657" s="438" t="s">
        <v>126</v>
      </c>
      <c r="E1657" s="440">
        <v>357315.45</v>
      </c>
      <c r="F1657" s="441">
        <v>-68771.3</v>
      </c>
      <c r="G1657" s="440">
        <v>439056.83</v>
      </c>
      <c r="H1657" s="438" t="s">
        <v>126</v>
      </c>
    </row>
    <row r="1658" spans="1:8">
      <c r="A1658" s="430" t="s">
        <v>2916</v>
      </c>
      <c r="B1658" s="430" t="s">
        <v>2863</v>
      </c>
      <c r="C1658" s="440">
        <v>4465.1400000000003</v>
      </c>
      <c r="D1658" s="438" t="s">
        <v>126</v>
      </c>
      <c r="E1658" s="440">
        <v>0</v>
      </c>
      <c r="F1658" s="440">
        <v>0</v>
      </c>
      <c r="G1658" s="440">
        <v>4465.1400000000003</v>
      </c>
      <c r="H1658" s="438" t="s">
        <v>126</v>
      </c>
    </row>
    <row r="1659" spans="1:8">
      <c r="A1659" s="430" t="s">
        <v>2917</v>
      </c>
      <c r="B1659" s="430" t="s">
        <v>2865</v>
      </c>
      <c r="C1659" s="440">
        <v>361</v>
      </c>
      <c r="D1659" s="438" t="s">
        <v>126</v>
      </c>
      <c r="E1659" s="440">
        <v>136014.76999999999</v>
      </c>
      <c r="F1659" s="440">
        <v>0</v>
      </c>
      <c r="G1659" s="440">
        <v>136375.76999999999</v>
      </c>
      <c r="H1659" s="438" t="s">
        <v>126</v>
      </c>
    </row>
    <row r="1660" spans="1:8">
      <c r="A1660" s="430" t="s">
        <v>2918</v>
      </c>
      <c r="B1660" s="430" t="s">
        <v>2867</v>
      </c>
      <c r="C1660" s="440">
        <v>8143.94</v>
      </c>
      <c r="D1660" s="438" t="s">
        <v>126</v>
      </c>
      <c r="E1660" s="440">
        <v>221300.68</v>
      </c>
      <c r="F1660" s="440">
        <v>0</v>
      </c>
      <c r="G1660" s="440">
        <v>229444.62</v>
      </c>
      <c r="H1660" s="438" t="s">
        <v>126</v>
      </c>
    </row>
    <row r="1661" spans="1:8">
      <c r="A1661" s="430" t="s">
        <v>2919</v>
      </c>
      <c r="B1661" s="430" t="s">
        <v>2869</v>
      </c>
      <c r="C1661" s="440">
        <v>0</v>
      </c>
      <c r="D1661" s="438" t="s">
        <v>126</v>
      </c>
      <c r="E1661" s="440">
        <v>0</v>
      </c>
      <c r="F1661" s="441">
        <v>-68771.3</v>
      </c>
      <c r="G1661" s="440">
        <v>68771.3</v>
      </c>
      <c r="H1661" s="438" t="s">
        <v>126</v>
      </c>
    </row>
    <row r="1662" spans="1:8">
      <c r="A1662" s="430" t="s">
        <v>2920</v>
      </c>
      <c r="B1662" s="430" t="s">
        <v>2113</v>
      </c>
      <c r="C1662" s="440">
        <v>20496.47</v>
      </c>
      <c r="D1662" s="438" t="s">
        <v>126</v>
      </c>
      <c r="E1662" s="440">
        <v>282534.3</v>
      </c>
      <c r="F1662" s="441">
        <v>-56628.66</v>
      </c>
      <c r="G1662" s="440">
        <v>359659.43</v>
      </c>
      <c r="H1662" s="438" t="s">
        <v>126</v>
      </c>
    </row>
    <row r="1663" spans="1:8">
      <c r="A1663" s="430" t="s">
        <v>2921</v>
      </c>
      <c r="B1663" s="430" t="s">
        <v>2863</v>
      </c>
      <c r="C1663" s="440">
        <v>4367.63</v>
      </c>
      <c r="D1663" s="438" t="s">
        <v>126</v>
      </c>
      <c r="E1663" s="440">
        <v>0</v>
      </c>
      <c r="F1663" s="440">
        <v>0</v>
      </c>
      <c r="G1663" s="440">
        <v>4367.63</v>
      </c>
      <c r="H1663" s="438" t="s">
        <v>126</v>
      </c>
    </row>
    <row r="1664" spans="1:8">
      <c r="A1664" s="430" t="s">
        <v>2922</v>
      </c>
      <c r="B1664" s="430" t="s">
        <v>2865</v>
      </c>
      <c r="C1664" s="440">
        <v>0</v>
      </c>
      <c r="D1664" s="438" t="s">
        <v>126</v>
      </c>
      <c r="E1664" s="440">
        <v>134389.18</v>
      </c>
      <c r="F1664" s="440">
        <v>0</v>
      </c>
      <c r="G1664" s="440">
        <v>134389.18</v>
      </c>
      <c r="H1664" s="438" t="s">
        <v>126</v>
      </c>
    </row>
    <row r="1665" spans="1:8">
      <c r="A1665" s="430" t="s">
        <v>2923</v>
      </c>
      <c r="B1665" s="430" t="s">
        <v>2867</v>
      </c>
      <c r="C1665" s="440">
        <v>16128.84</v>
      </c>
      <c r="D1665" s="438" t="s">
        <v>126</v>
      </c>
      <c r="E1665" s="440">
        <v>148145.12</v>
      </c>
      <c r="F1665" s="440">
        <v>0</v>
      </c>
      <c r="G1665" s="440">
        <v>164273.96</v>
      </c>
      <c r="H1665" s="438" t="s">
        <v>126</v>
      </c>
    </row>
    <row r="1666" spans="1:8">
      <c r="A1666" s="430" t="s">
        <v>2924</v>
      </c>
      <c r="B1666" s="430" t="s">
        <v>2869</v>
      </c>
      <c r="C1666" s="440">
        <v>0</v>
      </c>
      <c r="D1666" s="438" t="s">
        <v>126</v>
      </c>
      <c r="E1666" s="440">
        <v>0</v>
      </c>
      <c r="F1666" s="441">
        <v>-56628.66</v>
      </c>
      <c r="G1666" s="440">
        <v>56628.66</v>
      </c>
      <c r="H1666" s="438" t="s">
        <v>126</v>
      </c>
    </row>
    <row r="1667" spans="1:8">
      <c r="A1667" s="430" t="s">
        <v>2925</v>
      </c>
      <c r="B1667" s="430" t="s">
        <v>2118</v>
      </c>
      <c r="C1667" s="440">
        <v>6931.15</v>
      </c>
      <c r="D1667" s="438" t="s">
        <v>126</v>
      </c>
      <c r="E1667" s="440">
        <v>200014.86</v>
      </c>
      <c r="F1667" s="441">
        <v>-39768.49</v>
      </c>
      <c r="G1667" s="440">
        <v>246714.5</v>
      </c>
      <c r="H1667" s="438" t="s">
        <v>126</v>
      </c>
    </row>
    <row r="1668" spans="1:8">
      <c r="A1668" s="430" t="s">
        <v>2926</v>
      </c>
      <c r="B1668" s="430" t="s">
        <v>2863</v>
      </c>
      <c r="C1668" s="440">
        <v>3846.67</v>
      </c>
      <c r="D1668" s="438" t="s">
        <v>126</v>
      </c>
      <c r="E1668" s="440">
        <v>0</v>
      </c>
      <c r="F1668" s="440">
        <v>0</v>
      </c>
      <c r="G1668" s="440">
        <v>3846.67</v>
      </c>
      <c r="H1668" s="438" t="s">
        <v>126</v>
      </c>
    </row>
    <row r="1669" spans="1:8">
      <c r="A1669" s="430" t="s">
        <v>2927</v>
      </c>
      <c r="B1669" s="430" t="s">
        <v>2865</v>
      </c>
      <c r="C1669" s="440">
        <v>0</v>
      </c>
      <c r="D1669" s="438" t="s">
        <v>126</v>
      </c>
      <c r="E1669" s="440">
        <v>114614.25</v>
      </c>
      <c r="F1669" s="440">
        <v>0</v>
      </c>
      <c r="G1669" s="440">
        <v>114614.25</v>
      </c>
      <c r="H1669" s="438" t="s">
        <v>126</v>
      </c>
    </row>
    <row r="1670" spans="1:8">
      <c r="A1670" s="430" t="s">
        <v>2928</v>
      </c>
      <c r="B1670" s="430" t="s">
        <v>2867</v>
      </c>
      <c r="C1670" s="440">
        <v>3084.48</v>
      </c>
      <c r="D1670" s="438" t="s">
        <v>126</v>
      </c>
      <c r="E1670" s="440">
        <v>85400.61</v>
      </c>
      <c r="F1670" s="440">
        <v>0</v>
      </c>
      <c r="G1670" s="440">
        <v>88485.09</v>
      </c>
      <c r="H1670" s="438" t="s">
        <v>126</v>
      </c>
    </row>
    <row r="1671" spans="1:8">
      <c r="A1671" s="430" t="s">
        <v>2929</v>
      </c>
      <c r="B1671" s="430" t="s">
        <v>2869</v>
      </c>
      <c r="C1671" s="440">
        <v>0</v>
      </c>
      <c r="D1671" s="438" t="s">
        <v>126</v>
      </c>
      <c r="E1671" s="440">
        <v>0</v>
      </c>
      <c r="F1671" s="441">
        <v>-39768.49</v>
      </c>
      <c r="G1671" s="440">
        <v>39768.49</v>
      </c>
      <c r="H1671" s="438" t="s">
        <v>126</v>
      </c>
    </row>
    <row r="1672" spans="1:8">
      <c r="A1672" s="430" t="s">
        <v>2930</v>
      </c>
      <c r="B1672" s="430" t="s">
        <v>2123</v>
      </c>
      <c r="C1672" s="440">
        <v>9787.36</v>
      </c>
      <c r="D1672" s="438" t="s">
        <v>126</v>
      </c>
      <c r="E1672" s="440">
        <v>117260.96</v>
      </c>
      <c r="F1672" s="441">
        <v>-22078.49</v>
      </c>
      <c r="G1672" s="440">
        <v>149126.81</v>
      </c>
      <c r="H1672" s="438" t="s">
        <v>126</v>
      </c>
    </row>
    <row r="1673" spans="1:8">
      <c r="A1673" s="430" t="s">
        <v>2931</v>
      </c>
      <c r="B1673" s="430" t="s">
        <v>2863</v>
      </c>
      <c r="C1673" s="440">
        <v>8037.38</v>
      </c>
      <c r="D1673" s="438" t="s">
        <v>126</v>
      </c>
      <c r="E1673" s="440">
        <v>0</v>
      </c>
      <c r="F1673" s="440">
        <v>0</v>
      </c>
      <c r="G1673" s="440">
        <v>8037.38</v>
      </c>
      <c r="H1673" s="438" t="s">
        <v>126</v>
      </c>
    </row>
    <row r="1674" spans="1:8">
      <c r="A1674" s="430" t="s">
        <v>2932</v>
      </c>
      <c r="B1674" s="430" t="s">
        <v>2865</v>
      </c>
      <c r="C1674" s="440">
        <v>0</v>
      </c>
      <c r="D1674" s="438" t="s">
        <v>126</v>
      </c>
      <c r="E1674" s="440">
        <v>60665.120000000003</v>
      </c>
      <c r="F1674" s="440">
        <v>0</v>
      </c>
      <c r="G1674" s="440">
        <v>60665.120000000003</v>
      </c>
      <c r="H1674" s="438" t="s">
        <v>126</v>
      </c>
    </row>
    <row r="1675" spans="1:8">
      <c r="A1675" s="430" t="s">
        <v>2933</v>
      </c>
      <c r="B1675" s="430" t="s">
        <v>2867</v>
      </c>
      <c r="C1675" s="440">
        <v>1749.98</v>
      </c>
      <c r="D1675" s="438" t="s">
        <v>126</v>
      </c>
      <c r="E1675" s="440">
        <v>56595.839999999997</v>
      </c>
      <c r="F1675" s="440">
        <v>0</v>
      </c>
      <c r="G1675" s="440">
        <v>58345.82</v>
      </c>
      <c r="H1675" s="438" t="s">
        <v>126</v>
      </c>
    </row>
    <row r="1676" spans="1:8">
      <c r="A1676" s="430" t="s">
        <v>2934</v>
      </c>
      <c r="B1676" s="430" t="s">
        <v>2869</v>
      </c>
      <c r="C1676" s="440">
        <v>0</v>
      </c>
      <c r="D1676" s="438" t="s">
        <v>126</v>
      </c>
      <c r="E1676" s="440">
        <v>0</v>
      </c>
      <c r="F1676" s="441">
        <v>-22078.49</v>
      </c>
      <c r="G1676" s="440">
        <v>22078.49</v>
      </c>
      <c r="H1676" s="438" t="s">
        <v>126</v>
      </c>
    </row>
    <row r="1677" spans="1:8">
      <c r="A1677" s="430" t="s">
        <v>2935</v>
      </c>
      <c r="B1677" s="430" t="s">
        <v>2128</v>
      </c>
      <c r="C1677" s="440">
        <v>4316.7700000000004</v>
      </c>
      <c r="D1677" s="438" t="s">
        <v>126</v>
      </c>
      <c r="E1677" s="440">
        <v>134459.47</v>
      </c>
      <c r="F1677" s="441">
        <v>-25424.79</v>
      </c>
      <c r="G1677" s="440">
        <v>164201.03</v>
      </c>
      <c r="H1677" s="438" t="s">
        <v>126</v>
      </c>
    </row>
    <row r="1678" spans="1:8">
      <c r="A1678" s="430" t="s">
        <v>2936</v>
      </c>
      <c r="B1678" s="430" t="s">
        <v>2863</v>
      </c>
      <c r="C1678" s="440">
        <v>2698.38</v>
      </c>
      <c r="D1678" s="438" t="s">
        <v>126</v>
      </c>
      <c r="E1678" s="440">
        <v>0</v>
      </c>
      <c r="F1678" s="440">
        <v>0</v>
      </c>
      <c r="G1678" s="440">
        <v>2698.38</v>
      </c>
      <c r="H1678" s="438" t="s">
        <v>126</v>
      </c>
    </row>
    <row r="1679" spans="1:8">
      <c r="A1679" s="430" t="s">
        <v>2937</v>
      </c>
      <c r="B1679" s="430" t="s">
        <v>2865</v>
      </c>
      <c r="C1679" s="440">
        <v>0</v>
      </c>
      <c r="D1679" s="438" t="s">
        <v>126</v>
      </c>
      <c r="E1679" s="440">
        <v>89035.51</v>
      </c>
      <c r="F1679" s="440">
        <v>0</v>
      </c>
      <c r="G1679" s="440">
        <v>89035.51</v>
      </c>
      <c r="H1679" s="438" t="s">
        <v>126</v>
      </c>
    </row>
    <row r="1680" spans="1:8">
      <c r="A1680" s="430" t="s">
        <v>2938</v>
      </c>
      <c r="B1680" s="430" t="s">
        <v>2867</v>
      </c>
      <c r="C1680" s="440">
        <v>1618.39</v>
      </c>
      <c r="D1680" s="438" t="s">
        <v>126</v>
      </c>
      <c r="E1680" s="440">
        <v>45423.96</v>
      </c>
      <c r="F1680" s="440">
        <v>0</v>
      </c>
      <c r="G1680" s="440">
        <v>47042.35</v>
      </c>
      <c r="H1680" s="438" t="s">
        <v>126</v>
      </c>
    </row>
    <row r="1681" spans="1:8">
      <c r="A1681" s="430" t="s">
        <v>2939</v>
      </c>
      <c r="B1681" s="430" t="s">
        <v>2869</v>
      </c>
      <c r="C1681" s="440">
        <v>0</v>
      </c>
      <c r="D1681" s="438" t="s">
        <v>126</v>
      </c>
      <c r="E1681" s="440">
        <v>0</v>
      </c>
      <c r="F1681" s="441">
        <v>-25424.79</v>
      </c>
      <c r="G1681" s="440">
        <v>25424.79</v>
      </c>
      <c r="H1681" s="438" t="s">
        <v>126</v>
      </c>
    </row>
    <row r="1682" spans="1:8">
      <c r="A1682" s="430" t="s">
        <v>2940</v>
      </c>
      <c r="B1682" s="430" t="s">
        <v>2133</v>
      </c>
      <c r="C1682" s="440">
        <v>6531.1</v>
      </c>
      <c r="D1682" s="438" t="s">
        <v>126</v>
      </c>
      <c r="E1682" s="440">
        <v>135284.73000000001</v>
      </c>
      <c r="F1682" s="441">
        <v>-25695.32</v>
      </c>
      <c r="G1682" s="440">
        <v>167511.15</v>
      </c>
      <c r="H1682" s="438" t="s">
        <v>126</v>
      </c>
    </row>
    <row r="1683" spans="1:8">
      <c r="A1683" s="430" t="s">
        <v>2941</v>
      </c>
      <c r="B1683" s="430" t="s">
        <v>2863</v>
      </c>
      <c r="C1683" s="440">
        <v>4485.03</v>
      </c>
      <c r="D1683" s="438" t="s">
        <v>126</v>
      </c>
      <c r="E1683" s="440">
        <v>0</v>
      </c>
      <c r="F1683" s="440">
        <v>0</v>
      </c>
      <c r="G1683" s="440">
        <v>4485.03</v>
      </c>
      <c r="H1683" s="438" t="s">
        <v>126</v>
      </c>
    </row>
    <row r="1684" spans="1:8">
      <c r="A1684" s="430" t="s">
        <v>2942</v>
      </c>
      <c r="B1684" s="430" t="s">
        <v>2865</v>
      </c>
      <c r="C1684" s="440">
        <v>0</v>
      </c>
      <c r="D1684" s="438" t="s">
        <v>126</v>
      </c>
      <c r="E1684" s="440">
        <v>74426.27</v>
      </c>
      <c r="F1684" s="440">
        <v>0</v>
      </c>
      <c r="G1684" s="440">
        <v>74426.27</v>
      </c>
      <c r="H1684" s="438" t="s">
        <v>126</v>
      </c>
    </row>
    <row r="1685" spans="1:8">
      <c r="A1685" s="430" t="s">
        <v>2943</v>
      </c>
      <c r="B1685" s="430" t="s">
        <v>2867</v>
      </c>
      <c r="C1685" s="440">
        <v>2795.01</v>
      </c>
      <c r="D1685" s="438" t="s">
        <v>126</v>
      </c>
      <c r="E1685" s="440">
        <v>60858.46</v>
      </c>
      <c r="F1685" s="440">
        <v>0</v>
      </c>
      <c r="G1685" s="440">
        <v>63653.47</v>
      </c>
      <c r="H1685" s="438" t="s">
        <v>126</v>
      </c>
    </row>
    <row r="1686" spans="1:8">
      <c r="A1686" s="430" t="s">
        <v>2944</v>
      </c>
      <c r="B1686" s="430" t="s">
        <v>2869</v>
      </c>
      <c r="C1686" s="441">
        <v>-748.94</v>
      </c>
      <c r="D1686" s="438" t="s">
        <v>126</v>
      </c>
      <c r="E1686" s="440">
        <v>0</v>
      </c>
      <c r="F1686" s="441">
        <v>-25695.32</v>
      </c>
      <c r="G1686" s="440">
        <v>24946.38</v>
      </c>
      <c r="H1686" s="438" t="s">
        <v>126</v>
      </c>
    </row>
    <row r="1687" spans="1:8">
      <c r="A1687" s="430" t="s">
        <v>2945</v>
      </c>
      <c r="B1687" s="430" t="s">
        <v>2946</v>
      </c>
      <c r="C1687" s="440">
        <v>18528.060000000001</v>
      </c>
      <c r="D1687" s="438" t="s">
        <v>126</v>
      </c>
      <c r="E1687" s="440">
        <v>115971.84</v>
      </c>
      <c r="F1687" s="441">
        <v>-24219.45</v>
      </c>
      <c r="G1687" s="440">
        <v>158719.35</v>
      </c>
      <c r="H1687" s="438" t="s">
        <v>126</v>
      </c>
    </row>
    <row r="1688" spans="1:8">
      <c r="A1688" s="430" t="s">
        <v>2947</v>
      </c>
      <c r="B1688" s="430" t="s">
        <v>2863</v>
      </c>
      <c r="C1688" s="440">
        <v>6027.12</v>
      </c>
      <c r="D1688" s="438" t="s">
        <v>126</v>
      </c>
      <c r="E1688" s="440">
        <v>0</v>
      </c>
      <c r="F1688" s="440">
        <v>0</v>
      </c>
      <c r="G1688" s="440">
        <v>6027.12</v>
      </c>
      <c r="H1688" s="438" t="s">
        <v>126</v>
      </c>
    </row>
    <row r="1689" spans="1:8">
      <c r="A1689" s="430" t="s">
        <v>2948</v>
      </c>
      <c r="B1689" s="430" t="s">
        <v>2865</v>
      </c>
      <c r="C1689" s="440">
        <v>6266.03</v>
      </c>
      <c r="D1689" s="438" t="s">
        <v>126</v>
      </c>
      <c r="E1689" s="440">
        <v>39068.21</v>
      </c>
      <c r="F1689" s="440">
        <v>0</v>
      </c>
      <c r="G1689" s="440">
        <v>45334.239999999998</v>
      </c>
      <c r="H1689" s="438" t="s">
        <v>126</v>
      </c>
    </row>
    <row r="1690" spans="1:8">
      <c r="A1690" s="430" t="s">
        <v>2949</v>
      </c>
      <c r="B1690" s="430" t="s">
        <v>2867</v>
      </c>
      <c r="C1690" s="440">
        <v>3606.1</v>
      </c>
      <c r="D1690" s="438" t="s">
        <v>126</v>
      </c>
      <c r="E1690" s="440">
        <v>78026.460000000006</v>
      </c>
      <c r="F1690" s="440">
        <v>0</v>
      </c>
      <c r="G1690" s="440">
        <v>81632.56</v>
      </c>
      <c r="H1690" s="438" t="s">
        <v>126</v>
      </c>
    </row>
    <row r="1691" spans="1:8">
      <c r="A1691" s="430" t="s">
        <v>2950</v>
      </c>
      <c r="B1691" s="430" t="s">
        <v>2869</v>
      </c>
      <c r="C1691" s="440">
        <v>2628.81</v>
      </c>
      <c r="D1691" s="438" t="s">
        <v>126</v>
      </c>
      <c r="E1691" s="441">
        <v>-1122.83</v>
      </c>
      <c r="F1691" s="441">
        <v>-24219.45</v>
      </c>
      <c r="G1691" s="440">
        <v>25725.43</v>
      </c>
      <c r="H1691" s="438" t="s">
        <v>126</v>
      </c>
    </row>
    <row r="1692" spans="1:8">
      <c r="A1692" s="430" t="s">
        <v>2951</v>
      </c>
      <c r="B1692" s="430" t="s">
        <v>2143</v>
      </c>
      <c r="C1692" s="440">
        <v>5462.69</v>
      </c>
      <c r="D1692" s="438" t="s">
        <v>126</v>
      </c>
      <c r="E1692" s="440">
        <v>94768.52</v>
      </c>
      <c r="F1692" s="441">
        <v>-16194.88</v>
      </c>
      <c r="G1692" s="440">
        <v>116426.09</v>
      </c>
      <c r="H1692" s="438" t="s">
        <v>126</v>
      </c>
    </row>
    <row r="1693" spans="1:8">
      <c r="A1693" s="430" t="s">
        <v>2952</v>
      </c>
      <c r="B1693" s="430" t="s">
        <v>2863</v>
      </c>
      <c r="C1693" s="440">
        <v>2419.83</v>
      </c>
      <c r="D1693" s="438" t="s">
        <v>126</v>
      </c>
      <c r="E1693" s="440">
        <v>0</v>
      </c>
      <c r="F1693" s="440">
        <v>0</v>
      </c>
      <c r="G1693" s="440">
        <v>2419.83</v>
      </c>
      <c r="H1693" s="438" t="s">
        <v>126</v>
      </c>
    </row>
    <row r="1694" spans="1:8">
      <c r="A1694" s="430" t="s">
        <v>2953</v>
      </c>
      <c r="B1694" s="430" t="s">
        <v>2865</v>
      </c>
      <c r="C1694" s="440">
        <v>0</v>
      </c>
      <c r="D1694" s="438" t="s">
        <v>126</v>
      </c>
      <c r="E1694" s="440">
        <v>47221.25</v>
      </c>
      <c r="F1694" s="440">
        <v>0</v>
      </c>
      <c r="G1694" s="440">
        <v>47221.25</v>
      </c>
      <c r="H1694" s="438" t="s">
        <v>126</v>
      </c>
    </row>
    <row r="1695" spans="1:8">
      <c r="A1695" s="430" t="s">
        <v>2954</v>
      </c>
      <c r="B1695" s="430" t="s">
        <v>2867</v>
      </c>
      <c r="C1695" s="440">
        <v>2879.23</v>
      </c>
      <c r="D1695" s="438" t="s">
        <v>126</v>
      </c>
      <c r="E1695" s="440">
        <v>47547.27</v>
      </c>
      <c r="F1695" s="440">
        <v>0</v>
      </c>
      <c r="G1695" s="440">
        <v>50426.5</v>
      </c>
      <c r="H1695" s="438" t="s">
        <v>126</v>
      </c>
    </row>
    <row r="1696" spans="1:8">
      <c r="A1696" s="430" t="s">
        <v>2955</v>
      </c>
      <c r="B1696" s="430" t="s">
        <v>2869</v>
      </c>
      <c r="C1696" s="440">
        <v>163.63</v>
      </c>
      <c r="D1696" s="438" t="s">
        <v>126</v>
      </c>
      <c r="E1696" s="440">
        <v>0</v>
      </c>
      <c r="F1696" s="441">
        <v>-16194.88</v>
      </c>
      <c r="G1696" s="440">
        <v>16358.51</v>
      </c>
      <c r="H1696" s="438" t="s">
        <v>126</v>
      </c>
    </row>
    <row r="1697" spans="1:8">
      <c r="A1697" s="430" t="s">
        <v>2956</v>
      </c>
      <c r="B1697" s="430" t="s">
        <v>2148</v>
      </c>
      <c r="C1697" s="440">
        <v>5581.65</v>
      </c>
      <c r="D1697" s="438" t="s">
        <v>126</v>
      </c>
      <c r="E1697" s="440">
        <v>105823.69</v>
      </c>
      <c r="F1697" s="441">
        <v>-19706.150000000001</v>
      </c>
      <c r="G1697" s="440">
        <v>131111.49</v>
      </c>
      <c r="H1697" s="438" t="s">
        <v>126</v>
      </c>
    </row>
    <row r="1698" spans="1:8">
      <c r="A1698" s="430" t="s">
        <v>2957</v>
      </c>
      <c r="B1698" s="430" t="s">
        <v>2863</v>
      </c>
      <c r="C1698" s="440">
        <v>3233.34</v>
      </c>
      <c r="D1698" s="438" t="s">
        <v>126</v>
      </c>
      <c r="E1698" s="440">
        <v>0</v>
      </c>
      <c r="F1698" s="440">
        <v>0</v>
      </c>
      <c r="G1698" s="440">
        <v>3233.34</v>
      </c>
      <c r="H1698" s="438" t="s">
        <v>126</v>
      </c>
    </row>
    <row r="1699" spans="1:8">
      <c r="A1699" s="430" t="s">
        <v>2958</v>
      </c>
      <c r="B1699" s="430" t="s">
        <v>2865</v>
      </c>
      <c r="C1699" s="440">
        <v>0</v>
      </c>
      <c r="D1699" s="438" t="s">
        <v>126</v>
      </c>
      <c r="E1699" s="440">
        <v>57822.73</v>
      </c>
      <c r="F1699" s="440">
        <v>0</v>
      </c>
      <c r="G1699" s="440">
        <v>57822.73</v>
      </c>
      <c r="H1699" s="438" t="s">
        <v>126</v>
      </c>
    </row>
    <row r="1700" spans="1:8">
      <c r="A1700" s="430" t="s">
        <v>2959</v>
      </c>
      <c r="B1700" s="430" t="s">
        <v>2867</v>
      </c>
      <c r="C1700" s="440">
        <v>2044.48</v>
      </c>
      <c r="D1700" s="438" t="s">
        <v>126</v>
      </c>
      <c r="E1700" s="440">
        <v>48000.959999999999</v>
      </c>
      <c r="F1700" s="440">
        <v>0</v>
      </c>
      <c r="G1700" s="440">
        <v>50045.440000000002</v>
      </c>
      <c r="H1700" s="438" t="s">
        <v>126</v>
      </c>
    </row>
    <row r="1701" spans="1:8">
      <c r="A1701" s="430" t="s">
        <v>2960</v>
      </c>
      <c r="B1701" s="430" t="s">
        <v>2869</v>
      </c>
      <c r="C1701" s="440">
        <v>303.83</v>
      </c>
      <c r="D1701" s="438" t="s">
        <v>126</v>
      </c>
      <c r="E1701" s="440">
        <v>0</v>
      </c>
      <c r="F1701" s="441">
        <v>-19706.150000000001</v>
      </c>
      <c r="G1701" s="440">
        <v>20009.98</v>
      </c>
      <c r="H1701" s="438" t="s">
        <v>126</v>
      </c>
    </row>
    <row r="1702" spans="1:8">
      <c r="A1702" s="430" t="s">
        <v>2961</v>
      </c>
      <c r="B1702" s="430" t="s">
        <v>2153</v>
      </c>
      <c r="C1702" s="440">
        <v>4901.95</v>
      </c>
      <c r="D1702" s="438" t="s">
        <v>126</v>
      </c>
      <c r="E1702" s="440">
        <v>104185.94</v>
      </c>
      <c r="F1702" s="441">
        <v>-17831.240000000002</v>
      </c>
      <c r="G1702" s="440">
        <v>126919.13</v>
      </c>
      <c r="H1702" s="438" t="s">
        <v>126</v>
      </c>
    </row>
    <row r="1703" spans="1:8">
      <c r="A1703" s="430" t="s">
        <v>2962</v>
      </c>
      <c r="B1703" s="430" t="s">
        <v>2863</v>
      </c>
      <c r="C1703" s="440">
        <v>1753.47</v>
      </c>
      <c r="D1703" s="438" t="s">
        <v>126</v>
      </c>
      <c r="E1703" s="440">
        <v>0</v>
      </c>
      <c r="F1703" s="440">
        <v>0</v>
      </c>
      <c r="G1703" s="440">
        <v>1753.47</v>
      </c>
      <c r="H1703" s="438" t="s">
        <v>126</v>
      </c>
    </row>
    <row r="1704" spans="1:8">
      <c r="A1704" s="430" t="s">
        <v>2963</v>
      </c>
      <c r="B1704" s="430" t="s">
        <v>2865</v>
      </c>
      <c r="C1704" s="440">
        <v>0</v>
      </c>
      <c r="D1704" s="438" t="s">
        <v>126</v>
      </c>
      <c r="E1704" s="440">
        <v>53519.71</v>
      </c>
      <c r="F1704" s="440">
        <v>0</v>
      </c>
      <c r="G1704" s="440">
        <v>53519.71</v>
      </c>
      <c r="H1704" s="438" t="s">
        <v>126</v>
      </c>
    </row>
    <row r="1705" spans="1:8">
      <c r="A1705" s="430" t="s">
        <v>2964</v>
      </c>
      <c r="B1705" s="430" t="s">
        <v>2867</v>
      </c>
      <c r="C1705" s="440">
        <v>3090.72</v>
      </c>
      <c r="D1705" s="438" t="s">
        <v>126</v>
      </c>
      <c r="E1705" s="440">
        <v>50666.23</v>
      </c>
      <c r="F1705" s="440">
        <v>0</v>
      </c>
      <c r="G1705" s="440">
        <v>53756.95</v>
      </c>
      <c r="H1705" s="438" t="s">
        <v>126</v>
      </c>
    </row>
    <row r="1706" spans="1:8">
      <c r="A1706" s="430" t="s">
        <v>2965</v>
      </c>
      <c r="B1706" s="430" t="s">
        <v>2869</v>
      </c>
      <c r="C1706" s="440">
        <v>57.76</v>
      </c>
      <c r="D1706" s="438" t="s">
        <v>126</v>
      </c>
      <c r="E1706" s="440">
        <v>0</v>
      </c>
      <c r="F1706" s="441">
        <v>-17831.240000000002</v>
      </c>
      <c r="G1706" s="440">
        <v>17889</v>
      </c>
      <c r="H1706" s="438" t="s">
        <v>126</v>
      </c>
    </row>
    <row r="1707" spans="1:8">
      <c r="A1707" s="430" t="s">
        <v>2966</v>
      </c>
      <c r="B1707" s="430" t="s">
        <v>2158</v>
      </c>
      <c r="C1707" s="440">
        <v>5135.62</v>
      </c>
      <c r="D1707" s="438" t="s">
        <v>126</v>
      </c>
      <c r="E1707" s="440">
        <v>116922.38</v>
      </c>
      <c r="F1707" s="441">
        <v>-21980.03</v>
      </c>
      <c r="G1707" s="440">
        <v>144038.03</v>
      </c>
      <c r="H1707" s="438" t="s">
        <v>126</v>
      </c>
    </row>
    <row r="1708" spans="1:8">
      <c r="A1708" s="430" t="s">
        <v>2967</v>
      </c>
      <c r="B1708" s="430" t="s">
        <v>2863</v>
      </c>
      <c r="C1708" s="440">
        <v>2121.08</v>
      </c>
      <c r="D1708" s="438" t="s">
        <v>126</v>
      </c>
      <c r="E1708" s="440">
        <v>0</v>
      </c>
      <c r="F1708" s="440">
        <v>0</v>
      </c>
      <c r="G1708" s="440">
        <v>2121.08</v>
      </c>
      <c r="H1708" s="438" t="s">
        <v>126</v>
      </c>
    </row>
    <row r="1709" spans="1:8">
      <c r="A1709" s="430" t="s">
        <v>2968</v>
      </c>
      <c r="B1709" s="430" t="s">
        <v>2969</v>
      </c>
      <c r="C1709" s="440">
        <v>0</v>
      </c>
      <c r="D1709" s="438" t="s">
        <v>126</v>
      </c>
      <c r="E1709" s="440">
        <v>66684.98</v>
      </c>
      <c r="F1709" s="440">
        <v>0</v>
      </c>
      <c r="G1709" s="440">
        <v>66684.98</v>
      </c>
      <c r="H1709" s="438" t="s">
        <v>126</v>
      </c>
    </row>
    <row r="1710" spans="1:8">
      <c r="A1710" s="430" t="s">
        <v>2970</v>
      </c>
      <c r="B1710" s="430" t="s">
        <v>2867</v>
      </c>
      <c r="C1710" s="440">
        <v>2845.53</v>
      </c>
      <c r="D1710" s="438" t="s">
        <v>126</v>
      </c>
      <c r="E1710" s="440">
        <v>50237.4</v>
      </c>
      <c r="F1710" s="440">
        <v>0</v>
      </c>
      <c r="G1710" s="440">
        <v>53082.93</v>
      </c>
      <c r="H1710" s="438" t="s">
        <v>126</v>
      </c>
    </row>
    <row r="1711" spans="1:8">
      <c r="A1711" s="430" t="s">
        <v>2971</v>
      </c>
      <c r="B1711" s="430" t="s">
        <v>2869</v>
      </c>
      <c r="C1711" s="440">
        <v>169.01</v>
      </c>
      <c r="D1711" s="438" t="s">
        <v>126</v>
      </c>
      <c r="E1711" s="440">
        <v>0</v>
      </c>
      <c r="F1711" s="441">
        <v>-21980.03</v>
      </c>
      <c r="G1711" s="440">
        <v>22149.040000000001</v>
      </c>
      <c r="H1711" s="438" t="s">
        <v>126</v>
      </c>
    </row>
    <row r="1712" spans="1:8">
      <c r="A1712" s="430" t="s">
        <v>2972</v>
      </c>
      <c r="B1712" s="430" t="s">
        <v>2973</v>
      </c>
      <c r="C1712" s="440">
        <v>2363.1</v>
      </c>
      <c r="D1712" s="438" t="s">
        <v>126</v>
      </c>
      <c r="E1712" s="440">
        <v>26305.279999999999</v>
      </c>
      <c r="F1712" s="441">
        <v>-5341.76</v>
      </c>
      <c r="G1712" s="440">
        <v>34010.14</v>
      </c>
      <c r="H1712" s="438" t="s">
        <v>126</v>
      </c>
    </row>
    <row r="1713" spans="1:8">
      <c r="A1713" s="430" t="s">
        <v>2974</v>
      </c>
      <c r="B1713" s="430" t="s">
        <v>2975</v>
      </c>
      <c r="C1713" s="440">
        <v>392.75</v>
      </c>
      <c r="D1713" s="438" t="s">
        <v>126</v>
      </c>
      <c r="E1713" s="440">
        <v>0</v>
      </c>
      <c r="F1713" s="440">
        <v>0</v>
      </c>
      <c r="G1713" s="440">
        <v>392.75</v>
      </c>
      <c r="H1713" s="438" t="s">
        <v>126</v>
      </c>
    </row>
    <row r="1714" spans="1:8">
      <c r="A1714" s="430" t="s">
        <v>2976</v>
      </c>
      <c r="B1714" s="430" t="s">
        <v>2865</v>
      </c>
      <c r="C1714" s="440">
        <v>1000</v>
      </c>
      <c r="D1714" s="438" t="s">
        <v>126</v>
      </c>
      <c r="E1714" s="440">
        <v>15359.52</v>
      </c>
      <c r="F1714" s="440">
        <v>0</v>
      </c>
      <c r="G1714" s="440">
        <v>16359.52</v>
      </c>
      <c r="H1714" s="438" t="s">
        <v>126</v>
      </c>
    </row>
    <row r="1715" spans="1:8">
      <c r="A1715" s="430" t="s">
        <v>2977</v>
      </c>
      <c r="B1715" s="430" t="s">
        <v>2867</v>
      </c>
      <c r="C1715" s="440">
        <v>948.25</v>
      </c>
      <c r="D1715" s="438" t="s">
        <v>126</v>
      </c>
      <c r="E1715" s="440">
        <v>10945.76</v>
      </c>
      <c r="F1715" s="440">
        <v>0</v>
      </c>
      <c r="G1715" s="440">
        <v>11894.01</v>
      </c>
      <c r="H1715" s="438" t="s">
        <v>126</v>
      </c>
    </row>
    <row r="1716" spans="1:8">
      <c r="A1716" s="430" t="s">
        <v>2978</v>
      </c>
      <c r="B1716" s="430" t="s">
        <v>2869</v>
      </c>
      <c r="C1716" s="440">
        <v>22.1</v>
      </c>
      <c r="D1716" s="438" t="s">
        <v>126</v>
      </c>
      <c r="E1716" s="440">
        <v>0</v>
      </c>
      <c r="F1716" s="441">
        <v>-5341.76</v>
      </c>
      <c r="G1716" s="440">
        <v>5363.86</v>
      </c>
      <c r="H1716" s="438" t="s">
        <v>126</v>
      </c>
    </row>
    <row r="1717" spans="1:8">
      <c r="A1717" s="430" t="s">
        <v>2979</v>
      </c>
      <c r="B1717" s="430" t="s">
        <v>2980</v>
      </c>
      <c r="C1717" s="440">
        <v>11452.14</v>
      </c>
      <c r="D1717" s="438" t="s">
        <v>126</v>
      </c>
      <c r="E1717" s="440">
        <v>21262.62</v>
      </c>
      <c r="F1717" s="441">
        <v>-3648.32</v>
      </c>
      <c r="G1717" s="440">
        <v>36363.08</v>
      </c>
      <c r="H1717" s="438" t="s">
        <v>126</v>
      </c>
    </row>
    <row r="1718" spans="1:8">
      <c r="A1718" s="430" t="s">
        <v>2981</v>
      </c>
      <c r="B1718" s="430" t="s">
        <v>2863</v>
      </c>
      <c r="C1718" s="440">
        <v>7743.44</v>
      </c>
      <c r="D1718" s="438" t="s">
        <v>126</v>
      </c>
      <c r="E1718" s="440">
        <v>0</v>
      </c>
      <c r="F1718" s="440">
        <v>0</v>
      </c>
      <c r="G1718" s="440">
        <v>7743.44</v>
      </c>
      <c r="H1718" s="438" t="s">
        <v>126</v>
      </c>
    </row>
    <row r="1719" spans="1:8">
      <c r="A1719" s="430" t="s">
        <v>2982</v>
      </c>
      <c r="B1719" s="430" t="s">
        <v>2969</v>
      </c>
      <c r="C1719" s="440">
        <v>0</v>
      </c>
      <c r="D1719" s="438" t="s">
        <v>126</v>
      </c>
      <c r="E1719" s="440">
        <v>5702.16</v>
      </c>
      <c r="F1719" s="440">
        <v>0</v>
      </c>
      <c r="G1719" s="440">
        <v>5702.16</v>
      </c>
      <c r="H1719" s="438" t="s">
        <v>126</v>
      </c>
    </row>
    <row r="1720" spans="1:8">
      <c r="A1720" s="430" t="s">
        <v>2983</v>
      </c>
      <c r="B1720" s="430" t="s">
        <v>2867</v>
      </c>
      <c r="C1720" s="440">
        <v>2098.0300000000002</v>
      </c>
      <c r="D1720" s="438" t="s">
        <v>126</v>
      </c>
      <c r="E1720" s="440">
        <v>15560.46</v>
      </c>
      <c r="F1720" s="440">
        <v>0</v>
      </c>
      <c r="G1720" s="440">
        <v>17658.490000000002</v>
      </c>
      <c r="H1720" s="438" t="s">
        <v>126</v>
      </c>
    </row>
    <row r="1721" spans="1:8">
      <c r="A1721" s="430" t="s">
        <v>2984</v>
      </c>
      <c r="B1721" s="430" t="s">
        <v>2869</v>
      </c>
      <c r="C1721" s="440">
        <v>1610.67</v>
      </c>
      <c r="D1721" s="438" t="s">
        <v>126</v>
      </c>
      <c r="E1721" s="440">
        <v>0</v>
      </c>
      <c r="F1721" s="441">
        <v>-3648.32</v>
      </c>
      <c r="G1721" s="440">
        <v>5258.99</v>
      </c>
      <c r="H1721" s="438" t="s">
        <v>126</v>
      </c>
    </row>
    <row r="1722" spans="1:8">
      <c r="A1722" s="430" t="s">
        <v>2985</v>
      </c>
      <c r="B1722" s="430" t="s">
        <v>2986</v>
      </c>
      <c r="C1722" s="440">
        <v>5154.67</v>
      </c>
      <c r="D1722" s="438" t="s">
        <v>126</v>
      </c>
      <c r="E1722" s="440">
        <v>28155.08</v>
      </c>
      <c r="F1722" s="441">
        <v>-6142.95</v>
      </c>
      <c r="G1722" s="440">
        <v>39452.699999999997</v>
      </c>
      <c r="H1722" s="438" t="s">
        <v>126</v>
      </c>
    </row>
    <row r="1723" spans="1:8">
      <c r="A1723" s="430" t="s">
        <v>2987</v>
      </c>
      <c r="B1723" s="430" t="s">
        <v>2863</v>
      </c>
      <c r="C1723" s="440">
        <v>3967.42</v>
      </c>
      <c r="D1723" s="438" t="s">
        <v>126</v>
      </c>
      <c r="E1723" s="441">
        <v>-3654.42</v>
      </c>
      <c r="F1723" s="440">
        <v>0</v>
      </c>
      <c r="G1723" s="440">
        <v>313</v>
      </c>
      <c r="H1723" s="438" t="s">
        <v>126</v>
      </c>
    </row>
    <row r="1724" spans="1:8">
      <c r="A1724" s="430" t="s">
        <v>2988</v>
      </c>
      <c r="B1724" s="430" t="s">
        <v>2969</v>
      </c>
      <c r="C1724" s="440">
        <v>0</v>
      </c>
      <c r="D1724" s="438" t="s">
        <v>126</v>
      </c>
      <c r="E1724" s="440">
        <v>19351.8</v>
      </c>
      <c r="F1724" s="440">
        <v>0</v>
      </c>
      <c r="G1724" s="440">
        <v>19351.8</v>
      </c>
      <c r="H1724" s="438" t="s">
        <v>126</v>
      </c>
    </row>
    <row r="1725" spans="1:8">
      <c r="A1725" s="430" t="s">
        <v>2989</v>
      </c>
      <c r="B1725" s="430" t="s">
        <v>2867</v>
      </c>
      <c r="C1725" s="440">
        <v>406.67</v>
      </c>
      <c r="D1725" s="438" t="s">
        <v>126</v>
      </c>
      <c r="E1725" s="440">
        <v>13238.28</v>
      </c>
      <c r="F1725" s="440">
        <v>0</v>
      </c>
      <c r="G1725" s="440">
        <v>13644.95</v>
      </c>
      <c r="H1725" s="438" t="s">
        <v>126</v>
      </c>
    </row>
    <row r="1726" spans="1:8">
      <c r="A1726" s="430" t="s">
        <v>2990</v>
      </c>
      <c r="B1726" s="430" t="s">
        <v>2869</v>
      </c>
      <c r="C1726" s="440">
        <v>780.58</v>
      </c>
      <c r="D1726" s="438" t="s">
        <v>126</v>
      </c>
      <c r="E1726" s="441">
        <v>-780.58</v>
      </c>
      <c r="F1726" s="441">
        <v>-6142.95</v>
      </c>
      <c r="G1726" s="440">
        <v>6142.95</v>
      </c>
      <c r="H1726" s="438" t="s">
        <v>126</v>
      </c>
    </row>
    <row r="1727" spans="1:8">
      <c r="A1727" s="430" t="s">
        <v>2991</v>
      </c>
      <c r="B1727" s="430" t="s">
        <v>2992</v>
      </c>
      <c r="C1727" s="440">
        <v>5525.78</v>
      </c>
      <c r="D1727" s="438" t="s">
        <v>126</v>
      </c>
      <c r="E1727" s="440">
        <v>36992.519999999997</v>
      </c>
      <c r="F1727" s="441">
        <v>-6690.43</v>
      </c>
      <c r="G1727" s="440">
        <v>49208.73</v>
      </c>
      <c r="H1727" s="438" t="s">
        <v>126</v>
      </c>
    </row>
    <row r="1728" spans="1:8">
      <c r="A1728" s="430" t="s">
        <v>2993</v>
      </c>
      <c r="B1728" s="430" t="s">
        <v>2863</v>
      </c>
      <c r="C1728" s="440">
        <v>3562.09</v>
      </c>
      <c r="D1728" s="438" t="s">
        <v>126</v>
      </c>
      <c r="E1728" s="440">
        <v>0</v>
      </c>
      <c r="F1728" s="440">
        <v>0</v>
      </c>
      <c r="G1728" s="440">
        <v>3562.09</v>
      </c>
      <c r="H1728" s="438" t="s">
        <v>126</v>
      </c>
    </row>
    <row r="1729" spans="1:8">
      <c r="A1729" s="430" t="s">
        <v>2994</v>
      </c>
      <c r="B1729" s="430" t="s">
        <v>2969</v>
      </c>
      <c r="C1729" s="440">
        <v>0</v>
      </c>
      <c r="D1729" s="438" t="s">
        <v>126</v>
      </c>
      <c r="E1729" s="440">
        <v>13654.8</v>
      </c>
      <c r="F1729" s="440">
        <v>0</v>
      </c>
      <c r="G1729" s="440">
        <v>13654.8</v>
      </c>
      <c r="H1729" s="438" t="s">
        <v>126</v>
      </c>
    </row>
    <row r="1730" spans="1:8">
      <c r="A1730" s="430" t="s">
        <v>2995</v>
      </c>
      <c r="B1730" s="430" t="s">
        <v>2867</v>
      </c>
      <c r="C1730" s="440">
        <v>1284.94</v>
      </c>
      <c r="D1730" s="438" t="s">
        <v>126</v>
      </c>
      <c r="E1730" s="440">
        <v>23337.72</v>
      </c>
      <c r="F1730" s="440">
        <v>0</v>
      </c>
      <c r="G1730" s="440">
        <v>24622.66</v>
      </c>
      <c r="H1730" s="438" t="s">
        <v>126</v>
      </c>
    </row>
    <row r="1731" spans="1:8">
      <c r="A1731" s="430" t="s">
        <v>2996</v>
      </c>
      <c r="B1731" s="430" t="s">
        <v>2869</v>
      </c>
      <c r="C1731" s="440">
        <v>678.75</v>
      </c>
      <c r="D1731" s="438" t="s">
        <v>126</v>
      </c>
      <c r="E1731" s="440">
        <v>0</v>
      </c>
      <c r="F1731" s="441">
        <v>-6690.43</v>
      </c>
      <c r="G1731" s="440">
        <v>7369.18</v>
      </c>
      <c r="H1731" s="438" t="s">
        <v>126</v>
      </c>
    </row>
    <row r="1732" spans="1:8">
      <c r="A1732" s="430" t="s">
        <v>2997</v>
      </c>
      <c r="B1732" s="430" t="s">
        <v>1581</v>
      </c>
      <c r="C1732" s="441">
        <v>-9080.2800000000007</v>
      </c>
      <c r="D1732" s="438" t="s">
        <v>126</v>
      </c>
      <c r="E1732" s="440">
        <v>35295.410000000003</v>
      </c>
      <c r="F1732" s="441">
        <v>-6781.51</v>
      </c>
      <c r="G1732" s="440">
        <v>32996.639999999999</v>
      </c>
      <c r="H1732" s="438" t="s">
        <v>126</v>
      </c>
    </row>
    <row r="1733" spans="1:8">
      <c r="A1733" s="430" t="s">
        <v>2998</v>
      </c>
      <c r="B1733" s="430" t="s">
        <v>2863</v>
      </c>
      <c r="C1733" s="441">
        <v>-8042.65</v>
      </c>
      <c r="D1733" s="438" t="s">
        <v>126</v>
      </c>
      <c r="E1733" s="440">
        <v>0</v>
      </c>
      <c r="F1733" s="440">
        <v>0</v>
      </c>
      <c r="G1733" s="441">
        <v>-8042.65</v>
      </c>
      <c r="H1733" s="438" t="s">
        <v>126</v>
      </c>
    </row>
    <row r="1734" spans="1:8">
      <c r="A1734" s="430" t="s">
        <v>2999</v>
      </c>
      <c r="B1734" s="430" t="s">
        <v>2969</v>
      </c>
      <c r="C1734" s="440">
        <v>0</v>
      </c>
      <c r="D1734" s="438" t="s">
        <v>126</v>
      </c>
      <c r="E1734" s="440">
        <v>12602.57</v>
      </c>
      <c r="F1734" s="440">
        <v>0</v>
      </c>
      <c r="G1734" s="440">
        <v>12602.57</v>
      </c>
      <c r="H1734" s="438" t="s">
        <v>126</v>
      </c>
    </row>
    <row r="1735" spans="1:8">
      <c r="A1735" s="430" t="s">
        <v>3000</v>
      </c>
      <c r="B1735" s="430" t="s">
        <v>2867</v>
      </c>
      <c r="C1735" s="440">
        <v>725.21</v>
      </c>
      <c r="D1735" s="438" t="s">
        <v>126</v>
      </c>
      <c r="E1735" s="440">
        <v>22614.67</v>
      </c>
      <c r="F1735" s="440">
        <v>0</v>
      </c>
      <c r="G1735" s="440">
        <v>23339.88</v>
      </c>
      <c r="H1735" s="438" t="s">
        <v>126</v>
      </c>
    </row>
    <row r="1736" spans="1:8">
      <c r="A1736" s="430" t="s">
        <v>3001</v>
      </c>
      <c r="B1736" s="430" t="s">
        <v>2869</v>
      </c>
      <c r="C1736" s="441">
        <v>-1762.84</v>
      </c>
      <c r="D1736" s="438" t="s">
        <v>126</v>
      </c>
      <c r="E1736" s="440">
        <v>78.17</v>
      </c>
      <c r="F1736" s="441">
        <v>-6781.51</v>
      </c>
      <c r="G1736" s="440">
        <v>5096.84</v>
      </c>
      <c r="H1736" s="438" t="s">
        <v>126</v>
      </c>
    </row>
    <row r="1737" spans="1:8">
      <c r="A1737" s="430" t="s">
        <v>3002</v>
      </c>
      <c r="B1737" s="430" t="s">
        <v>2189</v>
      </c>
      <c r="C1737" s="440">
        <v>4165.4799999999996</v>
      </c>
      <c r="D1737" s="438" t="s">
        <v>126</v>
      </c>
      <c r="E1737" s="440">
        <v>31598.7</v>
      </c>
      <c r="F1737" s="441">
        <v>-5254.57</v>
      </c>
      <c r="G1737" s="440">
        <v>41018.75</v>
      </c>
      <c r="H1737" s="438" t="s">
        <v>126</v>
      </c>
    </row>
    <row r="1738" spans="1:8">
      <c r="A1738" s="430" t="s">
        <v>3003</v>
      </c>
      <c r="B1738" s="430" t="s">
        <v>2863</v>
      </c>
      <c r="C1738" s="440">
        <v>2346.9699999999998</v>
      </c>
      <c r="D1738" s="438" t="s">
        <v>126</v>
      </c>
      <c r="E1738" s="440">
        <v>0</v>
      </c>
      <c r="F1738" s="440">
        <v>0</v>
      </c>
      <c r="G1738" s="440">
        <v>2346.9699999999998</v>
      </c>
      <c r="H1738" s="438" t="s">
        <v>126</v>
      </c>
    </row>
    <row r="1739" spans="1:8">
      <c r="A1739" s="430" t="s">
        <v>3004</v>
      </c>
      <c r="B1739" s="430" t="s">
        <v>2969</v>
      </c>
      <c r="C1739" s="440">
        <v>1000</v>
      </c>
      <c r="D1739" s="438" t="s">
        <v>126</v>
      </c>
      <c r="E1739" s="440">
        <v>16850.82</v>
      </c>
      <c r="F1739" s="440">
        <v>0</v>
      </c>
      <c r="G1739" s="440">
        <v>17850.82</v>
      </c>
      <c r="H1739" s="438" t="s">
        <v>126</v>
      </c>
    </row>
    <row r="1740" spans="1:8">
      <c r="A1740" s="430" t="s">
        <v>3005</v>
      </c>
      <c r="B1740" s="430" t="s">
        <v>2867</v>
      </c>
      <c r="C1740" s="440">
        <v>730.61</v>
      </c>
      <c r="D1740" s="438" t="s">
        <v>126</v>
      </c>
      <c r="E1740" s="440">
        <v>14747.88</v>
      </c>
      <c r="F1740" s="440">
        <v>0</v>
      </c>
      <c r="G1740" s="440">
        <v>15478.49</v>
      </c>
      <c r="H1740" s="438" t="s">
        <v>126</v>
      </c>
    </row>
    <row r="1741" spans="1:8">
      <c r="A1741" s="430" t="s">
        <v>3006</v>
      </c>
      <c r="B1741" s="430" t="s">
        <v>2869</v>
      </c>
      <c r="C1741" s="440">
        <v>87.9</v>
      </c>
      <c r="D1741" s="438" t="s">
        <v>126</v>
      </c>
      <c r="E1741" s="440">
        <v>0</v>
      </c>
      <c r="F1741" s="441">
        <v>-5254.57</v>
      </c>
      <c r="G1741" s="440">
        <v>5342.47</v>
      </c>
      <c r="H1741" s="438" t="s">
        <v>126</v>
      </c>
    </row>
    <row r="1742" spans="1:8">
      <c r="A1742" s="430" t="s">
        <v>3007</v>
      </c>
      <c r="B1742" s="430" t="s">
        <v>2195</v>
      </c>
      <c r="C1742" s="440">
        <v>1161.8699999999999</v>
      </c>
      <c r="D1742" s="438" t="s">
        <v>126</v>
      </c>
      <c r="E1742" s="440">
        <v>35007.360000000001</v>
      </c>
      <c r="F1742" s="441">
        <v>-6510.85</v>
      </c>
      <c r="G1742" s="440">
        <v>42680.08</v>
      </c>
      <c r="H1742" s="438" t="s">
        <v>126</v>
      </c>
    </row>
    <row r="1743" spans="1:8">
      <c r="A1743" s="430" t="s">
        <v>3008</v>
      </c>
      <c r="B1743" s="430" t="s">
        <v>2863</v>
      </c>
      <c r="C1743" s="440">
        <v>681.44</v>
      </c>
      <c r="D1743" s="438" t="s">
        <v>126</v>
      </c>
      <c r="E1743" s="440">
        <v>0</v>
      </c>
      <c r="F1743" s="440">
        <v>0</v>
      </c>
      <c r="G1743" s="440">
        <v>681.44</v>
      </c>
      <c r="H1743" s="438" t="s">
        <v>126</v>
      </c>
    </row>
    <row r="1744" spans="1:8">
      <c r="A1744" s="430" t="s">
        <v>3009</v>
      </c>
      <c r="B1744" s="430" t="s">
        <v>2969</v>
      </c>
      <c r="C1744" s="440">
        <v>0</v>
      </c>
      <c r="D1744" s="438" t="s">
        <v>126</v>
      </c>
      <c r="E1744" s="440">
        <v>20329.2</v>
      </c>
      <c r="F1744" s="440">
        <v>0</v>
      </c>
      <c r="G1744" s="440">
        <v>20329.2</v>
      </c>
      <c r="H1744" s="438" t="s">
        <v>126</v>
      </c>
    </row>
    <row r="1745" spans="1:8">
      <c r="A1745" s="430" t="s">
        <v>3010</v>
      </c>
      <c r="B1745" s="430" t="s">
        <v>2867</v>
      </c>
      <c r="C1745" s="440">
        <v>480.43</v>
      </c>
      <c r="D1745" s="438" t="s">
        <v>126</v>
      </c>
      <c r="E1745" s="440">
        <v>14678.16</v>
      </c>
      <c r="F1745" s="440">
        <v>0</v>
      </c>
      <c r="G1745" s="440">
        <v>15158.59</v>
      </c>
      <c r="H1745" s="438" t="s">
        <v>126</v>
      </c>
    </row>
    <row r="1746" spans="1:8">
      <c r="A1746" s="430" t="s">
        <v>3011</v>
      </c>
      <c r="B1746" s="430" t="s">
        <v>2869</v>
      </c>
      <c r="C1746" s="440">
        <v>0</v>
      </c>
      <c r="D1746" s="438" t="s">
        <v>126</v>
      </c>
      <c r="E1746" s="440">
        <v>0</v>
      </c>
      <c r="F1746" s="441">
        <v>-6510.85</v>
      </c>
      <c r="G1746" s="440">
        <v>6510.85</v>
      </c>
      <c r="H1746" s="438" t="s">
        <v>126</v>
      </c>
    </row>
    <row r="1747" spans="1:8">
      <c r="A1747" s="430" t="s">
        <v>3012</v>
      </c>
      <c r="B1747" s="430" t="s">
        <v>2200</v>
      </c>
      <c r="C1747" s="440">
        <v>1394.1</v>
      </c>
      <c r="D1747" s="438" t="s">
        <v>126</v>
      </c>
      <c r="E1747" s="440">
        <v>26444.03</v>
      </c>
      <c r="F1747" s="441">
        <v>-5417.41</v>
      </c>
      <c r="G1747" s="440">
        <v>33255.54</v>
      </c>
      <c r="H1747" s="438" t="s">
        <v>126</v>
      </c>
    </row>
    <row r="1748" spans="1:8">
      <c r="A1748" s="430" t="s">
        <v>3013</v>
      </c>
      <c r="B1748" s="430" t="s">
        <v>2863</v>
      </c>
      <c r="C1748" s="440">
        <v>772.91</v>
      </c>
      <c r="D1748" s="438" t="s">
        <v>126</v>
      </c>
      <c r="E1748" s="440">
        <v>0</v>
      </c>
      <c r="F1748" s="440">
        <v>0</v>
      </c>
      <c r="G1748" s="440">
        <v>772.91</v>
      </c>
      <c r="H1748" s="438" t="s">
        <v>126</v>
      </c>
    </row>
    <row r="1749" spans="1:8">
      <c r="A1749" s="430" t="s">
        <v>3014</v>
      </c>
      <c r="B1749" s="430" t="s">
        <v>2865</v>
      </c>
      <c r="C1749" s="440">
        <v>0</v>
      </c>
      <c r="D1749" s="438" t="s">
        <v>126</v>
      </c>
      <c r="E1749" s="440">
        <v>22856.03</v>
      </c>
      <c r="F1749" s="440">
        <v>0</v>
      </c>
      <c r="G1749" s="440">
        <v>22856.03</v>
      </c>
      <c r="H1749" s="438" t="s">
        <v>126</v>
      </c>
    </row>
    <row r="1750" spans="1:8">
      <c r="A1750" s="430" t="s">
        <v>3015</v>
      </c>
      <c r="B1750" s="430" t="s">
        <v>2867</v>
      </c>
      <c r="C1750" s="440">
        <v>621.19000000000005</v>
      </c>
      <c r="D1750" s="438" t="s">
        <v>126</v>
      </c>
      <c r="E1750" s="440">
        <v>3588</v>
      </c>
      <c r="F1750" s="440">
        <v>0</v>
      </c>
      <c r="G1750" s="440">
        <v>4209.1899999999996</v>
      </c>
      <c r="H1750" s="438" t="s">
        <v>126</v>
      </c>
    </row>
    <row r="1751" spans="1:8">
      <c r="A1751" s="430" t="s">
        <v>3016</v>
      </c>
      <c r="B1751" s="430" t="s">
        <v>2869</v>
      </c>
      <c r="C1751" s="440">
        <v>0</v>
      </c>
      <c r="D1751" s="438" t="s">
        <v>126</v>
      </c>
      <c r="E1751" s="440">
        <v>0</v>
      </c>
      <c r="F1751" s="441">
        <v>-5417.41</v>
      </c>
      <c r="G1751" s="440">
        <v>5417.41</v>
      </c>
      <c r="H1751" s="438" t="s">
        <v>126</v>
      </c>
    </row>
    <row r="1752" spans="1:8">
      <c r="A1752" s="430" t="s">
        <v>3017</v>
      </c>
      <c r="B1752" s="430" t="s">
        <v>2205</v>
      </c>
      <c r="C1752" s="440">
        <v>3059.39</v>
      </c>
      <c r="D1752" s="438" t="s">
        <v>126</v>
      </c>
      <c r="E1752" s="440">
        <v>47490.87</v>
      </c>
      <c r="F1752" s="441">
        <v>-8893.15</v>
      </c>
      <c r="G1752" s="440">
        <v>59443.41</v>
      </c>
      <c r="H1752" s="438" t="s">
        <v>126</v>
      </c>
    </row>
    <row r="1753" spans="1:8">
      <c r="A1753" s="430" t="s">
        <v>3018</v>
      </c>
      <c r="B1753" s="430" t="s">
        <v>2863</v>
      </c>
      <c r="C1753" s="440">
        <v>759.4</v>
      </c>
      <c r="D1753" s="438" t="s">
        <v>126</v>
      </c>
      <c r="E1753" s="440">
        <v>0</v>
      </c>
      <c r="F1753" s="440">
        <v>0</v>
      </c>
      <c r="G1753" s="440">
        <v>759.4</v>
      </c>
      <c r="H1753" s="438" t="s">
        <v>126</v>
      </c>
    </row>
    <row r="1754" spans="1:8">
      <c r="A1754" s="430" t="s">
        <v>3019</v>
      </c>
      <c r="B1754" s="430" t="s">
        <v>2865</v>
      </c>
      <c r="C1754" s="440">
        <v>0</v>
      </c>
      <c r="D1754" s="438" t="s">
        <v>126</v>
      </c>
      <c r="E1754" s="440">
        <v>22456.799999999999</v>
      </c>
      <c r="F1754" s="440">
        <v>0</v>
      </c>
      <c r="G1754" s="440">
        <v>22456.799999999999</v>
      </c>
      <c r="H1754" s="438" t="s">
        <v>126</v>
      </c>
    </row>
    <row r="1755" spans="1:8">
      <c r="A1755" s="430" t="s">
        <v>3020</v>
      </c>
      <c r="B1755" s="430" t="s">
        <v>2867</v>
      </c>
      <c r="C1755" s="440">
        <v>2113.98</v>
      </c>
      <c r="D1755" s="438" t="s">
        <v>126</v>
      </c>
      <c r="E1755" s="440">
        <v>25034.07</v>
      </c>
      <c r="F1755" s="440">
        <v>0</v>
      </c>
      <c r="G1755" s="440">
        <v>27148.05</v>
      </c>
      <c r="H1755" s="438" t="s">
        <v>126</v>
      </c>
    </row>
    <row r="1756" spans="1:8">
      <c r="A1756" s="430" t="s">
        <v>3021</v>
      </c>
      <c r="B1756" s="430" t="s">
        <v>2869</v>
      </c>
      <c r="C1756" s="440">
        <v>186.01</v>
      </c>
      <c r="D1756" s="438" t="s">
        <v>126</v>
      </c>
      <c r="E1756" s="440">
        <v>0</v>
      </c>
      <c r="F1756" s="441">
        <v>-8893.15</v>
      </c>
      <c r="G1756" s="440">
        <v>9079.16</v>
      </c>
      <c r="H1756" s="438" t="s">
        <v>126</v>
      </c>
    </row>
    <row r="1757" spans="1:8">
      <c r="A1757" s="430" t="s">
        <v>3022</v>
      </c>
      <c r="B1757" s="430" t="s">
        <v>2210</v>
      </c>
      <c r="C1757" s="440">
        <v>1763.41</v>
      </c>
      <c r="D1757" s="438" t="s">
        <v>126</v>
      </c>
      <c r="E1757" s="440">
        <v>25500.48</v>
      </c>
      <c r="F1757" s="441">
        <v>-4571.7299999999996</v>
      </c>
      <c r="G1757" s="440">
        <v>31835.62</v>
      </c>
      <c r="H1757" s="438" t="s">
        <v>126</v>
      </c>
    </row>
    <row r="1758" spans="1:8">
      <c r="A1758" s="430" t="s">
        <v>3023</v>
      </c>
      <c r="B1758" s="430" t="s">
        <v>2863</v>
      </c>
      <c r="C1758" s="440">
        <v>451.66</v>
      </c>
      <c r="D1758" s="438" t="s">
        <v>126</v>
      </c>
      <c r="E1758" s="440">
        <v>0</v>
      </c>
      <c r="F1758" s="440">
        <v>0</v>
      </c>
      <c r="G1758" s="440">
        <v>451.66</v>
      </c>
      <c r="H1758" s="438" t="s">
        <v>126</v>
      </c>
    </row>
    <row r="1759" spans="1:8">
      <c r="A1759" s="430" t="s">
        <v>3024</v>
      </c>
      <c r="B1759" s="430" t="s">
        <v>2865</v>
      </c>
      <c r="C1759" s="440">
        <v>1000</v>
      </c>
      <c r="D1759" s="438" t="s">
        <v>126</v>
      </c>
      <c r="E1759" s="440">
        <v>18464.52</v>
      </c>
      <c r="F1759" s="440">
        <v>0</v>
      </c>
      <c r="G1759" s="440">
        <v>19464.52</v>
      </c>
      <c r="H1759" s="438" t="s">
        <v>126</v>
      </c>
    </row>
    <row r="1760" spans="1:8">
      <c r="A1760" s="430" t="s">
        <v>3025</v>
      </c>
      <c r="B1760" s="430" t="s">
        <v>2867</v>
      </c>
      <c r="C1760" s="440">
        <v>289.64999999999998</v>
      </c>
      <c r="D1760" s="438" t="s">
        <v>126</v>
      </c>
      <c r="E1760" s="440">
        <v>7035.96</v>
      </c>
      <c r="F1760" s="440">
        <v>0</v>
      </c>
      <c r="G1760" s="440">
        <v>7325.61</v>
      </c>
      <c r="H1760" s="438" t="s">
        <v>126</v>
      </c>
    </row>
    <row r="1761" spans="1:8">
      <c r="A1761" s="430" t="s">
        <v>3026</v>
      </c>
      <c r="B1761" s="430" t="s">
        <v>2869</v>
      </c>
      <c r="C1761" s="440">
        <v>22.1</v>
      </c>
      <c r="D1761" s="438" t="s">
        <v>126</v>
      </c>
      <c r="E1761" s="440">
        <v>0</v>
      </c>
      <c r="F1761" s="441">
        <v>-4571.7299999999996</v>
      </c>
      <c r="G1761" s="440">
        <v>4593.83</v>
      </c>
      <c r="H1761" s="438" t="s">
        <v>126</v>
      </c>
    </row>
    <row r="1762" spans="1:8">
      <c r="A1762" s="430" t="s">
        <v>3027</v>
      </c>
      <c r="B1762" s="430" t="s">
        <v>2215</v>
      </c>
      <c r="C1762" s="440">
        <v>2250.7800000000002</v>
      </c>
      <c r="D1762" s="438" t="s">
        <v>126</v>
      </c>
      <c r="E1762" s="440">
        <v>65990.28</v>
      </c>
      <c r="F1762" s="441">
        <v>-13146.13</v>
      </c>
      <c r="G1762" s="440">
        <v>81387.19</v>
      </c>
      <c r="H1762" s="438" t="s">
        <v>126</v>
      </c>
    </row>
    <row r="1763" spans="1:8">
      <c r="A1763" s="430" t="s">
        <v>3028</v>
      </c>
      <c r="B1763" s="430" t="s">
        <v>2863</v>
      </c>
      <c r="C1763" s="440">
        <v>624.4</v>
      </c>
      <c r="D1763" s="438" t="s">
        <v>126</v>
      </c>
      <c r="E1763" s="440">
        <v>0</v>
      </c>
      <c r="F1763" s="440">
        <v>0</v>
      </c>
      <c r="G1763" s="440">
        <v>624.4</v>
      </c>
      <c r="H1763" s="438" t="s">
        <v>126</v>
      </c>
    </row>
    <row r="1764" spans="1:8">
      <c r="A1764" s="430" t="s">
        <v>3029</v>
      </c>
      <c r="B1764" s="430" t="s">
        <v>2865</v>
      </c>
      <c r="C1764" s="440">
        <v>0</v>
      </c>
      <c r="D1764" s="438" t="s">
        <v>126</v>
      </c>
      <c r="E1764" s="440">
        <v>18464.52</v>
      </c>
      <c r="F1764" s="440">
        <v>0</v>
      </c>
      <c r="G1764" s="440">
        <v>18464.52</v>
      </c>
      <c r="H1764" s="438" t="s">
        <v>126</v>
      </c>
    </row>
    <row r="1765" spans="1:8">
      <c r="A1765" s="430" t="s">
        <v>3030</v>
      </c>
      <c r="B1765" s="430" t="s">
        <v>2867</v>
      </c>
      <c r="C1765" s="440">
        <v>1626.38</v>
      </c>
      <c r="D1765" s="438" t="s">
        <v>126</v>
      </c>
      <c r="E1765" s="440">
        <v>47525.760000000002</v>
      </c>
      <c r="F1765" s="440">
        <v>0</v>
      </c>
      <c r="G1765" s="440">
        <v>49152.14</v>
      </c>
      <c r="H1765" s="438" t="s">
        <v>126</v>
      </c>
    </row>
    <row r="1766" spans="1:8">
      <c r="A1766" s="430" t="s">
        <v>3031</v>
      </c>
      <c r="B1766" s="430" t="s">
        <v>2869</v>
      </c>
      <c r="C1766" s="440">
        <v>0</v>
      </c>
      <c r="D1766" s="438" t="s">
        <v>126</v>
      </c>
      <c r="E1766" s="440">
        <v>0</v>
      </c>
      <c r="F1766" s="441">
        <v>-13146.13</v>
      </c>
      <c r="G1766" s="440">
        <v>13146.13</v>
      </c>
      <c r="H1766" s="438" t="s">
        <v>126</v>
      </c>
    </row>
    <row r="1767" spans="1:8">
      <c r="A1767" s="430" t="s">
        <v>3032</v>
      </c>
      <c r="B1767" s="430" t="s">
        <v>2220</v>
      </c>
      <c r="C1767" s="440">
        <v>2536.1999999999998</v>
      </c>
      <c r="D1767" s="438" t="s">
        <v>126</v>
      </c>
      <c r="E1767" s="440">
        <v>63244.480000000003</v>
      </c>
      <c r="F1767" s="441">
        <v>-12727.9</v>
      </c>
      <c r="G1767" s="440">
        <v>78508.58</v>
      </c>
      <c r="H1767" s="438" t="s">
        <v>126</v>
      </c>
    </row>
    <row r="1768" spans="1:8">
      <c r="A1768" s="430" t="s">
        <v>3033</v>
      </c>
      <c r="B1768" s="430" t="s">
        <v>2863</v>
      </c>
      <c r="C1768" s="440">
        <v>797.21</v>
      </c>
      <c r="D1768" s="438" t="s">
        <v>126</v>
      </c>
      <c r="E1768" s="440">
        <v>0</v>
      </c>
      <c r="F1768" s="440">
        <v>0</v>
      </c>
      <c r="G1768" s="440">
        <v>797.21</v>
      </c>
      <c r="H1768" s="438" t="s">
        <v>126</v>
      </c>
    </row>
    <row r="1769" spans="1:8">
      <c r="A1769" s="430" t="s">
        <v>3034</v>
      </c>
      <c r="B1769" s="430" t="s">
        <v>2865</v>
      </c>
      <c r="C1769" s="440">
        <v>0</v>
      </c>
      <c r="D1769" s="438" t="s">
        <v>126</v>
      </c>
      <c r="E1769" s="440">
        <v>23574.639999999999</v>
      </c>
      <c r="F1769" s="440">
        <v>0</v>
      </c>
      <c r="G1769" s="440">
        <v>23574.639999999999</v>
      </c>
      <c r="H1769" s="438" t="s">
        <v>126</v>
      </c>
    </row>
    <row r="1770" spans="1:8">
      <c r="A1770" s="430" t="s">
        <v>3035</v>
      </c>
      <c r="B1770" s="430" t="s">
        <v>2867</v>
      </c>
      <c r="C1770" s="440">
        <v>1738.99</v>
      </c>
      <c r="D1770" s="438" t="s">
        <v>126</v>
      </c>
      <c r="E1770" s="440">
        <v>39669.839999999997</v>
      </c>
      <c r="F1770" s="440">
        <v>0</v>
      </c>
      <c r="G1770" s="440">
        <v>41408.83</v>
      </c>
      <c r="H1770" s="438" t="s">
        <v>126</v>
      </c>
    </row>
    <row r="1771" spans="1:8">
      <c r="A1771" s="430" t="s">
        <v>3036</v>
      </c>
      <c r="B1771" s="430" t="s">
        <v>2869</v>
      </c>
      <c r="C1771" s="440">
        <v>0</v>
      </c>
      <c r="D1771" s="438" t="s">
        <v>126</v>
      </c>
      <c r="E1771" s="440">
        <v>0</v>
      </c>
      <c r="F1771" s="441">
        <v>-12727.9</v>
      </c>
      <c r="G1771" s="440">
        <v>12727.9</v>
      </c>
      <c r="H1771" s="438" t="s">
        <v>126</v>
      </c>
    </row>
    <row r="1772" spans="1:8">
      <c r="A1772" s="430" t="s">
        <v>3037</v>
      </c>
      <c r="B1772" s="430" t="s">
        <v>2225</v>
      </c>
      <c r="C1772" s="440">
        <v>1228.29</v>
      </c>
      <c r="D1772" s="438" t="s">
        <v>126</v>
      </c>
      <c r="E1772" s="440">
        <v>43166.43</v>
      </c>
      <c r="F1772" s="441">
        <v>-7971.33</v>
      </c>
      <c r="G1772" s="440">
        <v>52366.05</v>
      </c>
      <c r="H1772" s="438" t="s">
        <v>126</v>
      </c>
    </row>
    <row r="1773" spans="1:8">
      <c r="A1773" s="430" t="s">
        <v>3038</v>
      </c>
      <c r="B1773" s="430" t="s">
        <v>2863</v>
      </c>
      <c r="C1773" s="440">
        <v>461.75</v>
      </c>
      <c r="D1773" s="438" t="s">
        <v>126</v>
      </c>
      <c r="E1773" s="440">
        <v>0</v>
      </c>
      <c r="F1773" s="440">
        <v>0</v>
      </c>
      <c r="G1773" s="440">
        <v>461.75</v>
      </c>
      <c r="H1773" s="438" t="s">
        <v>126</v>
      </c>
    </row>
    <row r="1774" spans="1:8">
      <c r="A1774" s="430" t="s">
        <v>3039</v>
      </c>
      <c r="B1774" s="430" t="s">
        <v>2865</v>
      </c>
      <c r="C1774" s="440">
        <v>0</v>
      </c>
      <c r="D1774" s="438" t="s">
        <v>126</v>
      </c>
      <c r="E1774" s="440">
        <v>19812.150000000001</v>
      </c>
      <c r="F1774" s="440">
        <v>0</v>
      </c>
      <c r="G1774" s="440">
        <v>19812.150000000001</v>
      </c>
      <c r="H1774" s="438" t="s">
        <v>126</v>
      </c>
    </row>
    <row r="1775" spans="1:8">
      <c r="A1775" s="430" t="s">
        <v>3040</v>
      </c>
      <c r="B1775" s="430" t="s">
        <v>2867</v>
      </c>
      <c r="C1775" s="440">
        <v>766.54</v>
      </c>
      <c r="D1775" s="438" t="s">
        <v>126</v>
      </c>
      <c r="E1775" s="440">
        <v>23354.28</v>
      </c>
      <c r="F1775" s="440">
        <v>0</v>
      </c>
      <c r="G1775" s="440">
        <v>24120.82</v>
      </c>
      <c r="H1775" s="438" t="s">
        <v>126</v>
      </c>
    </row>
    <row r="1776" spans="1:8">
      <c r="A1776" s="430" t="s">
        <v>3041</v>
      </c>
      <c r="B1776" s="430" t="s">
        <v>2869</v>
      </c>
      <c r="C1776" s="440">
        <v>0</v>
      </c>
      <c r="D1776" s="438" t="s">
        <v>126</v>
      </c>
      <c r="E1776" s="440">
        <v>0</v>
      </c>
      <c r="F1776" s="441">
        <v>-7971.33</v>
      </c>
      <c r="G1776" s="440">
        <v>7971.33</v>
      </c>
      <c r="H1776" s="438" t="s">
        <v>126</v>
      </c>
    </row>
    <row r="1777" spans="1:8">
      <c r="A1777" s="430" t="s">
        <v>3042</v>
      </c>
      <c r="B1777" s="430" t="s">
        <v>2230</v>
      </c>
      <c r="C1777" s="440">
        <v>4190.84</v>
      </c>
      <c r="D1777" s="438" t="s">
        <v>126</v>
      </c>
      <c r="E1777" s="440">
        <v>44061.48</v>
      </c>
      <c r="F1777" s="441">
        <v>-8403.92</v>
      </c>
      <c r="G1777" s="440">
        <v>56656.24</v>
      </c>
      <c r="H1777" s="438" t="s">
        <v>126</v>
      </c>
    </row>
    <row r="1778" spans="1:8">
      <c r="A1778" s="430" t="s">
        <v>3043</v>
      </c>
      <c r="B1778" s="430" t="s">
        <v>2863</v>
      </c>
      <c r="C1778" s="440">
        <v>3231.47</v>
      </c>
      <c r="D1778" s="438" t="s">
        <v>126</v>
      </c>
      <c r="E1778" s="440">
        <v>0</v>
      </c>
      <c r="F1778" s="440">
        <v>0</v>
      </c>
      <c r="G1778" s="440">
        <v>3231.47</v>
      </c>
      <c r="H1778" s="438" t="s">
        <v>126</v>
      </c>
    </row>
    <row r="1779" spans="1:8">
      <c r="A1779" s="430" t="s">
        <v>3044</v>
      </c>
      <c r="B1779" s="430" t="s">
        <v>2865</v>
      </c>
      <c r="C1779" s="440">
        <v>0</v>
      </c>
      <c r="D1779" s="438" t="s">
        <v>126</v>
      </c>
      <c r="E1779" s="440">
        <v>26831.279999999999</v>
      </c>
      <c r="F1779" s="440">
        <v>0</v>
      </c>
      <c r="G1779" s="440">
        <v>26831.279999999999</v>
      </c>
      <c r="H1779" s="438" t="s">
        <v>126</v>
      </c>
    </row>
    <row r="1780" spans="1:8">
      <c r="A1780" s="430" t="s">
        <v>3045</v>
      </c>
      <c r="B1780" s="430" t="s">
        <v>2867</v>
      </c>
      <c r="C1780" s="440">
        <v>581.74</v>
      </c>
      <c r="D1780" s="438" t="s">
        <v>126</v>
      </c>
      <c r="E1780" s="440">
        <v>17230.2</v>
      </c>
      <c r="F1780" s="440">
        <v>0</v>
      </c>
      <c r="G1780" s="440">
        <v>17811.939999999999</v>
      </c>
      <c r="H1780" s="438" t="s">
        <v>126</v>
      </c>
    </row>
    <row r="1781" spans="1:8">
      <c r="A1781" s="430" t="s">
        <v>3046</v>
      </c>
      <c r="B1781" s="430" t="s">
        <v>2869</v>
      </c>
      <c r="C1781" s="440">
        <v>377.63</v>
      </c>
      <c r="D1781" s="438" t="s">
        <v>126</v>
      </c>
      <c r="E1781" s="440">
        <v>0</v>
      </c>
      <c r="F1781" s="441">
        <v>-8403.92</v>
      </c>
      <c r="G1781" s="440">
        <v>8781.5499999999993</v>
      </c>
      <c r="H1781" s="438" t="s">
        <v>126</v>
      </c>
    </row>
    <row r="1782" spans="1:8">
      <c r="A1782" s="430" t="s">
        <v>3047</v>
      </c>
      <c r="B1782" s="430" t="s">
        <v>2235</v>
      </c>
      <c r="C1782" s="440">
        <v>2187.5700000000002</v>
      </c>
      <c r="D1782" s="438" t="s">
        <v>126</v>
      </c>
      <c r="E1782" s="440">
        <v>33131.279999999999</v>
      </c>
      <c r="F1782" s="441">
        <v>-5481.13</v>
      </c>
      <c r="G1782" s="440">
        <v>40799.980000000003</v>
      </c>
      <c r="H1782" s="438" t="s">
        <v>126</v>
      </c>
    </row>
    <row r="1783" spans="1:8">
      <c r="A1783" s="430" t="s">
        <v>3048</v>
      </c>
      <c r="B1783" s="430" t="s">
        <v>2863</v>
      </c>
      <c r="C1783" s="440">
        <v>297.64999999999998</v>
      </c>
      <c r="D1783" s="438" t="s">
        <v>126</v>
      </c>
      <c r="E1783" s="440">
        <v>0</v>
      </c>
      <c r="F1783" s="440">
        <v>0</v>
      </c>
      <c r="G1783" s="440">
        <v>297.64999999999998</v>
      </c>
      <c r="H1783" s="438" t="s">
        <v>126</v>
      </c>
    </row>
    <row r="1784" spans="1:8">
      <c r="A1784" s="430" t="s">
        <v>3049</v>
      </c>
      <c r="B1784" s="430" t="s">
        <v>2865</v>
      </c>
      <c r="C1784" s="440">
        <v>0</v>
      </c>
      <c r="D1784" s="438" t="s">
        <v>126</v>
      </c>
      <c r="E1784" s="440">
        <v>10872</v>
      </c>
      <c r="F1784" s="440">
        <v>0</v>
      </c>
      <c r="G1784" s="440">
        <v>10872</v>
      </c>
      <c r="H1784" s="438" t="s">
        <v>126</v>
      </c>
    </row>
    <row r="1785" spans="1:8">
      <c r="A1785" s="430" t="s">
        <v>3050</v>
      </c>
      <c r="B1785" s="430" t="s">
        <v>2867</v>
      </c>
      <c r="C1785" s="440">
        <v>1889.92</v>
      </c>
      <c r="D1785" s="438" t="s">
        <v>126</v>
      </c>
      <c r="E1785" s="440">
        <v>22259.279999999999</v>
      </c>
      <c r="F1785" s="440">
        <v>0</v>
      </c>
      <c r="G1785" s="440">
        <v>24149.200000000001</v>
      </c>
      <c r="H1785" s="438" t="s">
        <v>126</v>
      </c>
    </row>
    <row r="1786" spans="1:8">
      <c r="A1786" s="430" t="s">
        <v>3051</v>
      </c>
      <c r="B1786" s="430" t="s">
        <v>2869</v>
      </c>
      <c r="C1786" s="440">
        <v>0</v>
      </c>
      <c r="D1786" s="438" t="s">
        <v>126</v>
      </c>
      <c r="E1786" s="440">
        <v>0</v>
      </c>
      <c r="F1786" s="441">
        <v>-5481.13</v>
      </c>
      <c r="G1786" s="440">
        <v>5481.13</v>
      </c>
      <c r="H1786" s="438" t="s">
        <v>126</v>
      </c>
    </row>
    <row r="1787" spans="1:8">
      <c r="A1787" s="430" t="s">
        <v>3052</v>
      </c>
      <c r="B1787" s="430" t="s">
        <v>2240</v>
      </c>
      <c r="C1787" s="440">
        <v>1775.39</v>
      </c>
      <c r="D1787" s="438" t="s">
        <v>126</v>
      </c>
      <c r="E1787" s="440">
        <v>55427.53</v>
      </c>
      <c r="F1787" s="441">
        <v>-9256.33</v>
      </c>
      <c r="G1787" s="440">
        <v>66459.25</v>
      </c>
      <c r="H1787" s="438" t="s">
        <v>126</v>
      </c>
    </row>
    <row r="1788" spans="1:8">
      <c r="A1788" s="430" t="s">
        <v>3053</v>
      </c>
      <c r="B1788" s="430" t="s">
        <v>2863</v>
      </c>
      <c r="C1788" s="440">
        <v>759.4</v>
      </c>
      <c r="D1788" s="438" t="s">
        <v>126</v>
      </c>
      <c r="E1788" s="440">
        <v>7335</v>
      </c>
      <c r="F1788" s="440">
        <v>0</v>
      </c>
      <c r="G1788" s="440">
        <v>8094.4</v>
      </c>
      <c r="H1788" s="438" t="s">
        <v>126</v>
      </c>
    </row>
    <row r="1789" spans="1:8">
      <c r="A1789" s="430" t="s">
        <v>3054</v>
      </c>
      <c r="B1789" s="430" t="s">
        <v>2865</v>
      </c>
      <c r="C1789" s="440">
        <v>0</v>
      </c>
      <c r="D1789" s="438" t="s">
        <v>126</v>
      </c>
      <c r="E1789" s="440">
        <v>20212.32</v>
      </c>
      <c r="F1789" s="440">
        <v>0</v>
      </c>
      <c r="G1789" s="440">
        <v>20212.32</v>
      </c>
      <c r="H1789" s="438" t="s">
        <v>126</v>
      </c>
    </row>
    <row r="1790" spans="1:8">
      <c r="A1790" s="430" t="s">
        <v>3055</v>
      </c>
      <c r="B1790" s="430" t="s">
        <v>2867</v>
      </c>
      <c r="C1790" s="440">
        <v>1015.99</v>
      </c>
      <c r="D1790" s="438" t="s">
        <v>126</v>
      </c>
      <c r="E1790" s="440">
        <v>26155.02</v>
      </c>
      <c r="F1790" s="440">
        <v>0</v>
      </c>
      <c r="G1790" s="440">
        <v>27171.01</v>
      </c>
      <c r="H1790" s="438" t="s">
        <v>126</v>
      </c>
    </row>
    <row r="1791" spans="1:8">
      <c r="A1791" s="430" t="s">
        <v>3056</v>
      </c>
      <c r="B1791" s="430" t="s">
        <v>2869</v>
      </c>
      <c r="C1791" s="440">
        <v>0</v>
      </c>
      <c r="D1791" s="438" t="s">
        <v>126</v>
      </c>
      <c r="E1791" s="440">
        <v>1725.19</v>
      </c>
      <c r="F1791" s="441">
        <v>-9256.33</v>
      </c>
      <c r="G1791" s="440">
        <v>10981.52</v>
      </c>
      <c r="H1791" s="438" t="s">
        <v>126</v>
      </c>
    </row>
    <row r="1792" spans="1:8">
      <c r="A1792" s="430" t="s">
        <v>3057</v>
      </c>
      <c r="B1792" s="430" t="s">
        <v>2245</v>
      </c>
      <c r="C1792" s="440">
        <v>2994.22</v>
      </c>
      <c r="D1792" s="438" t="s">
        <v>126</v>
      </c>
      <c r="E1792" s="440">
        <v>64524.46</v>
      </c>
      <c r="F1792" s="441">
        <v>-11447.92</v>
      </c>
      <c r="G1792" s="440">
        <v>78966.600000000006</v>
      </c>
      <c r="H1792" s="438" t="s">
        <v>126</v>
      </c>
    </row>
    <row r="1793" spans="1:8">
      <c r="A1793" s="430" t="s">
        <v>3058</v>
      </c>
      <c r="B1793" s="430" t="s">
        <v>2863</v>
      </c>
      <c r="C1793" s="440">
        <v>759.4</v>
      </c>
      <c r="D1793" s="438" t="s">
        <v>126</v>
      </c>
      <c r="E1793" s="440">
        <v>0</v>
      </c>
      <c r="F1793" s="440">
        <v>0</v>
      </c>
      <c r="G1793" s="440">
        <v>759.4</v>
      </c>
      <c r="H1793" s="438" t="s">
        <v>126</v>
      </c>
    </row>
    <row r="1794" spans="1:8">
      <c r="A1794" s="430" t="s">
        <v>3059</v>
      </c>
      <c r="B1794" s="430" t="s">
        <v>2865</v>
      </c>
      <c r="C1794" s="440">
        <v>0</v>
      </c>
      <c r="D1794" s="438" t="s">
        <v>126</v>
      </c>
      <c r="E1794" s="440">
        <v>22456.799999999999</v>
      </c>
      <c r="F1794" s="440">
        <v>0</v>
      </c>
      <c r="G1794" s="440">
        <v>22456.799999999999</v>
      </c>
      <c r="H1794" s="438" t="s">
        <v>126</v>
      </c>
    </row>
    <row r="1795" spans="1:8">
      <c r="A1795" s="430" t="s">
        <v>3060</v>
      </c>
      <c r="B1795" s="430" t="s">
        <v>2867</v>
      </c>
      <c r="C1795" s="440">
        <v>2234.8200000000002</v>
      </c>
      <c r="D1795" s="438" t="s">
        <v>126</v>
      </c>
      <c r="E1795" s="440">
        <v>42067.66</v>
      </c>
      <c r="F1795" s="440">
        <v>0</v>
      </c>
      <c r="G1795" s="440">
        <v>44302.48</v>
      </c>
      <c r="H1795" s="438" t="s">
        <v>126</v>
      </c>
    </row>
    <row r="1796" spans="1:8">
      <c r="A1796" s="430" t="s">
        <v>3061</v>
      </c>
      <c r="B1796" s="430" t="s">
        <v>2869</v>
      </c>
      <c r="C1796" s="440">
        <v>0</v>
      </c>
      <c r="D1796" s="438" t="s">
        <v>126</v>
      </c>
      <c r="E1796" s="440">
        <v>0</v>
      </c>
      <c r="F1796" s="441">
        <v>-11447.92</v>
      </c>
      <c r="G1796" s="440">
        <v>11447.92</v>
      </c>
      <c r="H1796" s="438" t="s">
        <v>126</v>
      </c>
    </row>
    <row r="1797" spans="1:8">
      <c r="A1797" s="430" t="s">
        <v>3062</v>
      </c>
      <c r="B1797" s="430" t="s">
        <v>2250</v>
      </c>
      <c r="C1797" s="441">
        <v>-2534.6999999999998</v>
      </c>
      <c r="D1797" s="438" t="s">
        <v>126</v>
      </c>
      <c r="E1797" s="440">
        <v>30250.92</v>
      </c>
      <c r="F1797" s="441">
        <v>-5815.2</v>
      </c>
      <c r="G1797" s="440">
        <v>33531.42</v>
      </c>
      <c r="H1797" s="438" t="s">
        <v>126</v>
      </c>
    </row>
    <row r="1798" spans="1:8">
      <c r="A1798" s="430" t="s">
        <v>3063</v>
      </c>
      <c r="B1798" s="430" t="s">
        <v>2863</v>
      </c>
      <c r="C1798" s="441">
        <v>-3790.45</v>
      </c>
      <c r="D1798" s="438" t="s">
        <v>126</v>
      </c>
      <c r="E1798" s="440">
        <v>0</v>
      </c>
      <c r="F1798" s="440">
        <v>0</v>
      </c>
      <c r="G1798" s="441">
        <v>-3790.45</v>
      </c>
      <c r="H1798" s="438" t="s">
        <v>126</v>
      </c>
    </row>
    <row r="1799" spans="1:8">
      <c r="A1799" s="430" t="s">
        <v>3064</v>
      </c>
      <c r="B1799" s="430" t="s">
        <v>2865</v>
      </c>
      <c r="C1799" s="440">
        <v>0</v>
      </c>
      <c r="D1799" s="438" t="s">
        <v>126</v>
      </c>
      <c r="E1799" s="440">
        <v>22456.799999999999</v>
      </c>
      <c r="F1799" s="440">
        <v>0</v>
      </c>
      <c r="G1799" s="440">
        <v>22456.799999999999</v>
      </c>
      <c r="H1799" s="438" t="s">
        <v>126</v>
      </c>
    </row>
    <row r="1800" spans="1:8">
      <c r="A1800" s="430" t="s">
        <v>3065</v>
      </c>
      <c r="B1800" s="430" t="s">
        <v>2867</v>
      </c>
      <c r="C1800" s="440">
        <v>255.63</v>
      </c>
      <c r="D1800" s="438" t="s">
        <v>126</v>
      </c>
      <c r="E1800" s="440">
        <v>7794.12</v>
      </c>
      <c r="F1800" s="440">
        <v>0</v>
      </c>
      <c r="G1800" s="440">
        <v>8049.75</v>
      </c>
      <c r="H1800" s="438" t="s">
        <v>126</v>
      </c>
    </row>
    <row r="1801" spans="1:8">
      <c r="A1801" s="430" t="s">
        <v>3066</v>
      </c>
      <c r="B1801" s="430" t="s">
        <v>2869</v>
      </c>
      <c r="C1801" s="440">
        <v>1000.12</v>
      </c>
      <c r="D1801" s="438" t="s">
        <v>126</v>
      </c>
      <c r="E1801" s="440">
        <v>0</v>
      </c>
      <c r="F1801" s="441">
        <v>-5815.2</v>
      </c>
      <c r="G1801" s="440">
        <v>6815.32</v>
      </c>
      <c r="H1801" s="438" t="s">
        <v>126</v>
      </c>
    </row>
    <row r="1802" spans="1:8">
      <c r="A1802" s="430" t="s">
        <v>3067</v>
      </c>
      <c r="B1802" s="430" t="s">
        <v>2255</v>
      </c>
      <c r="C1802" s="440">
        <v>1250.03</v>
      </c>
      <c r="D1802" s="438" t="s">
        <v>126</v>
      </c>
      <c r="E1802" s="440">
        <v>40994.269999999997</v>
      </c>
      <c r="F1802" s="441">
        <v>-6829.44</v>
      </c>
      <c r="G1802" s="440">
        <v>49073.74</v>
      </c>
      <c r="H1802" s="438" t="s">
        <v>126</v>
      </c>
    </row>
    <row r="1803" spans="1:8">
      <c r="A1803" s="430" t="s">
        <v>3068</v>
      </c>
      <c r="B1803" s="430" t="s">
        <v>2863</v>
      </c>
      <c r="C1803" s="440">
        <v>759.4</v>
      </c>
      <c r="D1803" s="438" t="s">
        <v>126</v>
      </c>
      <c r="E1803" s="440">
        <v>0</v>
      </c>
      <c r="F1803" s="440">
        <v>0</v>
      </c>
      <c r="G1803" s="440">
        <v>759.4</v>
      </c>
      <c r="H1803" s="438" t="s">
        <v>126</v>
      </c>
    </row>
    <row r="1804" spans="1:8">
      <c r="A1804" s="430" t="s">
        <v>3069</v>
      </c>
      <c r="B1804" s="430" t="s">
        <v>2865</v>
      </c>
      <c r="C1804" s="440">
        <v>0</v>
      </c>
      <c r="D1804" s="438" t="s">
        <v>126</v>
      </c>
      <c r="E1804" s="440">
        <v>22856.03</v>
      </c>
      <c r="F1804" s="440">
        <v>0</v>
      </c>
      <c r="G1804" s="440">
        <v>22856.03</v>
      </c>
      <c r="H1804" s="438" t="s">
        <v>126</v>
      </c>
    </row>
    <row r="1805" spans="1:8">
      <c r="A1805" s="430" t="s">
        <v>3070</v>
      </c>
      <c r="B1805" s="430" t="s">
        <v>2867</v>
      </c>
      <c r="C1805" s="440">
        <v>490.63</v>
      </c>
      <c r="D1805" s="438" t="s">
        <v>126</v>
      </c>
      <c r="E1805" s="440">
        <v>18138.240000000002</v>
      </c>
      <c r="F1805" s="440">
        <v>0</v>
      </c>
      <c r="G1805" s="440">
        <v>18628.87</v>
      </c>
      <c r="H1805" s="438" t="s">
        <v>126</v>
      </c>
    </row>
    <row r="1806" spans="1:8">
      <c r="A1806" s="430" t="s">
        <v>3071</v>
      </c>
      <c r="B1806" s="430" t="s">
        <v>2869</v>
      </c>
      <c r="C1806" s="440">
        <v>0</v>
      </c>
      <c r="D1806" s="438" t="s">
        <v>126</v>
      </c>
      <c r="E1806" s="440">
        <v>0</v>
      </c>
      <c r="F1806" s="441">
        <v>-6829.44</v>
      </c>
      <c r="G1806" s="440">
        <v>6829.44</v>
      </c>
      <c r="H1806" s="438" t="s">
        <v>126</v>
      </c>
    </row>
    <row r="1807" spans="1:8">
      <c r="A1807" s="430" t="s">
        <v>3072</v>
      </c>
      <c r="B1807" s="430" t="s">
        <v>2260</v>
      </c>
      <c r="C1807" s="440">
        <v>5072.45</v>
      </c>
      <c r="D1807" s="438" t="s">
        <v>126</v>
      </c>
      <c r="E1807" s="440">
        <v>33090.68</v>
      </c>
      <c r="F1807" s="441">
        <v>-5730.93</v>
      </c>
      <c r="G1807" s="440">
        <v>43894.06</v>
      </c>
      <c r="H1807" s="438" t="s">
        <v>126</v>
      </c>
    </row>
    <row r="1808" spans="1:8">
      <c r="A1808" s="430" t="s">
        <v>3073</v>
      </c>
      <c r="B1808" s="430" t="s">
        <v>2863</v>
      </c>
      <c r="C1808" s="440">
        <v>772.91</v>
      </c>
      <c r="D1808" s="438" t="s">
        <v>126</v>
      </c>
      <c r="E1808" s="440">
        <v>0</v>
      </c>
      <c r="F1808" s="440">
        <v>0</v>
      </c>
      <c r="G1808" s="440">
        <v>772.91</v>
      </c>
      <c r="H1808" s="438" t="s">
        <v>126</v>
      </c>
    </row>
    <row r="1809" spans="1:8">
      <c r="A1809" s="430" t="s">
        <v>3074</v>
      </c>
      <c r="B1809" s="430" t="s">
        <v>2865</v>
      </c>
      <c r="C1809" s="440">
        <v>0</v>
      </c>
      <c r="D1809" s="438" t="s">
        <v>126</v>
      </c>
      <c r="E1809" s="440">
        <v>22856.03</v>
      </c>
      <c r="F1809" s="440">
        <v>0</v>
      </c>
      <c r="G1809" s="440">
        <v>22856.03</v>
      </c>
      <c r="H1809" s="438" t="s">
        <v>126</v>
      </c>
    </row>
    <row r="1810" spans="1:8">
      <c r="A1810" s="430" t="s">
        <v>3075</v>
      </c>
      <c r="B1810" s="430" t="s">
        <v>2867</v>
      </c>
      <c r="C1810" s="440">
        <v>4003.9</v>
      </c>
      <c r="D1810" s="438" t="s">
        <v>126</v>
      </c>
      <c r="E1810" s="440">
        <v>10234.65</v>
      </c>
      <c r="F1810" s="440">
        <v>0</v>
      </c>
      <c r="G1810" s="440">
        <v>14238.55</v>
      </c>
      <c r="H1810" s="438" t="s">
        <v>126</v>
      </c>
    </row>
    <row r="1811" spans="1:8">
      <c r="A1811" s="430" t="s">
        <v>3076</v>
      </c>
      <c r="B1811" s="430" t="s">
        <v>2869</v>
      </c>
      <c r="C1811" s="440">
        <v>295.64</v>
      </c>
      <c r="D1811" s="438" t="s">
        <v>126</v>
      </c>
      <c r="E1811" s="440">
        <v>0</v>
      </c>
      <c r="F1811" s="441">
        <v>-5730.93</v>
      </c>
      <c r="G1811" s="440">
        <v>6026.57</v>
      </c>
      <c r="H1811" s="438" t="s">
        <v>126</v>
      </c>
    </row>
    <row r="1812" spans="1:8">
      <c r="A1812" s="430" t="s">
        <v>3077</v>
      </c>
      <c r="B1812" s="430" t="s">
        <v>2265</v>
      </c>
      <c r="C1812" s="440">
        <v>4315.26</v>
      </c>
      <c r="D1812" s="438" t="s">
        <v>126</v>
      </c>
      <c r="E1812" s="440">
        <v>41150.089999999997</v>
      </c>
      <c r="F1812" s="441">
        <v>-7592.81</v>
      </c>
      <c r="G1812" s="440">
        <v>53058.16</v>
      </c>
      <c r="H1812" s="438" t="s">
        <v>126</v>
      </c>
    </row>
    <row r="1813" spans="1:8">
      <c r="A1813" s="430" t="s">
        <v>3078</v>
      </c>
      <c r="B1813" s="430" t="s">
        <v>2863</v>
      </c>
      <c r="C1813" s="440">
        <v>759.4</v>
      </c>
      <c r="D1813" s="438" t="s">
        <v>126</v>
      </c>
      <c r="E1813" s="440">
        <v>0</v>
      </c>
      <c r="F1813" s="440">
        <v>0</v>
      </c>
      <c r="G1813" s="440">
        <v>759.4</v>
      </c>
      <c r="H1813" s="438" t="s">
        <v>126</v>
      </c>
    </row>
    <row r="1814" spans="1:8">
      <c r="A1814" s="430" t="s">
        <v>3079</v>
      </c>
      <c r="B1814" s="430" t="s">
        <v>2865</v>
      </c>
      <c r="C1814" s="440">
        <v>0</v>
      </c>
      <c r="D1814" s="438" t="s">
        <v>126</v>
      </c>
      <c r="E1814" s="440">
        <v>22456.799999999999</v>
      </c>
      <c r="F1814" s="440">
        <v>0</v>
      </c>
      <c r="G1814" s="440">
        <v>22456.799999999999</v>
      </c>
      <c r="H1814" s="438" t="s">
        <v>126</v>
      </c>
    </row>
    <row r="1815" spans="1:8">
      <c r="A1815" s="430" t="s">
        <v>3080</v>
      </c>
      <c r="B1815" s="430" t="s">
        <v>2867</v>
      </c>
      <c r="C1815" s="440">
        <v>3486.79</v>
      </c>
      <c r="D1815" s="438" t="s">
        <v>126</v>
      </c>
      <c r="E1815" s="440">
        <v>18693.29</v>
      </c>
      <c r="F1815" s="440">
        <v>0</v>
      </c>
      <c r="G1815" s="440">
        <v>22180.080000000002</v>
      </c>
      <c r="H1815" s="438" t="s">
        <v>126</v>
      </c>
    </row>
    <row r="1816" spans="1:8">
      <c r="A1816" s="430" t="s">
        <v>3081</v>
      </c>
      <c r="B1816" s="430" t="s">
        <v>2869</v>
      </c>
      <c r="C1816" s="440">
        <v>69.069999999999993</v>
      </c>
      <c r="D1816" s="438" t="s">
        <v>126</v>
      </c>
      <c r="E1816" s="440">
        <v>0</v>
      </c>
      <c r="F1816" s="441">
        <v>-7592.81</v>
      </c>
      <c r="G1816" s="440">
        <v>7661.88</v>
      </c>
      <c r="H1816" s="438" t="s">
        <v>126</v>
      </c>
    </row>
    <row r="1817" spans="1:8">
      <c r="A1817" s="430" t="s">
        <v>3082</v>
      </c>
      <c r="B1817" s="430" t="s">
        <v>2270</v>
      </c>
      <c r="C1817" s="440">
        <v>2430.48</v>
      </c>
      <c r="D1817" s="438" t="s">
        <v>126</v>
      </c>
      <c r="E1817" s="440">
        <v>28144.47</v>
      </c>
      <c r="F1817" s="441">
        <v>-4867.5</v>
      </c>
      <c r="G1817" s="440">
        <v>35442.449999999997</v>
      </c>
      <c r="H1817" s="438" t="s">
        <v>126</v>
      </c>
    </row>
    <row r="1818" spans="1:8">
      <c r="A1818" s="430" t="s">
        <v>3083</v>
      </c>
      <c r="B1818" s="430" t="s">
        <v>2863</v>
      </c>
      <c r="C1818" s="440">
        <v>1035.45</v>
      </c>
      <c r="D1818" s="438" t="s">
        <v>126</v>
      </c>
      <c r="E1818" s="440">
        <v>0</v>
      </c>
      <c r="F1818" s="440">
        <v>0</v>
      </c>
      <c r="G1818" s="440">
        <v>1035.45</v>
      </c>
      <c r="H1818" s="438" t="s">
        <v>126</v>
      </c>
    </row>
    <row r="1819" spans="1:8">
      <c r="A1819" s="430" t="s">
        <v>3084</v>
      </c>
      <c r="B1819" s="430" t="s">
        <v>2865</v>
      </c>
      <c r="C1819" s="440">
        <v>0</v>
      </c>
      <c r="D1819" s="438" t="s">
        <v>126</v>
      </c>
      <c r="E1819" s="440">
        <v>12083.07</v>
      </c>
      <c r="F1819" s="440">
        <v>0</v>
      </c>
      <c r="G1819" s="440">
        <v>12083.07</v>
      </c>
      <c r="H1819" s="438" t="s">
        <v>126</v>
      </c>
    </row>
    <row r="1820" spans="1:8">
      <c r="A1820" s="430" t="s">
        <v>3085</v>
      </c>
      <c r="B1820" s="430" t="s">
        <v>2867</v>
      </c>
      <c r="C1820" s="440">
        <v>881.56</v>
      </c>
      <c r="D1820" s="438" t="s">
        <v>126</v>
      </c>
      <c r="E1820" s="440">
        <v>16061.4</v>
      </c>
      <c r="F1820" s="440">
        <v>0</v>
      </c>
      <c r="G1820" s="440">
        <v>16942.96</v>
      </c>
      <c r="H1820" s="438" t="s">
        <v>126</v>
      </c>
    </row>
    <row r="1821" spans="1:8">
      <c r="A1821" s="430" t="s">
        <v>3086</v>
      </c>
      <c r="B1821" s="430" t="s">
        <v>2869</v>
      </c>
      <c r="C1821" s="440">
        <v>513.47</v>
      </c>
      <c r="D1821" s="438" t="s">
        <v>126</v>
      </c>
      <c r="E1821" s="440">
        <v>0</v>
      </c>
      <c r="F1821" s="441">
        <v>-4867.5</v>
      </c>
      <c r="G1821" s="440">
        <v>5380.97</v>
      </c>
      <c r="H1821" s="438" t="s">
        <v>126</v>
      </c>
    </row>
    <row r="1822" spans="1:8">
      <c r="A1822" s="430" t="s">
        <v>3087</v>
      </c>
      <c r="B1822" s="430" t="s">
        <v>2275</v>
      </c>
      <c r="C1822" s="440">
        <v>2172.44</v>
      </c>
      <c r="D1822" s="438" t="s">
        <v>126</v>
      </c>
      <c r="E1822" s="440">
        <v>33910.99</v>
      </c>
      <c r="F1822" s="441">
        <v>-5769.85</v>
      </c>
      <c r="G1822" s="440">
        <v>41853.279999999999</v>
      </c>
      <c r="H1822" s="438" t="s">
        <v>126</v>
      </c>
    </row>
    <row r="1823" spans="1:8">
      <c r="A1823" s="430" t="s">
        <v>3088</v>
      </c>
      <c r="B1823" s="430" t="s">
        <v>2863</v>
      </c>
      <c r="C1823" s="440">
        <v>448.86</v>
      </c>
      <c r="D1823" s="438" t="s">
        <v>126</v>
      </c>
      <c r="E1823" s="440">
        <v>0</v>
      </c>
      <c r="F1823" s="440">
        <v>0</v>
      </c>
      <c r="G1823" s="440">
        <v>448.86</v>
      </c>
      <c r="H1823" s="438" t="s">
        <v>126</v>
      </c>
    </row>
    <row r="1824" spans="1:8">
      <c r="A1824" s="430" t="s">
        <v>3089</v>
      </c>
      <c r="B1824" s="430" t="s">
        <v>2865</v>
      </c>
      <c r="C1824" s="440">
        <v>1000</v>
      </c>
      <c r="D1824" s="438" t="s">
        <v>126</v>
      </c>
      <c r="E1824" s="440">
        <v>19736.96</v>
      </c>
      <c r="F1824" s="440">
        <v>0</v>
      </c>
      <c r="G1824" s="440">
        <v>20736.96</v>
      </c>
      <c r="H1824" s="438" t="s">
        <v>126</v>
      </c>
    </row>
    <row r="1825" spans="1:8">
      <c r="A1825" s="430" t="s">
        <v>3090</v>
      </c>
      <c r="B1825" s="430" t="s">
        <v>2867</v>
      </c>
      <c r="C1825" s="440">
        <v>680.95</v>
      </c>
      <c r="D1825" s="438" t="s">
        <v>126</v>
      </c>
      <c r="E1825" s="440">
        <v>14174.03</v>
      </c>
      <c r="F1825" s="440">
        <v>0</v>
      </c>
      <c r="G1825" s="440">
        <v>14854.98</v>
      </c>
      <c r="H1825" s="438" t="s">
        <v>126</v>
      </c>
    </row>
    <row r="1826" spans="1:8">
      <c r="A1826" s="430" t="s">
        <v>3091</v>
      </c>
      <c r="B1826" s="430" t="s">
        <v>2869</v>
      </c>
      <c r="C1826" s="440">
        <v>42.63</v>
      </c>
      <c r="D1826" s="438" t="s">
        <v>126</v>
      </c>
      <c r="E1826" s="440">
        <v>0</v>
      </c>
      <c r="F1826" s="441">
        <v>-5769.85</v>
      </c>
      <c r="G1826" s="440">
        <v>5812.48</v>
      </c>
      <c r="H1826" s="438" t="s">
        <v>126</v>
      </c>
    </row>
    <row r="1827" spans="1:8">
      <c r="A1827" s="430" t="s">
        <v>3092</v>
      </c>
      <c r="B1827" s="430" t="s">
        <v>2280</v>
      </c>
      <c r="C1827" s="440">
        <v>2020.76</v>
      </c>
      <c r="D1827" s="438" t="s">
        <v>126</v>
      </c>
      <c r="E1827" s="440">
        <v>60391.67</v>
      </c>
      <c r="F1827" s="441">
        <v>-11928.12</v>
      </c>
      <c r="G1827" s="440">
        <v>74340.55</v>
      </c>
      <c r="H1827" s="438" t="s">
        <v>126</v>
      </c>
    </row>
    <row r="1828" spans="1:8">
      <c r="A1828" s="430" t="s">
        <v>3093</v>
      </c>
      <c r="B1828" s="430" t="s">
        <v>2863</v>
      </c>
      <c r="C1828" s="440">
        <v>776.2</v>
      </c>
      <c r="D1828" s="438" t="s">
        <v>126</v>
      </c>
      <c r="E1828" s="440">
        <v>0</v>
      </c>
      <c r="F1828" s="440">
        <v>0</v>
      </c>
      <c r="G1828" s="440">
        <v>776.2</v>
      </c>
      <c r="H1828" s="438" t="s">
        <v>126</v>
      </c>
    </row>
    <row r="1829" spans="1:8">
      <c r="A1829" s="430" t="s">
        <v>3094</v>
      </c>
      <c r="B1829" s="430" t="s">
        <v>2865</v>
      </c>
      <c r="C1829" s="440">
        <v>0</v>
      </c>
      <c r="D1829" s="438" t="s">
        <v>126</v>
      </c>
      <c r="E1829" s="440">
        <v>23352.83</v>
      </c>
      <c r="F1829" s="440">
        <v>0</v>
      </c>
      <c r="G1829" s="440">
        <v>23352.83</v>
      </c>
      <c r="H1829" s="438" t="s">
        <v>126</v>
      </c>
    </row>
    <row r="1830" spans="1:8">
      <c r="A1830" s="430" t="s">
        <v>3095</v>
      </c>
      <c r="B1830" s="430" t="s">
        <v>2867</v>
      </c>
      <c r="C1830" s="440">
        <v>1244.56</v>
      </c>
      <c r="D1830" s="438" t="s">
        <v>126</v>
      </c>
      <c r="E1830" s="440">
        <v>37038.839999999997</v>
      </c>
      <c r="F1830" s="440">
        <v>0</v>
      </c>
      <c r="G1830" s="440">
        <v>38283.4</v>
      </c>
      <c r="H1830" s="438" t="s">
        <v>126</v>
      </c>
    </row>
    <row r="1831" spans="1:8">
      <c r="A1831" s="430" t="s">
        <v>3096</v>
      </c>
      <c r="B1831" s="430" t="s">
        <v>2869</v>
      </c>
      <c r="C1831" s="440">
        <v>0</v>
      </c>
      <c r="D1831" s="438" t="s">
        <v>126</v>
      </c>
      <c r="E1831" s="440">
        <v>0</v>
      </c>
      <c r="F1831" s="441">
        <v>-11928.12</v>
      </c>
      <c r="G1831" s="440">
        <v>11928.12</v>
      </c>
      <c r="H1831" s="438" t="s">
        <v>126</v>
      </c>
    </row>
    <row r="1832" spans="1:8">
      <c r="A1832" s="430" t="s">
        <v>3097</v>
      </c>
      <c r="B1832" s="430" t="s">
        <v>2285</v>
      </c>
      <c r="C1832" s="440">
        <v>3250.21</v>
      </c>
      <c r="D1832" s="438" t="s">
        <v>126</v>
      </c>
      <c r="E1832" s="440">
        <v>50140.95</v>
      </c>
      <c r="F1832" s="441">
        <v>-9737.09</v>
      </c>
      <c r="G1832" s="440">
        <v>63128.25</v>
      </c>
      <c r="H1832" s="438" t="s">
        <v>126</v>
      </c>
    </row>
    <row r="1833" spans="1:8">
      <c r="A1833" s="430" t="s">
        <v>3098</v>
      </c>
      <c r="B1833" s="430" t="s">
        <v>2863</v>
      </c>
      <c r="C1833" s="440">
        <v>788.21</v>
      </c>
      <c r="D1833" s="438" t="s">
        <v>126</v>
      </c>
      <c r="E1833" s="440">
        <v>0</v>
      </c>
      <c r="F1833" s="440">
        <v>0</v>
      </c>
      <c r="G1833" s="440">
        <v>788.21</v>
      </c>
      <c r="H1833" s="438" t="s">
        <v>126</v>
      </c>
    </row>
    <row r="1834" spans="1:8">
      <c r="A1834" s="430" t="s">
        <v>3099</v>
      </c>
      <c r="B1834" s="430" t="s">
        <v>2865</v>
      </c>
      <c r="C1834" s="440">
        <v>0</v>
      </c>
      <c r="D1834" s="438" t="s">
        <v>126</v>
      </c>
      <c r="E1834" s="440">
        <v>23308.47</v>
      </c>
      <c r="F1834" s="440">
        <v>0</v>
      </c>
      <c r="G1834" s="440">
        <v>23308.47</v>
      </c>
      <c r="H1834" s="438" t="s">
        <v>126</v>
      </c>
    </row>
    <row r="1835" spans="1:8">
      <c r="A1835" s="430" t="s">
        <v>3100</v>
      </c>
      <c r="B1835" s="430" t="s">
        <v>2867</v>
      </c>
      <c r="C1835" s="440">
        <v>2450.19</v>
      </c>
      <c r="D1835" s="438" t="s">
        <v>126</v>
      </c>
      <c r="E1835" s="440">
        <v>26832.48</v>
      </c>
      <c r="F1835" s="440">
        <v>0</v>
      </c>
      <c r="G1835" s="440">
        <v>29282.67</v>
      </c>
      <c r="H1835" s="438" t="s">
        <v>126</v>
      </c>
    </row>
    <row r="1836" spans="1:8">
      <c r="A1836" s="430" t="s">
        <v>3101</v>
      </c>
      <c r="B1836" s="430" t="s">
        <v>2869</v>
      </c>
      <c r="C1836" s="440">
        <v>11.81</v>
      </c>
      <c r="D1836" s="438" t="s">
        <v>126</v>
      </c>
      <c r="E1836" s="440">
        <v>0</v>
      </c>
      <c r="F1836" s="441">
        <v>-9737.09</v>
      </c>
      <c r="G1836" s="440">
        <v>9748.9</v>
      </c>
      <c r="H1836" s="438" t="s">
        <v>126</v>
      </c>
    </row>
    <row r="1837" spans="1:8">
      <c r="A1837" s="430" t="s">
        <v>3102</v>
      </c>
      <c r="B1837" s="430" t="s">
        <v>2290</v>
      </c>
      <c r="C1837" s="440">
        <v>3633.29</v>
      </c>
      <c r="D1837" s="438" t="s">
        <v>126</v>
      </c>
      <c r="E1837" s="440">
        <v>60522.720000000001</v>
      </c>
      <c r="F1837" s="441">
        <v>-11531.8</v>
      </c>
      <c r="G1837" s="440">
        <v>75687.81</v>
      </c>
      <c r="H1837" s="438" t="s">
        <v>126</v>
      </c>
    </row>
    <row r="1838" spans="1:8">
      <c r="A1838" s="430" t="s">
        <v>3103</v>
      </c>
      <c r="B1838" s="430" t="s">
        <v>2863</v>
      </c>
      <c r="C1838" s="440">
        <v>339.35</v>
      </c>
      <c r="D1838" s="438" t="s">
        <v>126</v>
      </c>
      <c r="E1838" s="440">
        <v>0</v>
      </c>
      <c r="F1838" s="440">
        <v>0</v>
      </c>
      <c r="G1838" s="440">
        <v>339.35</v>
      </c>
      <c r="H1838" s="438" t="s">
        <v>126</v>
      </c>
    </row>
    <row r="1839" spans="1:8">
      <c r="A1839" s="430" t="s">
        <v>3104</v>
      </c>
      <c r="B1839" s="430" t="s">
        <v>2865</v>
      </c>
      <c r="C1839" s="440">
        <v>0</v>
      </c>
      <c r="D1839" s="438" t="s">
        <v>126</v>
      </c>
      <c r="E1839" s="440">
        <v>18837.12</v>
      </c>
      <c r="F1839" s="440">
        <v>0</v>
      </c>
      <c r="G1839" s="440">
        <v>18837.12</v>
      </c>
      <c r="H1839" s="438" t="s">
        <v>126</v>
      </c>
    </row>
    <row r="1840" spans="1:8">
      <c r="A1840" s="430" t="s">
        <v>3105</v>
      </c>
      <c r="B1840" s="430" t="s">
        <v>2867</v>
      </c>
      <c r="C1840" s="440">
        <v>3293.94</v>
      </c>
      <c r="D1840" s="438" t="s">
        <v>126</v>
      </c>
      <c r="E1840" s="440">
        <v>41685.599999999999</v>
      </c>
      <c r="F1840" s="440">
        <v>0</v>
      </c>
      <c r="G1840" s="440">
        <v>44979.54</v>
      </c>
      <c r="H1840" s="438" t="s">
        <v>126</v>
      </c>
    </row>
    <row r="1841" spans="1:8">
      <c r="A1841" s="430" t="s">
        <v>3106</v>
      </c>
      <c r="B1841" s="430" t="s">
        <v>2869</v>
      </c>
      <c r="C1841" s="440">
        <v>0</v>
      </c>
      <c r="D1841" s="438" t="s">
        <v>126</v>
      </c>
      <c r="E1841" s="440">
        <v>0</v>
      </c>
      <c r="F1841" s="441">
        <v>-11531.8</v>
      </c>
      <c r="G1841" s="440">
        <v>11531.8</v>
      </c>
      <c r="H1841" s="438" t="s">
        <v>126</v>
      </c>
    </row>
    <row r="1842" spans="1:8">
      <c r="A1842" s="430" t="s">
        <v>3107</v>
      </c>
      <c r="B1842" s="430" t="s">
        <v>2295</v>
      </c>
      <c r="C1842" s="440">
        <v>3248.04</v>
      </c>
      <c r="D1842" s="438" t="s">
        <v>126</v>
      </c>
      <c r="E1842" s="440">
        <v>44697.97</v>
      </c>
      <c r="F1842" s="441">
        <v>-7448.49</v>
      </c>
      <c r="G1842" s="440">
        <v>55394.5</v>
      </c>
      <c r="H1842" s="438" t="s">
        <v>126</v>
      </c>
    </row>
    <row r="1843" spans="1:8">
      <c r="A1843" s="430" t="s">
        <v>3108</v>
      </c>
      <c r="B1843" s="430" t="s">
        <v>2863</v>
      </c>
      <c r="C1843" s="440">
        <v>566.46</v>
      </c>
      <c r="D1843" s="438" t="s">
        <v>126</v>
      </c>
      <c r="E1843" s="440">
        <v>221.75</v>
      </c>
      <c r="F1843" s="440">
        <v>0</v>
      </c>
      <c r="G1843" s="440">
        <v>788.21</v>
      </c>
      <c r="H1843" s="438" t="s">
        <v>126</v>
      </c>
    </row>
    <row r="1844" spans="1:8">
      <c r="A1844" s="430" t="s">
        <v>3109</v>
      </c>
      <c r="B1844" s="430" t="s">
        <v>2865</v>
      </c>
      <c r="C1844" s="440">
        <v>0</v>
      </c>
      <c r="D1844" s="438" t="s">
        <v>126</v>
      </c>
      <c r="E1844" s="440">
        <v>20029.71</v>
      </c>
      <c r="F1844" s="440">
        <v>0</v>
      </c>
      <c r="G1844" s="440">
        <v>20029.71</v>
      </c>
      <c r="H1844" s="438" t="s">
        <v>126</v>
      </c>
    </row>
    <row r="1845" spans="1:8">
      <c r="A1845" s="430" t="s">
        <v>3110</v>
      </c>
      <c r="B1845" s="430" t="s">
        <v>2867</v>
      </c>
      <c r="C1845" s="440">
        <v>2681.58</v>
      </c>
      <c r="D1845" s="438" t="s">
        <v>126</v>
      </c>
      <c r="E1845" s="440">
        <v>24446.51</v>
      </c>
      <c r="F1845" s="440">
        <v>0</v>
      </c>
      <c r="G1845" s="440">
        <v>27128.09</v>
      </c>
      <c r="H1845" s="438" t="s">
        <v>126</v>
      </c>
    </row>
    <row r="1846" spans="1:8">
      <c r="A1846" s="430" t="s">
        <v>3111</v>
      </c>
      <c r="B1846" s="430" t="s">
        <v>2869</v>
      </c>
      <c r="C1846" s="440">
        <v>0</v>
      </c>
      <c r="D1846" s="438" t="s">
        <v>126</v>
      </c>
      <c r="E1846" s="440">
        <v>0</v>
      </c>
      <c r="F1846" s="441">
        <v>-7448.49</v>
      </c>
      <c r="G1846" s="440">
        <v>7448.49</v>
      </c>
      <c r="H1846" s="438" t="s">
        <v>126</v>
      </c>
    </row>
    <row r="1847" spans="1:8">
      <c r="A1847" s="430" t="s">
        <v>3112</v>
      </c>
      <c r="B1847" s="430" t="s">
        <v>2300</v>
      </c>
      <c r="C1847" s="440">
        <v>1667.7</v>
      </c>
      <c r="D1847" s="438" t="s">
        <v>126</v>
      </c>
      <c r="E1847" s="440">
        <v>33205.949999999997</v>
      </c>
      <c r="F1847" s="441">
        <v>-6103.5</v>
      </c>
      <c r="G1847" s="440">
        <v>40977.15</v>
      </c>
      <c r="H1847" s="438" t="s">
        <v>126</v>
      </c>
    </row>
    <row r="1848" spans="1:8">
      <c r="A1848" s="430" t="s">
        <v>3113</v>
      </c>
      <c r="B1848" s="430" t="s">
        <v>2863</v>
      </c>
      <c r="C1848" s="440">
        <v>788.21</v>
      </c>
      <c r="D1848" s="438" t="s">
        <v>126</v>
      </c>
      <c r="E1848" s="440">
        <v>0</v>
      </c>
      <c r="F1848" s="440">
        <v>0</v>
      </c>
      <c r="G1848" s="440">
        <v>788.21</v>
      </c>
      <c r="H1848" s="438" t="s">
        <v>126</v>
      </c>
    </row>
    <row r="1849" spans="1:8">
      <c r="A1849" s="430" t="s">
        <v>3114</v>
      </c>
      <c r="B1849" s="430" t="s">
        <v>2865</v>
      </c>
      <c r="C1849" s="440">
        <v>0</v>
      </c>
      <c r="D1849" s="438" t="s">
        <v>126</v>
      </c>
      <c r="E1849" s="440">
        <v>23308.47</v>
      </c>
      <c r="F1849" s="440">
        <v>0</v>
      </c>
      <c r="G1849" s="440">
        <v>23308.47</v>
      </c>
      <c r="H1849" s="438" t="s">
        <v>126</v>
      </c>
    </row>
    <row r="1850" spans="1:8">
      <c r="A1850" s="430" t="s">
        <v>3115</v>
      </c>
      <c r="B1850" s="430" t="s">
        <v>2867</v>
      </c>
      <c r="C1850" s="440">
        <v>879.49</v>
      </c>
      <c r="D1850" s="438" t="s">
        <v>126</v>
      </c>
      <c r="E1850" s="440">
        <v>9897.48</v>
      </c>
      <c r="F1850" s="440">
        <v>0</v>
      </c>
      <c r="G1850" s="440">
        <v>10776.97</v>
      </c>
      <c r="H1850" s="438" t="s">
        <v>126</v>
      </c>
    </row>
    <row r="1851" spans="1:8">
      <c r="A1851" s="430" t="s">
        <v>3116</v>
      </c>
      <c r="B1851" s="430" t="s">
        <v>2869</v>
      </c>
      <c r="C1851" s="440">
        <v>0</v>
      </c>
      <c r="D1851" s="438" t="s">
        <v>126</v>
      </c>
      <c r="E1851" s="440">
        <v>0</v>
      </c>
      <c r="F1851" s="441">
        <v>-6103.5</v>
      </c>
      <c r="G1851" s="440">
        <v>6103.5</v>
      </c>
      <c r="H1851" s="438" t="s">
        <v>126</v>
      </c>
    </row>
    <row r="1852" spans="1:8">
      <c r="A1852" s="430" t="s">
        <v>3117</v>
      </c>
      <c r="B1852" s="430" t="s">
        <v>2305</v>
      </c>
      <c r="C1852" s="440">
        <v>1674.45</v>
      </c>
      <c r="D1852" s="438" t="s">
        <v>126</v>
      </c>
      <c r="E1852" s="440">
        <v>51159.57</v>
      </c>
      <c r="F1852" s="441">
        <v>-9369.89</v>
      </c>
      <c r="G1852" s="440">
        <v>62203.91</v>
      </c>
      <c r="H1852" s="438" t="s">
        <v>126</v>
      </c>
    </row>
    <row r="1853" spans="1:8">
      <c r="A1853" s="430" t="s">
        <v>3118</v>
      </c>
      <c r="B1853" s="430" t="s">
        <v>2863</v>
      </c>
      <c r="C1853" s="440">
        <v>785.51</v>
      </c>
      <c r="D1853" s="438" t="s">
        <v>126</v>
      </c>
      <c r="E1853" s="440">
        <v>0</v>
      </c>
      <c r="F1853" s="440">
        <v>0</v>
      </c>
      <c r="G1853" s="440">
        <v>785.51</v>
      </c>
      <c r="H1853" s="438" t="s">
        <v>126</v>
      </c>
    </row>
    <row r="1854" spans="1:8">
      <c r="A1854" s="430" t="s">
        <v>3119</v>
      </c>
      <c r="B1854" s="430" t="s">
        <v>2865</v>
      </c>
      <c r="C1854" s="440">
        <v>0</v>
      </c>
      <c r="D1854" s="438" t="s">
        <v>126</v>
      </c>
      <c r="E1854" s="440">
        <v>23370.57</v>
      </c>
      <c r="F1854" s="440">
        <v>0</v>
      </c>
      <c r="G1854" s="440">
        <v>23370.57</v>
      </c>
      <c r="H1854" s="438" t="s">
        <v>126</v>
      </c>
    </row>
    <row r="1855" spans="1:8">
      <c r="A1855" s="430" t="s">
        <v>3120</v>
      </c>
      <c r="B1855" s="430" t="s">
        <v>2867</v>
      </c>
      <c r="C1855" s="440">
        <v>888.94</v>
      </c>
      <c r="D1855" s="438" t="s">
        <v>126</v>
      </c>
      <c r="E1855" s="440">
        <v>27789</v>
      </c>
      <c r="F1855" s="440">
        <v>0</v>
      </c>
      <c r="G1855" s="440">
        <v>28677.94</v>
      </c>
      <c r="H1855" s="438" t="s">
        <v>126</v>
      </c>
    </row>
    <row r="1856" spans="1:8">
      <c r="A1856" s="430" t="s">
        <v>3121</v>
      </c>
      <c r="B1856" s="430" t="s">
        <v>2869</v>
      </c>
      <c r="C1856" s="440">
        <v>0</v>
      </c>
      <c r="D1856" s="438" t="s">
        <v>126</v>
      </c>
      <c r="E1856" s="440">
        <v>0</v>
      </c>
      <c r="F1856" s="441">
        <v>-9369.89</v>
      </c>
      <c r="G1856" s="440">
        <v>9369.89</v>
      </c>
      <c r="H1856" s="438" t="s">
        <v>126</v>
      </c>
    </row>
    <row r="1857" spans="1:8">
      <c r="A1857" s="430" t="s">
        <v>3122</v>
      </c>
      <c r="B1857" s="430" t="s">
        <v>2310</v>
      </c>
      <c r="C1857" s="440">
        <v>1609.96</v>
      </c>
      <c r="D1857" s="438" t="s">
        <v>126</v>
      </c>
      <c r="E1857" s="440">
        <v>53021.66</v>
      </c>
      <c r="F1857" s="441">
        <v>-8879.57</v>
      </c>
      <c r="G1857" s="440">
        <v>63511.19</v>
      </c>
      <c r="H1857" s="438" t="s">
        <v>126</v>
      </c>
    </row>
    <row r="1858" spans="1:8">
      <c r="A1858" s="430" t="s">
        <v>3123</v>
      </c>
      <c r="B1858" s="430" t="s">
        <v>2863</v>
      </c>
      <c r="C1858" s="440">
        <v>492.66</v>
      </c>
      <c r="D1858" s="438" t="s">
        <v>126</v>
      </c>
      <c r="E1858" s="440">
        <v>0</v>
      </c>
      <c r="F1858" s="440">
        <v>0</v>
      </c>
      <c r="G1858" s="440">
        <v>492.66</v>
      </c>
      <c r="H1858" s="438" t="s">
        <v>126</v>
      </c>
    </row>
    <row r="1859" spans="1:8">
      <c r="A1859" s="430" t="s">
        <v>3124</v>
      </c>
      <c r="B1859" s="430" t="s">
        <v>2865</v>
      </c>
      <c r="C1859" s="440">
        <v>0</v>
      </c>
      <c r="D1859" s="438" t="s">
        <v>126</v>
      </c>
      <c r="E1859" s="440">
        <v>20516.419999999998</v>
      </c>
      <c r="F1859" s="440">
        <v>0</v>
      </c>
      <c r="G1859" s="440">
        <v>20516.419999999998</v>
      </c>
      <c r="H1859" s="438" t="s">
        <v>126</v>
      </c>
    </row>
    <row r="1860" spans="1:8">
      <c r="A1860" s="430" t="s">
        <v>3125</v>
      </c>
      <c r="B1860" s="430" t="s">
        <v>2867</v>
      </c>
      <c r="C1860" s="440">
        <v>1117.3</v>
      </c>
      <c r="D1860" s="438" t="s">
        <v>126</v>
      </c>
      <c r="E1860" s="440">
        <v>32505.24</v>
      </c>
      <c r="F1860" s="440">
        <v>0</v>
      </c>
      <c r="G1860" s="440">
        <v>33622.54</v>
      </c>
      <c r="H1860" s="438" t="s">
        <v>126</v>
      </c>
    </row>
    <row r="1861" spans="1:8">
      <c r="A1861" s="430" t="s">
        <v>3126</v>
      </c>
      <c r="B1861" s="430" t="s">
        <v>2869</v>
      </c>
      <c r="C1861" s="440">
        <v>0</v>
      </c>
      <c r="D1861" s="438" t="s">
        <v>126</v>
      </c>
      <c r="E1861" s="440">
        <v>0</v>
      </c>
      <c r="F1861" s="441">
        <v>-8879.57</v>
      </c>
      <c r="G1861" s="440">
        <v>8879.57</v>
      </c>
      <c r="H1861" s="438" t="s">
        <v>126</v>
      </c>
    </row>
    <row r="1862" spans="1:8">
      <c r="A1862" s="430" t="s">
        <v>3127</v>
      </c>
      <c r="B1862" s="430" t="s">
        <v>2315</v>
      </c>
      <c r="C1862" s="440">
        <v>9882.77</v>
      </c>
      <c r="D1862" s="438" t="s">
        <v>126</v>
      </c>
      <c r="E1862" s="440">
        <v>32300.57</v>
      </c>
      <c r="F1862" s="441">
        <v>-5436.33</v>
      </c>
      <c r="G1862" s="440">
        <v>47619.67</v>
      </c>
      <c r="H1862" s="438" t="s">
        <v>126</v>
      </c>
    </row>
    <row r="1863" spans="1:8">
      <c r="A1863" s="430" t="s">
        <v>3128</v>
      </c>
      <c r="B1863" s="430" t="s">
        <v>2863</v>
      </c>
      <c r="C1863" s="440">
        <v>2616.66</v>
      </c>
      <c r="D1863" s="438" t="s">
        <v>126</v>
      </c>
      <c r="E1863" s="440">
        <v>0</v>
      </c>
      <c r="F1863" s="440">
        <v>0</v>
      </c>
      <c r="G1863" s="440">
        <v>2616.66</v>
      </c>
      <c r="H1863" s="438" t="s">
        <v>126</v>
      </c>
    </row>
    <row r="1864" spans="1:8">
      <c r="A1864" s="430" t="s">
        <v>3129</v>
      </c>
      <c r="B1864" s="430" t="s">
        <v>2865</v>
      </c>
      <c r="C1864" s="440">
        <v>0</v>
      </c>
      <c r="D1864" s="438" t="s">
        <v>126</v>
      </c>
      <c r="E1864" s="440">
        <v>14648.42</v>
      </c>
      <c r="F1864" s="440">
        <v>0</v>
      </c>
      <c r="G1864" s="440">
        <v>14648.42</v>
      </c>
      <c r="H1864" s="438" t="s">
        <v>126</v>
      </c>
    </row>
    <row r="1865" spans="1:8">
      <c r="A1865" s="430" t="s">
        <v>3130</v>
      </c>
      <c r="B1865" s="430" t="s">
        <v>2867</v>
      </c>
      <c r="C1865" s="440">
        <v>5439.47</v>
      </c>
      <c r="D1865" s="438" t="s">
        <v>126</v>
      </c>
      <c r="E1865" s="440">
        <v>17652.150000000001</v>
      </c>
      <c r="F1865" s="440">
        <v>0</v>
      </c>
      <c r="G1865" s="440">
        <v>23091.62</v>
      </c>
      <c r="H1865" s="438" t="s">
        <v>126</v>
      </c>
    </row>
    <row r="1866" spans="1:8">
      <c r="A1866" s="430" t="s">
        <v>3131</v>
      </c>
      <c r="B1866" s="430" t="s">
        <v>2869</v>
      </c>
      <c r="C1866" s="440">
        <v>1826.64</v>
      </c>
      <c r="D1866" s="438" t="s">
        <v>126</v>
      </c>
      <c r="E1866" s="440">
        <v>0</v>
      </c>
      <c r="F1866" s="441">
        <v>-5436.33</v>
      </c>
      <c r="G1866" s="440">
        <v>7262.97</v>
      </c>
      <c r="H1866" s="438" t="s">
        <v>126</v>
      </c>
    </row>
    <row r="1867" spans="1:8">
      <c r="A1867" s="430" t="s">
        <v>3132</v>
      </c>
      <c r="B1867" s="430" t="s">
        <v>2320</v>
      </c>
      <c r="C1867" s="440">
        <v>4712.08</v>
      </c>
      <c r="D1867" s="438" t="s">
        <v>126</v>
      </c>
      <c r="E1867" s="440">
        <v>44869.95</v>
      </c>
      <c r="F1867" s="441">
        <v>-6876.23</v>
      </c>
      <c r="G1867" s="440">
        <v>56458.26</v>
      </c>
      <c r="H1867" s="438" t="s">
        <v>126</v>
      </c>
    </row>
    <row r="1868" spans="1:8">
      <c r="A1868" s="430" t="s">
        <v>3133</v>
      </c>
      <c r="B1868" s="430" t="s">
        <v>2863</v>
      </c>
      <c r="C1868" s="440">
        <v>493.26</v>
      </c>
      <c r="D1868" s="438" t="s">
        <v>126</v>
      </c>
      <c r="E1868" s="440">
        <v>0</v>
      </c>
      <c r="F1868" s="440">
        <v>0</v>
      </c>
      <c r="G1868" s="440">
        <v>493.26</v>
      </c>
      <c r="H1868" s="438" t="s">
        <v>126</v>
      </c>
    </row>
    <row r="1869" spans="1:8">
      <c r="A1869" s="430" t="s">
        <v>3134</v>
      </c>
      <c r="B1869" s="430" t="s">
        <v>2865</v>
      </c>
      <c r="C1869" s="440">
        <v>0</v>
      </c>
      <c r="D1869" s="438" t="s">
        <v>126</v>
      </c>
      <c r="E1869" s="440">
        <v>21256.41</v>
      </c>
      <c r="F1869" s="440">
        <v>0</v>
      </c>
      <c r="G1869" s="440">
        <v>21256.41</v>
      </c>
      <c r="H1869" s="438" t="s">
        <v>126</v>
      </c>
    </row>
    <row r="1870" spans="1:8">
      <c r="A1870" s="430" t="s">
        <v>3135</v>
      </c>
      <c r="B1870" s="430" t="s">
        <v>2867</v>
      </c>
      <c r="C1870" s="440">
        <v>4144.17</v>
      </c>
      <c r="D1870" s="438" t="s">
        <v>126</v>
      </c>
      <c r="E1870" s="440">
        <v>23613.54</v>
      </c>
      <c r="F1870" s="440">
        <v>0</v>
      </c>
      <c r="G1870" s="440">
        <v>27757.71</v>
      </c>
      <c r="H1870" s="438" t="s">
        <v>126</v>
      </c>
    </row>
    <row r="1871" spans="1:8">
      <c r="A1871" s="430" t="s">
        <v>3136</v>
      </c>
      <c r="B1871" s="430" t="s">
        <v>2869</v>
      </c>
      <c r="C1871" s="440">
        <v>74.650000000000006</v>
      </c>
      <c r="D1871" s="438" t="s">
        <v>126</v>
      </c>
      <c r="E1871" s="440">
        <v>0</v>
      </c>
      <c r="F1871" s="441">
        <v>-6876.23</v>
      </c>
      <c r="G1871" s="440">
        <v>6950.88</v>
      </c>
      <c r="H1871" s="438" t="s">
        <v>126</v>
      </c>
    </row>
    <row r="1872" spans="1:8">
      <c r="A1872" s="430" t="s">
        <v>3137</v>
      </c>
      <c r="B1872" s="430" t="s">
        <v>2325</v>
      </c>
      <c r="C1872" s="440">
        <v>2048.1</v>
      </c>
      <c r="D1872" s="438" t="s">
        <v>126</v>
      </c>
      <c r="E1872" s="440">
        <v>60877.7</v>
      </c>
      <c r="F1872" s="441">
        <v>-11460.41</v>
      </c>
      <c r="G1872" s="440">
        <v>74386.210000000006</v>
      </c>
      <c r="H1872" s="438" t="s">
        <v>126</v>
      </c>
    </row>
    <row r="1873" spans="1:8">
      <c r="A1873" s="430" t="s">
        <v>3138</v>
      </c>
      <c r="B1873" s="430" t="s">
        <v>2863</v>
      </c>
      <c r="C1873" s="440">
        <v>792.41</v>
      </c>
      <c r="D1873" s="438" t="s">
        <v>126</v>
      </c>
      <c r="E1873" s="440">
        <v>0</v>
      </c>
      <c r="F1873" s="440">
        <v>0</v>
      </c>
      <c r="G1873" s="440">
        <v>792.41</v>
      </c>
      <c r="H1873" s="438" t="s">
        <v>126</v>
      </c>
    </row>
    <row r="1874" spans="1:8">
      <c r="A1874" s="430" t="s">
        <v>3139</v>
      </c>
      <c r="B1874" s="430" t="s">
        <v>2865</v>
      </c>
      <c r="C1874" s="440">
        <v>0</v>
      </c>
      <c r="D1874" s="438" t="s">
        <v>126</v>
      </c>
      <c r="E1874" s="440">
        <v>23574.62</v>
      </c>
      <c r="F1874" s="440">
        <v>0</v>
      </c>
      <c r="G1874" s="440">
        <v>23574.62</v>
      </c>
      <c r="H1874" s="438" t="s">
        <v>126</v>
      </c>
    </row>
    <row r="1875" spans="1:8">
      <c r="A1875" s="430" t="s">
        <v>3140</v>
      </c>
      <c r="B1875" s="430" t="s">
        <v>2867</v>
      </c>
      <c r="C1875" s="440">
        <v>1255.69</v>
      </c>
      <c r="D1875" s="438" t="s">
        <v>126</v>
      </c>
      <c r="E1875" s="440">
        <v>37303.08</v>
      </c>
      <c r="F1875" s="440">
        <v>0</v>
      </c>
      <c r="G1875" s="440">
        <v>38558.769999999997</v>
      </c>
      <c r="H1875" s="438" t="s">
        <v>126</v>
      </c>
    </row>
    <row r="1876" spans="1:8">
      <c r="A1876" s="430" t="s">
        <v>3141</v>
      </c>
      <c r="B1876" s="430" t="s">
        <v>2869</v>
      </c>
      <c r="C1876" s="440">
        <v>0</v>
      </c>
      <c r="D1876" s="438" t="s">
        <v>126</v>
      </c>
      <c r="E1876" s="440">
        <v>0</v>
      </c>
      <c r="F1876" s="441">
        <v>-11460.41</v>
      </c>
      <c r="G1876" s="440">
        <v>11460.41</v>
      </c>
      <c r="H1876" s="438" t="s">
        <v>126</v>
      </c>
    </row>
    <row r="1877" spans="1:8">
      <c r="A1877" s="430" t="s">
        <v>3142</v>
      </c>
      <c r="B1877" s="430" t="s">
        <v>2330</v>
      </c>
      <c r="C1877" s="440">
        <v>3203.47</v>
      </c>
      <c r="D1877" s="438" t="s">
        <v>126</v>
      </c>
      <c r="E1877" s="440">
        <v>36856.980000000003</v>
      </c>
      <c r="F1877" s="441">
        <v>-6835.55</v>
      </c>
      <c r="G1877" s="440">
        <v>46896</v>
      </c>
      <c r="H1877" s="438" t="s">
        <v>126</v>
      </c>
    </row>
    <row r="1878" spans="1:8">
      <c r="A1878" s="430" t="s">
        <v>3143</v>
      </c>
      <c r="B1878" s="430" t="s">
        <v>2863</v>
      </c>
      <c r="C1878" s="440">
        <v>402.65</v>
      </c>
      <c r="D1878" s="438" t="s">
        <v>126</v>
      </c>
      <c r="E1878" s="440">
        <v>0</v>
      </c>
      <c r="F1878" s="440">
        <v>0</v>
      </c>
      <c r="G1878" s="440">
        <v>402.65</v>
      </c>
      <c r="H1878" s="438" t="s">
        <v>126</v>
      </c>
    </row>
    <row r="1879" spans="1:8">
      <c r="A1879" s="430" t="s">
        <v>3144</v>
      </c>
      <c r="B1879" s="430" t="s">
        <v>2865</v>
      </c>
      <c r="C1879" s="440">
        <v>0</v>
      </c>
      <c r="D1879" s="438" t="s">
        <v>126</v>
      </c>
      <c r="E1879" s="440">
        <v>14024.66</v>
      </c>
      <c r="F1879" s="440">
        <v>0</v>
      </c>
      <c r="G1879" s="440">
        <v>14024.66</v>
      </c>
      <c r="H1879" s="438" t="s">
        <v>126</v>
      </c>
    </row>
    <row r="1880" spans="1:8">
      <c r="A1880" s="430" t="s">
        <v>3145</v>
      </c>
      <c r="B1880" s="430" t="s">
        <v>2867</v>
      </c>
      <c r="C1880" s="440">
        <v>2800.82</v>
      </c>
      <c r="D1880" s="438" t="s">
        <v>126</v>
      </c>
      <c r="E1880" s="440">
        <v>22832.32</v>
      </c>
      <c r="F1880" s="440">
        <v>0</v>
      </c>
      <c r="G1880" s="440">
        <v>25633.14</v>
      </c>
      <c r="H1880" s="438" t="s">
        <v>126</v>
      </c>
    </row>
    <row r="1881" spans="1:8">
      <c r="A1881" s="430" t="s">
        <v>3146</v>
      </c>
      <c r="B1881" s="430" t="s">
        <v>2869</v>
      </c>
      <c r="C1881" s="440">
        <v>0</v>
      </c>
      <c r="D1881" s="438" t="s">
        <v>126</v>
      </c>
      <c r="E1881" s="440">
        <v>0</v>
      </c>
      <c r="F1881" s="441">
        <v>-6835.55</v>
      </c>
      <c r="G1881" s="440">
        <v>6835.55</v>
      </c>
      <c r="H1881" s="438" t="s">
        <v>126</v>
      </c>
    </row>
    <row r="1882" spans="1:8">
      <c r="A1882" s="430" t="s">
        <v>3147</v>
      </c>
      <c r="B1882" s="430" t="s">
        <v>2335</v>
      </c>
      <c r="C1882" s="440">
        <v>2470.83</v>
      </c>
      <c r="D1882" s="438" t="s">
        <v>126</v>
      </c>
      <c r="E1882" s="440">
        <v>42534.67</v>
      </c>
      <c r="F1882" s="441">
        <v>-8369.0300000000007</v>
      </c>
      <c r="G1882" s="440">
        <v>53374.53</v>
      </c>
      <c r="H1882" s="438" t="s">
        <v>126</v>
      </c>
    </row>
    <row r="1883" spans="1:8">
      <c r="A1883" s="430" t="s">
        <v>3148</v>
      </c>
      <c r="B1883" s="430" t="s">
        <v>2863</v>
      </c>
      <c r="C1883" s="440">
        <v>586.25</v>
      </c>
      <c r="D1883" s="438" t="s">
        <v>126</v>
      </c>
      <c r="E1883" s="440">
        <v>0</v>
      </c>
      <c r="F1883" s="440">
        <v>0</v>
      </c>
      <c r="G1883" s="440">
        <v>586.25</v>
      </c>
      <c r="H1883" s="438" t="s">
        <v>126</v>
      </c>
    </row>
    <row r="1884" spans="1:8">
      <c r="A1884" s="430" t="s">
        <v>3149</v>
      </c>
      <c r="B1884" s="430" t="s">
        <v>2865</v>
      </c>
      <c r="C1884" s="440">
        <v>900</v>
      </c>
      <c r="D1884" s="438" t="s">
        <v>126</v>
      </c>
      <c r="E1884" s="440">
        <v>23015.72</v>
      </c>
      <c r="F1884" s="440">
        <v>0</v>
      </c>
      <c r="G1884" s="440">
        <v>23915.72</v>
      </c>
      <c r="H1884" s="438" t="s">
        <v>126</v>
      </c>
    </row>
    <row r="1885" spans="1:8">
      <c r="A1885" s="430" t="s">
        <v>3150</v>
      </c>
      <c r="B1885" s="430" t="s">
        <v>2867</v>
      </c>
      <c r="C1885" s="440">
        <v>962.48</v>
      </c>
      <c r="D1885" s="438" t="s">
        <v>126</v>
      </c>
      <c r="E1885" s="440">
        <v>19518.95</v>
      </c>
      <c r="F1885" s="440">
        <v>0</v>
      </c>
      <c r="G1885" s="440">
        <v>20481.43</v>
      </c>
      <c r="H1885" s="438" t="s">
        <v>126</v>
      </c>
    </row>
    <row r="1886" spans="1:8">
      <c r="A1886" s="430" t="s">
        <v>3151</v>
      </c>
      <c r="B1886" s="430" t="s">
        <v>2869</v>
      </c>
      <c r="C1886" s="440">
        <v>22.1</v>
      </c>
      <c r="D1886" s="438" t="s">
        <v>126</v>
      </c>
      <c r="E1886" s="440">
        <v>0</v>
      </c>
      <c r="F1886" s="441">
        <v>-8369.0300000000007</v>
      </c>
      <c r="G1886" s="440">
        <v>8391.1299999999992</v>
      </c>
      <c r="H1886" s="438" t="s">
        <v>126</v>
      </c>
    </row>
    <row r="1887" spans="1:8">
      <c r="A1887" s="430" t="s">
        <v>3152</v>
      </c>
      <c r="B1887" s="430" t="s">
        <v>2340</v>
      </c>
      <c r="C1887" s="440">
        <v>2765.69</v>
      </c>
      <c r="D1887" s="438" t="s">
        <v>126</v>
      </c>
      <c r="E1887" s="440">
        <v>53936.02</v>
      </c>
      <c r="F1887" s="441">
        <v>-10223.48</v>
      </c>
      <c r="G1887" s="440">
        <v>66925.19</v>
      </c>
      <c r="H1887" s="438" t="s">
        <v>126</v>
      </c>
    </row>
    <row r="1888" spans="1:8">
      <c r="A1888" s="430" t="s">
        <v>3153</v>
      </c>
      <c r="B1888" s="430" t="s">
        <v>2863</v>
      </c>
      <c r="C1888" s="440">
        <v>775.61</v>
      </c>
      <c r="D1888" s="438" t="s">
        <v>126</v>
      </c>
      <c r="E1888" s="440">
        <v>0</v>
      </c>
      <c r="F1888" s="440">
        <v>0</v>
      </c>
      <c r="G1888" s="440">
        <v>775.61</v>
      </c>
      <c r="H1888" s="438" t="s">
        <v>126</v>
      </c>
    </row>
    <row r="1889" spans="1:8">
      <c r="A1889" s="430" t="s">
        <v>3154</v>
      </c>
      <c r="B1889" s="430" t="s">
        <v>2865</v>
      </c>
      <c r="C1889" s="440">
        <v>0</v>
      </c>
      <c r="D1889" s="438" t="s">
        <v>126</v>
      </c>
      <c r="E1889" s="440">
        <v>23015.72</v>
      </c>
      <c r="F1889" s="440">
        <v>0</v>
      </c>
      <c r="G1889" s="440">
        <v>23015.72</v>
      </c>
      <c r="H1889" s="438" t="s">
        <v>126</v>
      </c>
    </row>
    <row r="1890" spans="1:8">
      <c r="A1890" s="430" t="s">
        <v>3155</v>
      </c>
      <c r="B1890" s="430" t="s">
        <v>2867</v>
      </c>
      <c r="C1890" s="440">
        <v>1976.21</v>
      </c>
      <c r="D1890" s="438" t="s">
        <v>126</v>
      </c>
      <c r="E1890" s="440">
        <v>30920.3</v>
      </c>
      <c r="F1890" s="440">
        <v>0</v>
      </c>
      <c r="G1890" s="440">
        <v>32896.51</v>
      </c>
      <c r="H1890" s="438" t="s">
        <v>126</v>
      </c>
    </row>
    <row r="1891" spans="1:8">
      <c r="A1891" s="430" t="s">
        <v>3156</v>
      </c>
      <c r="B1891" s="430" t="s">
        <v>2869</v>
      </c>
      <c r="C1891" s="440">
        <v>13.87</v>
      </c>
      <c r="D1891" s="438" t="s">
        <v>126</v>
      </c>
      <c r="E1891" s="440">
        <v>0</v>
      </c>
      <c r="F1891" s="441">
        <v>-10223.48</v>
      </c>
      <c r="G1891" s="440">
        <v>10237.35</v>
      </c>
      <c r="H1891" s="438" t="s">
        <v>126</v>
      </c>
    </row>
    <row r="1892" spans="1:8">
      <c r="A1892" s="430" t="s">
        <v>3157</v>
      </c>
      <c r="B1892" s="430" t="s">
        <v>974</v>
      </c>
      <c r="C1892" s="440">
        <v>1487.15</v>
      </c>
      <c r="D1892" s="438" t="s">
        <v>126</v>
      </c>
      <c r="E1892" s="440">
        <v>52238.44</v>
      </c>
      <c r="F1892" s="441">
        <v>-10420.34</v>
      </c>
      <c r="G1892" s="440">
        <v>64145.93</v>
      </c>
      <c r="H1892" s="438" t="s">
        <v>126</v>
      </c>
    </row>
    <row r="1893" spans="1:8">
      <c r="A1893" s="430" t="s">
        <v>3158</v>
      </c>
      <c r="B1893" s="430" t="s">
        <v>2863</v>
      </c>
      <c r="C1893" s="440">
        <v>575.11</v>
      </c>
      <c r="D1893" s="438" t="s">
        <v>126</v>
      </c>
      <c r="E1893" s="440">
        <v>0</v>
      </c>
      <c r="F1893" s="440">
        <v>0</v>
      </c>
      <c r="G1893" s="440">
        <v>575.11</v>
      </c>
      <c r="H1893" s="438" t="s">
        <v>126</v>
      </c>
    </row>
    <row r="1894" spans="1:8">
      <c r="A1894" s="430" t="s">
        <v>3159</v>
      </c>
      <c r="B1894" s="430" t="s">
        <v>2865</v>
      </c>
      <c r="C1894" s="440">
        <v>0</v>
      </c>
      <c r="D1894" s="438" t="s">
        <v>126</v>
      </c>
      <c r="E1894" s="440">
        <v>25798</v>
      </c>
      <c r="F1894" s="440">
        <v>0</v>
      </c>
      <c r="G1894" s="440">
        <v>25798</v>
      </c>
      <c r="H1894" s="438" t="s">
        <v>126</v>
      </c>
    </row>
    <row r="1895" spans="1:8">
      <c r="A1895" s="430" t="s">
        <v>3160</v>
      </c>
      <c r="B1895" s="430" t="s">
        <v>2867</v>
      </c>
      <c r="C1895" s="440">
        <v>912.04</v>
      </c>
      <c r="D1895" s="438" t="s">
        <v>126</v>
      </c>
      <c r="E1895" s="440">
        <v>26440.44</v>
      </c>
      <c r="F1895" s="440">
        <v>0</v>
      </c>
      <c r="G1895" s="440">
        <v>27352.48</v>
      </c>
      <c r="H1895" s="438" t="s">
        <v>126</v>
      </c>
    </row>
    <row r="1896" spans="1:8">
      <c r="A1896" s="430" t="s">
        <v>3161</v>
      </c>
      <c r="B1896" s="430" t="s">
        <v>2869</v>
      </c>
      <c r="C1896" s="440">
        <v>0</v>
      </c>
      <c r="D1896" s="438" t="s">
        <v>126</v>
      </c>
      <c r="E1896" s="440">
        <v>0</v>
      </c>
      <c r="F1896" s="441">
        <v>-10420.34</v>
      </c>
      <c r="G1896" s="440">
        <v>10420.34</v>
      </c>
      <c r="H1896" s="438" t="s">
        <v>126</v>
      </c>
    </row>
    <row r="1897" spans="1:8">
      <c r="A1897" s="430" t="s">
        <v>3162</v>
      </c>
      <c r="B1897" s="430" t="s">
        <v>976</v>
      </c>
      <c r="C1897" s="440">
        <v>2094.61</v>
      </c>
      <c r="D1897" s="438" t="s">
        <v>126</v>
      </c>
      <c r="E1897" s="440">
        <v>54456.73</v>
      </c>
      <c r="F1897" s="441">
        <v>-10620.2</v>
      </c>
      <c r="G1897" s="440">
        <v>67171.539999999994</v>
      </c>
      <c r="H1897" s="438" t="s">
        <v>126</v>
      </c>
    </row>
    <row r="1898" spans="1:8">
      <c r="A1898" s="430" t="s">
        <v>3163</v>
      </c>
      <c r="B1898" s="430" t="s">
        <v>2863</v>
      </c>
      <c r="C1898" s="440">
        <v>781.01</v>
      </c>
      <c r="D1898" s="438" t="s">
        <v>126</v>
      </c>
      <c r="E1898" s="440">
        <v>0</v>
      </c>
      <c r="F1898" s="440">
        <v>0</v>
      </c>
      <c r="G1898" s="440">
        <v>781.01</v>
      </c>
      <c r="H1898" s="438" t="s">
        <v>126</v>
      </c>
    </row>
    <row r="1899" spans="1:8">
      <c r="A1899" s="430" t="s">
        <v>3164</v>
      </c>
      <c r="B1899" s="430" t="s">
        <v>2865</v>
      </c>
      <c r="C1899" s="440">
        <v>0</v>
      </c>
      <c r="D1899" s="438" t="s">
        <v>126</v>
      </c>
      <c r="E1899" s="440">
        <v>23095.56</v>
      </c>
      <c r="F1899" s="440">
        <v>0</v>
      </c>
      <c r="G1899" s="440">
        <v>23095.56</v>
      </c>
      <c r="H1899" s="438" t="s">
        <v>126</v>
      </c>
    </row>
    <row r="1900" spans="1:8">
      <c r="A1900" s="430" t="s">
        <v>3165</v>
      </c>
      <c r="B1900" s="430" t="s">
        <v>2867</v>
      </c>
      <c r="C1900" s="440">
        <v>1313.6</v>
      </c>
      <c r="D1900" s="438" t="s">
        <v>126</v>
      </c>
      <c r="E1900" s="440">
        <v>31340.400000000001</v>
      </c>
      <c r="F1900" s="440">
        <v>0</v>
      </c>
      <c r="G1900" s="440">
        <v>32654</v>
      </c>
      <c r="H1900" s="438" t="s">
        <v>126</v>
      </c>
    </row>
    <row r="1901" spans="1:8">
      <c r="A1901" s="430" t="s">
        <v>3166</v>
      </c>
      <c r="B1901" s="430" t="s">
        <v>2869</v>
      </c>
      <c r="C1901" s="440">
        <v>0</v>
      </c>
      <c r="D1901" s="438" t="s">
        <v>126</v>
      </c>
      <c r="E1901" s="440">
        <v>20.77</v>
      </c>
      <c r="F1901" s="441">
        <v>-10620.2</v>
      </c>
      <c r="G1901" s="440">
        <v>10640.97</v>
      </c>
      <c r="H1901" s="438" t="s">
        <v>126</v>
      </c>
    </row>
    <row r="1902" spans="1:8">
      <c r="A1902" s="430" t="s">
        <v>3167</v>
      </c>
      <c r="B1902" s="430" t="s">
        <v>2353</v>
      </c>
      <c r="C1902" s="440">
        <v>3297.44</v>
      </c>
      <c r="D1902" s="438" t="s">
        <v>126</v>
      </c>
      <c r="E1902" s="440">
        <v>41881.879999999997</v>
      </c>
      <c r="F1902" s="441">
        <v>-7622.75</v>
      </c>
      <c r="G1902" s="440">
        <v>52802.07</v>
      </c>
      <c r="H1902" s="438" t="s">
        <v>126</v>
      </c>
    </row>
    <row r="1903" spans="1:8">
      <c r="A1903" s="430" t="s">
        <v>3168</v>
      </c>
      <c r="B1903" s="430" t="s">
        <v>2863</v>
      </c>
      <c r="C1903" s="440">
        <v>586.25</v>
      </c>
      <c r="D1903" s="438" t="s">
        <v>126</v>
      </c>
      <c r="E1903" s="440">
        <v>0</v>
      </c>
      <c r="F1903" s="440">
        <v>0</v>
      </c>
      <c r="G1903" s="440">
        <v>586.25</v>
      </c>
      <c r="H1903" s="438" t="s">
        <v>126</v>
      </c>
    </row>
    <row r="1904" spans="1:8">
      <c r="A1904" s="430" t="s">
        <v>3169</v>
      </c>
      <c r="B1904" s="430" t="s">
        <v>2865</v>
      </c>
      <c r="C1904" s="440">
        <v>2000</v>
      </c>
      <c r="D1904" s="438" t="s">
        <v>126</v>
      </c>
      <c r="E1904" s="440">
        <v>23015.72</v>
      </c>
      <c r="F1904" s="440">
        <v>0</v>
      </c>
      <c r="G1904" s="440">
        <v>25015.72</v>
      </c>
      <c r="H1904" s="438" t="s">
        <v>126</v>
      </c>
    </row>
    <row r="1905" spans="1:8">
      <c r="A1905" s="430" t="s">
        <v>3170</v>
      </c>
      <c r="B1905" s="430" t="s">
        <v>2867</v>
      </c>
      <c r="C1905" s="440">
        <v>666.99</v>
      </c>
      <c r="D1905" s="438" t="s">
        <v>126</v>
      </c>
      <c r="E1905" s="440">
        <v>18866.16</v>
      </c>
      <c r="F1905" s="440">
        <v>0</v>
      </c>
      <c r="G1905" s="440">
        <v>19533.150000000001</v>
      </c>
      <c r="H1905" s="438" t="s">
        <v>126</v>
      </c>
    </row>
    <row r="1906" spans="1:8">
      <c r="A1906" s="430" t="s">
        <v>3171</v>
      </c>
      <c r="B1906" s="430" t="s">
        <v>2869</v>
      </c>
      <c r="C1906" s="440">
        <v>44.2</v>
      </c>
      <c r="D1906" s="438" t="s">
        <v>126</v>
      </c>
      <c r="E1906" s="440">
        <v>0</v>
      </c>
      <c r="F1906" s="441">
        <v>-7622.75</v>
      </c>
      <c r="G1906" s="440">
        <v>7666.95</v>
      </c>
      <c r="H1906" s="438" t="s">
        <v>126</v>
      </c>
    </row>
    <row r="1907" spans="1:8">
      <c r="A1907" s="430" t="s">
        <v>3172</v>
      </c>
      <c r="B1907" s="430" t="s">
        <v>2358</v>
      </c>
      <c r="C1907" s="440">
        <v>4550.03</v>
      </c>
      <c r="D1907" s="438" t="s">
        <v>126</v>
      </c>
      <c r="E1907" s="440">
        <v>55750.99</v>
      </c>
      <c r="F1907" s="441">
        <v>-11231.23</v>
      </c>
      <c r="G1907" s="440">
        <v>71532.25</v>
      </c>
      <c r="H1907" s="438" t="s">
        <v>126</v>
      </c>
    </row>
    <row r="1908" spans="1:8">
      <c r="A1908" s="430" t="s">
        <v>3173</v>
      </c>
      <c r="B1908" s="430" t="s">
        <v>2863</v>
      </c>
      <c r="C1908" s="440">
        <v>936.03</v>
      </c>
      <c r="D1908" s="438" t="s">
        <v>126</v>
      </c>
      <c r="E1908" s="440">
        <v>0</v>
      </c>
      <c r="F1908" s="440">
        <v>0</v>
      </c>
      <c r="G1908" s="440">
        <v>936.03</v>
      </c>
      <c r="H1908" s="438" t="s">
        <v>126</v>
      </c>
    </row>
    <row r="1909" spans="1:8">
      <c r="A1909" s="430" t="s">
        <v>3174</v>
      </c>
      <c r="B1909" s="430" t="s">
        <v>2865</v>
      </c>
      <c r="C1909" s="440">
        <v>0</v>
      </c>
      <c r="D1909" s="438" t="s">
        <v>126</v>
      </c>
      <c r="E1909" s="440">
        <v>27679.56</v>
      </c>
      <c r="F1909" s="440">
        <v>0</v>
      </c>
      <c r="G1909" s="440">
        <v>27679.56</v>
      </c>
      <c r="H1909" s="438" t="s">
        <v>126</v>
      </c>
    </row>
    <row r="1910" spans="1:8">
      <c r="A1910" s="430" t="s">
        <v>3175</v>
      </c>
      <c r="B1910" s="430" t="s">
        <v>2867</v>
      </c>
      <c r="C1910" s="440">
        <v>3614</v>
      </c>
      <c r="D1910" s="438" t="s">
        <v>126</v>
      </c>
      <c r="E1910" s="440">
        <v>28071.43</v>
      </c>
      <c r="F1910" s="440">
        <v>0</v>
      </c>
      <c r="G1910" s="440">
        <v>31685.43</v>
      </c>
      <c r="H1910" s="438" t="s">
        <v>126</v>
      </c>
    </row>
    <row r="1911" spans="1:8">
      <c r="A1911" s="430" t="s">
        <v>3176</v>
      </c>
      <c r="B1911" s="430" t="s">
        <v>2869</v>
      </c>
      <c r="C1911" s="440">
        <v>0</v>
      </c>
      <c r="D1911" s="438" t="s">
        <v>126</v>
      </c>
      <c r="E1911" s="440">
        <v>0</v>
      </c>
      <c r="F1911" s="441">
        <v>-11231.23</v>
      </c>
      <c r="G1911" s="440">
        <v>11231.23</v>
      </c>
      <c r="H1911" s="438" t="s">
        <v>126</v>
      </c>
    </row>
    <row r="1912" spans="1:8">
      <c r="A1912" s="430" t="s">
        <v>3177</v>
      </c>
      <c r="B1912" s="430" t="s">
        <v>2363</v>
      </c>
      <c r="C1912" s="440">
        <v>2981.56</v>
      </c>
      <c r="D1912" s="438" t="s">
        <v>126</v>
      </c>
      <c r="E1912" s="440">
        <v>50579.41</v>
      </c>
      <c r="F1912" s="441">
        <v>-9929.4699999999993</v>
      </c>
      <c r="G1912" s="440">
        <v>63490.44</v>
      </c>
      <c r="H1912" s="438" t="s">
        <v>126</v>
      </c>
    </row>
    <row r="1913" spans="1:8">
      <c r="A1913" s="430" t="s">
        <v>3178</v>
      </c>
      <c r="B1913" s="430" t="s">
        <v>2863</v>
      </c>
      <c r="C1913" s="440">
        <v>1182.43</v>
      </c>
      <c r="D1913" s="438" t="s">
        <v>126</v>
      </c>
      <c r="E1913" s="440">
        <v>0</v>
      </c>
      <c r="F1913" s="440">
        <v>0</v>
      </c>
      <c r="G1913" s="440">
        <v>1182.43</v>
      </c>
      <c r="H1913" s="438" t="s">
        <v>126</v>
      </c>
    </row>
    <row r="1914" spans="1:8">
      <c r="A1914" s="430" t="s">
        <v>3179</v>
      </c>
      <c r="B1914" s="430" t="s">
        <v>2865</v>
      </c>
      <c r="C1914" s="440">
        <v>1000</v>
      </c>
      <c r="D1914" s="438" t="s">
        <v>126</v>
      </c>
      <c r="E1914" s="440">
        <v>23414.95</v>
      </c>
      <c r="F1914" s="440">
        <v>0</v>
      </c>
      <c r="G1914" s="440">
        <v>24414.95</v>
      </c>
      <c r="H1914" s="438" t="s">
        <v>126</v>
      </c>
    </row>
    <row r="1915" spans="1:8">
      <c r="A1915" s="430" t="s">
        <v>3180</v>
      </c>
      <c r="B1915" s="430" t="s">
        <v>2867</v>
      </c>
      <c r="C1915" s="440">
        <v>777.03</v>
      </c>
      <c r="D1915" s="438" t="s">
        <v>126</v>
      </c>
      <c r="E1915" s="440">
        <v>27164.46</v>
      </c>
      <c r="F1915" s="440">
        <v>0</v>
      </c>
      <c r="G1915" s="440">
        <v>27941.49</v>
      </c>
      <c r="H1915" s="438" t="s">
        <v>126</v>
      </c>
    </row>
    <row r="1916" spans="1:8">
      <c r="A1916" s="430" t="s">
        <v>3181</v>
      </c>
      <c r="B1916" s="430" t="s">
        <v>2869</v>
      </c>
      <c r="C1916" s="440">
        <v>22.1</v>
      </c>
      <c r="D1916" s="438" t="s">
        <v>126</v>
      </c>
      <c r="E1916" s="440">
        <v>0</v>
      </c>
      <c r="F1916" s="441">
        <v>-9929.4699999999993</v>
      </c>
      <c r="G1916" s="440">
        <v>9951.57</v>
      </c>
      <c r="H1916" s="438" t="s">
        <v>126</v>
      </c>
    </row>
    <row r="1917" spans="1:8">
      <c r="A1917" s="430" t="s">
        <v>3182</v>
      </c>
      <c r="B1917" s="430" t="s">
        <v>2368</v>
      </c>
      <c r="C1917" s="440">
        <v>1423.67</v>
      </c>
      <c r="D1917" s="438" t="s">
        <v>126</v>
      </c>
      <c r="E1917" s="440">
        <v>41762.620000000003</v>
      </c>
      <c r="F1917" s="441">
        <v>-7673.79</v>
      </c>
      <c r="G1917" s="440">
        <v>50860.08</v>
      </c>
      <c r="H1917" s="438" t="s">
        <v>126</v>
      </c>
    </row>
    <row r="1918" spans="1:8">
      <c r="A1918" s="430" t="s">
        <v>3183</v>
      </c>
      <c r="B1918" s="430" t="s">
        <v>2863</v>
      </c>
      <c r="C1918" s="440">
        <v>337.25</v>
      </c>
      <c r="D1918" s="438" t="s">
        <v>126</v>
      </c>
      <c r="E1918" s="440">
        <v>0</v>
      </c>
      <c r="F1918" s="440">
        <v>0</v>
      </c>
      <c r="G1918" s="440">
        <v>337.25</v>
      </c>
      <c r="H1918" s="438" t="s">
        <v>126</v>
      </c>
    </row>
    <row r="1919" spans="1:8">
      <c r="A1919" s="430" t="s">
        <v>3184</v>
      </c>
      <c r="B1919" s="430" t="s">
        <v>2865</v>
      </c>
      <c r="C1919" s="440">
        <v>0</v>
      </c>
      <c r="D1919" s="438" t="s">
        <v>126</v>
      </c>
      <c r="E1919" s="440">
        <v>10035.120000000001</v>
      </c>
      <c r="F1919" s="440">
        <v>0</v>
      </c>
      <c r="G1919" s="440">
        <v>10035.120000000001</v>
      </c>
      <c r="H1919" s="438" t="s">
        <v>126</v>
      </c>
    </row>
    <row r="1920" spans="1:8">
      <c r="A1920" s="430" t="s">
        <v>3185</v>
      </c>
      <c r="B1920" s="430" t="s">
        <v>2867</v>
      </c>
      <c r="C1920" s="440">
        <v>1086.42</v>
      </c>
      <c r="D1920" s="438" t="s">
        <v>126</v>
      </c>
      <c r="E1920" s="440">
        <v>31727.5</v>
      </c>
      <c r="F1920" s="440">
        <v>0</v>
      </c>
      <c r="G1920" s="440">
        <v>32813.919999999998</v>
      </c>
      <c r="H1920" s="438" t="s">
        <v>126</v>
      </c>
    </row>
    <row r="1921" spans="1:8">
      <c r="A1921" s="430" t="s">
        <v>3186</v>
      </c>
      <c r="B1921" s="430" t="s">
        <v>2869</v>
      </c>
      <c r="C1921" s="440">
        <v>0</v>
      </c>
      <c r="D1921" s="438" t="s">
        <v>126</v>
      </c>
      <c r="E1921" s="440">
        <v>0</v>
      </c>
      <c r="F1921" s="441">
        <v>-7673.79</v>
      </c>
      <c r="G1921" s="440">
        <v>7673.79</v>
      </c>
      <c r="H1921" s="438" t="s">
        <v>126</v>
      </c>
    </row>
    <row r="1922" spans="1:8">
      <c r="A1922" s="430" t="s">
        <v>3187</v>
      </c>
      <c r="B1922" s="430" t="s">
        <v>2373</v>
      </c>
      <c r="C1922" s="440">
        <v>9482.57</v>
      </c>
      <c r="D1922" s="438" t="s">
        <v>126</v>
      </c>
      <c r="E1922" s="440">
        <v>106034.62</v>
      </c>
      <c r="F1922" s="441">
        <v>-21590.78</v>
      </c>
      <c r="G1922" s="440">
        <v>137107.97</v>
      </c>
      <c r="H1922" s="438" t="s">
        <v>126</v>
      </c>
    </row>
    <row r="1923" spans="1:8">
      <c r="A1923" s="430" t="s">
        <v>3188</v>
      </c>
      <c r="B1923" s="430" t="s">
        <v>2863</v>
      </c>
      <c r="C1923" s="440">
        <v>676.01</v>
      </c>
      <c r="D1923" s="438" t="s">
        <v>126</v>
      </c>
      <c r="E1923" s="440">
        <v>0</v>
      </c>
      <c r="F1923" s="440">
        <v>0</v>
      </c>
      <c r="G1923" s="440">
        <v>676.01</v>
      </c>
      <c r="H1923" s="438" t="s">
        <v>126</v>
      </c>
    </row>
    <row r="1924" spans="1:8">
      <c r="A1924" s="430" t="s">
        <v>3189</v>
      </c>
      <c r="B1924" s="430" t="s">
        <v>2865</v>
      </c>
      <c r="C1924" s="440">
        <v>2500</v>
      </c>
      <c r="D1924" s="438" t="s">
        <v>126</v>
      </c>
      <c r="E1924" s="440">
        <v>20070.41</v>
      </c>
      <c r="F1924" s="440">
        <v>0</v>
      </c>
      <c r="G1924" s="440">
        <v>22570.41</v>
      </c>
      <c r="H1924" s="438" t="s">
        <v>126</v>
      </c>
    </row>
    <row r="1925" spans="1:8">
      <c r="A1925" s="430" t="s">
        <v>3190</v>
      </c>
      <c r="B1925" s="430" t="s">
        <v>2867</v>
      </c>
      <c r="C1925" s="440">
        <v>6072.68</v>
      </c>
      <c r="D1925" s="438" t="s">
        <v>126</v>
      </c>
      <c r="E1925" s="440">
        <v>85964.21</v>
      </c>
      <c r="F1925" s="440">
        <v>0</v>
      </c>
      <c r="G1925" s="440">
        <v>92036.89</v>
      </c>
      <c r="H1925" s="438" t="s">
        <v>126</v>
      </c>
    </row>
    <row r="1926" spans="1:8">
      <c r="A1926" s="430" t="s">
        <v>3191</v>
      </c>
      <c r="B1926" s="430" t="s">
        <v>2869</v>
      </c>
      <c r="C1926" s="440">
        <v>233.88</v>
      </c>
      <c r="D1926" s="438" t="s">
        <v>126</v>
      </c>
      <c r="E1926" s="440">
        <v>0</v>
      </c>
      <c r="F1926" s="441">
        <v>-21590.78</v>
      </c>
      <c r="G1926" s="440">
        <v>21824.66</v>
      </c>
      <c r="H1926" s="438" t="s">
        <v>126</v>
      </c>
    </row>
    <row r="1927" spans="1:8">
      <c r="A1927" s="430" t="s">
        <v>3192</v>
      </c>
      <c r="B1927" s="430" t="s">
        <v>2378</v>
      </c>
      <c r="C1927" s="440">
        <v>2596.63</v>
      </c>
      <c r="D1927" s="438" t="s">
        <v>126</v>
      </c>
      <c r="E1927" s="440">
        <v>90537.9</v>
      </c>
      <c r="F1927" s="441">
        <v>-18819.900000000001</v>
      </c>
      <c r="G1927" s="440">
        <v>111954.43</v>
      </c>
      <c r="H1927" s="438" t="s">
        <v>126</v>
      </c>
    </row>
    <row r="1928" spans="1:8">
      <c r="A1928" s="430" t="s">
        <v>3193</v>
      </c>
      <c r="B1928" s="430" t="s">
        <v>2863</v>
      </c>
      <c r="C1928" s="440">
        <v>488.46</v>
      </c>
      <c r="D1928" s="438" t="s">
        <v>126</v>
      </c>
      <c r="E1928" s="440">
        <v>0</v>
      </c>
      <c r="F1928" s="440">
        <v>0</v>
      </c>
      <c r="G1928" s="440">
        <v>488.46</v>
      </c>
      <c r="H1928" s="438" t="s">
        <v>126</v>
      </c>
    </row>
    <row r="1929" spans="1:8">
      <c r="A1929" s="430" t="s">
        <v>3194</v>
      </c>
      <c r="B1929" s="430" t="s">
        <v>2865</v>
      </c>
      <c r="C1929" s="440">
        <v>0</v>
      </c>
      <c r="D1929" s="438" t="s">
        <v>126</v>
      </c>
      <c r="E1929" s="440">
        <v>21034.62</v>
      </c>
      <c r="F1929" s="440">
        <v>0</v>
      </c>
      <c r="G1929" s="440">
        <v>21034.62</v>
      </c>
      <c r="H1929" s="438" t="s">
        <v>126</v>
      </c>
    </row>
    <row r="1930" spans="1:8">
      <c r="A1930" s="430" t="s">
        <v>3195</v>
      </c>
      <c r="B1930" s="430" t="s">
        <v>2867</v>
      </c>
      <c r="C1930" s="440">
        <v>2108.17</v>
      </c>
      <c r="D1930" s="438" t="s">
        <v>126</v>
      </c>
      <c r="E1930" s="440">
        <v>69503.28</v>
      </c>
      <c r="F1930" s="440">
        <v>0</v>
      </c>
      <c r="G1930" s="440">
        <v>71611.45</v>
      </c>
      <c r="H1930" s="438" t="s">
        <v>126</v>
      </c>
    </row>
    <row r="1931" spans="1:8">
      <c r="A1931" s="430" t="s">
        <v>3196</v>
      </c>
      <c r="B1931" s="430" t="s">
        <v>2869</v>
      </c>
      <c r="C1931" s="440">
        <v>0</v>
      </c>
      <c r="D1931" s="438" t="s">
        <v>126</v>
      </c>
      <c r="E1931" s="440">
        <v>0</v>
      </c>
      <c r="F1931" s="441">
        <v>-18819.900000000001</v>
      </c>
      <c r="G1931" s="440">
        <v>18819.900000000001</v>
      </c>
      <c r="H1931" s="438" t="s">
        <v>126</v>
      </c>
    </row>
    <row r="1932" spans="1:8">
      <c r="A1932" s="430" t="s">
        <v>3197</v>
      </c>
      <c r="B1932" s="430" t="s">
        <v>2383</v>
      </c>
      <c r="C1932" s="440">
        <v>1219.49</v>
      </c>
      <c r="D1932" s="438" t="s">
        <v>126</v>
      </c>
      <c r="E1932" s="440">
        <v>38080.67</v>
      </c>
      <c r="F1932" s="441">
        <v>-6410.68</v>
      </c>
      <c r="G1932" s="440">
        <v>45710.84</v>
      </c>
      <c r="H1932" s="438" t="s">
        <v>126</v>
      </c>
    </row>
    <row r="1933" spans="1:8">
      <c r="A1933" s="430" t="s">
        <v>3198</v>
      </c>
      <c r="B1933" s="430" t="s">
        <v>2863</v>
      </c>
      <c r="C1933" s="440">
        <v>776.2</v>
      </c>
      <c r="D1933" s="438" t="s">
        <v>126</v>
      </c>
      <c r="E1933" s="440">
        <v>0</v>
      </c>
      <c r="F1933" s="440">
        <v>0</v>
      </c>
      <c r="G1933" s="440">
        <v>776.2</v>
      </c>
      <c r="H1933" s="438" t="s">
        <v>126</v>
      </c>
    </row>
    <row r="1934" spans="1:8">
      <c r="A1934" s="430" t="s">
        <v>3199</v>
      </c>
      <c r="B1934" s="430" t="s">
        <v>2865</v>
      </c>
      <c r="C1934" s="440">
        <v>0</v>
      </c>
      <c r="D1934" s="438" t="s">
        <v>126</v>
      </c>
      <c r="E1934" s="440">
        <v>23015.7</v>
      </c>
      <c r="F1934" s="440">
        <v>0</v>
      </c>
      <c r="G1934" s="440">
        <v>23015.7</v>
      </c>
      <c r="H1934" s="438" t="s">
        <v>126</v>
      </c>
    </row>
    <row r="1935" spans="1:8">
      <c r="A1935" s="430" t="s">
        <v>3200</v>
      </c>
      <c r="B1935" s="430" t="s">
        <v>2867</v>
      </c>
      <c r="C1935" s="440">
        <v>443.29</v>
      </c>
      <c r="D1935" s="438" t="s">
        <v>126</v>
      </c>
      <c r="E1935" s="440">
        <v>15064.97</v>
      </c>
      <c r="F1935" s="440">
        <v>0</v>
      </c>
      <c r="G1935" s="440">
        <v>15508.26</v>
      </c>
      <c r="H1935" s="438" t="s">
        <v>126</v>
      </c>
    </row>
    <row r="1936" spans="1:8">
      <c r="A1936" s="430" t="s">
        <v>3201</v>
      </c>
      <c r="B1936" s="430" t="s">
        <v>2869</v>
      </c>
      <c r="C1936" s="440">
        <v>0</v>
      </c>
      <c r="D1936" s="438" t="s">
        <v>126</v>
      </c>
      <c r="E1936" s="440">
        <v>0</v>
      </c>
      <c r="F1936" s="441">
        <v>-6410.68</v>
      </c>
      <c r="G1936" s="440">
        <v>6410.68</v>
      </c>
      <c r="H1936" s="438" t="s">
        <v>126</v>
      </c>
    </row>
    <row r="1937" spans="1:8">
      <c r="A1937" s="430" t="s">
        <v>3202</v>
      </c>
      <c r="B1937" s="430" t="s">
        <v>2388</v>
      </c>
      <c r="C1937" s="440">
        <v>2381.5</v>
      </c>
      <c r="D1937" s="438" t="s">
        <v>126</v>
      </c>
      <c r="E1937" s="440">
        <v>68169.899999999994</v>
      </c>
      <c r="F1937" s="441">
        <v>-13707.7</v>
      </c>
      <c r="G1937" s="440">
        <v>84259.1</v>
      </c>
      <c r="H1937" s="438" t="s">
        <v>126</v>
      </c>
    </row>
    <row r="1938" spans="1:8">
      <c r="A1938" s="430" t="s">
        <v>3203</v>
      </c>
      <c r="B1938" s="430" t="s">
        <v>2863</v>
      </c>
      <c r="C1938" s="440">
        <v>951.97</v>
      </c>
      <c r="D1938" s="438" t="s">
        <v>126</v>
      </c>
      <c r="E1938" s="440">
        <v>0</v>
      </c>
      <c r="F1938" s="440">
        <v>0</v>
      </c>
      <c r="G1938" s="440">
        <v>951.97</v>
      </c>
      <c r="H1938" s="438" t="s">
        <v>126</v>
      </c>
    </row>
    <row r="1939" spans="1:8">
      <c r="A1939" s="430" t="s">
        <v>3204</v>
      </c>
      <c r="B1939" s="430" t="s">
        <v>2865</v>
      </c>
      <c r="C1939" s="440">
        <v>0</v>
      </c>
      <c r="D1939" s="438" t="s">
        <v>126</v>
      </c>
      <c r="E1939" s="440">
        <v>28315.98</v>
      </c>
      <c r="F1939" s="440">
        <v>0</v>
      </c>
      <c r="G1939" s="440">
        <v>28315.98</v>
      </c>
      <c r="H1939" s="438" t="s">
        <v>126</v>
      </c>
    </row>
    <row r="1940" spans="1:8">
      <c r="A1940" s="430" t="s">
        <v>3205</v>
      </c>
      <c r="B1940" s="430" t="s">
        <v>2867</v>
      </c>
      <c r="C1940" s="440">
        <v>1429.53</v>
      </c>
      <c r="D1940" s="438" t="s">
        <v>126</v>
      </c>
      <c r="E1940" s="440">
        <v>39853.919999999998</v>
      </c>
      <c r="F1940" s="440">
        <v>0</v>
      </c>
      <c r="G1940" s="440">
        <v>41283.449999999997</v>
      </c>
      <c r="H1940" s="438" t="s">
        <v>126</v>
      </c>
    </row>
    <row r="1941" spans="1:8">
      <c r="A1941" s="430" t="s">
        <v>3206</v>
      </c>
      <c r="B1941" s="430" t="s">
        <v>2869</v>
      </c>
      <c r="C1941" s="440">
        <v>0</v>
      </c>
      <c r="D1941" s="438" t="s">
        <v>126</v>
      </c>
      <c r="E1941" s="440">
        <v>0</v>
      </c>
      <c r="F1941" s="441">
        <v>-13707.7</v>
      </c>
      <c r="G1941" s="440">
        <v>13707.7</v>
      </c>
      <c r="H1941" s="438" t="s">
        <v>126</v>
      </c>
    </row>
    <row r="1942" spans="1:8">
      <c r="A1942" s="430" t="s">
        <v>3207</v>
      </c>
      <c r="B1942" s="430" t="s">
        <v>2393</v>
      </c>
      <c r="C1942" s="440">
        <v>2083.31</v>
      </c>
      <c r="D1942" s="438" t="s">
        <v>126</v>
      </c>
      <c r="E1942" s="440">
        <v>65755.850000000006</v>
      </c>
      <c r="F1942" s="441">
        <v>-13524.38</v>
      </c>
      <c r="G1942" s="440">
        <v>81363.539999999994</v>
      </c>
      <c r="H1942" s="438" t="s">
        <v>126</v>
      </c>
    </row>
    <row r="1943" spans="1:8">
      <c r="A1943" s="430" t="s">
        <v>3208</v>
      </c>
      <c r="B1943" s="430" t="s">
        <v>2863</v>
      </c>
      <c r="C1943" s="440">
        <v>781.01</v>
      </c>
      <c r="D1943" s="438" t="s">
        <v>126</v>
      </c>
      <c r="E1943" s="440">
        <v>0</v>
      </c>
      <c r="F1943" s="440">
        <v>0</v>
      </c>
      <c r="G1943" s="440">
        <v>781.01</v>
      </c>
      <c r="H1943" s="438" t="s">
        <v>126</v>
      </c>
    </row>
    <row r="1944" spans="1:8">
      <c r="A1944" s="430" t="s">
        <v>3209</v>
      </c>
      <c r="B1944" s="430" t="s">
        <v>2865</v>
      </c>
      <c r="C1944" s="440">
        <v>0</v>
      </c>
      <c r="D1944" s="438" t="s">
        <v>126</v>
      </c>
      <c r="E1944" s="440">
        <v>23175.41</v>
      </c>
      <c r="F1944" s="440">
        <v>0</v>
      </c>
      <c r="G1944" s="440">
        <v>23175.41</v>
      </c>
      <c r="H1944" s="438" t="s">
        <v>126</v>
      </c>
    </row>
    <row r="1945" spans="1:8">
      <c r="A1945" s="430" t="s">
        <v>3210</v>
      </c>
      <c r="B1945" s="430" t="s">
        <v>2867</v>
      </c>
      <c r="C1945" s="440">
        <v>1302.3</v>
      </c>
      <c r="D1945" s="438" t="s">
        <v>126</v>
      </c>
      <c r="E1945" s="440">
        <v>42580.44</v>
      </c>
      <c r="F1945" s="440">
        <v>0</v>
      </c>
      <c r="G1945" s="440">
        <v>43882.74</v>
      </c>
      <c r="H1945" s="438" t="s">
        <v>126</v>
      </c>
    </row>
    <row r="1946" spans="1:8">
      <c r="A1946" s="430" t="s">
        <v>3211</v>
      </c>
      <c r="B1946" s="430" t="s">
        <v>2869</v>
      </c>
      <c r="C1946" s="440">
        <v>0</v>
      </c>
      <c r="D1946" s="438" t="s">
        <v>126</v>
      </c>
      <c r="E1946" s="440">
        <v>0</v>
      </c>
      <c r="F1946" s="441">
        <v>-13524.38</v>
      </c>
      <c r="G1946" s="440">
        <v>13524.38</v>
      </c>
      <c r="H1946" s="438" t="s">
        <v>126</v>
      </c>
    </row>
    <row r="1947" spans="1:8">
      <c r="A1947" s="430" t="s">
        <v>3212</v>
      </c>
      <c r="B1947" s="430" t="s">
        <v>2398</v>
      </c>
      <c r="C1947" s="440">
        <v>2774.79</v>
      </c>
      <c r="D1947" s="438" t="s">
        <v>126</v>
      </c>
      <c r="E1947" s="440">
        <v>72052.259999999995</v>
      </c>
      <c r="F1947" s="441">
        <v>-14584.07</v>
      </c>
      <c r="G1947" s="440">
        <v>89411.12</v>
      </c>
      <c r="H1947" s="438" t="s">
        <v>126</v>
      </c>
    </row>
    <row r="1948" spans="1:8">
      <c r="A1948" s="430" t="s">
        <v>3213</v>
      </c>
      <c r="B1948" s="430" t="s">
        <v>2863</v>
      </c>
      <c r="C1948" s="440">
        <v>951.97</v>
      </c>
      <c r="D1948" s="438" t="s">
        <v>126</v>
      </c>
      <c r="E1948" s="440">
        <v>0</v>
      </c>
      <c r="F1948" s="440">
        <v>0</v>
      </c>
      <c r="G1948" s="440">
        <v>951.97</v>
      </c>
      <c r="H1948" s="438" t="s">
        <v>126</v>
      </c>
    </row>
    <row r="1949" spans="1:8">
      <c r="A1949" s="430" t="s">
        <v>3214</v>
      </c>
      <c r="B1949" s="430" t="s">
        <v>2865</v>
      </c>
      <c r="C1949" s="440">
        <v>0</v>
      </c>
      <c r="D1949" s="438" t="s">
        <v>126</v>
      </c>
      <c r="E1949" s="440">
        <v>28315.98</v>
      </c>
      <c r="F1949" s="440">
        <v>0</v>
      </c>
      <c r="G1949" s="440">
        <v>28315.98</v>
      </c>
      <c r="H1949" s="438" t="s">
        <v>126</v>
      </c>
    </row>
    <row r="1950" spans="1:8">
      <c r="A1950" s="430" t="s">
        <v>3215</v>
      </c>
      <c r="B1950" s="430" t="s">
        <v>2867</v>
      </c>
      <c r="C1950" s="440">
        <v>1822.82</v>
      </c>
      <c r="D1950" s="438" t="s">
        <v>126</v>
      </c>
      <c r="E1950" s="440">
        <v>43736.28</v>
      </c>
      <c r="F1950" s="440">
        <v>0</v>
      </c>
      <c r="G1950" s="440">
        <v>45559.1</v>
      </c>
      <c r="H1950" s="438" t="s">
        <v>126</v>
      </c>
    </row>
    <row r="1951" spans="1:8">
      <c r="A1951" s="430" t="s">
        <v>3216</v>
      </c>
      <c r="B1951" s="430" t="s">
        <v>2869</v>
      </c>
      <c r="C1951" s="440">
        <v>0</v>
      </c>
      <c r="D1951" s="438" t="s">
        <v>126</v>
      </c>
      <c r="E1951" s="440">
        <v>0</v>
      </c>
      <c r="F1951" s="441">
        <v>-14584.07</v>
      </c>
      <c r="G1951" s="440">
        <v>14584.07</v>
      </c>
      <c r="H1951" s="438" t="s">
        <v>126</v>
      </c>
    </row>
    <row r="1952" spans="1:8">
      <c r="A1952" s="430" t="s">
        <v>3217</v>
      </c>
      <c r="B1952" s="430" t="s">
        <v>2403</v>
      </c>
      <c r="C1952" s="440">
        <v>7505.06</v>
      </c>
      <c r="D1952" s="438" t="s">
        <v>126</v>
      </c>
      <c r="E1952" s="440">
        <v>51058.93</v>
      </c>
      <c r="F1952" s="441">
        <v>-8836.7000000000007</v>
      </c>
      <c r="G1952" s="440">
        <v>67400.69</v>
      </c>
      <c r="H1952" s="438" t="s">
        <v>126</v>
      </c>
    </row>
    <row r="1953" spans="1:8">
      <c r="A1953" s="430" t="s">
        <v>3218</v>
      </c>
      <c r="B1953" s="430" t="s">
        <v>2863</v>
      </c>
      <c r="C1953" s="440">
        <v>781.01</v>
      </c>
      <c r="D1953" s="438" t="s">
        <v>126</v>
      </c>
      <c r="E1953" s="440">
        <v>0</v>
      </c>
      <c r="F1953" s="440">
        <v>0</v>
      </c>
      <c r="G1953" s="440">
        <v>781.01</v>
      </c>
      <c r="H1953" s="438" t="s">
        <v>126</v>
      </c>
    </row>
    <row r="1954" spans="1:8">
      <c r="A1954" s="430" t="s">
        <v>3219</v>
      </c>
      <c r="B1954" s="430" t="s">
        <v>2865</v>
      </c>
      <c r="C1954" s="440">
        <v>0</v>
      </c>
      <c r="D1954" s="438" t="s">
        <v>126</v>
      </c>
      <c r="E1954" s="440">
        <v>23175.41</v>
      </c>
      <c r="F1954" s="440">
        <v>0</v>
      </c>
      <c r="G1954" s="440">
        <v>23175.41</v>
      </c>
      <c r="H1954" s="438" t="s">
        <v>126</v>
      </c>
    </row>
    <row r="1955" spans="1:8">
      <c r="A1955" s="430" t="s">
        <v>3220</v>
      </c>
      <c r="B1955" s="430" t="s">
        <v>2867</v>
      </c>
      <c r="C1955" s="440">
        <v>6237.73</v>
      </c>
      <c r="D1955" s="438" t="s">
        <v>126</v>
      </c>
      <c r="E1955" s="440">
        <v>27883.52</v>
      </c>
      <c r="F1955" s="440">
        <v>0</v>
      </c>
      <c r="G1955" s="440">
        <v>34121.25</v>
      </c>
      <c r="H1955" s="438" t="s">
        <v>126</v>
      </c>
    </row>
    <row r="1956" spans="1:8">
      <c r="A1956" s="430" t="s">
        <v>3221</v>
      </c>
      <c r="B1956" s="430" t="s">
        <v>2869</v>
      </c>
      <c r="C1956" s="440">
        <v>486.32</v>
      </c>
      <c r="D1956" s="438" t="s">
        <v>126</v>
      </c>
      <c r="E1956" s="440">
        <v>0</v>
      </c>
      <c r="F1956" s="441">
        <v>-8836.7000000000007</v>
      </c>
      <c r="G1956" s="440">
        <v>9323.02</v>
      </c>
      <c r="H1956" s="438" t="s">
        <v>126</v>
      </c>
    </row>
    <row r="1957" spans="1:8">
      <c r="A1957" s="430" t="s">
        <v>3222</v>
      </c>
      <c r="B1957" s="430" t="s">
        <v>2408</v>
      </c>
      <c r="C1957" s="440">
        <v>9053.85</v>
      </c>
      <c r="D1957" s="438" t="s">
        <v>126</v>
      </c>
      <c r="E1957" s="440">
        <v>83057.509999999995</v>
      </c>
      <c r="F1957" s="441">
        <v>-17224.8</v>
      </c>
      <c r="G1957" s="440">
        <v>109336.16</v>
      </c>
      <c r="H1957" s="438" t="s">
        <v>126</v>
      </c>
    </row>
    <row r="1958" spans="1:8">
      <c r="A1958" s="430" t="s">
        <v>3223</v>
      </c>
      <c r="B1958" s="430" t="s">
        <v>2863</v>
      </c>
      <c r="C1958" s="440">
        <v>3476.7</v>
      </c>
      <c r="D1958" s="438" t="s">
        <v>126</v>
      </c>
      <c r="E1958" s="440">
        <v>0</v>
      </c>
      <c r="F1958" s="440">
        <v>0</v>
      </c>
      <c r="G1958" s="440">
        <v>3476.7</v>
      </c>
      <c r="H1958" s="438" t="s">
        <v>126</v>
      </c>
    </row>
    <row r="1959" spans="1:8">
      <c r="A1959" s="430" t="s">
        <v>3224</v>
      </c>
      <c r="B1959" s="430" t="s">
        <v>2865</v>
      </c>
      <c r="C1959" s="440">
        <v>0</v>
      </c>
      <c r="D1959" s="438" t="s">
        <v>126</v>
      </c>
      <c r="E1959" s="440">
        <v>14932.31</v>
      </c>
      <c r="F1959" s="440">
        <v>0</v>
      </c>
      <c r="G1959" s="440">
        <v>14932.31</v>
      </c>
      <c r="H1959" s="438" t="s">
        <v>126</v>
      </c>
    </row>
    <row r="1960" spans="1:8">
      <c r="A1960" s="430" t="s">
        <v>3225</v>
      </c>
      <c r="B1960" s="430" t="s">
        <v>2867</v>
      </c>
      <c r="C1960" s="440">
        <v>4877.07</v>
      </c>
      <c r="D1960" s="438" t="s">
        <v>126</v>
      </c>
      <c r="E1960" s="440">
        <v>68125.2</v>
      </c>
      <c r="F1960" s="440">
        <v>0</v>
      </c>
      <c r="G1960" s="440">
        <v>73002.27</v>
      </c>
      <c r="H1960" s="438" t="s">
        <v>126</v>
      </c>
    </row>
    <row r="1961" spans="1:8">
      <c r="A1961" s="430" t="s">
        <v>3226</v>
      </c>
      <c r="B1961" s="430" t="s">
        <v>2869</v>
      </c>
      <c r="C1961" s="440">
        <v>700.08</v>
      </c>
      <c r="D1961" s="438" t="s">
        <v>126</v>
      </c>
      <c r="E1961" s="440">
        <v>0</v>
      </c>
      <c r="F1961" s="441">
        <v>-17224.8</v>
      </c>
      <c r="G1961" s="440">
        <v>17924.88</v>
      </c>
      <c r="H1961" s="438" t="s">
        <v>126</v>
      </c>
    </row>
    <row r="1962" spans="1:8">
      <c r="A1962" s="430" t="s">
        <v>3227</v>
      </c>
      <c r="B1962" s="430" t="s">
        <v>2413</v>
      </c>
      <c r="C1962" s="440">
        <v>2543.88</v>
      </c>
      <c r="D1962" s="438" t="s">
        <v>126</v>
      </c>
      <c r="E1962" s="440">
        <v>63747.19</v>
      </c>
      <c r="F1962" s="441">
        <v>-12588.26</v>
      </c>
      <c r="G1962" s="440">
        <v>78879.33</v>
      </c>
      <c r="H1962" s="438" t="s">
        <v>126</v>
      </c>
    </row>
    <row r="1963" spans="1:8">
      <c r="A1963" s="430" t="s">
        <v>3228</v>
      </c>
      <c r="B1963" s="430" t="s">
        <v>2863</v>
      </c>
      <c r="C1963" s="440">
        <v>797.81</v>
      </c>
      <c r="D1963" s="438" t="s">
        <v>126</v>
      </c>
      <c r="E1963" s="440">
        <v>0</v>
      </c>
      <c r="F1963" s="440">
        <v>0</v>
      </c>
      <c r="G1963" s="440">
        <v>797.81</v>
      </c>
      <c r="H1963" s="438" t="s">
        <v>126</v>
      </c>
    </row>
    <row r="1964" spans="1:8">
      <c r="A1964" s="430" t="s">
        <v>3229</v>
      </c>
      <c r="B1964" s="430" t="s">
        <v>2865</v>
      </c>
      <c r="C1964" s="440">
        <v>0</v>
      </c>
      <c r="D1964" s="438" t="s">
        <v>126</v>
      </c>
      <c r="E1964" s="440">
        <v>17176.79</v>
      </c>
      <c r="F1964" s="440">
        <v>0</v>
      </c>
      <c r="G1964" s="440">
        <v>17176.79</v>
      </c>
      <c r="H1964" s="438" t="s">
        <v>126</v>
      </c>
    </row>
    <row r="1965" spans="1:8">
      <c r="A1965" s="430" t="s">
        <v>3230</v>
      </c>
      <c r="B1965" s="430" t="s">
        <v>2867</v>
      </c>
      <c r="C1965" s="440">
        <v>1746.07</v>
      </c>
      <c r="D1965" s="438" t="s">
        <v>126</v>
      </c>
      <c r="E1965" s="440">
        <v>46570.400000000001</v>
      </c>
      <c r="F1965" s="440">
        <v>0</v>
      </c>
      <c r="G1965" s="440">
        <v>48316.47</v>
      </c>
      <c r="H1965" s="438" t="s">
        <v>126</v>
      </c>
    </row>
    <row r="1966" spans="1:8">
      <c r="A1966" s="430" t="s">
        <v>3231</v>
      </c>
      <c r="B1966" s="430" t="s">
        <v>2869</v>
      </c>
      <c r="C1966" s="440">
        <v>0</v>
      </c>
      <c r="D1966" s="438" t="s">
        <v>126</v>
      </c>
      <c r="E1966" s="440">
        <v>0</v>
      </c>
      <c r="F1966" s="441">
        <v>-12588.26</v>
      </c>
      <c r="G1966" s="440">
        <v>12588.26</v>
      </c>
      <c r="H1966" s="438" t="s">
        <v>126</v>
      </c>
    </row>
    <row r="1967" spans="1:8">
      <c r="A1967" s="430" t="s">
        <v>3232</v>
      </c>
      <c r="B1967" s="430" t="s">
        <v>2418</v>
      </c>
      <c r="C1967" s="440">
        <v>1419.81</v>
      </c>
      <c r="D1967" s="438" t="s">
        <v>126</v>
      </c>
      <c r="E1967" s="440">
        <v>42333.36</v>
      </c>
      <c r="F1967" s="441">
        <v>-8466.19</v>
      </c>
      <c r="G1967" s="440">
        <v>52219.360000000001</v>
      </c>
      <c r="H1967" s="438" t="s">
        <v>126</v>
      </c>
    </row>
    <row r="1968" spans="1:8">
      <c r="A1968" s="430" t="s">
        <v>3233</v>
      </c>
      <c r="B1968" s="430" t="s">
        <v>2863</v>
      </c>
      <c r="C1968" s="440">
        <v>759.4</v>
      </c>
      <c r="D1968" s="438" t="s">
        <v>126</v>
      </c>
      <c r="E1968" s="440">
        <v>0</v>
      </c>
      <c r="F1968" s="440">
        <v>0</v>
      </c>
      <c r="G1968" s="440">
        <v>759.4</v>
      </c>
      <c r="H1968" s="438" t="s">
        <v>126</v>
      </c>
    </row>
    <row r="1969" spans="1:8">
      <c r="A1969" s="430" t="s">
        <v>3234</v>
      </c>
      <c r="B1969" s="430" t="s">
        <v>2865</v>
      </c>
      <c r="C1969" s="440">
        <v>0</v>
      </c>
      <c r="D1969" s="438" t="s">
        <v>126</v>
      </c>
      <c r="E1969" s="440">
        <v>22456.799999999999</v>
      </c>
      <c r="F1969" s="440">
        <v>0</v>
      </c>
      <c r="G1969" s="440">
        <v>22456.799999999999</v>
      </c>
      <c r="H1969" s="438" t="s">
        <v>126</v>
      </c>
    </row>
    <row r="1970" spans="1:8">
      <c r="A1970" s="430" t="s">
        <v>3235</v>
      </c>
      <c r="B1970" s="430" t="s">
        <v>2867</v>
      </c>
      <c r="C1970" s="440">
        <v>660.41</v>
      </c>
      <c r="D1970" s="438" t="s">
        <v>126</v>
      </c>
      <c r="E1970" s="440">
        <v>19876.560000000001</v>
      </c>
      <c r="F1970" s="440">
        <v>0</v>
      </c>
      <c r="G1970" s="440">
        <v>20536.97</v>
      </c>
      <c r="H1970" s="438" t="s">
        <v>126</v>
      </c>
    </row>
    <row r="1971" spans="1:8">
      <c r="A1971" s="430" t="s">
        <v>3236</v>
      </c>
      <c r="B1971" s="430" t="s">
        <v>2869</v>
      </c>
      <c r="C1971" s="440">
        <v>0</v>
      </c>
      <c r="D1971" s="438" t="s">
        <v>126</v>
      </c>
      <c r="E1971" s="440">
        <v>0</v>
      </c>
      <c r="F1971" s="441">
        <v>-8466.19</v>
      </c>
      <c r="G1971" s="440">
        <v>8466.19</v>
      </c>
      <c r="H1971" s="438" t="s">
        <v>126</v>
      </c>
    </row>
    <row r="1972" spans="1:8">
      <c r="A1972" s="430" t="s">
        <v>3237</v>
      </c>
      <c r="B1972" s="430" t="s">
        <v>2423</v>
      </c>
      <c r="C1972" s="440">
        <v>2315.39</v>
      </c>
      <c r="D1972" s="438" t="s">
        <v>126</v>
      </c>
      <c r="E1972" s="440">
        <v>44360.11</v>
      </c>
      <c r="F1972" s="441">
        <v>-8642.0400000000009</v>
      </c>
      <c r="G1972" s="440">
        <v>55317.54</v>
      </c>
      <c r="H1972" s="438" t="s">
        <v>126</v>
      </c>
    </row>
    <row r="1973" spans="1:8">
      <c r="A1973" s="430" t="s">
        <v>3238</v>
      </c>
      <c r="B1973" s="430" t="s">
        <v>2863</v>
      </c>
      <c r="C1973" s="440">
        <v>519.4</v>
      </c>
      <c r="D1973" s="438" t="s">
        <v>126</v>
      </c>
      <c r="E1973" s="440">
        <v>0</v>
      </c>
      <c r="F1973" s="440">
        <v>0</v>
      </c>
      <c r="G1973" s="440">
        <v>519.4</v>
      </c>
      <c r="H1973" s="438" t="s">
        <v>126</v>
      </c>
    </row>
    <row r="1974" spans="1:8">
      <c r="A1974" s="430" t="s">
        <v>3239</v>
      </c>
      <c r="B1974" s="430" t="s">
        <v>2865</v>
      </c>
      <c r="C1974" s="440">
        <v>1000</v>
      </c>
      <c r="D1974" s="438" t="s">
        <v>126</v>
      </c>
      <c r="E1974" s="440">
        <v>22124.11</v>
      </c>
      <c r="F1974" s="440">
        <v>0</v>
      </c>
      <c r="G1974" s="440">
        <v>23124.11</v>
      </c>
      <c r="H1974" s="438" t="s">
        <v>126</v>
      </c>
    </row>
    <row r="1975" spans="1:8">
      <c r="A1975" s="430" t="s">
        <v>3240</v>
      </c>
      <c r="B1975" s="430" t="s">
        <v>2867</v>
      </c>
      <c r="C1975" s="440">
        <v>773.89</v>
      </c>
      <c r="D1975" s="438" t="s">
        <v>126</v>
      </c>
      <c r="E1975" s="440">
        <v>22236</v>
      </c>
      <c r="F1975" s="440">
        <v>0</v>
      </c>
      <c r="G1975" s="440">
        <v>23009.89</v>
      </c>
      <c r="H1975" s="438" t="s">
        <v>126</v>
      </c>
    </row>
    <row r="1976" spans="1:8">
      <c r="A1976" s="430" t="s">
        <v>3241</v>
      </c>
      <c r="B1976" s="430" t="s">
        <v>2869</v>
      </c>
      <c r="C1976" s="440">
        <v>22.1</v>
      </c>
      <c r="D1976" s="438" t="s">
        <v>126</v>
      </c>
      <c r="E1976" s="440">
        <v>0</v>
      </c>
      <c r="F1976" s="441">
        <v>-8642.0400000000009</v>
      </c>
      <c r="G1976" s="440">
        <v>8664.14</v>
      </c>
      <c r="H1976" s="438" t="s">
        <v>126</v>
      </c>
    </row>
    <row r="1977" spans="1:8">
      <c r="A1977" s="430" t="s">
        <v>3242</v>
      </c>
      <c r="B1977" s="430" t="s">
        <v>2428</v>
      </c>
      <c r="C1977" s="440">
        <v>2047.5</v>
      </c>
      <c r="D1977" s="438" t="s">
        <v>126</v>
      </c>
      <c r="E1977" s="440">
        <v>35323.910000000003</v>
      </c>
      <c r="F1977" s="441">
        <v>-6610.81</v>
      </c>
      <c r="G1977" s="440">
        <v>43982.22</v>
      </c>
      <c r="H1977" s="438" t="s">
        <v>126</v>
      </c>
    </row>
    <row r="1978" spans="1:8">
      <c r="A1978" s="430" t="s">
        <v>3243</v>
      </c>
      <c r="B1978" s="430" t="s">
        <v>2863</v>
      </c>
      <c r="C1978" s="440">
        <v>772.91</v>
      </c>
      <c r="D1978" s="438" t="s">
        <v>126</v>
      </c>
      <c r="E1978" s="440">
        <v>0</v>
      </c>
      <c r="F1978" s="440">
        <v>0</v>
      </c>
      <c r="G1978" s="440">
        <v>772.91</v>
      </c>
      <c r="H1978" s="438" t="s">
        <v>126</v>
      </c>
    </row>
    <row r="1979" spans="1:8">
      <c r="A1979" s="430" t="s">
        <v>3244</v>
      </c>
      <c r="B1979" s="430" t="s">
        <v>2865</v>
      </c>
      <c r="C1979" s="440">
        <v>0</v>
      </c>
      <c r="D1979" s="438" t="s">
        <v>126</v>
      </c>
      <c r="E1979" s="440">
        <v>22935.87</v>
      </c>
      <c r="F1979" s="440">
        <v>0</v>
      </c>
      <c r="G1979" s="440">
        <v>22935.87</v>
      </c>
      <c r="H1979" s="438" t="s">
        <v>126</v>
      </c>
    </row>
    <row r="1980" spans="1:8">
      <c r="A1980" s="430" t="s">
        <v>3245</v>
      </c>
      <c r="B1980" s="430" t="s">
        <v>2867</v>
      </c>
      <c r="C1980" s="440">
        <v>1212.6500000000001</v>
      </c>
      <c r="D1980" s="438" t="s">
        <v>126</v>
      </c>
      <c r="E1980" s="440">
        <v>12388.04</v>
      </c>
      <c r="F1980" s="440">
        <v>0</v>
      </c>
      <c r="G1980" s="440">
        <v>13600.69</v>
      </c>
      <c r="H1980" s="438" t="s">
        <v>126</v>
      </c>
    </row>
    <row r="1981" spans="1:8">
      <c r="A1981" s="430" t="s">
        <v>3246</v>
      </c>
      <c r="B1981" s="430" t="s">
        <v>2869</v>
      </c>
      <c r="C1981" s="440">
        <v>61.94</v>
      </c>
      <c r="D1981" s="438" t="s">
        <v>126</v>
      </c>
      <c r="E1981" s="440">
        <v>0</v>
      </c>
      <c r="F1981" s="441">
        <v>-6610.81</v>
      </c>
      <c r="G1981" s="440">
        <v>6672.75</v>
      </c>
      <c r="H1981" s="438" t="s">
        <v>126</v>
      </c>
    </row>
    <row r="1982" spans="1:8">
      <c r="A1982" s="430" t="s">
        <v>3247</v>
      </c>
      <c r="B1982" s="430" t="s">
        <v>2433</v>
      </c>
      <c r="C1982" s="440">
        <v>1332.56</v>
      </c>
      <c r="D1982" s="438" t="s">
        <v>126</v>
      </c>
      <c r="E1982" s="440">
        <v>42106.48</v>
      </c>
      <c r="F1982" s="441">
        <v>-8461.0400000000009</v>
      </c>
      <c r="G1982" s="440">
        <v>51900.08</v>
      </c>
      <c r="H1982" s="438" t="s">
        <v>126</v>
      </c>
    </row>
    <row r="1983" spans="1:8">
      <c r="A1983" s="430" t="s">
        <v>3248</v>
      </c>
      <c r="B1983" s="430" t="s">
        <v>2863</v>
      </c>
      <c r="C1983" s="440">
        <v>937.62</v>
      </c>
      <c r="D1983" s="438" t="s">
        <v>126</v>
      </c>
      <c r="E1983" s="440">
        <v>0</v>
      </c>
      <c r="F1983" s="440">
        <v>0</v>
      </c>
      <c r="G1983" s="440">
        <v>937.62</v>
      </c>
      <c r="H1983" s="438" t="s">
        <v>126</v>
      </c>
    </row>
    <row r="1984" spans="1:8">
      <c r="A1984" s="430" t="s">
        <v>3249</v>
      </c>
      <c r="B1984" s="430" t="s">
        <v>2865</v>
      </c>
      <c r="C1984" s="440">
        <v>0</v>
      </c>
      <c r="D1984" s="438" t="s">
        <v>126</v>
      </c>
      <c r="E1984" s="440">
        <v>27891.8</v>
      </c>
      <c r="F1984" s="440">
        <v>0</v>
      </c>
      <c r="G1984" s="440">
        <v>27891.8</v>
      </c>
      <c r="H1984" s="438" t="s">
        <v>126</v>
      </c>
    </row>
    <row r="1985" spans="1:8">
      <c r="A1985" s="430" t="s">
        <v>3250</v>
      </c>
      <c r="B1985" s="430" t="s">
        <v>2867</v>
      </c>
      <c r="C1985" s="440">
        <v>394.94</v>
      </c>
      <c r="D1985" s="438" t="s">
        <v>126</v>
      </c>
      <c r="E1985" s="440">
        <v>14214.68</v>
      </c>
      <c r="F1985" s="440">
        <v>0</v>
      </c>
      <c r="G1985" s="440">
        <v>14609.62</v>
      </c>
      <c r="H1985" s="438" t="s">
        <v>126</v>
      </c>
    </row>
    <row r="1986" spans="1:8">
      <c r="A1986" s="430" t="s">
        <v>3251</v>
      </c>
      <c r="B1986" s="430" t="s">
        <v>2869</v>
      </c>
      <c r="C1986" s="440">
        <v>0</v>
      </c>
      <c r="D1986" s="438" t="s">
        <v>126</v>
      </c>
      <c r="E1986" s="440">
        <v>0</v>
      </c>
      <c r="F1986" s="441">
        <v>-8461.0400000000009</v>
      </c>
      <c r="G1986" s="440">
        <v>8461.0400000000009</v>
      </c>
      <c r="H1986" s="438" t="s">
        <v>126</v>
      </c>
    </row>
    <row r="1987" spans="1:8">
      <c r="A1987" s="430" t="s">
        <v>3252</v>
      </c>
      <c r="B1987" s="430" t="s">
        <v>2438</v>
      </c>
      <c r="C1987" s="440">
        <v>4437.84</v>
      </c>
      <c r="D1987" s="438" t="s">
        <v>126</v>
      </c>
      <c r="E1987" s="440">
        <v>26063.21</v>
      </c>
      <c r="F1987" s="441">
        <v>-4584.3</v>
      </c>
      <c r="G1987" s="440">
        <v>35085.35</v>
      </c>
      <c r="H1987" s="438" t="s">
        <v>126</v>
      </c>
    </row>
    <row r="1988" spans="1:8">
      <c r="A1988" s="430" t="s">
        <v>3253</v>
      </c>
      <c r="B1988" s="430" t="s">
        <v>2863</v>
      </c>
      <c r="C1988" s="440">
        <v>387.86</v>
      </c>
      <c r="D1988" s="438" t="s">
        <v>126</v>
      </c>
      <c r="E1988" s="440">
        <v>0</v>
      </c>
      <c r="F1988" s="440">
        <v>0</v>
      </c>
      <c r="G1988" s="440">
        <v>387.86</v>
      </c>
      <c r="H1988" s="438" t="s">
        <v>126</v>
      </c>
    </row>
    <row r="1989" spans="1:8">
      <c r="A1989" s="430" t="s">
        <v>3254</v>
      </c>
      <c r="B1989" s="430" t="s">
        <v>2865</v>
      </c>
      <c r="C1989" s="440">
        <v>0</v>
      </c>
      <c r="D1989" s="438" t="s">
        <v>126</v>
      </c>
      <c r="E1989" s="440">
        <v>11822.93</v>
      </c>
      <c r="F1989" s="440">
        <v>0</v>
      </c>
      <c r="G1989" s="440">
        <v>11822.93</v>
      </c>
      <c r="H1989" s="438" t="s">
        <v>126</v>
      </c>
    </row>
    <row r="1990" spans="1:8">
      <c r="A1990" s="430" t="s">
        <v>3255</v>
      </c>
      <c r="B1990" s="430" t="s">
        <v>2867</v>
      </c>
      <c r="C1990" s="440">
        <v>3712.32</v>
      </c>
      <c r="D1990" s="438" t="s">
        <v>126</v>
      </c>
      <c r="E1990" s="440">
        <v>14240.28</v>
      </c>
      <c r="F1990" s="440">
        <v>0</v>
      </c>
      <c r="G1990" s="440">
        <v>17952.599999999999</v>
      </c>
      <c r="H1990" s="438" t="s">
        <v>126</v>
      </c>
    </row>
    <row r="1991" spans="1:8">
      <c r="A1991" s="430" t="s">
        <v>3256</v>
      </c>
      <c r="B1991" s="430" t="s">
        <v>2869</v>
      </c>
      <c r="C1991" s="440">
        <v>337.66</v>
      </c>
      <c r="D1991" s="438" t="s">
        <v>126</v>
      </c>
      <c r="E1991" s="440">
        <v>0</v>
      </c>
      <c r="F1991" s="441">
        <v>-4584.3</v>
      </c>
      <c r="G1991" s="440">
        <v>4921.96</v>
      </c>
      <c r="H1991" s="438" t="s">
        <v>126</v>
      </c>
    </row>
    <row r="1992" spans="1:8">
      <c r="A1992" s="430" t="s">
        <v>3257</v>
      </c>
      <c r="B1992" s="430" t="s">
        <v>2443</v>
      </c>
      <c r="C1992" s="440">
        <v>3635.04</v>
      </c>
      <c r="D1992" s="438" t="s">
        <v>126</v>
      </c>
      <c r="E1992" s="440">
        <v>50804.34</v>
      </c>
      <c r="F1992" s="441">
        <v>-9044.07</v>
      </c>
      <c r="G1992" s="440">
        <v>63483.45</v>
      </c>
      <c r="H1992" s="438" t="s">
        <v>126</v>
      </c>
    </row>
    <row r="1993" spans="1:8">
      <c r="A1993" s="430" t="s">
        <v>3258</v>
      </c>
      <c r="B1993" s="430" t="s">
        <v>2863</v>
      </c>
      <c r="C1993" s="440">
        <v>797.81</v>
      </c>
      <c r="D1993" s="438" t="s">
        <v>126</v>
      </c>
      <c r="E1993" s="440">
        <v>0</v>
      </c>
      <c r="F1993" s="440">
        <v>0</v>
      </c>
      <c r="G1993" s="440">
        <v>797.81</v>
      </c>
      <c r="H1993" s="438" t="s">
        <v>126</v>
      </c>
    </row>
    <row r="1994" spans="1:8">
      <c r="A1994" s="430" t="s">
        <v>3259</v>
      </c>
      <c r="B1994" s="430" t="s">
        <v>2865</v>
      </c>
      <c r="C1994" s="440">
        <v>0</v>
      </c>
      <c r="D1994" s="438" t="s">
        <v>126</v>
      </c>
      <c r="E1994" s="440">
        <v>23734.31</v>
      </c>
      <c r="F1994" s="440">
        <v>0</v>
      </c>
      <c r="G1994" s="440">
        <v>23734.31</v>
      </c>
      <c r="H1994" s="438" t="s">
        <v>126</v>
      </c>
    </row>
    <row r="1995" spans="1:8">
      <c r="A1995" s="430" t="s">
        <v>3260</v>
      </c>
      <c r="B1995" s="430" t="s">
        <v>2867</v>
      </c>
      <c r="C1995" s="440">
        <v>2684.01</v>
      </c>
      <c r="D1995" s="438" t="s">
        <v>126</v>
      </c>
      <c r="E1995" s="440">
        <v>27070.03</v>
      </c>
      <c r="F1995" s="440">
        <v>0</v>
      </c>
      <c r="G1995" s="440">
        <v>29754.04</v>
      </c>
      <c r="H1995" s="438" t="s">
        <v>126</v>
      </c>
    </row>
    <row r="1996" spans="1:8">
      <c r="A1996" s="430" t="s">
        <v>3261</v>
      </c>
      <c r="B1996" s="430" t="s">
        <v>2869</v>
      </c>
      <c r="C1996" s="440">
        <v>153.22</v>
      </c>
      <c r="D1996" s="438" t="s">
        <v>126</v>
      </c>
      <c r="E1996" s="440">
        <v>0</v>
      </c>
      <c r="F1996" s="441">
        <v>-9044.07</v>
      </c>
      <c r="G1996" s="440">
        <v>9197.2900000000009</v>
      </c>
      <c r="H1996" s="438" t="s">
        <v>126</v>
      </c>
    </row>
    <row r="1997" spans="1:8">
      <c r="A1997" s="430" t="s">
        <v>3262</v>
      </c>
      <c r="B1997" s="430" t="s">
        <v>2448</v>
      </c>
      <c r="C1997" s="440">
        <v>1821.46</v>
      </c>
      <c r="D1997" s="438" t="s">
        <v>126</v>
      </c>
      <c r="E1997" s="440">
        <v>55299.59</v>
      </c>
      <c r="F1997" s="441">
        <v>-10674.72</v>
      </c>
      <c r="G1997" s="440">
        <v>67795.77</v>
      </c>
      <c r="H1997" s="438" t="s">
        <v>126</v>
      </c>
    </row>
    <row r="1998" spans="1:8">
      <c r="A1998" s="430" t="s">
        <v>3263</v>
      </c>
      <c r="B1998" s="430" t="s">
        <v>2863</v>
      </c>
      <c r="C1998" s="440">
        <v>793.61</v>
      </c>
      <c r="D1998" s="438" t="s">
        <v>126</v>
      </c>
      <c r="E1998" s="440">
        <v>0</v>
      </c>
      <c r="F1998" s="440">
        <v>0</v>
      </c>
      <c r="G1998" s="440">
        <v>793.61</v>
      </c>
      <c r="H1998" s="438" t="s">
        <v>126</v>
      </c>
    </row>
    <row r="1999" spans="1:8">
      <c r="A1999" s="430" t="s">
        <v>3264</v>
      </c>
      <c r="B1999" s="430" t="s">
        <v>2865</v>
      </c>
      <c r="C1999" s="440">
        <v>0</v>
      </c>
      <c r="D1999" s="438" t="s">
        <v>126</v>
      </c>
      <c r="E1999" s="440">
        <v>23610.11</v>
      </c>
      <c r="F1999" s="440">
        <v>0</v>
      </c>
      <c r="G1999" s="440">
        <v>23610.11</v>
      </c>
      <c r="H1999" s="438" t="s">
        <v>126</v>
      </c>
    </row>
    <row r="2000" spans="1:8">
      <c r="A2000" s="430" t="s">
        <v>3265</v>
      </c>
      <c r="B2000" s="430" t="s">
        <v>2867</v>
      </c>
      <c r="C2000" s="440">
        <v>1027.8499999999999</v>
      </c>
      <c r="D2000" s="438" t="s">
        <v>126</v>
      </c>
      <c r="E2000" s="440">
        <v>31689.48</v>
      </c>
      <c r="F2000" s="440">
        <v>0</v>
      </c>
      <c r="G2000" s="440">
        <v>32717.33</v>
      </c>
      <c r="H2000" s="438" t="s">
        <v>126</v>
      </c>
    </row>
    <row r="2001" spans="1:8">
      <c r="A2001" s="430" t="s">
        <v>3266</v>
      </c>
      <c r="B2001" s="430" t="s">
        <v>2869</v>
      </c>
      <c r="C2001" s="440">
        <v>0</v>
      </c>
      <c r="D2001" s="438" t="s">
        <v>126</v>
      </c>
      <c r="E2001" s="440">
        <v>0</v>
      </c>
      <c r="F2001" s="441">
        <v>-10674.72</v>
      </c>
      <c r="G2001" s="440">
        <v>10674.72</v>
      </c>
      <c r="H2001" s="438" t="s">
        <v>126</v>
      </c>
    </row>
    <row r="2002" spans="1:8">
      <c r="A2002" s="430" t="s">
        <v>3267</v>
      </c>
      <c r="B2002" s="430" t="s">
        <v>2453</v>
      </c>
      <c r="C2002" s="440">
        <v>5111.01</v>
      </c>
      <c r="D2002" s="438" t="s">
        <v>126</v>
      </c>
      <c r="E2002" s="440">
        <v>42445.03</v>
      </c>
      <c r="F2002" s="441">
        <v>-8141.68</v>
      </c>
      <c r="G2002" s="440">
        <v>55697.72</v>
      </c>
      <c r="H2002" s="438" t="s">
        <v>126</v>
      </c>
    </row>
    <row r="2003" spans="1:8">
      <c r="A2003" s="430" t="s">
        <v>3268</v>
      </c>
      <c r="B2003" s="430" t="s">
        <v>2863</v>
      </c>
      <c r="C2003" s="440">
        <v>3592.8</v>
      </c>
      <c r="D2003" s="438" t="s">
        <v>126</v>
      </c>
      <c r="E2003" s="440">
        <v>0</v>
      </c>
      <c r="F2003" s="440">
        <v>0</v>
      </c>
      <c r="G2003" s="440">
        <v>3592.8</v>
      </c>
      <c r="H2003" s="438" t="s">
        <v>126</v>
      </c>
    </row>
    <row r="2004" spans="1:8">
      <c r="A2004" s="430" t="s">
        <v>3269</v>
      </c>
      <c r="B2004" s="430" t="s">
        <v>2865</v>
      </c>
      <c r="C2004" s="440">
        <v>0</v>
      </c>
      <c r="D2004" s="438" t="s">
        <v>126</v>
      </c>
      <c r="E2004" s="440">
        <v>25872.3</v>
      </c>
      <c r="F2004" s="440">
        <v>0</v>
      </c>
      <c r="G2004" s="440">
        <v>25872.3</v>
      </c>
      <c r="H2004" s="438" t="s">
        <v>126</v>
      </c>
    </row>
    <row r="2005" spans="1:8">
      <c r="A2005" s="430" t="s">
        <v>3270</v>
      </c>
      <c r="B2005" s="430" t="s">
        <v>2867</v>
      </c>
      <c r="C2005" s="440">
        <v>1151.02</v>
      </c>
      <c r="D2005" s="438" t="s">
        <v>126</v>
      </c>
      <c r="E2005" s="440">
        <v>16572.73</v>
      </c>
      <c r="F2005" s="440">
        <v>0</v>
      </c>
      <c r="G2005" s="440">
        <v>17723.75</v>
      </c>
      <c r="H2005" s="438" t="s">
        <v>126</v>
      </c>
    </row>
    <row r="2006" spans="1:8">
      <c r="A2006" s="430" t="s">
        <v>3271</v>
      </c>
      <c r="B2006" s="430" t="s">
        <v>2869</v>
      </c>
      <c r="C2006" s="440">
        <v>367.19</v>
      </c>
      <c r="D2006" s="438" t="s">
        <v>126</v>
      </c>
      <c r="E2006" s="440">
        <v>0</v>
      </c>
      <c r="F2006" s="441">
        <v>-8141.68</v>
      </c>
      <c r="G2006" s="440">
        <v>8508.8700000000008</v>
      </c>
      <c r="H2006" s="438" t="s">
        <v>126</v>
      </c>
    </row>
    <row r="2007" spans="1:8">
      <c r="A2007" s="430" t="s">
        <v>3272</v>
      </c>
      <c r="B2007" s="430" t="s">
        <v>2458</v>
      </c>
      <c r="C2007" s="440">
        <v>1191.18</v>
      </c>
      <c r="D2007" s="438" t="s">
        <v>126</v>
      </c>
      <c r="E2007" s="440">
        <v>38122.589999999997</v>
      </c>
      <c r="F2007" s="441">
        <v>-6724.87</v>
      </c>
      <c r="G2007" s="440">
        <v>46038.64</v>
      </c>
      <c r="H2007" s="438" t="s">
        <v>126</v>
      </c>
    </row>
    <row r="2008" spans="1:8">
      <c r="A2008" s="430" t="s">
        <v>3273</v>
      </c>
      <c r="B2008" s="430" t="s">
        <v>2863</v>
      </c>
      <c r="C2008" s="440">
        <v>519.4</v>
      </c>
      <c r="D2008" s="438" t="s">
        <v>126</v>
      </c>
      <c r="E2008" s="440">
        <v>0</v>
      </c>
      <c r="F2008" s="440">
        <v>0</v>
      </c>
      <c r="G2008" s="440">
        <v>519.4</v>
      </c>
      <c r="H2008" s="438" t="s">
        <v>126</v>
      </c>
    </row>
    <row r="2009" spans="1:8">
      <c r="A2009" s="430" t="s">
        <v>3274</v>
      </c>
      <c r="B2009" s="430" t="s">
        <v>2865</v>
      </c>
      <c r="C2009" s="440">
        <v>0</v>
      </c>
      <c r="D2009" s="438" t="s">
        <v>126</v>
      </c>
      <c r="E2009" s="440">
        <v>17895.27</v>
      </c>
      <c r="F2009" s="440">
        <v>0</v>
      </c>
      <c r="G2009" s="440">
        <v>17895.27</v>
      </c>
      <c r="H2009" s="438" t="s">
        <v>126</v>
      </c>
    </row>
    <row r="2010" spans="1:8">
      <c r="A2010" s="430" t="s">
        <v>3275</v>
      </c>
      <c r="B2010" s="430" t="s">
        <v>2867</v>
      </c>
      <c r="C2010" s="440">
        <v>671.78</v>
      </c>
      <c r="D2010" s="438" t="s">
        <v>126</v>
      </c>
      <c r="E2010" s="440">
        <v>20227.32</v>
      </c>
      <c r="F2010" s="440">
        <v>0</v>
      </c>
      <c r="G2010" s="440">
        <v>20899.099999999999</v>
      </c>
      <c r="H2010" s="438" t="s">
        <v>126</v>
      </c>
    </row>
    <row r="2011" spans="1:8">
      <c r="A2011" s="430" t="s">
        <v>3276</v>
      </c>
      <c r="B2011" s="430" t="s">
        <v>2869</v>
      </c>
      <c r="C2011" s="440">
        <v>0</v>
      </c>
      <c r="D2011" s="438" t="s">
        <v>126</v>
      </c>
      <c r="E2011" s="440">
        <v>0</v>
      </c>
      <c r="F2011" s="441">
        <v>-6724.87</v>
      </c>
      <c r="G2011" s="440">
        <v>6724.87</v>
      </c>
      <c r="H2011" s="438" t="s">
        <v>126</v>
      </c>
    </row>
    <row r="2012" spans="1:8">
      <c r="A2012" s="430" t="s">
        <v>3277</v>
      </c>
      <c r="B2012" s="430" t="s">
        <v>2463</v>
      </c>
      <c r="C2012" s="440">
        <v>2167.69</v>
      </c>
      <c r="D2012" s="438" t="s">
        <v>126</v>
      </c>
      <c r="E2012" s="440">
        <v>73498.740000000005</v>
      </c>
      <c r="F2012" s="441">
        <v>-16115.09</v>
      </c>
      <c r="G2012" s="440">
        <v>91781.52</v>
      </c>
      <c r="H2012" s="438" t="s">
        <v>126</v>
      </c>
    </row>
    <row r="2013" spans="1:8">
      <c r="A2013" s="430" t="s">
        <v>3278</v>
      </c>
      <c r="B2013" s="430" t="s">
        <v>2863</v>
      </c>
      <c r="C2013" s="440">
        <v>679.78</v>
      </c>
      <c r="D2013" s="438" t="s">
        <v>126</v>
      </c>
      <c r="E2013" s="440">
        <v>0</v>
      </c>
      <c r="F2013" s="440">
        <v>0</v>
      </c>
      <c r="G2013" s="440">
        <v>679.78</v>
      </c>
      <c r="H2013" s="438" t="s">
        <v>126</v>
      </c>
    </row>
    <row r="2014" spans="1:8">
      <c r="A2014" s="430" t="s">
        <v>3279</v>
      </c>
      <c r="B2014" s="430" t="s">
        <v>2865</v>
      </c>
      <c r="C2014" s="440">
        <v>0</v>
      </c>
      <c r="D2014" s="438" t="s">
        <v>126</v>
      </c>
      <c r="E2014" s="440">
        <v>28315.98</v>
      </c>
      <c r="F2014" s="440">
        <v>0</v>
      </c>
      <c r="G2014" s="440">
        <v>28315.98</v>
      </c>
      <c r="H2014" s="438" t="s">
        <v>126</v>
      </c>
    </row>
    <row r="2015" spans="1:8">
      <c r="A2015" s="430" t="s">
        <v>3280</v>
      </c>
      <c r="B2015" s="430" t="s">
        <v>2867</v>
      </c>
      <c r="C2015" s="440">
        <v>1487.91</v>
      </c>
      <c r="D2015" s="438" t="s">
        <v>126</v>
      </c>
      <c r="E2015" s="440">
        <v>45182.76</v>
      </c>
      <c r="F2015" s="440">
        <v>0</v>
      </c>
      <c r="G2015" s="440">
        <v>46670.67</v>
      </c>
      <c r="H2015" s="438" t="s">
        <v>126</v>
      </c>
    </row>
    <row r="2016" spans="1:8">
      <c r="A2016" s="430" t="s">
        <v>3281</v>
      </c>
      <c r="B2016" s="430" t="s">
        <v>2869</v>
      </c>
      <c r="C2016" s="440">
        <v>0</v>
      </c>
      <c r="D2016" s="438" t="s">
        <v>126</v>
      </c>
      <c r="E2016" s="440">
        <v>0</v>
      </c>
      <c r="F2016" s="441">
        <v>-16115.09</v>
      </c>
      <c r="G2016" s="440">
        <v>16115.09</v>
      </c>
      <c r="H2016" s="438" t="s">
        <v>126</v>
      </c>
    </row>
    <row r="2017" spans="1:8">
      <c r="A2017" s="430" t="s">
        <v>3282</v>
      </c>
      <c r="B2017" s="430" t="s">
        <v>2468</v>
      </c>
      <c r="C2017" s="440">
        <v>5646.88</v>
      </c>
      <c r="D2017" s="438" t="s">
        <v>126</v>
      </c>
      <c r="E2017" s="440">
        <v>33336.39</v>
      </c>
      <c r="F2017" s="441">
        <v>-5803.77</v>
      </c>
      <c r="G2017" s="440">
        <v>44787.040000000001</v>
      </c>
      <c r="H2017" s="438" t="s">
        <v>126</v>
      </c>
    </row>
    <row r="2018" spans="1:8">
      <c r="A2018" s="430" t="s">
        <v>3283</v>
      </c>
      <c r="B2018" s="430" t="s">
        <v>2863</v>
      </c>
      <c r="C2018" s="440">
        <v>1548.12</v>
      </c>
      <c r="D2018" s="438" t="s">
        <v>126</v>
      </c>
      <c r="E2018" s="440">
        <v>0</v>
      </c>
      <c r="F2018" s="440">
        <v>0</v>
      </c>
      <c r="G2018" s="440">
        <v>1548.12</v>
      </c>
      <c r="H2018" s="438" t="s">
        <v>126</v>
      </c>
    </row>
    <row r="2019" spans="1:8">
      <c r="A2019" s="430" t="s">
        <v>3284</v>
      </c>
      <c r="B2019" s="430" t="s">
        <v>2865</v>
      </c>
      <c r="C2019" s="440">
        <v>1070</v>
      </c>
      <c r="D2019" s="438" t="s">
        <v>126</v>
      </c>
      <c r="E2019" s="440">
        <v>17884.57</v>
      </c>
      <c r="F2019" s="440">
        <v>0</v>
      </c>
      <c r="G2019" s="440">
        <v>18954.57</v>
      </c>
      <c r="H2019" s="438" t="s">
        <v>126</v>
      </c>
    </row>
    <row r="2020" spans="1:8">
      <c r="A2020" s="430" t="s">
        <v>3285</v>
      </c>
      <c r="B2020" s="430" t="s">
        <v>2867</v>
      </c>
      <c r="C2020" s="440">
        <v>2709.11</v>
      </c>
      <c r="D2020" s="438" t="s">
        <v>126</v>
      </c>
      <c r="E2020" s="440">
        <v>15451.82</v>
      </c>
      <c r="F2020" s="440">
        <v>0</v>
      </c>
      <c r="G2020" s="440">
        <v>18160.93</v>
      </c>
      <c r="H2020" s="438" t="s">
        <v>126</v>
      </c>
    </row>
    <row r="2021" spans="1:8">
      <c r="A2021" s="430" t="s">
        <v>3286</v>
      </c>
      <c r="B2021" s="430" t="s">
        <v>2869</v>
      </c>
      <c r="C2021" s="440">
        <v>319.64999999999998</v>
      </c>
      <c r="D2021" s="438" t="s">
        <v>126</v>
      </c>
      <c r="E2021" s="440">
        <v>0</v>
      </c>
      <c r="F2021" s="441">
        <v>-5803.77</v>
      </c>
      <c r="G2021" s="440">
        <v>6123.42</v>
      </c>
      <c r="H2021" s="438" t="s">
        <v>126</v>
      </c>
    </row>
    <row r="2022" spans="1:8">
      <c r="A2022" s="430" t="s">
        <v>3287</v>
      </c>
      <c r="B2022" s="430" t="s">
        <v>2473</v>
      </c>
      <c r="C2022" s="440">
        <v>1475.43</v>
      </c>
      <c r="D2022" s="438" t="s">
        <v>126</v>
      </c>
      <c r="E2022" s="440">
        <v>43429.82</v>
      </c>
      <c r="F2022" s="441">
        <v>-7654.92</v>
      </c>
      <c r="G2022" s="440">
        <v>52560.17</v>
      </c>
      <c r="H2022" s="438" t="s">
        <v>126</v>
      </c>
    </row>
    <row r="2023" spans="1:8">
      <c r="A2023" s="430" t="s">
        <v>3288</v>
      </c>
      <c r="B2023" s="430" t="s">
        <v>2863</v>
      </c>
      <c r="C2023" s="440">
        <v>795.11</v>
      </c>
      <c r="D2023" s="438" t="s">
        <v>126</v>
      </c>
      <c r="E2023" s="440">
        <v>0</v>
      </c>
      <c r="F2023" s="440">
        <v>0</v>
      </c>
      <c r="G2023" s="440">
        <v>795.11</v>
      </c>
      <c r="H2023" s="438" t="s">
        <v>126</v>
      </c>
    </row>
    <row r="2024" spans="1:8">
      <c r="A2024" s="430" t="s">
        <v>3289</v>
      </c>
      <c r="B2024" s="430" t="s">
        <v>2865</v>
      </c>
      <c r="C2024" s="440">
        <v>0</v>
      </c>
      <c r="D2024" s="438" t="s">
        <v>126</v>
      </c>
      <c r="E2024" s="440">
        <v>23574.62</v>
      </c>
      <c r="F2024" s="440">
        <v>0</v>
      </c>
      <c r="G2024" s="440">
        <v>23574.62</v>
      </c>
      <c r="H2024" s="438" t="s">
        <v>126</v>
      </c>
    </row>
    <row r="2025" spans="1:8">
      <c r="A2025" s="430" t="s">
        <v>3290</v>
      </c>
      <c r="B2025" s="430" t="s">
        <v>2867</v>
      </c>
      <c r="C2025" s="440">
        <v>680.32</v>
      </c>
      <c r="D2025" s="438" t="s">
        <v>126</v>
      </c>
      <c r="E2025" s="440">
        <v>19855.2</v>
      </c>
      <c r="F2025" s="440">
        <v>0</v>
      </c>
      <c r="G2025" s="440">
        <v>20535.52</v>
      </c>
      <c r="H2025" s="438" t="s">
        <v>126</v>
      </c>
    </row>
    <row r="2026" spans="1:8">
      <c r="A2026" s="430" t="s">
        <v>3291</v>
      </c>
      <c r="B2026" s="430" t="s">
        <v>2869</v>
      </c>
      <c r="C2026" s="440">
        <v>0</v>
      </c>
      <c r="D2026" s="438" t="s">
        <v>126</v>
      </c>
      <c r="E2026" s="440">
        <v>0</v>
      </c>
      <c r="F2026" s="441">
        <v>-7654.92</v>
      </c>
      <c r="G2026" s="440">
        <v>7654.92</v>
      </c>
      <c r="H2026" s="438" t="s">
        <v>126</v>
      </c>
    </row>
    <row r="2027" spans="1:8">
      <c r="A2027" s="430" t="s">
        <v>3292</v>
      </c>
      <c r="B2027" s="430" t="s">
        <v>2478</v>
      </c>
      <c r="C2027" s="440">
        <v>1656</v>
      </c>
      <c r="D2027" s="438" t="s">
        <v>126</v>
      </c>
      <c r="E2027" s="440">
        <v>48879.519999999997</v>
      </c>
      <c r="F2027" s="441">
        <v>-9958.6</v>
      </c>
      <c r="G2027" s="440">
        <v>60494.12</v>
      </c>
      <c r="H2027" s="438" t="s">
        <v>126</v>
      </c>
    </row>
    <row r="2028" spans="1:8">
      <c r="A2028" s="430" t="s">
        <v>3293</v>
      </c>
      <c r="B2028" s="430" t="s">
        <v>2863</v>
      </c>
      <c r="C2028" s="440">
        <v>958.35</v>
      </c>
      <c r="D2028" s="438" t="s">
        <v>126</v>
      </c>
      <c r="E2028" s="440">
        <v>0</v>
      </c>
      <c r="F2028" s="440">
        <v>0</v>
      </c>
      <c r="G2028" s="440">
        <v>958.35</v>
      </c>
      <c r="H2028" s="438" t="s">
        <v>126</v>
      </c>
    </row>
    <row r="2029" spans="1:8">
      <c r="A2029" s="430" t="s">
        <v>3294</v>
      </c>
      <c r="B2029" s="430" t="s">
        <v>2865</v>
      </c>
      <c r="C2029" s="440">
        <v>0</v>
      </c>
      <c r="D2029" s="438" t="s">
        <v>126</v>
      </c>
      <c r="E2029" s="440">
        <v>28504.48</v>
      </c>
      <c r="F2029" s="440">
        <v>0</v>
      </c>
      <c r="G2029" s="440">
        <v>28504.48</v>
      </c>
      <c r="H2029" s="438" t="s">
        <v>126</v>
      </c>
    </row>
    <row r="2030" spans="1:8">
      <c r="A2030" s="430" t="s">
        <v>3295</v>
      </c>
      <c r="B2030" s="430" t="s">
        <v>2867</v>
      </c>
      <c r="C2030" s="440">
        <v>697.65</v>
      </c>
      <c r="D2030" s="438" t="s">
        <v>126</v>
      </c>
      <c r="E2030" s="440">
        <v>20375.04</v>
      </c>
      <c r="F2030" s="440">
        <v>0</v>
      </c>
      <c r="G2030" s="440">
        <v>21072.69</v>
      </c>
      <c r="H2030" s="438" t="s">
        <v>126</v>
      </c>
    </row>
    <row r="2031" spans="1:8">
      <c r="A2031" s="430" t="s">
        <v>3296</v>
      </c>
      <c r="B2031" s="430" t="s">
        <v>2869</v>
      </c>
      <c r="C2031" s="440">
        <v>0</v>
      </c>
      <c r="D2031" s="438" t="s">
        <v>126</v>
      </c>
      <c r="E2031" s="440">
        <v>0</v>
      </c>
      <c r="F2031" s="441">
        <v>-9958.6</v>
      </c>
      <c r="G2031" s="440">
        <v>9958.6</v>
      </c>
      <c r="H2031" s="438" t="s">
        <v>126</v>
      </c>
    </row>
    <row r="2032" spans="1:8">
      <c r="A2032" s="430" t="s">
        <v>3297</v>
      </c>
      <c r="B2032" s="430" t="s">
        <v>2483</v>
      </c>
      <c r="C2032" s="440">
        <v>12173.21</v>
      </c>
      <c r="D2032" s="438" t="s">
        <v>126</v>
      </c>
      <c r="E2032" s="440">
        <v>177180.97</v>
      </c>
      <c r="F2032" s="441">
        <v>-38065.81</v>
      </c>
      <c r="G2032" s="440">
        <v>227419.99</v>
      </c>
      <c r="H2032" s="438" t="s">
        <v>126</v>
      </c>
    </row>
    <row r="2033" spans="1:8">
      <c r="A2033" s="430" t="s">
        <v>3298</v>
      </c>
      <c r="B2033" s="430" t="s">
        <v>2863</v>
      </c>
      <c r="C2033" s="440">
        <v>9371.24</v>
      </c>
      <c r="D2033" s="438" t="s">
        <v>126</v>
      </c>
      <c r="E2033" s="440">
        <v>0</v>
      </c>
      <c r="F2033" s="440">
        <v>0</v>
      </c>
      <c r="G2033" s="440">
        <v>9371.24</v>
      </c>
      <c r="H2033" s="438" t="s">
        <v>126</v>
      </c>
    </row>
    <row r="2034" spans="1:8">
      <c r="A2034" s="430" t="s">
        <v>3299</v>
      </c>
      <c r="B2034" s="430" t="s">
        <v>2865</v>
      </c>
      <c r="C2034" s="440">
        <v>1978.61</v>
      </c>
      <c r="D2034" s="438" t="s">
        <v>126</v>
      </c>
      <c r="E2034" s="440">
        <v>177180.97</v>
      </c>
      <c r="F2034" s="440">
        <v>0</v>
      </c>
      <c r="G2034" s="440">
        <v>179159.58</v>
      </c>
      <c r="H2034" s="438" t="s">
        <v>126</v>
      </c>
    </row>
    <row r="2035" spans="1:8">
      <c r="A2035" s="430" t="s">
        <v>3300</v>
      </c>
      <c r="B2035" s="430" t="s">
        <v>2869</v>
      </c>
      <c r="C2035" s="440">
        <v>823.36</v>
      </c>
      <c r="D2035" s="438" t="s">
        <v>126</v>
      </c>
      <c r="E2035" s="440">
        <v>0</v>
      </c>
      <c r="F2035" s="441">
        <v>-38065.81</v>
      </c>
      <c r="G2035" s="440">
        <v>38889.17</v>
      </c>
      <c r="H2035" s="438" t="s">
        <v>126</v>
      </c>
    </row>
    <row r="2036" spans="1:8">
      <c r="A2036" s="430" t="s">
        <v>3301</v>
      </c>
      <c r="B2036" s="430" t="s">
        <v>2487</v>
      </c>
      <c r="C2036" s="440">
        <v>62803.23</v>
      </c>
      <c r="D2036" s="438" t="s">
        <v>126</v>
      </c>
      <c r="E2036" s="440">
        <v>622163.02</v>
      </c>
      <c r="F2036" s="441">
        <v>-149486.06</v>
      </c>
      <c r="G2036" s="440">
        <v>834452.31</v>
      </c>
      <c r="H2036" s="438" t="s">
        <v>126</v>
      </c>
    </row>
    <row r="2037" spans="1:8">
      <c r="A2037" s="430" t="s">
        <v>3302</v>
      </c>
      <c r="B2037" s="430" t="s">
        <v>2863</v>
      </c>
      <c r="C2037" s="440">
        <v>50905.49</v>
      </c>
      <c r="D2037" s="438" t="s">
        <v>126</v>
      </c>
      <c r="E2037" s="440">
        <v>0</v>
      </c>
      <c r="F2037" s="440">
        <v>0</v>
      </c>
      <c r="G2037" s="440">
        <v>50905.49</v>
      </c>
      <c r="H2037" s="438" t="s">
        <v>126</v>
      </c>
    </row>
    <row r="2038" spans="1:8">
      <c r="A2038" s="430" t="s">
        <v>3303</v>
      </c>
      <c r="B2038" s="430" t="s">
        <v>2865</v>
      </c>
      <c r="C2038" s="440">
        <v>0</v>
      </c>
      <c r="D2038" s="438" t="s">
        <v>126</v>
      </c>
      <c r="E2038" s="440">
        <v>622163.02</v>
      </c>
      <c r="F2038" s="440">
        <v>0</v>
      </c>
      <c r="G2038" s="440">
        <v>622163.02</v>
      </c>
      <c r="H2038" s="438" t="s">
        <v>126</v>
      </c>
    </row>
    <row r="2039" spans="1:8">
      <c r="A2039" s="430" t="s">
        <v>3304</v>
      </c>
      <c r="B2039" s="430" t="s">
        <v>2869</v>
      </c>
      <c r="C2039" s="440">
        <v>11897.74</v>
      </c>
      <c r="D2039" s="438" t="s">
        <v>126</v>
      </c>
      <c r="E2039" s="440">
        <v>0</v>
      </c>
      <c r="F2039" s="441">
        <v>-149486.06</v>
      </c>
      <c r="G2039" s="440">
        <v>161383.79999999999</v>
      </c>
      <c r="H2039" s="438" t="s">
        <v>126</v>
      </c>
    </row>
    <row r="2040" spans="1:8">
      <c r="A2040" s="430" t="s">
        <v>3305</v>
      </c>
      <c r="B2040" s="430" t="s">
        <v>2491</v>
      </c>
      <c r="C2040" s="440">
        <v>664.52</v>
      </c>
      <c r="D2040" s="438" t="s">
        <v>126</v>
      </c>
      <c r="E2040" s="440">
        <v>19795.560000000001</v>
      </c>
      <c r="F2040" s="441">
        <v>-4241.7299999999996</v>
      </c>
      <c r="G2040" s="440">
        <v>24701.81</v>
      </c>
      <c r="H2040" s="438" t="s">
        <v>126</v>
      </c>
    </row>
    <row r="2041" spans="1:8">
      <c r="A2041" s="430" t="s">
        <v>3306</v>
      </c>
      <c r="B2041" s="430" t="s">
        <v>2863</v>
      </c>
      <c r="C2041" s="440">
        <v>664.52</v>
      </c>
      <c r="D2041" s="438" t="s">
        <v>126</v>
      </c>
      <c r="E2041" s="440">
        <v>0</v>
      </c>
      <c r="F2041" s="440">
        <v>0</v>
      </c>
      <c r="G2041" s="440">
        <v>664.52</v>
      </c>
      <c r="H2041" s="438" t="s">
        <v>126</v>
      </c>
    </row>
    <row r="2042" spans="1:8">
      <c r="A2042" s="430" t="s">
        <v>3307</v>
      </c>
      <c r="B2042" s="430" t="s">
        <v>2969</v>
      </c>
      <c r="C2042" s="440">
        <v>0</v>
      </c>
      <c r="D2042" s="438" t="s">
        <v>126</v>
      </c>
      <c r="E2042" s="440">
        <v>19795.560000000001</v>
      </c>
      <c r="F2042" s="440">
        <v>0</v>
      </c>
      <c r="G2042" s="440">
        <v>19795.560000000001</v>
      </c>
      <c r="H2042" s="438" t="s">
        <v>126</v>
      </c>
    </row>
    <row r="2043" spans="1:8">
      <c r="A2043" s="430" t="s">
        <v>3308</v>
      </c>
      <c r="B2043" s="430" t="s">
        <v>2869</v>
      </c>
      <c r="C2043" s="440">
        <v>0</v>
      </c>
      <c r="D2043" s="438" t="s">
        <v>126</v>
      </c>
      <c r="E2043" s="440">
        <v>0</v>
      </c>
      <c r="F2043" s="441">
        <v>-4241.7299999999996</v>
      </c>
      <c r="G2043" s="440">
        <v>4241.7299999999996</v>
      </c>
      <c r="H2043" s="438" t="s">
        <v>126</v>
      </c>
    </row>
    <row r="2044" spans="1:8">
      <c r="A2044" s="430" t="s">
        <v>3309</v>
      </c>
      <c r="B2044" s="430" t="s">
        <v>2496</v>
      </c>
      <c r="C2044" s="440">
        <v>5035.41</v>
      </c>
      <c r="D2044" s="438" t="s">
        <v>126</v>
      </c>
      <c r="E2044" s="440">
        <v>16698.599999999999</v>
      </c>
      <c r="F2044" s="441">
        <v>-3834.65</v>
      </c>
      <c r="G2044" s="440">
        <v>25568.66</v>
      </c>
      <c r="H2044" s="438" t="s">
        <v>126</v>
      </c>
    </row>
    <row r="2045" spans="1:8">
      <c r="A2045" s="430" t="s">
        <v>3310</v>
      </c>
      <c r="B2045" s="430" t="s">
        <v>2863</v>
      </c>
      <c r="C2045" s="440">
        <v>4248.54</v>
      </c>
      <c r="D2045" s="438" t="s">
        <v>126</v>
      </c>
      <c r="E2045" s="440">
        <v>0</v>
      </c>
      <c r="F2045" s="440">
        <v>0</v>
      </c>
      <c r="G2045" s="440">
        <v>4248.54</v>
      </c>
      <c r="H2045" s="438" t="s">
        <v>126</v>
      </c>
    </row>
    <row r="2046" spans="1:8">
      <c r="A2046" s="430" t="s">
        <v>3311</v>
      </c>
      <c r="B2046" s="430" t="s">
        <v>2865</v>
      </c>
      <c r="C2046" s="440">
        <v>0</v>
      </c>
      <c r="D2046" s="438" t="s">
        <v>126</v>
      </c>
      <c r="E2046" s="440">
        <v>16698.599999999999</v>
      </c>
      <c r="F2046" s="440">
        <v>0</v>
      </c>
      <c r="G2046" s="440">
        <v>16698.599999999999</v>
      </c>
      <c r="H2046" s="438" t="s">
        <v>126</v>
      </c>
    </row>
    <row r="2047" spans="1:8">
      <c r="A2047" s="430" t="s">
        <v>3312</v>
      </c>
      <c r="B2047" s="430" t="s">
        <v>2869</v>
      </c>
      <c r="C2047" s="440">
        <v>786.87</v>
      </c>
      <c r="D2047" s="438" t="s">
        <v>126</v>
      </c>
      <c r="E2047" s="440">
        <v>0</v>
      </c>
      <c r="F2047" s="441">
        <v>-3834.65</v>
      </c>
      <c r="G2047" s="440">
        <v>4621.5200000000004</v>
      </c>
      <c r="H2047" s="438" t="s">
        <v>126</v>
      </c>
    </row>
    <row r="2048" spans="1:8">
      <c r="A2048" s="430" t="s">
        <v>3313</v>
      </c>
      <c r="B2048" s="430" t="s">
        <v>2500</v>
      </c>
      <c r="C2048" s="440">
        <v>1054.47</v>
      </c>
      <c r="D2048" s="438" t="s">
        <v>126</v>
      </c>
      <c r="E2048" s="440">
        <v>32653.919999999998</v>
      </c>
      <c r="F2048" s="441">
        <v>-6901.13</v>
      </c>
      <c r="G2048" s="440">
        <v>40609.519999999997</v>
      </c>
      <c r="H2048" s="438" t="s">
        <v>126</v>
      </c>
    </row>
    <row r="2049" spans="1:8">
      <c r="A2049" s="430" t="s">
        <v>3314</v>
      </c>
      <c r="B2049" s="430" t="s">
        <v>2867</v>
      </c>
      <c r="C2049" s="440">
        <v>1054.47</v>
      </c>
      <c r="D2049" s="438" t="s">
        <v>126</v>
      </c>
      <c r="E2049" s="440">
        <v>32653.919999999998</v>
      </c>
      <c r="F2049" s="440">
        <v>0</v>
      </c>
      <c r="G2049" s="440">
        <v>33708.39</v>
      </c>
      <c r="H2049" s="438" t="s">
        <v>126</v>
      </c>
    </row>
    <row r="2050" spans="1:8">
      <c r="A2050" s="430" t="s">
        <v>3315</v>
      </c>
      <c r="B2050" s="430" t="s">
        <v>2869</v>
      </c>
      <c r="C2050" s="440">
        <v>0</v>
      </c>
      <c r="D2050" s="438" t="s">
        <v>126</v>
      </c>
      <c r="E2050" s="440">
        <v>0</v>
      </c>
      <c r="F2050" s="441">
        <v>-6901.13</v>
      </c>
      <c r="G2050" s="440">
        <v>6901.13</v>
      </c>
      <c r="H2050" s="438" t="s">
        <v>126</v>
      </c>
    </row>
    <row r="2051" spans="1:8">
      <c r="A2051" s="430" t="s">
        <v>3316</v>
      </c>
      <c r="B2051" s="430" t="s">
        <v>3317</v>
      </c>
      <c r="C2051" s="440">
        <v>121.79</v>
      </c>
      <c r="D2051" s="438" t="s">
        <v>126</v>
      </c>
      <c r="E2051" s="440">
        <v>3722.64</v>
      </c>
      <c r="F2051" s="441">
        <v>-667.1</v>
      </c>
      <c r="G2051" s="440">
        <v>4511.53</v>
      </c>
      <c r="H2051" s="438" t="s">
        <v>126</v>
      </c>
    </row>
    <row r="2052" spans="1:8">
      <c r="A2052" s="430" t="s">
        <v>3318</v>
      </c>
      <c r="B2052" s="430" t="s">
        <v>2867</v>
      </c>
      <c r="C2052" s="440">
        <v>121.79</v>
      </c>
      <c r="D2052" s="438" t="s">
        <v>126</v>
      </c>
      <c r="E2052" s="440">
        <v>3722.64</v>
      </c>
      <c r="F2052" s="440">
        <v>0</v>
      </c>
      <c r="G2052" s="440">
        <v>3844.43</v>
      </c>
      <c r="H2052" s="438" t="s">
        <v>126</v>
      </c>
    </row>
    <row r="2053" spans="1:8">
      <c r="A2053" s="430" t="s">
        <v>3319</v>
      </c>
      <c r="B2053" s="430" t="s">
        <v>2869</v>
      </c>
      <c r="C2053" s="440">
        <v>0</v>
      </c>
      <c r="D2053" s="438" t="s">
        <v>126</v>
      </c>
      <c r="E2053" s="440">
        <v>0</v>
      </c>
      <c r="F2053" s="441">
        <v>-667.1</v>
      </c>
      <c r="G2053" s="440">
        <v>667.1</v>
      </c>
      <c r="H2053" s="438" t="s">
        <v>126</v>
      </c>
    </row>
    <row r="2054" spans="1:8">
      <c r="A2054" s="430" t="s">
        <v>3320</v>
      </c>
      <c r="B2054" s="430" t="s">
        <v>3321</v>
      </c>
      <c r="C2054" s="440">
        <v>121.79</v>
      </c>
      <c r="D2054" s="438" t="s">
        <v>126</v>
      </c>
      <c r="E2054" s="440">
        <v>4772.3599999999997</v>
      </c>
      <c r="F2054" s="441">
        <v>-667.1</v>
      </c>
      <c r="G2054" s="440">
        <v>5561.25</v>
      </c>
      <c r="H2054" s="438" t="s">
        <v>126</v>
      </c>
    </row>
    <row r="2055" spans="1:8">
      <c r="A2055" s="430" t="s">
        <v>3322</v>
      </c>
      <c r="B2055" s="430" t="s">
        <v>2867</v>
      </c>
      <c r="C2055" s="440">
        <v>121.79</v>
      </c>
      <c r="D2055" s="438" t="s">
        <v>126</v>
      </c>
      <c r="E2055" s="440">
        <v>4772.3599999999997</v>
      </c>
      <c r="F2055" s="440">
        <v>0</v>
      </c>
      <c r="G2055" s="440">
        <v>4894.1499999999996</v>
      </c>
      <c r="H2055" s="438" t="s">
        <v>126</v>
      </c>
    </row>
    <row r="2056" spans="1:8">
      <c r="A2056" s="430" t="s">
        <v>3323</v>
      </c>
      <c r="B2056" s="430" t="s">
        <v>2869</v>
      </c>
      <c r="C2056" s="440">
        <v>0</v>
      </c>
      <c r="D2056" s="438" t="s">
        <v>126</v>
      </c>
      <c r="E2056" s="440">
        <v>0</v>
      </c>
      <c r="F2056" s="441">
        <v>-667.1</v>
      </c>
      <c r="G2056" s="440">
        <v>667.1</v>
      </c>
      <c r="H2056" s="438" t="s">
        <v>126</v>
      </c>
    </row>
    <row r="2057" spans="1:8">
      <c r="A2057" s="430" t="s">
        <v>3324</v>
      </c>
      <c r="B2057" s="430" t="s">
        <v>3325</v>
      </c>
      <c r="C2057" s="440">
        <v>304.43</v>
      </c>
      <c r="D2057" s="438" t="s">
        <v>126</v>
      </c>
      <c r="E2057" s="440">
        <v>6816.6</v>
      </c>
      <c r="F2057" s="441">
        <v>-832.09</v>
      </c>
      <c r="G2057" s="440">
        <v>7953.12</v>
      </c>
      <c r="H2057" s="438" t="s">
        <v>126</v>
      </c>
    </row>
    <row r="2058" spans="1:8">
      <c r="A2058" s="430" t="s">
        <v>3326</v>
      </c>
      <c r="B2058" s="430" t="s">
        <v>2867</v>
      </c>
      <c r="C2058" s="440">
        <v>304.43</v>
      </c>
      <c r="D2058" s="438" t="s">
        <v>126</v>
      </c>
      <c r="E2058" s="440">
        <v>6816.6</v>
      </c>
      <c r="F2058" s="440">
        <v>0</v>
      </c>
      <c r="G2058" s="440">
        <v>7121.03</v>
      </c>
      <c r="H2058" s="438" t="s">
        <v>126</v>
      </c>
    </row>
    <row r="2059" spans="1:8">
      <c r="A2059" s="430" t="s">
        <v>3327</v>
      </c>
      <c r="B2059" s="430" t="s">
        <v>2869</v>
      </c>
      <c r="C2059" s="440">
        <v>0</v>
      </c>
      <c r="D2059" s="438" t="s">
        <v>126</v>
      </c>
      <c r="E2059" s="440">
        <v>0</v>
      </c>
      <c r="F2059" s="441">
        <v>-832.09</v>
      </c>
      <c r="G2059" s="440">
        <v>832.09</v>
      </c>
      <c r="H2059" s="438" t="s">
        <v>126</v>
      </c>
    </row>
    <row r="2060" spans="1:8">
      <c r="A2060" s="430" t="s">
        <v>3328</v>
      </c>
      <c r="B2060" s="430" t="s">
        <v>2706</v>
      </c>
      <c r="C2060" s="440">
        <v>42693.37</v>
      </c>
      <c r="D2060" s="438" t="s">
        <v>126</v>
      </c>
      <c r="E2060" s="440">
        <v>251692.53</v>
      </c>
      <c r="F2060" s="441">
        <v>-18406.87</v>
      </c>
      <c r="G2060" s="440">
        <v>312792.77</v>
      </c>
      <c r="H2060" s="438" t="s">
        <v>126</v>
      </c>
    </row>
    <row r="2061" spans="1:8">
      <c r="A2061" s="430" t="s">
        <v>3329</v>
      </c>
      <c r="B2061" s="430" t="s">
        <v>3330</v>
      </c>
      <c r="C2061" s="440">
        <v>6706.31</v>
      </c>
      <c r="D2061" s="438" t="s">
        <v>126</v>
      </c>
      <c r="E2061" s="440">
        <v>0</v>
      </c>
      <c r="F2061" s="440">
        <v>0</v>
      </c>
      <c r="G2061" s="440">
        <v>6706.31</v>
      </c>
      <c r="H2061" s="438" t="s">
        <v>126</v>
      </c>
    </row>
    <row r="2062" spans="1:8">
      <c r="A2062" s="430" t="s">
        <v>3331</v>
      </c>
      <c r="B2062" s="430" t="s">
        <v>3332</v>
      </c>
      <c r="C2062" s="440">
        <v>297.8</v>
      </c>
      <c r="D2062" s="438" t="s">
        <v>126</v>
      </c>
      <c r="E2062" s="440">
        <v>0</v>
      </c>
      <c r="F2062" s="440">
        <v>0</v>
      </c>
      <c r="G2062" s="440">
        <v>297.8</v>
      </c>
      <c r="H2062" s="438" t="s">
        <v>126</v>
      </c>
    </row>
    <row r="2063" spans="1:8">
      <c r="A2063" s="430" t="s">
        <v>3333</v>
      </c>
      <c r="B2063" s="430" t="s">
        <v>2706</v>
      </c>
      <c r="C2063" s="440">
        <v>30355.83</v>
      </c>
      <c r="D2063" s="438" t="s">
        <v>126</v>
      </c>
      <c r="E2063" s="440">
        <v>251692.53</v>
      </c>
      <c r="F2063" s="440">
        <v>0</v>
      </c>
      <c r="G2063" s="440">
        <v>282048.36</v>
      </c>
      <c r="H2063" s="438" t="s">
        <v>126</v>
      </c>
    </row>
    <row r="2064" spans="1:8">
      <c r="A2064" s="430" t="s">
        <v>3334</v>
      </c>
      <c r="B2064" s="430" t="s">
        <v>2706</v>
      </c>
      <c r="C2064" s="440">
        <v>5333.43</v>
      </c>
      <c r="D2064" s="438" t="s">
        <v>126</v>
      </c>
      <c r="E2064" s="440">
        <v>0</v>
      </c>
      <c r="F2064" s="441">
        <v>-18406.87</v>
      </c>
      <c r="G2064" s="440">
        <v>23740.3</v>
      </c>
      <c r="H2064" s="438" t="s">
        <v>126</v>
      </c>
    </row>
    <row r="2065" spans="1:8">
      <c r="A2065" s="430" t="s">
        <v>3335</v>
      </c>
      <c r="B2065" s="430" t="s">
        <v>2516</v>
      </c>
      <c r="C2065" s="440">
        <v>575.73</v>
      </c>
      <c r="D2065" s="438" t="s">
        <v>126</v>
      </c>
      <c r="E2065" s="440">
        <v>16700.400000000001</v>
      </c>
      <c r="F2065" s="441">
        <v>-3124.92</v>
      </c>
      <c r="G2065" s="440">
        <v>20401.05</v>
      </c>
      <c r="H2065" s="438" t="s">
        <v>126</v>
      </c>
    </row>
    <row r="2066" spans="1:8">
      <c r="A2066" s="430" t="s">
        <v>3336</v>
      </c>
      <c r="B2066" s="430" t="s">
        <v>2867</v>
      </c>
      <c r="C2066" s="440">
        <v>575.73</v>
      </c>
      <c r="D2066" s="438" t="s">
        <v>126</v>
      </c>
      <c r="E2066" s="440">
        <v>16700.400000000001</v>
      </c>
      <c r="F2066" s="440">
        <v>0</v>
      </c>
      <c r="G2066" s="440">
        <v>17276.13</v>
      </c>
      <c r="H2066" s="438" t="s">
        <v>126</v>
      </c>
    </row>
    <row r="2067" spans="1:8">
      <c r="A2067" s="430" t="s">
        <v>3337</v>
      </c>
      <c r="B2067" s="430" t="s">
        <v>2869</v>
      </c>
      <c r="C2067" s="440">
        <v>0</v>
      </c>
      <c r="D2067" s="438" t="s">
        <v>126</v>
      </c>
      <c r="E2067" s="440">
        <v>0</v>
      </c>
      <c r="F2067" s="441">
        <v>-3124.92</v>
      </c>
      <c r="G2067" s="440">
        <v>3124.92</v>
      </c>
      <c r="H2067" s="438" t="s">
        <v>126</v>
      </c>
    </row>
    <row r="2068" spans="1:8">
      <c r="A2068" s="430" t="s">
        <v>3338</v>
      </c>
      <c r="B2068" s="430" t="s">
        <v>3339</v>
      </c>
      <c r="C2068" s="440">
        <v>16625578.26</v>
      </c>
      <c r="D2068" s="438" t="s">
        <v>126</v>
      </c>
      <c r="E2068" s="440">
        <v>21372080.5</v>
      </c>
      <c r="F2068" s="441">
        <v>-4261845.87</v>
      </c>
      <c r="G2068" s="440">
        <v>42259504.630000003</v>
      </c>
      <c r="H2068" s="438" t="s">
        <v>126</v>
      </c>
    </row>
    <row r="2069" spans="1:8">
      <c r="A2069" s="430" t="s">
        <v>3340</v>
      </c>
      <c r="B2069" s="430" t="s">
        <v>2056</v>
      </c>
      <c r="C2069" s="440">
        <v>808056.75</v>
      </c>
      <c r="D2069" s="438" t="s">
        <v>126</v>
      </c>
      <c r="E2069" s="440">
        <v>1069266.97</v>
      </c>
      <c r="F2069" s="441">
        <v>-220021.27</v>
      </c>
      <c r="G2069" s="440">
        <v>2097344.9900000002</v>
      </c>
      <c r="H2069" s="438" t="s">
        <v>126</v>
      </c>
    </row>
    <row r="2070" spans="1:8">
      <c r="A2070" s="430" t="s">
        <v>3341</v>
      </c>
      <c r="B2070" s="430" t="s">
        <v>3342</v>
      </c>
      <c r="C2070" s="440">
        <v>206333.74</v>
      </c>
      <c r="D2070" s="438" t="s">
        <v>126</v>
      </c>
      <c r="E2070" s="440">
        <v>365651.77</v>
      </c>
      <c r="F2070" s="440">
        <v>0</v>
      </c>
      <c r="G2070" s="440">
        <v>571985.51</v>
      </c>
      <c r="H2070" s="438" t="s">
        <v>126</v>
      </c>
    </row>
    <row r="2071" spans="1:8">
      <c r="A2071" s="430" t="s">
        <v>3343</v>
      </c>
      <c r="B2071" s="430" t="s">
        <v>3344</v>
      </c>
      <c r="C2071" s="440">
        <v>494492.66</v>
      </c>
      <c r="D2071" s="438" t="s">
        <v>126</v>
      </c>
      <c r="E2071" s="440">
        <v>703615.2</v>
      </c>
      <c r="F2071" s="440">
        <v>0</v>
      </c>
      <c r="G2071" s="440">
        <v>1198107.8600000001</v>
      </c>
      <c r="H2071" s="438" t="s">
        <v>126</v>
      </c>
    </row>
    <row r="2072" spans="1:8">
      <c r="A2072" s="430" t="s">
        <v>3345</v>
      </c>
      <c r="B2072" s="430" t="s">
        <v>3346</v>
      </c>
      <c r="C2072" s="440">
        <v>107230.35</v>
      </c>
      <c r="D2072" s="438" t="s">
        <v>126</v>
      </c>
      <c r="E2072" s="440">
        <v>0</v>
      </c>
      <c r="F2072" s="441">
        <v>-220021.27</v>
      </c>
      <c r="G2072" s="440">
        <v>327251.62</v>
      </c>
      <c r="H2072" s="438" t="s">
        <v>126</v>
      </c>
    </row>
    <row r="2073" spans="1:8">
      <c r="A2073" s="430" t="s">
        <v>3347</v>
      </c>
      <c r="B2073" s="430" t="s">
        <v>2064</v>
      </c>
      <c r="C2073" s="440">
        <v>810138.02</v>
      </c>
      <c r="D2073" s="438" t="s">
        <v>126</v>
      </c>
      <c r="E2073" s="440">
        <v>1012623.31</v>
      </c>
      <c r="F2073" s="441">
        <v>-209386.76</v>
      </c>
      <c r="G2073" s="440">
        <v>2032148.09</v>
      </c>
      <c r="H2073" s="438" t="s">
        <v>126</v>
      </c>
    </row>
    <row r="2074" spans="1:8">
      <c r="A2074" s="430" t="s">
        <v>3348</v>
      </c>
      <c r="B2074" s="430" t="s">
        <v>3342</v>
      </c>
      <c r="C2074" s="440">
        <v>240343.88</v>
      </c>
      <c r="D2074" s="438" t="s">
        <v>126</v>
      </c>
      <c r="E2074" s="440">
        <v>294965.34000000003</v>
      </c>
      <c r="F2074" s="440">
        <v>0</v>
      </c>
      <c r="G2074" s="440">
        <v>535309.22</v>
      </c>
      <c r="H2074" s="438" t="s">
        <v>126</v>
      </c>
    </row>
    <row r="2075" spans="1:8">
      <c r="A2075" s="430" t="s">
        <v>3349</v>
      </c>
      <c r="B2075" s="430" t="s">
        <v>3344</v>
      </c>
      <c r="C2075" s="440">
        <v>456680.86</v>
      </c>
      <c r="D2075" s="438" t="s">
        <v>126</v>
      </c>
      <c r="E2075" s="440">
        <v>713945.37</v>
      </c>
      <c r="F2075" s="440">
        <v>0</v>
      </c>
      <c r="G2075" s="440">
        <v>1170626.23</v>
      </c>
      <c r="H2075" s="438" t="s">
        <v>126</v>
      </c>
    </row>
    <row r="2076" spans="1:8">
      <c r="A2076" s="430" t="s">
        <v>3350</v>
      </c>
      <c r="B2076" s="430" t="s">
        <v>3346</v>
      </c>
      <c r="C2076" s="440">
        <v>113113.28</v>
      </c>
      <c r="D2076" s="438" t="s">
        <v>126</v>
      </c>
      <c r="E2076" s="440">
        <v>3712.6</v>
      </c>
      <c r="F2076" s="441">
        <v>-209386.76</v>
      </c>
      <c r="G2076" s="440">
        <v>326212.64</v>
      </c>
      <c r="H2076" s="438" t="s">
        <v>126</v>
      </c>
    </row>
    <row r="2077" spans="1:8">
      <c r="A2077" s="430" t="s">
        <v>3351</v>
      </c>
      <c r="B2077" s="430" t="s">
        <v>972</v>
      </c>
      <c r="C2077" s="440">
        <v>431634.4</v>
      </c>
      <c r="D2077" s="438" t="s">
        <v>126</v>
      </c>
      <c r="E2077" s="440">
        <v>630675.61</v>
      </c>
      <c r="F2077" s="441">
        <v>-127275.43</v>
      </c>
      <c r="G2077" s="440">
        <v>1189585.44</v>
      </c>
      <c r="H2077" s="438" t="s">
        <v>126</v>
      </c>
    </row>
    <row r="2078" spans="1:8">
      <c r="A2078" s="430" t="s">
        <v>3352</v>
      </c>
      <c r="B2078" s="430" t="s">
        <v>3342</v>
      </c>
      <c r="C2078" s="440">
        <v>156216.91</v>
      </c>
      <c r="D2078" s="438" t="s">
        <v>126</v>
      </c>
      <c r="E2078" s="440">
        <v>300153.57</v>
      </c>
      <c r="F2078" s="440">
        <v>0</v>
      </c>
      <c r="G2078" s="440">
        <v>456370.48</v>
      </c>
      <c r="H2078" s="438" t="s">
        <v>126</v>
      </c>
    </row>
    <row r="2079" spans="1:8">
      <c r="A2079" s="430" t="s">
        <v>3353</v>
      </c>
      <c r="B2079" s="430" t="s">
        <v>3344</v>
      </c>
      <c r="C2079" s="440">
        <v>219953.61</v>
      </c>
      <c r="D2079" s="438" t="s">
        <v>126</v>
      </c>
      <c r="E2079" s="440">
        <v>330522.03999999998</v>
      </c>
      <c r="F2079" s="440">
        <v>0</v>
      </c>
      <c r="G2079" s="440">
        <v>550475.65</v>
      </c>
      <c r="H2079" s="438" t="s">
        <v>126</v>
      </c>
    </row>
    <row r="2080" spans="1:8">
      <c r="A2080" s="430" t="s">
        <v>3354</v>
      </c>
      <c r="B2080" s="430" t="s">
        <v>3346</v>
      </c>
      <c r="C2080" s="440">
        <v>55463.88</v>
      </c>
      <c r="D2080" s="438" t="s">
        <v>126</v>
      </c>
      <c r="E2080" s="440">
        <v>0</v>
      </c>
      <c r="F2080" s="441">
        <v>-127275.43</v>
      </c>
      <c r="G2080" s="440">
        <v>182739.31</v>
      </c>
      <c r="H2080" s="438" t="s">
        <v>126</v>
      </c>
    </row>
    <row r="2081" spans="1:8">
      <c r="A2081" s="430" t="s">
        <v>3355</v>
      </c>
      <c r="B2081" s="430" t="s">
        <v>2073</v>
      </c>
      <c r="C2081" s="440">
        <v>293760.44</v>
      </c>
      <c r="D2081" s="438" t="s">
        <v>126</v>
      </c>
      <c r="E2081" s="440">
        <v>378309.15</v>
      </c>
      <c r="F2081" s="441">
        <v>-74901.210000000006</v>
      </c>
      <c r="G2081" s="440">
        <v>746970.8</v>
      </c>
      <c r="H2081" s="438" t="s">
        <v>126</v>
      </c>
    </row>
    <row r="2082" spans="1:8">
      <c r="A2082" s="430" t="s">
        <v>3356</v>
      </c>
      <c r="B2082" s="430" t="s">
        <v>3342</v>
      </c>
      <c r="C2082" s="440">
        <v>142733.64000000001</v>
      </c>
      <c r="D2082" s="438" t="s">
        <v>126</v>
      </c>
      <c r="E2082" s="440">
        <v>210763.87</v>
      </c>
      <c r="F2082" s="440">
        <v>0</v>
      </c>
      <c r="G2082" s="440">
        <v>353497.51</v>
      </c>
      <c r="H2082" s="438" t="s">
        <v>126</v>
      </c>
    </row>
    <row r="2083" spans="1:8">
      <c r="A2083" s="430" t="s">
        <v>3357</v>
      </c>
      <c r="B2083" s="430" t="s">
        <v>3344</v>
      </c>
      <c r="C2083" s="440">
        <v>114032.84</v>
      </c>
      <c r="D2083" s="438" t="s">
        <v>126</v>
      </c>
      <c r="E2083" s="440">
        <v>167545.28</v>
      </c>
      <c r="F2083" s="440">
        <v>0</v>
      </c>
      <c r="G2083" s="440">
        <v>281578.12</v>
      </c>
      <c r="H2083" s="438" t="s">
        <v>126</v>
      </c>
    </row>
    <row r="2084" spans="1:8">
      <c r="A2084" s="430" t="s">
        <v>3358</v>
      </c>
      <c r="B2084" s="430" t="s">
        <v>3346</v>
      </c>
      <c r="C2084" s="440">
        <v>36993.96</v>
      </c>
      <c r="D2084" s="438" t="s">
        <v>126</v>
      </c>
      <c r="E2084" s="440">
        <v>0</v>
      </c>
      <c r="F2084" s="441">
        <v>-74901.210000000006</v>
      </c>
      <c r="G2084" s="440">
        <v>111895.17</v>
      </c>
      <c r="H2084" s="438" t="s">
        <v>126</v>
      </c>
    </row>
    <row r="2085" spans="1:8">
      <c r="A2085" s="430" t="s">
        <v>3359</v>
      </c>
      <c r="B2085" s="430" t="s">
        <v>2078</v>
      </c>
      <c r="C2085" s="440">
        <v>699859.17</v>
      </c>
      <c r="D2085" s="438" t="s">
        <v>126</v>
      </c>
      <c r="E2085" s="440">
        <v>902818.07</v>
      </c>
      <c r="F2085" s="441">
        <v>-185519.54</v>
      </c>
      <c r="G2085" s="440">
        <v>1788196.78</v>
      </c>
      <c r="H2085" s="438" t="s">
        <v>126</v>
      </c>
    </row>
    <row r="2086" spans="1:8">
      <c r="A2086" s="430" t="s">
        <v>3360</v>
      </c>
      <c r="B2086" s="430" t="s">
        <v>3361</v>
      </c>
      <c r="C2086" s="440">
        <v>7764</v>
      </c>
      <c r="D2086" s="438" t="s">
        <v>126</v>
      </c>
      <c r="E2086" s="440">
        <v>0</v>
      </c>
      <c r="F2086" s="440">
        <v>0</v>
      </c>
      <c r="G2086" s="440">
        <v>7764</v>
      </c>
      <c r="H2086" s="438" t="s">
        <v>126</v>
      </c>
    </row>
    <row r="2087" spans="1:8">
      <c r="A2087" s="430" t="s">
        <v>3362</v>
      </c>
      <c r="B2087" s="430" t="s">
        <v>3342</v>
      </c>
      <c r="C2087" s="440">
        <v>196959.75</v>
      </c>
      <c r="D2087" s="438" t="s">
        <v>126</v>
      </c>
      <c r="E2087" s="440">
        <v>303605.95</v>
      </c>
      <c r="F2087" s="440">
        <v>0</v>
      </c>
      <c r="G2087" s="440">
        <v>500565.7</v>
      </c>
      <c r="H2087" s="438" t="s">
        <v>126</v>
      </c>
    </row>
    <row r="2088" spans="1:8">
      <c r="A2088" s="430" t="s">
        <v>3363</v>
      </c>
      <c r="B2088" s="430" t="s">
        <v>3344</v>
      </c>
      <c r="C2088" s="440">
        <v>402113.61</v>
      </c>
      <c r="D2088" s="438" t="s">
        <v>126</v>
      </c>
      <c r="E2088" s="440">
        <v>599212.12</v>
      </c>
      <c r="F2088" s="440">
        <v>0</v>
      </c>
      <c r="G2088" s="440">
        <v>1001325.73</v>
      </c>
      <c r="H2088" s="438" t="s">
        <v>126</v>
      </c>
    </row>
    <row r="2089" spans="1:8">
      <c r="A2089" s="430" t="s">
        <v>3364</v>
      </c>
      <c r="B2089" s="430" t="s">
        <v>3346</v>
      </c>
      <c r="C2089" s="440">
        <v>93021.81</v>
      </c>
      <c r="D2089" s="438" t="s">
        <v>126</v>
      </c>
      <c r="E2089" s="440">
        <v>0</v>
      </c>
      <c r="F2089" s="441">
        <v>-185519.54</v>
      </c>
      <c r="G2089" s="440">
        <v>278541.34999999998</v>
      </c>
      <c r="H2089" s="438" t="s">
        <v>126</v>
      </c>
    </row>
    <row r="2090" spans="1:8">
      <c r="A2090" s="430" t="s">
        <v>3365</v>
      </c>
      <c r="B2090" s="430" t="s">
        <v>2083</v>
      </c>
      <c r="C2090" s="440">
        <v>300155.24</v>
      </c>
      <c r="D2090" s="438" t="s">
        <v>126</v>
      </c>
      <c r="E2090" s="440">
        <v>406988.56</v>
      </c>
      <c r="F2090" s="441">
        <v>-82008.42</v>
      </c>
      <c r="G2090" s="440">
        <v>789152.22</v>
      </c>
      <c r="H2090" s="438" t="s">
        <v>126</v>
      </c>
    </row>
    <row r="2091" spans="1:8">
      <c r="A2091" s="430" t="s">
        <v>3366</v>
      </c>
      <c r="B2091" s="430" t="s">
        <v>3342</v>
      </c>
      <c r="C2091" s="440">
        <v>102437.72</v>
      </c>
      <c r="D2091" s="438" t="s">
        <v>126</v>
      </c>
      <c r="E2091" s="440">
        <v>183638.64</v>
      </c>
      <c r="F2091" s="440">
        <v>0</v>
      </c>
      <c r="G2091" s="440">
        <v>286076.36</v>
      </c>
      <c r="H2091" s="438" t="s">
        <v>126</v>
      </c>
    </row>
    <row r="2092" spans="1:8">
      <c r="A2092" s="430" t="s">
        <v>3367</v>
      </c>
      <c r="B2092" s="430" t="s">
        <v>3344</v>
      </c>
      <c r="C2092" s="440">
        <v>159323.89000000001</v>
      </c>
      <c r="D2092" s="438" t="s">
        <v>126</v>
      </c>
      <c r="E2092" s="440">
        <v>223349.92</v>
      </c>
      <c r="F2092" s="440">
        <v>0</v>
      </c>
      <c r="G2092" s="440">
        <v>382673.81</v>
      </c>
      <c r="H2092" s="438" t="s">
        <v>126</v>
      </c>
    </row>
    <row r="2093" spans="1:8">
      <c r="A2093" s="430" t="s">
        <v>3368</v>
      </c>
      <c r="B2093" s="430" t="s">
        <v>3346</v>
      </c>
      <c r="C2093" s="440">
        <v>38393.629999999997</v>
      </c>
      <c r="D2093" s="438" t="s">
        <v>126</v>
      </c>
      <c r="E2093" s="440">
        <v>0</v>
      </c>
      <c r="F2093" s="441">
        <v>-82008.42</v>
      </c>
      <c r="G2093" s="440">
        <v>120402.05</v>
      </c>
      <c r="H2093" s="438" t="s">
        <v>126</v>
      </c>
    </row>
    <row r="2094" spans="1:8">
      <c r="A2094" s="430" t="s">
        <v>3369</v>
      </c>
      <c r="B2094" s="430" t="s">
        <v>2088</v>
      </c>
      <c r="C2094" s="440">
        <v>868814.65</v>
      </c>
      <c r="D2094" s="438" t="s">
        <v>126</v>
      </c>
      <c r="E2094" s="440">
        <v>980437.5</v>
      </c>
      <c r="F2094" s="441">
        <v>-215717.5</v>
      </c>
      <c r="G2094" s="440">
        <v>2064969.65</v>
      </c>
      <c r="H2094" s="438" t="s">
        <v>126</v>
      </c>
    </row>
    <row r="2095" spans="1:8">
      <c r="A2095" s="430" t="s">
        <v>3370</v>
      </c>
      <c r="B2095" s="430" t="s">
        <v>3342</v>
      </c>
      <c r="C2095" s="440">
        <v>267935.84000000003</v>
      </c>
      <c r="D2095" s="438" t="s">
        <v>126</v>
      </c>
      <c r="E2095" s="440">
        <v>373070.59</v>
      </c>
      <c r="F2095" s="440">
        <v>0</v>
      </c>
      <c r="G2095" s="440">
        <v>641006.43000000005</v>
      </c>
      <c r="H2095" s="438" t="s">
        <v>126</v>
      </c>
    </row>
    <row r="2096" spans="1:8">
      <c r="A2096" s="430" t="s">
        <v>3371</v>
      </c>
      <c r="B2096" s="430" t="s">
        <v>3344</v>
      </c>
      <c r="C2096" s="440">
        <v>472053.13</v>
      </c>
      <c r="D2096" s="438" t="s">
        <v>126</v>
      </c>
      <c r="E2096" s="440">
        <v>608580.18000000005</v>
      </c>
      <c r="F2096" s="440">
        <v>0</v>
      </c>
      <c r="G2096" s="440">
        <v>1080633.31</v>
      </c>
      <c r="H2096" s="438" t="s">
        <v>126</v>
      </c>
    </row>
    <row r="2097" spans="1:8">
      <c r="A2097" s="430" t="s">
        <v>3372</v>
      </c>
      <c r="B2097" s="430" t="s">
        <v>3346</v>
      </c>
      <c r="C2097" s="440">
        <v>128825.68</v>
      </c>
      <c r="D2097" s="438" t="s">
        <v>126</v>
      </c>
      <c r="E2097" s="441">
        <v>-1213.27</v>
      </c>
      <c r="F2097" s="441">
        <v>-215717.5</v>
      </c>
      <c r="G2097" s="440">
        <v>343329.91</v>
      </c>
      <c r="H2097" s="438" t="s">
        <v>126</v>
      </c>
    </row>
    <row r="2098" spans="1:8">
      <c r="A2098" s="430" t="s">
        <v>3373</v>
      </c>
      <c r="B2098" s="430" t="s">
        <v>2093</v>
      </c>
      <c r="C2098" s="440">
        <v>545050.74</v>
      </c>
      <c r="D2098" s="438" t="s">
        <v>126</v>
      </c>
      <c r="E2098" s="440">
        <v>730802.48</v>
      </c>
      <c r="F2098" s="441">
        <v>-150390.06</v>
      </c>
      <c r="G2098" s="440">
        <v>1426243.28</v>
      </c>
      <c r="H2098" s="438" t="s">
        <v>126</v>
      </c>
    </row>
    <row r="2099" spans="1:8">
      <c r="A2099" s="430" t="s">
        <v>3374</v>
      </c>
      <c r="B2099" s="430" t="s">
        <v>3361</v>
      </c>
      <c r="C2099" s="440">
        <v>3400</v>
      </c>
      <c r="D2099" s="438" t="s">
        <v>126</v>
      </c>
      <c r="E2099" s="440">
        <v>0</v>
      </c>
      <c r="F2099" s="440">
        <v>0</v>
      </c>
      <c r="G2099" s="440">
        <v>3400</v>
      </c>
      <c r="H2099" s="438" t="s">
        <v>126</v>
      </c>
    </row>
    <row r="2100" spans="1:8">
      <c r="A2100" s="430" t="s">
        <v>3375</v>
      </c>
      <c r="B2100" s="430" t="s">
        <v>3342</v>
      </c>
      <c r="C2100" s="440">
        <v>164727.18</v>
      </c>
      <c r="D2100" s="438" t="s">
        <v>126</v>
      </c>
      <c r="E2100" s="440">
        <v>250908.12</v>
      </c>
      <c r="F2100" s="440">
        <v>0</v>
      </c>
      <c r="G2100" s="440">
        <v>415635.3</v>
      </c>
      <c r="H2100" s="438" t="s">
        <v>126</v>
      </c>
    </row>
    <row r="2101" spans="1:8">
      <c r="A2101" s="430" t="s">
        <v>3376</v>
      </c>
      <c r="B2101" s="430" t="s">
        <v>3344</v>
      </c>
      <c r="C2101" s="440">
        <v>307020.15000000002</v>
      </c>
      <c r="D2101" s="438" t="s">
        <v>126</v>
      </c>
      <c r="E2101" s="440">
        <v>479894.36</v>
      </c>
      <c r="F2101" s="440">
        <v>0</v>
      </c>
      <c r="G2101" s="440">
        <v>786914.51</v>
      </c>
      <c r="H2101" s="438" t="s">
        <v>126</v>
      </c>
    </row>
    <row r="2102" spans="1:8">
      <c r="A2102" s="430" t="s">
        <v>3377</v>
      </c>
      <c r="B2102" s="430" t="s">
        <v>3346</v>
      </c>
      <c r="C2102" s="440">
        <v>69903.41</v>
      </c>
      <c r="D2102" s="438" t="s">
        <v>126</v>
      </c>
      <c r="E2102" s="440">
        <v>0</v>
      </c>
      <c r="F2102" s="441">
        <v>-150390.06</v>
      </c>
      <c r="G2102" s="440">
        <v>220293.47</v>
      </c>
      <c r="H2102" s="438" t="s">
        <v>126</v>
      </c>
    </row>
    <row r="2103" spans="1:8">
      <c r="A2103" s="430" t="s">
        <v>3378</v>
      </c>
      <c r="B2103" s="430" t="s">
        <v>2098</v>
      </c>
      <c r="C2103" s="440">
        <v>281785.65000000002</v>
      </c>
      <c r="D2103" s="438" t="s">
        <v>126</v>
      </c>
      <c r="E2103" s="440">
        <v>401259.9</v>
      </c>
      <c r="F2103" s="441">
        <v>-78593.740000000005</v>
      </c>
      <c r="G2103" s="440">
        <v>761639.29</v>
      </c>
      <c r="H2103" s="438" t="s">
        <v>126</v>
      </c>
    </row>
    <row r="2104" spans="1:8">
      <c r="A2104" s="430" t="s">
        <v>3379</v>
      </c>
      <c r="B2104" s="430" t="s">
        <v>3342</v>
      </c>
      <c r="C2104" s="440">
        <v>114535.61</v>
      </c>
      <c r="D2104" s="438" t="s">
        <v>126</v>
      </c>
      <c r="E2104" s="440">
        <v>212266.46</v>
      </c>
      <c r="F2104" s="440">
        <v>0</v>
      </c>
      <c r="G2104" s="440">
        <v>326802.07</v>
      </c>
      <c r="H2104" s="438" t="s">
        <v>126</v>
      </c>
    </row>
    <row r="2105" spans="1:8">
      <c r="A2105" s="430" t="s">
        <v>3380</v>
      </c>
      <c r="B2105" s="430" t="s">
        <v>3344</v>
      </c>
      <c r="C2105" s="440">
        <v>133996.13</v>
      </c>
      <c r="D2105" s="438" t="s">
        <v>126</v>
      </c>
      <c r="E2105" s="440">
        <v>188993.44</v>
      </c>
      <c r="F2105" s="440">
        <v>0</v>
      </c>
      <c r="G2105" s="440">
        <v>322989.57</v>
      </c>
      <c r="H2105" s="438" t="s">
        <v>126</v>
      </c>
    </row>
    <row r="2106" spans="1:8">
      <c r="A2106" s="430" t="s">
        <v>3381</v>
      </c>
      <c r="B2106" s="430" t="s">
        <v>3346</v>
      </c>
      <c r="C2106" s="440">
        <v>33253.910000000003</v>
      </c>
      <c r="D2106" s="438" t="s">
        <v>126</v>
      </c>
      <c r="E2106" s="440">
        <v>0</v>
      </c>
      <c r="F2106" s="441">
        <v>-78593.740000000005</v>
      </c>
      <c r="G2106" s="440">
        <v>111847.65</v>
      </c>
      <c r="H2106" s="438" t="s">
        <v>126</v>
      </c>
    </row>
    <row r="2107" spans="1:8">
      <c r="A2107" s="430" t="s">
        <v>3382</v>
      </c>
      <c r="B2107" s="430" t="s">
        <v>2103</v>
      </c>
      <c r="C2107" s="440">
        <v>513613.93</v>
      </c>
      <c r="D2107" s="438" t="s">
        <v>126</v>
      </c>
      <c r="E2107" s="440">
        <v>735376.76</v>
      </c>
      <c r="F2107" s="441">
        <v>-147484.22</v>
      </c>
      <c r="G2107" s="440">
        <v>1396474.91</v>
      </c>
      <c r="H2107" s="438" t="s">
        <v>126</v>
      </c>
    </row>
    <row r="2108" spans="1:8">
      <c r="A2108" s="430" t="s">
        <v>3383</v>
      </c>
      <c r="B2108" s="430" t="s">
        <v>3342</v>
      </c>
      <c r="C2108" s="440">
        <v>149850.54999999999</v>
      </c>
      <c r="D2108" s="438" t="s">
        <v>126</v>
      </c>
      <c r="E2108" s="440">
        <v>264991.61</v>
      </c>
      <c r="F2108" s="440">
        <v>0</v>
      </c>
      <c r="G2108" s="440">
        <v>414842.16</v>
      </c>
      <c r="H2108" s="438" t="s">
        <v>126</v>
      </c>
    </row>
    <row r="2109" spans="1:8">
      <c r="A2109" s="430" t="s">
        <v>3384</v>
      </c>
      <c r="B2109" s="430" t="s">
        <v>3344</v>
      </c>
      <c r="C2109" s="440">
        <v>299580.11</v>
      </c>
      <c r="D2109" s="438" t="s">
        <v>126</v>
      </c>
      <c r="E2109" s="440">
        <v>470385.15</v>
      </c>
      <c r="F2109" s="440">
        <v>0</v>
      </c>
      <c r="G2109" s="440">
        <v>769965.26</v>
      </c>
      <c r="H2109" s="438" t="s">
        <v>126</v>
      </c>
    </row>
    <row r="2110" spans="1:8">
      <c r="A2110" s="430" t="s">
        <v>3385</v>
      </c>
      <c r="B2110" s="430" t="s">
        <v>3346</v>
      </c>
      <c r="C2110" s="440">
        <v>64183.27</v>
      </c>
      <c r="D2110" s="438" t="s">
        <v>126</v>
      </c>
      <c r="E2110" s="440">
        <v>0</v>
      </c>
      <c r="F2110" s="441">
        <v>-147484.22</v>
      </c>
      <c r="G2110" s="440">
        <v>211667.49</v>
      </c>
      <c r="H2110" s="438" t="s">
        <v>126</v>
      </c>
    </row>
    <row r="2111" spans="1:8">
      <c r="A2111" s="430" t="s">
        <v>3386</v>
      </c>
      <c r="B2111" s="430" t="s">
        <v>2108</v>
      </c>
      <c r="C2111" s="440">
        <v>577441.13</v>
      </c>
      <c r="D2111" s="438" t="s">
        <v>126</v>
      </c>
      <c r="E2111" s="440">
        <v>863985.75</v>
      </c>
      <c r="F2111" s="441">
        <v>-167629.09</v>
      </c>
      <c r="G2111" s="440">
        <v>1609055.97</v>
      </c>
      <c r="H2111" s="438" t="s">
        <v>126</v>
      </c>
    </row>
    <row r="2112" spans="1:8">
      <c r="A2112" s="430" t="s">
        <v>3387</v>
      </c>
      <c r="B2112" s="430" t="s">
        <v>3342</v>
      </c>
      <c r="C2112" s="440">
        <v>173829.2</v>
      </c>
      <c r="D2112" s="438" t="s">
        <v>126</v>
      </c>
      <c r="E2112" s="440">
        <v>336492.23</v>
      </c>
      <c r="F2112" s="440">
        <v>0</v>
      </c>
      <c r="G2112" s="440">
        <v>510321.43</v>
      </c>
      <c r="H2112" s="438" t="s">
        <v>126</v>
      </c>
    </row>
    <row r="2113" spans="1:8">
      <c r="A2113" s="430" t="s">
        <v>3388</v>
      </c>
      <c r="B2113" s="430" t="s">
        <v>3344</v>
      </c>
      <c r="C2113" s="440">
        <v>333518.92</v>
      </c>
      <c r="D2113" s="438" t="s">
        <v>126</v>
      </c>
      <c r="E2113" s="440">
        <v>527493.52</v>
      </c>
      <c r="F2113" s="440">
        <v>0</v>
      </c>
      <c r="G2113" s="440">
        <v>861012.44</v>
      </c>
      <c r="H2113" s="438" t="s">
        <v>126</v>
      </c>
    </row>
    <row r="2114" spans="1:8">
      <c r="A2114" s="430" t="s">
        <v>3389</v>
      </c>
      <c r="B2114" s="430" t="s">
        <v>3346</v>
      </c>
      <c r="C2114" s="440">
        <v>70093.009999999995</v>
      </c>
      <c r="D2114" s="438" t="s">
        <v>126</v>
      </c>
      <c r="E2114" s="440">
        <v>0</v>
      </c>
      <c r="F2114" s="441">
        <v>-167629.09</v>
      </c>
      <c r="G2114" s="440">
        <v>237722.1</v>
      </c>
      <c r="H2114" s="438" t="s">
        <v>126</v>
      </c>
    </row>
    <row r="2115" spans="1:8">
      <c r="A2115" s="430" t="s">
        <v>3390</v>
      </c>
      <c r="B2115" s="430" t="s">
        <v>2113</v>
      </c>
      <c r="C2115" s="440">
        <v>457912.99</v>
      </c>
      <c r="D2115" s="438" t="s">
        <v>126</v>
      </c>
      <c r="E2115" s="440">
        <v>690530.1</v>
      </c>
      <c r="F2115" s="441">
        <v>-138669.04999999999</v>
      </c>
      <c r="G2115" s="440">
        <v>1287112.1399999999</v>
      </c>
      <c r="H2115" s="438" t="s">
        <v>126</v>
      </c>
    </row>
    <row r="2116" spans="1:8">
      <c r="A2116" s="430" t="s">
        <v>3391</v>
      </c>
      <c r="B2116" s="430" t="s">
        <v>3342</v>
      </c>
      <c r="C2116" s="440">
        <v>147041.53</v>
      </c>
      <c r="D2116" s="438" t="s">
        <v>126</v>
      </c>
      <c r="E2116" s="440">
        <v>330746.62</v>
      </c>
      <c r="F2116" s="440">
        <v>0</v>
      </c>
      <c r="G2116" s="440">
        <v>477788.15</v>
      </c>
      <c r="H2116" s="438" t="s">
        <v>126</v>
      </c>
    </row>
    <row r="2117" spans="1:8">
      <c r="A2117" s="430" t="s">
        <v>3392</v>
      </c>
      <c r="B2117" s="430" t="s">
        <v>3344</v>
      </c>
      <c r="C2117" s="440">
        <v>255898.3</v>
      </c>
      <c r="D2117" s="438" t="s">
        <v>126</v>
      </c>
      <c r="E2117" s="440">
        <v>359783.48</v>
      </c>
      <c r="F2117" s="440">
        <v>0</v>
      </c>
      <c r="G2117" s="440">
        <v>615681.78</v>
      </c>
      <c r="H2117" s="438" t="s">
        <v>126</v>
      </c>
    </row>
    <row r="2118" spans="1:8">
      <c r="A2118" s="430" t="s">
        <v>3393</v>
      </c>
      <c r="B2118" s="430" t="s">
        <v>3346</v>
      </c>
      <c r="C2118" s="440">
        <v>54973.16</v>
      </c>
      <c r="D2118" s="438" t="s">
        <v>126</v>
      </c>
      <c r="E2118" s="440">
        <v>0</v>
      </c>
      <c r="F2118" s="441">
        <v>-138669.04999999999</v>
      </c>
      <c r="G2118" s="440">
        <v>193642.21</v>
      </c>
      <c r="H2118" s="438" t="s">
        <v>126</v>
      </c>
    </row>
    <row r="2119" spans="1:8">
      <c r="A2119" s="430" t="s">
        <v>3394</v>
      </c>
      <c r="B2119" s="430" t="s">
        <v>2118</v>
      </c>
      <c r="C2119" s="440">
        <v>337922.55</v>
      </c>
      <c r="D2119" s="438" t="s">
        <v>126</v>
      </c>
      <c r="E2119" s="440">
        <v>516918.12</v>
      </c>
      <c r="F2119" s="441">
        <v>-97882.12</v>
      </c>
      <c r="G2119" s="440">
        <v>952722.79</v>
      </c>
      <c r="H2119" s="438" t="s">
        <v>126</v>
      </c>
    </row>
    <row r="2120" spans="1:8">
      <c r="A2120" s="430" t="s">
        <v>3395</v>
      </c>
      <c r="B2120" s="430" t="s">
        <v>3361</v>
      </c>
      <c r="C2120" s="440">
        <v>0</v>
      </c>
      <c r="D2120" s="438" t="s">
        <v>126</v>
      </c>
      <c r="E2120" s="440">
        <v>23204.79</v>
      </c>
      <c r="F2120" s="440">
        <v>0</v>
      </c>
      <c r="G2120" s="440">
        <v>23204.79</v>
      </c>
      <c r="H2120" s="438" t="s">
        <v>126</v>
      </c>
    </row>
    <row r="2121" spans="1:8">
      <c r="A2121" s="430" t="s">
        <v>3396</v>
      </c>
      <c r="B2121" s="430" t="s">
        <v>3342</v>
      </c>
      <c r="C2121" s="440">
        <v>160785.79999999999</v>
      </c>
      <c r="D2121" s="438" t="s">
        <v>126</v>
      </c>
      <c r="E2121" s="440">
        <v>286535.34999999998</v>
      </c>
      <c r="F2121" s="440">
        <v>0</v>
      </c>
      <c r="G2121" s="440">
        <v>447321.15</v>
      </c>
      <c r="H2121" s="438" t="s">
        <v>126</v>
      </c>
    </row>
    <row r="2122" spans="1:8">
      <c r="A2122" s="430" t="s">
        <v>3397</v>
      </c>
      <c r="B2122" s="430" t="s">
        <v>3344</v>
      </c>
      <c r="C2122" s="440">
        <v>138127.89000000001</v>
      </c>
      <c r="D2122" s="438" t="s">
        <v>126</v>
      </c>
      <c r="E2122" s="440">
        <v>207177.98</v>
      </c>
      <c r="F2122" s="440">
        <v>0</v>
      </c>
      <c r="G2122" s="440">
        <v>345305.87</v>
      </c>
      <c r="H2122" s="438" t="s">
        <v>126</v>
      </c>
    </row>
    <row r="2123" spans="1:8">
      <c r="A2123" s="430" t="s">
        <v>3398</v>
      </c>
      <c r="B2123" s="430" t="s">
        <v>3346</v>
      </c>
      <c r="C2123" s="440">
        <v>39008.86</v>
      </c>
      <c r="D2123" s="438" t="s">
        <v>126</v>
      </c>
      <c r="E2123" s="440">
        <v>0</v>
      </c>
      <c r="F2123" s="441">
        <v>-97882.12</v>
      </c>
      <c r="G2123" s="440">
        <v>136890.98000000001</v>
      </c>
      <c r="H2123" s="438" t="s">
        <v>126</v>
      </c>
    </row>
    <row r="2124" spans="1:8">
      <c r="A2124" s="430" t="s">
        <v>3399</v>
      </c>
      <c r="B2124" s="430" t="s">
        <v>2123</v>
      </c>
      <c r="C2124" s="440">
        <v>257465.12</v>
      </c>
      <c r="D2124" s="438" t="s">
        <v>126</v>
      </c>
      <c r="E2124" s="440">
        <v>285626.23999999999</v>
      </c>
      <c r="F2124" s="441">
        <v>-54676.51</v>
      </c>
      <c r="G2124" s="440">
        <v>597767.87</v>
      </c>
      <c r="H2124" s="438" t="s">
        <v>126</v>
      </c>
    </row>
    <row r="2125" spans="1:8">
      <c r="A2125" s="430" t="s">
        <v>3400</v>
      </c>
      <c r="B2125" s="430" t="s">
        <v>3361</v>
      </c>
      <c r="C2125" s="440">
        <v>37936.54</v>
      </c>
      <c r="D2125" s="438" t="s">
        <v>126</v>
      </c>
      <c r="E2125" s="440">
        <v>0</v>
      </c>
      <c r="F2125" s="440">
        <v>0</v>
      </c>
      <c r="G2125" s="440">
        <v>37936.54</v>
      </c>
      <c r="H2125" s="438" t="s">
        <v>126</v>
      </c>
    </row>
    <row r="2126" spans="1:8">
      <c r="A2126" s="430" t="s">
        <v>3401</v>
      </c>
      <c r="B2126" s="430" t="s">
        <v>3342</v>
      </c>
      <c r="C2126" s="440">
        <v>88111.85</v>
      </c>
      <c r="D2126" s="438" t="s">
        <v>126</v>
      </c>
      <c r="E2126" s="440">
        <v>148118.48000000001</v>
      </c>
      <c r="F2126" s="440">
        <v>0</v>
      </c>
      <c r="G2126" s="440">
        <v>236230.33</v>
      </c>
      <c r="H2126" s="438" t="s">
        <v>126</v>
      </c>
    </row>
    <row r="2127" spans="1:8">
      <c r="A2127" s="430" t="s">
        <v>3402</v>
      </c>
      <c r="B2127" s="430" t="s">
        <v>3344</v>
      </c>
      <c r="C2127" s="440">
        <v>97996.87</v>
      </c>
      <c r="D2127" s="438" t="s">
        <v>126</v>
      </c>
      <c r="E2127" s="440">
        <v>137507.76</v>
      </c>
      <c r="F2127" s="440">
        <v>0</v>
      </c>
      <c r="G2127" s="440">
        <v>235504.63</v>
      </c>
      <c r="H2127" s="438" t="s">
        <v>126</v>
      </c>
    </row>
    <row r="2128" spans="1:8">
      <c r="A2128" s="430" t="s">
        <v>3403</v>
      </c>
      <c r="B2128" s="430" t="s">
        <v>3346</v>
      </c>
      <c r="C2128" s="440">
        <v>33419.86</v>
      </c>
      <c r="D2128" s="438" t="s">
        <v>126</v>
      </c>
      <c r="E2128" s="440">
        <v>0</v>
      </c>
      <c r="F2128" s="441">
        <v>-54676.51</v>
      </c>
      <c r="G2128" s="440">
        <v>88096.37</v>
      </c>
      <c r="H2128" s="438" t="s">
        <v>126</v>
      </c>
    </row>
    <row r="2129" spans="1:8">
      <c r="A2129" s="430" t="s">
        <v>3404</v>
      </c>
      <c r="B2129" s="430" t="s">
        <v>2128</v>
      </c>
      <c r="C2129" s="440">
        <v>200061.61</v>
      </c>
      <c r="D2129" s="438" t="s">
        <v>126</v>
      </c>
      <c r="E2129" s="440">
        <v>325316.93</v>
      </c>
      <c r="F2129" s="441">
        <v>-62212.38</v>
      </c>
      <c r="G2129" s="440">
        <v>587590.92000000004</v>
      </c>
      <c r="H2129" s="438" t="s">
        <v>126</v>
      </c>
    </row>
    <row r="2130" spans="1:8">
      <c r="A2130" s="430" t="s">
        <v>3405</v>
      </c>
      <c r="B2130" s="430" t="s">
        <v>3342</v>
      </c>
      <c r="C2130" s="440">
        <v>94989.37</v>
      </c>
      <c r="D2130" s="438" t="s">
        <v>126</v>
      </c>
      <c r="E2130" s="440">
        <v>215162.49</v>
      </c>
      <c r="F2130" s="440">
        <v>0</v>
      </c>
      <c r="G2130" s="440">
        <v>310151.86</v>
      </c>
      <c r="H2130" s="438" t="s">
        <v>126</v>
      </c>
    </row>
    <row r="2131" spans="1:8">
      <c r="A2131" s="430" t="s">
        <v>3406</v>
      </c>
      <c r="B2131" s="430" t="s">
        <v>3344</v>
      </c>
      <c r="C2131" s="440">
        <v>82780.88</v>
      </c>
      <c r="D2131" s="438" t="s">
        <v>126</v>
      </c>
      <c r="E2131" s="440">
        <v>110154.44</v>
      </c>
      <c r="F2131" s="440">
        <v>0</v>
      </c>
      <c r="G2131" s="440">
        <v>192935.32</v>
      </c>
      <c r="H2131" s="438" t="s">
        <v>126</v>
      </c>
    </row>
    <row r="2132" spans="1:8">
      <c r="A2132" s="430" t="s">
        <v>3407</v>
      </c>
      <c r="B2132" s="430" t="s">
        <v>3346</v>
      </c>
      <c r="C2132" s="440">
        <v>22291.360000000001</v>
      </c>
      <c r="D2132" s="438" t="s">
        <v>126</v>
      </c>
      <c r="E2132" s="440">
        <v>0</v>
      </c>
      <c r="F2132" s="441">
        <v>-62212.38</v>
      </c>
      <c r="G2132" s="440">
        <v>84503.74</v>
      </c>
      <c r="H2132" s="438" t="s">
        <v>126</v>
      </c>
    </row>
    <row r="2133" spans="1:8">
      <c r="A2133" s="430" t="s">
        <v>3408</v>
      </c>
      <c r="B2133" s="430" t="s">
        <v>2133</v>
      </c>
      <c r="C2133" s="440">
        <v>246090.4</v>
      </c>
      <c r="D2133" s="438" t="s">
        <v>126</v>
      </c>
      <c r="E2133" s="440">
        <v>322040.46999999997</v>
      </c>
      <c r="F2133" s="441">
        <v>-62545.21</v>
      </c>
      <c r="G2133" s="440">
        <v>630676.07999999996</v>
      </c>
      <c r="H2133" s="438" t="s">
        <v>126</v>
      </c>
    </row>
    <row r="2134" spans="1:8">
      <c r="A2134" s="430" t="s">
        <v>3409</v>
      </c>
      <c r="B2134" s="430" t="s">
        <v>3342</v>
      </c>
      <c r="C2134" s="440">
        <v>82870.14</v>
      </c>
      <c r="D2134" s="438" t="s">
        <v>126</v>
      </c>
      <c r="E2134" s="440">
        <v>179867.33</v>
      </c>
      <c r="F2134" s="440">
        <v>0</v>
      </c>
      <c r="G2134" s="440">
        <v>262737.46999999997</v>
      </c>
      <c r="H2134" s="438" t="s">
        <v>126</v>
      </c>
    </row>
    <row r="2135" spans="1:8">
      <c r="A2135" s="430" t="s">
        <v>3410</v>
      </c>
      <c r="B2135" s="430" t="s">
        <v>3344</v>
      </c>
      <c r="C2135" s="440">
        <v>132439.76</v>
      </c>
      <c r="D2135" s="438" t="s">
        <v>126</v>
      </c>
      <c r="E2135" s="440">
        <v>142173.14000000001</v>
      </c>
      <c r="F2135" s="440">
        <v>0</v>
      </c>
      <c r="G2135" s="440">
        <v>274612.90000000002</v>
      </c>
      <c r="H2135" s="438" t="s">
        <v>126</v>
      </c>
    </row>
    <row r="2136" spans="1:8">
      <c r="A2136" s="430" t="s">
        <v>3411</v>
      </c>
      <c r="B2136" s="430" t="s">
        <v>3346</v>
      </c>
      <c r="C2136" s="440">
        <v>30780.5</v>
      </c>
      <c r="D2136" s="438" t="s">
        <v>126</v>
      </c>
      <c r="E2136" s="440">
        <v>0</v>
      </c>
      <c r="F2136" s="441">
        <v>-62545.21</v>
      </c>
      <c r="G2136" s="440">
        <v>93325.71</v>
      </c>
      <c r="H2136" s="438" t="s">
        <v>126</v>
      </c>
    </row>
    <row r="2137" spans="1:8">
      <c r="A2137" s="430" t="s">
        <v>3412</v>
      </c>
      <c r="B2137" s="430" t="s">
        <v>2946</v>
      </c>
      <c r="C2137" s="440">
        <v>323098.23</v>
      </c>
      <c r="D2137" s="438" t="s">
        <v>126</v>
      </c>
      <c r="E2137" s="440">
        <v>271129.27</v>
      </c>
      <c r="F2137" s="441">
        <v>-55932.46</v>
      </c>
      <c r="G2137" s="440">
        <v>650159.96</v>
      </c>
      <c r="H2137" s="438" t="s">
        <v>126</v>
      </c>
    </row>
    <row r="2138" spans="1:8">
      <c r="A2138" s="430" t="s">
        <v>3413</v>
      </c>
      <c r="B2138" s="430" t="s">
        <v>3361</v>
      </c>
      <c r="C2138" s="440">
        <v>34941.54</v>
      </c>
      <c r="D2138" s="438" t="s">
        <v>126</v>
      </c>
      <c r="E2138" s="440">
        <v>0</v>
      </c>
      <c r="F2138" s="440">
        <v>0</v>
      </c>
      <c r="G2138" s="440">
        <v>34941.54</v>
      </c>
      <c r="H2138" s="438" t="s">
        <v>126</v>
      </c>
    </row>
    <row r="2139" spans="1:8">
      <c r="A2139" s="430" t="s">
        <v>3414</v>
      </c>
      <c r="B2139" s="430" t="s">
        <v>3342</v>
      </c>
      <c r="C2139" s="440">
        <v>99407.07</v>
      </c>
      <c r="D2139" s="438" t="s">
        <v>126</v>
      </c>
      <c r="E2139" s="440">
        <v>83611.509999999995</v>
      </c>
      <c r="F2139" s="440">
        <v>0</v>
      </c>
      <c r="G2139" s="440">
        <v>183018.58</v>
      </c>
      <c r="H2139" s="438" t="s">
        <v>126</v>
      </c>
    </row>
    <row r="2140" spans="1:8">
      <c r="A2140" s="430" t="s">
        <v>3415</v>
      </c>
      <c r="B2140" s="430" t="s">
        <v>3344</v>
      </c>
      <c r="C2140" s="440">
        <v>143513.09</v>
      </c>
      <c r="D2140" s="438" t="s">
        <v>126</v>
      </c>
      <c r="E2140" s="440">
        <v>189842.14</v>
      </c>
      <c r="F2140" s="440">
        <v>0</v>
      </c>
      <c r="G2140" s="440">
        <v>333355.23</v>
      </c>
      <c r="H2140" s="438" t="s">
        <v>126</v>
      </c>
    </row>
    <row r="2141" spans="1:8">
      <c r="A2141" s="430" t="s">
        <v>3416</v>
      </c>
      <c r="B2141" s="430" t="s">
        <v>3346</v>
      </c>
      <c r="C2141" s="440">
        <v>45236.53</v>
      </c>
      <c r="D2141" s="438" t="s">
        <v>126</v>
      </c>
      <c r="E2141" s="441">
        <v>-2324.38</v>
      </c>
      <c r="F2141" s="441">
        <v>-55932.46</v>
      </c>
      <c r="G2141" s="440">
        <v>98844.61</v>
      </c>
      <c r="H2141" s="438" t="s">
        <v>126</v>
      </c>
    </row>
    <row r="2142" spans="1:8">
      <c r="A2142" s="430" t="s">
        <v>3417</v>
      </c>
      <c r="B2142" s="430" t="s">
        <v>2143</v>
      </c>
      <c r="C2142" s="440">
        <v>174850.63</v>
      </c>
      <c r="D2142" s="438" t="s">
        <v>126</v>
      </c>
      <c r="E2142" s="440">
        <v>231313.58</v>
      </c>
      <c r="F2142" s="441">
        <v>-40706.22</v>
      </c>
      <c r="G2142" s="440">
        <v>446870.43</v>
      </c>
      <c r="H2142" s="438" t="s">
        <v>126</v>
      </c>
    </row>
    <row r="2143" spans="1:8">
      <c r="A2143" s="430" t="s">
        <v>3418</v>
      </c>
      <c r="B2143" s="430" t="s">
        <v>3361</v>
      </c>
      <c r="C2143" s="440">
        <v>446.51</v>
      </c>
      <c r="D2143" s="438" t="s">
        <v>126</v>
      </c>
      <c r="E2143" s="440">
        <v>0</v>
      </c>
      <c r="F2143" s="440">
        <v>0</v>
      </c>
      <c r="G2143" s="440">
        <v>446.51</v>
      </c>
      <c r="H2143" s="438" t="s">
        <v>126</v>
      </c>
    </row>
    <row r="2144" spans="1:8">
      <c r="A2144" s="430" t="s">
        <v>3419</v>
      </c>
      <c r="B2144" s="430" t="s">
        <v>3342</v>
      </c>
      <c r="C2144" s="440">
        <v>71558.47</v>
      </c>
      <c r="D2144" s="438" t="s">
        <v>126</v>
      </c>
      <c r="E2144" s="440">
        <v>117833.25</v>
      </c>
      <c r="F2144" s="440">
        <v>0</v>
      </c>
      <c r="G2144" s="440">
        <v>189391.72</v>
      </c>
      <c r="H2144" s="438" t="s">
        <v>126</v>
      </c>
    </row>
    <row r="2145" spans="1:8">
      <c r="A2145" s="430" t="s">
        <v>3420</v>
      </c>
      <c r="B2145" s="430" t="s">
        <v>3344</v>
      </c>
      <c r="C2145" s="440">
        <v>85901.47</v>
      </c>
      <c r="D2145" s="438" t="s">
        <v>126</v>
      </c>
      <c r="E2145" s="440">
        <v>113480.33</v>
      </c>
      <c r="F2145" s="440">
        <v>0</v>
      </c>
      <c r="G2145" s="440">
        <v>199381.8</v>
      </c>
      <c r="H2145" s="438" t="s">
        <v>126</v>
      </c>
    </row>
    <row r="2146" spans="1:8">
      <c r="A2146" s="430" t="s">
        <v>3421</v>
      </c>
      <c r="B2146" s="430" t="s">
        <v>3346</v>
      </c>
      <c r="C2146" s="440">
        <v>16944.18</v>
      </c>
      <c r="D2146" s="438" t="s">
        <v>126</v>
      </c>
      <c r="E2146" s="440">
        <v>0</v>
      </c>
      <c r="F2146" s="441">
        <v>-40706.22</v>
      </c>
      <c r="G2146" s="440">
        <v>57650.400000000001</v>
      </c>
      <c r="H2146" s="438" t="s">
        <v>126</v>
      </c>
    </row>
    <row r="2147" spans="1:8">
      <c r="A2147" s="430" t="s">
        <v>3422</v>
      </c>
      <c r="B2147" s="430" t="s">
        <v>2148</v>
      </c>
      <c r="C2147" s="440">
        <v>181945.35</v>
      </c>
      <c r="D2147" s="438" t="s">
        <v>126</v>
      </c>
      <c r="E2147" s="440">
        <v>258114.71</v>
      </c>
      <c r="F2147" s="441">
        <v>-49210.05</v>
      </c>
      <c r="G2147" s="440">
        <v>489270.11</v>
      </c>
      <c r="H2147" s="438" t="s">
        <v>126</v>
      </c>
    </row>
    <row r="2148" spans="1:8">
      <c r="A2148" s="430" t="s">
        <v>3423</v>
      </c>
      <c r="B2148" s="430" t="s">
        <v>3342</v>
      </c>
      <c r="C2148" s="440">
        <v>78130.38</v>
      </c>
      <c r="D2148" s="438" t="s">
        <v>126</v>
      </c>
      <c r="E2148" s="440">
        <v>141619.26999999999</v>
      </c>
      <c r="F2148" s="440">
        <v>0</v>
      </c>
      <c r="G2148" s="440">
        <v>219749.65</v>
      </c>
      <c r="H2148" s="438" t="s">
        <v>126</v>
      </c>
    </row>
    <row r="2149" spans="1:8">
      <c r="A2149" s="430" t="s">
        <v>3424</v>
      </c>
      <c r="B2149" s="430" t="s">
        <v>3344</v>
      </c>
      <c r="C2149" s="440">
        <v>82007.58</v>
      </c>
      <c r="D2149" s="438" t="s">
        <v>126</v>
      </c>
      <c r="E2149" s="440">
        <v>116495.44</v>
      </c>
      <c r="F2149" s="440">
        <v>0</v>
      </c>
      <c r="G2149" s="440">
        <v>198503.02</v>
      </c>
      <c r="H2149" s="438" t="s">
        <v>126</v>
      </c>
    </row>
    <row r="2150" spans="1:8">
      <c r="A2150" s="430" t="s">
        <v>3425</v>
      </c>
      <c r="B2150" s="430" t="s">
        <v>3346</v>
      </c>
      <c r="C2150" s="440">
        <v>21807.39</v>
      </c>
      <c r="D2150" s="438" t="s">
        <v>126</v>
      </c>
      <c r="E2150" s="440">
        <v>0</v>
      </c>
      <c r="F2150" s="441">
        <v>-49210.05</v>
      </c>
      <c r="G2150" s="440">
        <v>71017.440000000002</v>
      </c>
      <c r="H2150" s="438" t="s">
        <v>126</v>
      </c>
    </row>
    <row r="2151" spans="1:8">
      <c r="A2151" s="430" t="s">
        <v>3426</v>
      </c>
      <c r="B2151" s="430" t="s">
        <v>2153</v>
      </c>
      <c r="C2151" s="440">
        <v>201349.2</v>
      </c>
      <c r="D2151" s="438" t="s">
        <v>126</v>
      </c>
      <c r="E2151" s="440">
        <v>253265.37</v>
      </c>
      <c r="F2151" s="441">
        <v>-44589.18</v>
      </c>
      <c r="G2151" s="440">
        <v>499203.75</v>
      </c>
      <c r="H2151" s="438" t="s">
        <v>126</v>
      </c>
    </row>
    <row r="2152" spans="1:8">
      <c r="A2152" s="430" t="s">
        <v>3427</v>
      </c>
      <c r="B2152" s="430" t="s">
        <v>3361</v>
      </c>
      <c r="C2152" s="440">
        <v>25180.76</v>
      </c>
      <c r="D2152" s="438" t="s">
        <v>126</v>
      </c>
      <c r="E2152" s="440">
        <v>0</v>
      </c>
      <c r="F2152" s="440">
        <v>0</v>
      </c>
      <c r="G2152" s="440">
        <v>25180.76</v>
      </c>
      <c r="H2152" s="438" t="s">
        <v>126</v>
      </c>
    </row>
    <row r="2153" spans="1:8">
      <c r="A2153" s="430" t="s">
        <v>3428</v>
      </c>
      <c r="B2153" s="430" t="s">
        <v>3342</v>
      </c>
      <c r="C2153" s="440">
        <v>73067.8</v>
      </c>
      <c r="D2153" s="438" t="s">
        <v>126</v>
      </c>
      <c r="E2153" s="440">
        <v>133798.89000000001</v>
      </c>
      <c r="F2153" s="440">
        <v>0</v>
      </c>
      <c r="G2153" s="440">
        <v>206866.69</v>
      </c>
      <c r="H2153" s="438" t="s">
        <v>126</v>
      </c>
    </row>
    <row r="2154" spans="1:8">
      <c r="A2154" s="430" t="s">
        <v>3429</v>
      </c>
      <c r="B2154" s="430" t="s">
        <v>3344</v>
      </c>
      <c r="C2154" s="440">
        <v>85897.63</v>
      </c>
      <c r="D2154" s="438" t="s">
        <v>126</v>
      </c>
      <c r="E2154" s="440">
        <v>119466.48</v>
      </c>
      <c r="F2154" s="440">
        <v>0</v>
      </c>
      <c r="G2154" s="440">
        <v>205364.11</v>
      </c>
      <c r="H2154" s="438" t="s">
        <v>126</v>
      </c>
    </row>
    <row r="2155" spans="1:8">
      <c r="A2155" s="430" t="s">
        <v>3430</v>
      </c>
      <c r="B2155" s="430" t="s">
        <v>3346</v>
      </c>
      <c r="C2155" s="440">
        <v>17203.009999999998</v>
      </c>
      <c r="D2155" s="438" t="s">
        <v>126</v>
      </c>
      <c r="E2155" s="440">
        <v>0</v>
      </c>
      <c r="F2155" s="441">
        <v>-44589.18</v>
      </c>
      <c r="G2155" s="440">
        <v>61792.19</v>
      </c>
      <c r="H2155" s="438" t="s">
        <v>126</v>
      </c>
    </row>
    <row r="2156" spans="1:8">
      <c r="A2156" s="430" t="s">
        <v>3431</v>
      </c>
      <c r="B2156" s="430" t="s">
        <v>2158</v>
      </c>
      <c r="C2156" s="440">
        <v>197232.37</v>
      </c>
      <c r="D2156" s="438" t="s">
        <v>126</v>
      </c>
      <c r="E2156" s="440">
        <v>285690.02</v>
      </c>
      <c r="F2156" s="441">
        <v>-54643.82</v>
      </c>
      <c r="G2156" s="440">
        <v>537566.21</v>
      </c>
      <c r="H2156" s="438" t="s">
        <v>126</v>
      </c>
    </row>
    <row r="2157" spans="1:8">
      <c r="A2157" s="430" t="s">
        <v>3432</v>
      </c>
      <c r="B2157" s="430" t="s">
        <v>3342</v>
      </c>
      <c r="C2157" s="440">
        <v>66418.880000000005</v>
      </c>
      <c r="D2157" s="438" t="s">
        <v>126</v>
      </c>
      <c r="E2157" s="440">
        <v>163775.01999999999</v>
      </c>
      <c r="F2157" s="440">
        <v>0</v>
      </c>
      <c r="G2157" s="440">
        <v>230193.9</v>
      </c>
      <c r="H2157" s="438" t="s">
        <v>126</v>
      </c>
    </row>
    <row r="2158" spans="1:8">
      <c r="A2158" s="430" t="s">
        <v>3433</v>
      </c>
      <c r="B2158" s="430" t="s">
        <v>3344</v>
      </c>
      <c r="C2158" s="440">
        <v>109961.43</v>
      </c>
      <c r="D2158" s="438" t="s">
        <v>126</v>
      </c>
      <c r="E2158" s="440">
        <v>121915</v>
      </c>
      <c r="F2158" s="440">
        <v>0</v>
      </c>
      <c r="G2158" s="440">
        <v>231876.43</v>
      </c>
      <c r="H2158" s="438" t="s">
        <v>126</v>
      </c>
    </row>
    <row r="2159" spans="1:8">
      <c r="A2159" s="430" t="s">
        <v>3434</v>
      </c>
      <c r="B2159" s="430" t="s">
        <v>3346</v>
      </c>
      <c r="C2159" s="440">
        <v>20852.060000000001</v>
      </c>
      <c r="D2159" s="438" t="s">
        <v>126</v>
      </c>
      <c r="E2159" s="440">
        <v>0</v>
      </c>
      <c r="F2159" s="441">
        <v>-54643.82</v>
      </c>
      <c r="G2159" s="440">
        <v>75495.88</v>
      </c>
      <c r="H2159" s="438" t="s">
        <v>126</v>
      </c>
    </row>
    <row r="2160" spans="1:8">
      <c r="A2160" s="430" t="s">
        <v>3435</v>
      </c>
      <c r="B2160" s="430" t="s">
        <v>2973</v>
      </c>
      <c r="C2160" s="440">
        <v>50414.09</v>
      </c>
      <c r="D2160" s="438" t="s">
        <v>126</v>
      </c>
      <c r="E2160" s="440">
        <v>64592.92</v>
      </c>
      <c r="F2160" s="441">
        <v>-13216.08</v>
      </c>
      <c r="G2160" s="440">
        <v>128223.09</v>
      </c>
      <c r="H2160" s="438" t="s">
        <v>126</v>
      </c>
    </row>
    <row r="2161" spans="1:8">
      <c r="A2161" s="430" t="s">
        <v>3436</v>
      </c>
      <c r="B2161" s="430" t="s">
        <v>3342</v>
      </c>
      <c r="C2161" s="440">
        <v>20785.73</v>
      </c>
      <c r="D2161" s="438" t="s">
        <v>126</v>
      </c>
      <c r="E2161" s="440">
        <v>38398.879999999997</v>
      </c>
      <c r="F2161" s="440">
        <v>0</v>
      </c>
      <c r="G2161" s="440">
        <v>59184.61</v>
      </c>
      <c r="H2161" s="438" t="s">
        <v>126</v>
      </c>
    </row>
    <row r="2162" spans="1:8">
      <c r="A2162" s="430" t="s">
        <v>3437</v>
      </c>
      <c r="B2162" s="430" t="s">
        <v>3344</v>
      </c>
      <c r="C2162" s="440">
        <v>24336.32</v>
      </c>
      <c r="D2162" s="438" t="s">
        <v>126</v>
      </c>
      <c r="E2162" s="440">
        <v>26194.04</v>
      </c>
      <c r="F2162" s="440">
        <v>0</v>
      </c>
      <c r="G2162" s="440">
        <v>50530.36</v>
      </c>
      <c r="H2162" s="438" t="s">
        <v>126</v>
      </c>
    </row>
    <row r="2163" spans="1:8">
      <c r="A2163" s="430" t="s">
        <v>3438</v>
      </c>
      <c r="B2163" s="430" t="s">
        <v>3346</v>
      </c>
      <c r="C2163" s="440">
        <v>5292.04</v>
      </c>
      <c r="D2163" s="438" t="s">
        <v>126</v>
      </c>
      <c r="E2163" s="440">
        <v>0</v>
      </c>
      <c r="F2163" s="441">
        <v>-13216.08</v>
      </c>
      <c r="G2163" s="440">
        <v>18508.12</v>
      </c>
      <c r="H2163" s="438" t="s">
        <v>126</v>
      </c>
    </row>
    <row r="2164" spans="1:8">
      <c r="A2164" s="430" t="s">
        <v>3439</v>
      </c>
      <c r="B2164" s="430" t="s">
        <v>2980</v>
      </c>
      <c r="C2164" s="440">
        <v>111870.9</v>
      </c>
      <c r="D2164" s="438" t="s">
        <v>126</v>
      </c>
      <c r="E2164" s="440">
        <v>50036.98</v>
      </c>
      <c r="F2164" s="441">
        <v>-8729.92</v>
      </c>
      <c r="G2164" s="440">
        <v>170637.8</v>
      </c>
      <c r="H2164" s="438" t="s">
        <v>126</v>
      </c>
    </row>
    <row r="2165" spans="1:8">
      <c r="A2165" s="430" t="s">
        <v>3440</v>
      </c>
      <c r="B2165" s="430" t="s">
        <v>3361</v>
      </c>
      <c r="C2165" s="440">
        <v>45341.56</v>
      </c>
      <c r="D2165" s="438" t="s">
        <v>126</v>
      </c>
      <c r="E2165" s="440">
        <v>0</v>
      </c>
      <c r="F2165" s="440">
        <v>0</v>
      </c>
      <c r="G2165" s="440">
        <v>45341.56</v>
      </c>
      <c r="H2165" s="438" t="s">
        <v>126</v>
      </c>
    </row>
    <row r="2166" spans="1:8">
      <c r="A2166" s="430" t="s">
        <v>3441</v>
      </c>
      <c r="B2166" s="430" t="s">
        <v>3342</v>
      </c>
      <c r="C2166" s="440">
        <v>22627.200000000001</v>
      </c>
      <c r="D2166" s="438" t="s">
        <v>126</v>
      </c>
      <c r="E2166" s="440">
        <v>14255.44</v>
      </c>
      <c r="F2166" s="440">
        <v>0</v>
      </c>
      <c r="G2166" s="440">
        <v>36882.639999999999</v>
      </c>
      <c r="H2166" s="438" t="s">
        <v>126</v>
      </c>
    </row>
    <row r="2167" spans="1:8">
      <c r="A2167" s="430" t="s">
        <v>3442</v>
      </c>
      <c r="B2167" s="430" t="s">
        <v>3344</v>
      </c>
      <c r="C2167" s="440">
        <v>27506.82</v>
      </c>
      <c r="D2167" s="438" t="s">
        <v>126</v>
      </c>
      <c r="E2167" s="440">
        <v>35781.54</v>
      </c>
      <c r="F2167" s="440">
        <v>0</v>
      </c>
      <c r="G2167" s="440">
        <v>63288.36</v>
      </c>
      <c r="H2167" s="438" t="s">
        <v>126</v>
      </c>
    </row>
    <row r="2168" spans="1:8">
      <c r="A2168" s="430" t="s">
        <v>3443</v>
      </c>
      <c r="B2168" s="430" t="s">
        <v>3346</v>
      </c>
      <c r="C2168" s="440">
        <v>16395.32</v>
      </c>
      <c r="D2168" s="438" t="s">
        <v>126</v>
      </c>
      <c r="E2168" s="440">
        <v>0</v>
      </c>
      <c r="F2168" s="441">
        <v>-8729.92</v>
      </c>
      <c r="G2168" s="440">
        <v>25125.24</v>
      </c>
      <c r="H2168" s="438" t="s">
        <v>126</v>
      </c>
    </row>
    <row r="2169" spans="1:8">
      <c r="A2169" s="430" t="s">
        <v>3444</v>
      </c>
      <c r="B2169" s="430" t="s">
        <v>2986</v>
      </c>
      <c r="C2169" s="440">
        <v>87173.759999999995</v>
      </c>
      <c r="D2169" s="438" t="s">
        <v>126</v>
      </c>
      <c r="E2169" s="440">
        <v>52459.64</v>
      </c>
      <c r="F2169" s="441">
        <v>-15447.74</v>
      </c>
      <c r="G2169" s="440">
        <v>155081.14000000001</v>
      </c>
      <c r="H2169" s="438" t="s">
        <v>126</v>
      </c>
    </row>
    <row r="2170" spans="1:8">
      <c r="A2170" s="430" t="s">
        <v>3445</v>
      </c>
      <c r="B2170" s="430" t="s">
        <v>3342</v>
      </c>
      <c r="C2170" s="440">
        <v>27229.8</v>
      </c>
      <c r="D2170" s="438" t="s">
        <v>126</v>
      </c>
      <c r="E2170" s="440">
        <v>48379.6</v>
      </c>
      <c r="F2170" s="440">
        <v>0</v>
      </c>
      <c r="G2170" s="440">
        <v>75609.399999999994</v>
      </c>
      <c r="H2170" s="438" t="s">
        <v>126</v>
      </c>
    </row>
    <row r="2171" spans="1:8">
      <c r="A2171" s="430" t="s">
        <v>3446</v>
      </c>
      <c r="B2171" s="430" t="s">
        <v>3344</v>
      </c>
      <c r="C2171" s="440">
        <v>25309.05</v>
      </c>
      <c r="D2171" s="438" t="s">
        <v>126</v>
      </c>
      <c r="E2171" s="440">
        <v>32021.32</v>
      </c>
      <c r="F2171" s="440">
        <v>0</v>
      </c>
      <c r="G2171" s="440">
        <v>57330.37</v>
      </c>
      <c r="H2171" s="438" t="s">
        <v>126</v>
      </c>
    </row>
    <row r="2172" spans="1:8">
      <c r="A2172" s="430" t="s">
        <v>3447</v>
      </c>
      <c r="B2172" s="430" t="s">
        <v>3346</v>
      </c>
      <c r="C2172" s="440">
        <v>11611.44</v>
      </c>
      <c r="D2172" s="438" t="s">
        <v>126</v>
      </c>
      <c r="E2172" s="441">
        <v>-4917.8100000000004</v>
      </c>
      <c r="F2172" s="441">
        <v>-15447.74</v>
      </c>
      <c r="G2172" s="440">
        <v>22141.37</v>
      </c>
      <c r="H2172" s="438" t="s">
        <v>126</v>
      </c>
    </row>
    <row r="2173" spans="1:8">
      <c r="A2173" s="430" t="s">
        <v>3448</v>
      </c>
      <c r="B2173" s="430" t="s">
        <v>2992</v>
      </c>
      <c r="C2173" s="440">
        <v>100308.39</v>
      </c>
      <c r="D2173" s="438" t="s">
        <v>126</v>
      </c>
      <c r="E2173" s="440">
        <v>88795.08</v>
      </c>
      <c r="F2173" s="441">
        <v>-16418.310000000001</v>
      </c>
      <c r="G2173" s="440">
        <v>205521.78</v>
      </c>
      <c r="H2173" s="438" t="s">
        <v>126</v>
      </c>
    </row>
    <row r="2174" spans="1:8">
      <c r="A2174" s="430" t="s">
        <v>3449</v>
      </c>
      <c r="B2174" s="430" t="s">
        <v>3361</v>
      </c>
      <c r="C2174" s="440">
        <v>23387.1</v>
      </c>
      <c r="D2174" s="438" t="s">
        <v>126</v>
      </c>
      <c r="E2174" s="440">
        <v>0</v>
      </c>
      <c r="F2174" s="440">
        <v>0</v>
      </c>
      <c r="G2174" s="440">
        <v>23387.1</v>
      </c>
      <c r="H2174" s="438" t="s">
        <v>126</v>
      </c>
    </row>
    <row r="2175" spans="1:8">
      <c r="A2175" s="430" t="s">
        <v>3450</v>
      </c>
      <c r="B2175" s="430" t="s">
        <v>3342</v>
      </c>
      <c r="C2175" s="440">
        <v>27229.8</v>
      </c>
      <c r="D2175" s="438" t="s">
        <v>126</v>
      </c>
      <c r="E2175" s="440">
        <v>33050.199999999997</v>
      </c>
      <c r="F2175" s="440">
        <v>0</v>
      </c>
      <c r="G2175" s="440">
        <v>60280</v>
      </c>
      <c r="H2175" s="438" t="s">
        <v>126</v>
      </c>
    </row>
    <row r="2176" spans="1:8">
      <c r="A2176" s="430" t="s">
        <v>3451</v>
      </c>
      <c r="B2176" s="430" t="s">
        <v>3344</v>
      </c>
      <c r="C2176" s="440">
        <v>36610.17</v>
      </c>
      <c r="D2176" s="438" t="s">
        <v>126</v>
      </c>
      <c r="E2176" s="440">
        <v>55744.88</v>
      </c>
      <c r="F2176" s="440">
        <v>0</v>
      </c>
      <c r="G2176" s="440">
        <v>92355.05</v>
      </c>
      <c r="H2176" s="438" t="s">
        <v>126</v>
      </c>
    </row>
    <row r="2177" spans="1:8">
      <c r="A2177" s="430" t="s">
        <v>3452</v>
      </c>
      <c r="B2177" s="430" t="s">
        <v>3346</v>
      </c>
      <c r="C2177" s="440">
        <v>13081.32</v>
      </c>
      <c r="D2177" s="438" t="s">
        <v>126</v>
      </c>
      <c r="E2177" s="440">
        <v>0</v>
      </c>
      <c r="F2177" s="441">
        <v>-16418.310000000001</v>
      </c>
      <c r="G2177" s="440">
        <v>29499.63</v>
      </c>
      <c r="H2177" s="438" t="s">
        <v>126</v>
      </c>
    </row>
    <row r="2178" spans="1:8">
      <c r="A2178" s="430" t="s">
        <v>3453</v>
      </c>
      <c r="B2178" s="430" t="s">
        <v>1581</v>
      </c>
      <c r="C2178" s="440">
        <v>82093.3</v>
      </c>
      <c r="D2178" s="438" t="s">
        <v>126</v>
      </c>
      <c r="E2178" s="440">
        <v>83942.57</v>
      </c>
      <c r="F2178" s="441">
        <v>-15812.99</v>
      </c>
      <c r="G2178" s="440">
        <v>181848.86</v>
      </c>
      <c r="H2178" s="438" t="s">
        <v>126</v>
      </c>
    </row>
    <row r="2179" spans="1:8">
      <c r="A2179" s="430" t="s">
        <v>3454</v>
      </c>
      <c r="B2179" s="430" t="s">
        <v>3342</v>
      </c>
      <c r="C2179" s="440">
        <v>36162.400000000001</v>
      </c>
      <c r="D2179" s="438" t="s">
        <v>126</v>
      </c>
      <c r="E2179" s="440">
        <v>24620.63</v>
      </c>
      <c r="F2179" s="440">
        <v>0</v>
      </c>
      <c r="G2179" s="440">
        <v>60783.03</v>
      </c>
      <c r="H2179" s="438" t="s">
        <v>126</v>
      </c>
    </row>
    <row r="2180" spans="1:8">
      <c r="A2180" s="430" t="s">
        <v>3455</v>
      </c>
      <c r="B2180" s="430" t="s">
        <v>3344</v>
      </c>
      <c r="C2180" s="440">
        <v>35095.43</v>
      </c>
      <c r="D2180" s="438" t="s">
        <v>126</v>
      </c>
      <c r="E2180" s="440">
        <v>58697.88</v>
      </c>
      <c r="F2180" s="440">
        <v>0</v>
      </c>
      <c r="G2180" s="440">
        <v>93793.31</v>
      </c>
      <c r="H2180" s="438" t="s">
        <v>126</v>
      </c>
    </row>
    <row r="2181" spans="1:8">
      <c r="A2181" s="430" t="s">
        <v>3456</v>
      </c>
      <c r="B2181" s="430" t="s">
        <v>3346</v>
      </c>
      <c r="C2181" s="440">
        <v>10835.47</v>
      </c>
      <c r="D2181" s="438" t="s">
        <v>126</v>
      </c>
      <c r="E2181" s="440">
        <v>624.05999999999995</v>
      </c>
      <c r="F2181" s="441">
        <v>-15812.99</v>
      </c>
      <c r="G2181" s="440">
        <v>27272.52</v>
      </c>
      <c r="H2181" s="438" t="s">
        <v>126</v>
      </c>
    </row>
    <row r="2182" spans="1:8">
      <c r="A2182" s="430" t="s">
        <v>3457</v>
      </c>
      <c r="B2182" s="430" t="s">
        <v>2189</v>
      </c>
      <c r="C2182" s="440">
        <v>58917.68</v>
      </c>
      <c r="D2182" s="438" t="s">
        <v>126</v>
      </c>
      <c r="E2182" s="440">
        <v>65444.9</v>
      </c>
      <c r="F2182" s="441">
        <v>-11306.99</v>
      </c>
      <c r="G2182" s="440">
        <v>135669.57</v>
      </c>
      <c r="H2182" s="438" t="s">
        <v>126</v>
      </c>
    </row>
    <row r="2183" spans="1:8">
      <c r="A2183" s="430" t="s">
        <v>3458</v>
      </c>
      <c r="B2183" s="430" t="s">
        <v>3361</v>
      </c>
      <c r="C2183" s="440">
        <v>4450.8599999999997</v>
      </c>
      <c r="D2183" s="438" t="s">
        <v>126</v>
      </c>
      <c r="E2183" s="440">
        <v>0</v>
      </c>
      <c r="F2183" s="440">
        <v>0</v>
      </c>
      <c r="G2183" s="440">
        <v>4450.8599999999997</v>
      </c>
      <c r="H2183" s="438" t="s">
        <v>126</v>
      </c>
    </row>
    <row r="2184" spans="1:8">
      <c r="A2184" s="430" t="s">
        <v>3459</v>
      </c>
      <c r="B2184" s="430" t="s">
        <v>3460</v>
      </c>
      <c r="C2184" s="440">
        <v>20785.73</v>
      </c>
      <c r="D2184" s="438" t="s">
        <v>126</v>
      </c>
      <c r="E2184" s="440">
        <v>29633.38</v>
      </c>
      <c r="F2184" s="440">
        <v>0</v>
      </c>
      <c r="G2184" s="440">
        <v>50419.11</v>
      </c>
      <c r="H2184" s="438" t="s">
        <v>126</v>
      </c>
    </row>
    <row r="2185" spans="1:8">
      <c r="A2185" s="430" t="s">
        <v>3461</v>
      </c>
      <c r="B2185" s="430" t="s">
        <v>3344</v>
      </c>
      <c r="C2185" s="440">
        <v>27710.11</v>
      </c>
      <c r="D2185" s="438" t="s">
        <v>126</v>
      </c>
      <c r="E2185" s="440">
        <v>35811.519999999997</v>
      </c>
      <c r="F2185" s="440">
        <v>0</v>
      </c>
      <c r="G2185" s="440">
        <v>63521.63</v>
      </c>
      <c r="H2185" s="438" t="s">
        <v>126</v>
      </c>
    </row>
    <row r="2186" spans="1:8">
      <c r="A2186" s="430" t="s">
        <v>3462</v>
      </c>
      <c r="B2186" s="430" t="s">
        <v>3463</v>
      </c>
      <c r="C2186" s="440">
        <v>5970.98</v>
      </c>
      <c r="D2186" s="438" t="s">
        <v>126</v>
      </c>
      <c r="E2186" s="440">
        <v>0</v>
      </c>
      <c r="F2186" s="441">
        <v>-11306.99</v>
      </c>
      <c r="G2186" s="440">
        <v>17277.97</v>
      </c>
      <c r="H2186" s="438" t="s">
        <v>126</v>
      </c>
    </row>
    <row r="2187" spans="1:8">
      <c r="A2187" s="430" t="s">
        <v>3464</v>
      </c>
      <c r="B2187" s="430" t="s">
        <v>2195</v>
      </c>
      <c r="C2187" s="440">
        <v>56650.58</v>
      </c>
      <c r="D2187" s="438" t="s">
        <v>126</v>
      </c>
      <c r="E2187" s="440">
        <v>86490.04</v>
      </c>
      <c r="F2187" s="441">
        <v>-16158.85</v>
      </c>
      <c r="G2187" s="440">
        <v>159299.47</v>
      </c>
      <c r="H2187" s="438" t="s">
        <v>126</v>
      </c>
    </row>
    <row r="2188" spans="1:8">
      <c r="A2188" s="430" t="s">
        <v>3465</v>
      </c>
      <c r="B2188" s="430" t="s">
        <v>3460</v>
      </c>
      <c r="C2188" s="440">
        <v>26021.200000000001</v>
      </c>
      <c r="D2188" s="438" t="s">
        <v>126</v>
      </c>
      <c r="E2188" s="440">
        <v>50823</v>
      </c>
      <c r="F2188" s="440">
        <v>0</v>
      </c>
      <c r="G2188" s="440">
        <v>76844.2</v>
      </c>
      <c r="H2188" s="438" t="s">
        <v>126</v>
      </c>
    </row>
    <row r="2189" spans="1:8">
      <c r="A2189" s="430" t="s">
        <v>3466</v>
      </c>
      <c r="B2189" s="430" t="s">
        <v>3344</v>
      </c>
      <c r="C2189" s="440">
        <v>24260.11</v>
      </c>
      <c r="D2189" s="438" t="s">
        <v>126</v>
      </c>
      <c r="E2189" s="440">
        <v>35667.040000000001</v>
      </c>
      <c r="F2189" s="440">
        <v>0</v>
      </c>
      <c r="G2189" s="440">
        <v>59927.15</v>
      </c>
      <c r="H2189" s="438" t="s">
        <v>126</v>
      </c>
    </row>
    <row r="2190" spans="1:8">
      <c r="A2190" s="430" t="s">
        <v>3467</v>
      </c>
      <c r="B2190" s="430" t="s">
        <v>3463</v>
      </c>
      <c r="C2190" s="440">
        <v>6369.27</v>
      </c>
      <c r="D2190" s="438" t="s">
        <v>126</v>
      </c>
      <c r="E2190" s="440">
        <v>0</v>
      </c>
      <c r="F2190" s="441">
        <v>-16158.85</v>
      </c>
      <c r="G2190" s="440">
        <v>22528.12</v>
      </c>
      <c r="H2190" s="438" t="s">
        <v>126</v>
      </c>
    </row>
    <row r="2191" spans="1:8">
      <c r="A2191" s="430" t="s">
        <v>3468</v>
      </c>
      <c r="B2191" s="430" t="s">
        <v>2200</v>
      </c>
      <c r="C2191" s="440">
        <v>49592.2</v>
      </c>
      <c r="D2191" s="438" t="s">
        <v>126</v>
      </c>
      <c r="E2191" s="440">
        <v>65817.77</v>
      </c>
      <c r="F2191" s="441">
        <v>-13687.68</v>
      </c>
      <c r="G2191" s="440">
        <v>129097.65</v>
      </c>
      <c r="H2191" s="438" t="s">
        <v>126</v>
      </c>
    </row>
    <row r="2192" spans="1:8">
      <c r="A2192" s="430" t="s">
        <v>3469</v>
      </c>
      <c r="B2192" s="430" t="s">
        <v>3342</v>
      </c>
      <c r="C2192" s="440">
        <v>36162.400000000001</v>
      </c>
      <c r="D2192" s="438" t="s">
        <v>126</v>
      </c>
      <c r="E2192" s="440">
        <v>57139.97</v>
      </c>
      <c r="F2192" s="440">
        <v>0</v>
      </c>
      <c r="G2192" s="440">
        <v>93302.37</v>
      </c>
      <c r="H2192" s="438" t="s">
        <v>126</v>
      </c>
    </row>
    <row r="2193" spans="1:8">
      <c r="A2193" s="430" t="s">
        <v>3470</v>
      </c>
      <c r="B2193" s="430" t="s">
        <v>3344</v>
      </c>
      <c r="C2193" s="440">
        <v>6854.89</v>
      </c>
      <c r="D2193" s="438" t="s">
        <v>126</v>
      </c>
      <c r="E2193" s="440">
        <v>8677.7999999999993</v>
      </c>
      <c r="F2193" s="440">
        <v>0</v>
      </c>
      <c r="G2193" s="440">
        <v>15532.69</v>
      </c>
      <c r="H2193" s="438" t="s">
        <v>126</v>
      </c>
    </row>
    <row r="2194" spans="1:8">
      <c r="A2194" s="430" t="s">
        <v>3471</v>
      </c>
      <c r="B2194" s="430" t="s">
        <v>3346</v>
      </c>
      <c r="C2194" s="440">
        <v>6574.91</v>
      </c>
      <c r="D2194" s="438" t="s">
        <v>126</v>
      </c>
      <c r="E2194" s="440">
        <v>0</v>
      </c>
      <c r="F2194" s="441">
        <v>-13687.68</v>
      </c>
      <c r="G2194" s="440">
        <v>20262.59</v>
      </c>
      <c r="H2194" s="438" t="s">
        <v>126</v>
      </c>
    </row>
    <row r="2195" spans="1:8">
      <c r="A2195" s="430" t="s">
        <v>3472</v>
      </c>
      <c r="B2195" s="430" t="s">
        <v>2205</v>
      </c>
      <c r="C2195" s="440">
        <v>108348.94</v>
      </c>
      <c r="D2195" s="438" t="s">
        <v>126</v>
      </c>
      <c r="E2195" s="440">
        <v>112550.93</v>
      </c>
      <c r="F2195" s="441">
        <v>-21715.71</v>
      </c>
      <c r="G2195" s="440">
        <v>242615.58</v>
      </c>
      <c r="H2195" s="438" t="s">
        <v>126</v>
      </c>
    </row>
    <row r="2196" spans="1:8">
      <c r="A2196" s="430" t="s">
        <v>3473</v>
      </c>
      <c r="B2196" s="430" t="s">
        <v>3342</v>
      </c>
      <c r="C2196" s="440">
        <v>36805.279999999999</v>
      </c>
      <c r="D2196" s="438" t="s">
        <v>126</v>
      </c>
      <c r="E2196" s="440">
        <v>56142.2</v>
      </c>
      <c r="F2196" s="440">
        <v>0</v>
      </c>
      <c r="G2196" s="440">
        <v>92947.48</v>
      </c>
      <c r="H2196" s="438" t="s">
        <v>126</v>
      </c>
    </row>
    <row r="2197" spans="1:8">
      <c r="A2197" s="430" t="s">
        <v>3474</v>
      </c>
      <c r="B2197" s="430" t="s">
        <v>3344</v>
      </c>
      <c r="C2197" s="440">
        <v>57683.7</v>
      </c>
      <c r="D2197" s="438" t="s">
        <v>126</v>
      </c>
      <c r="E2197" s="440">
        <v>56408.73</v>
      </c>
      <c r="F2197" s="440">
        <v>0</v>
      </c>
      <c r="G2197" s="440">
        <v>114092.43</v>
      </c>
      <c r="H2197" s="438" t="s">
        <v>126</v>
      </c>
    </row>
    <row r="2198" spans="1:8">
      <c r="A2198" s="430" t="s">
        <v>3475</v>
      </c>
      <c r="B2198" s="430" t="s">
        <v>3346</v>
      </c>
      <c r="C2198" s="440">
        <v>13859.96</v>
      </c>
      <c r="D2198" s="438" t="s">
        <v>126</v>
      </c>
      <c r="E2198" s="440">
        <v>0</v>
      </c>
      <c r="F2198" s="441">
        <v>-21715.71</v>
      </c>
      <c r="G2198" s="440">
        <v>35575.67</v>
      </c>
      <c r="H2198" s="438" t="s">
        <v>126</v>
      </c>
    </row>
    <row r="2199" spans="1:8">
      <c r="A2199" s="430" t="s">
        <v>3476</v>
      </c>
      <c r="B2199" s="430" t="s">
        <v>2210</v>
      </c>
      <c r="C2199" s="440">
        <v>29314.69</v>
      </c>
      <c r="D2199" s="438" t="s">
        <v>126</v>
      </c>
      <c r="E2199" s="440">
        <v>59666.12</v>
      </c>
      <c r="F2199" s="441">
        <v>-11216.04</v>
      </c>
      <c r="G2199" s="440">
        <v>100196.85</v>
      </c>
      <c r="H2199" s="438" t="s">
        <v>126</v>
      </c>
    </row>
    <row r="2200" spans="1:8">
      <c r="A2200" s="430" t="s">
        <v>3477</v>
      </c>
      <c r="B2200" s="430" t="s">
        <v>3342</v>
      </c>
      <c r="C2200" s="440">
        <v>15887.48</v>
      </c>
      <c r="D2200" s="438" t="s">
        <v>126</v>
      </c>
      <c r="E2200" s="440">
        <v>42616.480000000003</v>
      </c>
      <c r="F2200" s="440">
        <v>0</v>
      </c>
      <c r="G2200" s="440">
        <v>58503.96</v>
      </c>
      <c r="H2200" s="438" t="s">
        <v>126</v>
      </c>
    </row>
    <row r="2201" spans="1:8">
      <c r="A2201" s="430" t="s">
        <v>3478</v>
      </c>
      <c r="B2201" s="430" t="s">
        <v>3344</v>
      </c>
      <c r="C2201" s="440">
        <v>10777.22</v>
      </c>
      <c r="D2201" s="438" t="s">
        <v>126</v>
      </c>
      <c r="E2201" s="440">
        <v>17049.64</v>
      </c>
      <c r="F2201" s="440">
        <v>0</v>
      </c>
      <c r="G2201" s="440">
        <v>27826.86</v>
      </c>
      <c r="H2201" s="438" t="s">
        <v>126</v>
      </c>
    </row>
    <row r="2202" spans="1:8">
      <c r="A2202" s="430" t="s">
        <v>3479</v>
      </c>
      <c r="B2202" s="430" t="s">
        <v>3346</v>
      </c>
      <c r="C2202" s="440">
        <v>2649.99</v>
      </c>
      <c r="D2202" s="438" t="s">
        <v>126</v>
      </c>
      <c r="E2202" s="440">
        <v>0</v>
      </c>
      <c r="F2202" s="441">
        <v>-11216.04</v>
      </c>
      <c r="G2202" s="440">
        <v>13866.03</v>
      </c>
      <c r="H2202" s="438" t="s">
        <v>126</v>
      </c>
    </row>
    <row r="2203" spans="1:8">
      <c r="A2203" s="430" t="s">
        <v>3480</v>
      </c>
      <c r="B2203" s="430" t="s">
        <v>2215</v>
      </c>
      <c r="C2203" s="440">
        <v>129918.43</v>
      </c>
      <c r="D2203" s="438" t="s">
        <v>126</v>
      </c>
      <c r="E2203" s="440">
        <v>161776.51999999999</v>
      </c>
      <c r="F2203" s="441">
        <v>-32078.67</v>
      </c>
      <c r="G2203" s="440">
        <v>323773.62</v>
      </c>
      <c r="H2203" s="438" t="s">
        <v>126</v>
      </c>
    </row>
    <row r="2204" spans="1:8">
      <c r="A2204" s="430" t="s">
        <v>3481</v>
      </c>
      <c r="B2204" s="430" t="s">
        <v>3342</v>
      </c>
      <c r="C2204" s="440">
        <v>36162.400000000001</v>
      </c>
      <c r="D2204" s="438" t="s">
        <v>126</v>
      </c>
      <c r="E2204" s="440">
        <v>46161.279999999999</v>
      </c>
      <c r="F2204" s="440">
        <v>0</v>
      </c>
      <c r="G2204" s="440">
        <v>82323.679999999993</v>
      </c>
      <c r="H2204" s="438" t="s">
        <v>126</v>
      </c>
    </row>
    <row r="2205" spans="1:8">
      <c r="A2205" s="430" t="s">
        <v>3482</v>
      </c>
      <c r="B2205" s="430" t="s">
        <v>3344</v>
      </c>
      <c r="C2205" s="440">
        <v>76964.240000000005</v>
      </c>
      <c r="D2205" s="438" t="s">
        <v>126</v>
      </c>
      <c r="E2205" s="440">
        <v>115615.24</v>
      </c>
      <c r="F2205" s="440">
        <v>0</v>
      </c>
      <c r="G2205" s="440">
        <v>192579.48</v>
      </c>
      <c r="H2205" s="438" t="s">
        <v>126</v>
      </c>
    </row>
    <row r="2206" spans="1:8">
      <c r="A2206" s="430" t="s">
        <v>3483</v>
      </c>
      <c r="B2206" s="430" t="s">
        <v>3346</v>
      </c>
      <c r="C2206" s="440">
        <v>16791.79</v>
      </c>
      <c r="D2206" s="438" t="s">
        <v>126</v>
      </c>
      <c r="E2206" s="440">
        <v>0</v>
      </c>
      <c r="F2206" s="441">
        <v>-32078.67</v>
      </c>
      <c r="G2206" s="440">
        <v>48870.46</v>
      </c>
      <c r="H2206" s="438" t="s">
        <v>126</v>
      </c>
    </row>
    <row r="2207" spans="1:8">
      <c r="A2207" s="430" t="s">
        <v>3484</v>
      </c>
      <c r="B2207" s="430" t="s">
        <v>2220</v>
      </c>
      <c r="C2207" s="440">
        <v>114437.21</v>
      </c>
      <c r="D2207" s="438" t="s">
        <v>126</v>
      </c>
      <c r="E2207" s="440">
        <v>155174.12</v>
      </c>
      <c r="F2207" s="441">
        <v>-31443.53</v>
      </c>
      <c r="G2207" s="440">
        <v>301054.86</v>
      </c>
      <c r="H2207" s="438" t="s">
        <v>126</v>
      </c>
    </row>
    <row r="2208" spans="1:8">
      <c r="A2208" s="430" t="s">
        <v>3485</v>
      </c>
      <c r="B2208" s="430" t="s">
        <v>3342</v>
      </c>
      <c r="C2208" s="440">
        <v>37833.89</v>
      </c>
      <c r="D2208" s="438" t="s">
        <v>126</v>
      </c>
      <c r="E2208" s="440">
        <v>58936.76</v>
      </c>
      <c r="F2208" s="440">
        <v>0</v>
      </c>
      <c r="G2208" s="440">
        <v>96770.65</v>
      </c>
      <c r="H2208" s="438" t="s">
        <v>126</v>
      </c>
    </row>
    <row r="2209" spans="1:8">
      <c r="A2209" s="430" t="s">
        <v>3486</v>
      </c>
      <c r="B2209" s="430" t="s">
        <v>3344</v>
      </c>
      <c r="C2209" s="440">
        <v>61606.42</v>
      </c>
      <c r="D2209" s="438" t="s">
        <v>126</v>
      </c>
      <c r="E2209" s="440">
        <v>96237.36</v>
      </c>
      <c r="F2209" s="440">
        <v>0</v>
      </c>
      <c r="G2209" s="440">
        <v>157843.78</v>
      </c>
      <c r="H2209" s="438" t="s">
        <v>126</v>
      </c>
    </row>
    <row r="2210" spans="1:8">
      <c r="A2210" s="430" t="s">
        <v>3487</v>
      </c>
      <c r="B2210" s="430" t="s">
        <v>3346</v>
      </c>
      <c r="C2210" s="440">
        <v>14996.9</v>
      </c>
      <c r="D2210" s="438" t="s">
        <v>126</v>
      </c>
      <c r="E2210" s="440">
        <v>0</v>
      </c>
      <c r="F2210" s="441">
        <v>-31443.53</v>
      </c>
      <c r="G2210" s="440">
        <v>46440.43</v>
      </c>
      <c r="H2210" s="438" t="s">
        <v>126</v>
      </c>
    </row>
    <row r="2211" spans="1:8">
      <c r="A2211" s="430" t="s">
        <v>3488</v>
      </c>
      <c r="B2211" s="430" t="s">
        <v>2225</v>
      </c>
      <c r="C2211" s="440">
        <v>86367.87</v>
      </c>
      <c r="D2211" s="438" t="s">
        <v>126</v>
      </c>
      <c r="E2211" s="440">
        <v>98422.77</v>
      </c>
      <c r="F2211" s="441">
        <v>-18541.82</v>
      </c>
      <c r="G2211" s="440">
        <v>203332.46</v>
      </c>
      <c r="H2211" s="438" t="s">
        <v>126</v>
      </c>
    </row>
    <row r="2212" spans="1:8">
      <c r="A2212" s="430" t="s">
        <v>3489</v>
      </c>
      <c r="B2212" s="430" t="s">
        <v>3342</v>
      </c>
      <c r="C2212" s="440">
        <v>35491.86</v>
      </c>
      <c r="D2212" s="438" t="s">
        <v>126</v>
      </c>
      <c r="E2212" s="440">
        <v>41852.050000000003</v>
      </c>
      <c r="F2212" s="440">
        <v>0</v>
      </c>
      <c r="G2212" s="440">
        <v>77343.91</v>
      </c>
      <c r="H2212" s="438" t="s">
        <v>126</v>
      </c>
    </row>
    <row r="2213" spans="1:8">
      <c r="A2213" s="430" t="s">
        <v>3490</v>
      </c>
      <c r="B2213" s="430" t="s">
        <v>3344</v>
      </c>
      <c r="C2213" s="440">
        <v>40543.769999999997</v>
      </c>
      <c r="D2213" s="438" t="s">
        <v>126</v>
      </c>
      <c r="E2213" s="440">
        <v>56570.720000000001</v>
      </c>
      <c r="F2213" s="440">
        <v>0</v>
      </c>
      <c r="G2213" s="440">
        <v>97114.49</v>
      </c>
      <c r="H2213" s="438" t="s">
        <v>126</v>
      </c>
    </row>
    <row r="2214" spans="1:8">
      <c r="A2214" s="430" t="s">
        <v>3491</v>
      </c>
      <c r="B2214" s="430" t="s">
        <v>3346</v>
      </c>
      <c r="C2214" s="440">
        <v>10332.24</v>
      </c>
      <c r="D2214" s="438" t="s">
        <v>126</v>
      </c>
      <c r="E2214" s="440">
        <v>0</v>
      </c>
      <c r="F2214" s="441">
        <v>-18541.82</v>
      </c>
      <c r="G2214" s="440">
        <v>28874.06</v>
      </c>
      <c r="H2214" s="438" t="s">
        <v>126</v>
      </c>
    </row>
    <row r="2215" spans="1:8">
      <c r="A2215" s="430" t="s">
        <v>3492</v>
      </c>
      <c r="B2215" s="430" t="s">
        <v>2230</v>
      </c>
      <c r="C2215" s="440">
        <v>77021.84</v>
      </c>
      <c r="D2215" s="438" t="s">
        <v>126</v>
      </c>
      <c r="E2215" s="440">
        <v>101443.72</v>
      </c>
      <c r="F2215" s="441">
        <v>-20442.18</v>
      </c>
      <c r="G2215" s="440">
        <v>198907.74</v>
      </c>
      <c r="H2215" s="438" t="s">
        <v>126</v>
      </c>
    </row>
    <row r="2216" spans="1:8">
      <c r="A2216" s="430" t="s">
        <v>3493</v>
      </c>
      <c r="B2216" s="430" t="s">
        <v>3361</v>
      </c>
      <c r="C2216" s="440">
        <v>5554.6</v>
      </c>
      <c r="D2216" s="438" t="s">
        <v>126</v>
      </c>
      <c r="E2216" s="440">
        <v>0</v>
      </c>
      <c r="F2216" s="440">
        <v>0</v>
      </c>
      <c r="G2216" s="440">
        <v>5554.6</v>
      </c>
      <c r="H2216" s="438" t="s">
        <v>126</v>
      </c>
    </row>
    <row r="2217" spans="1:8">
      <c r="A2217" s="430" t="s">
        <v>3494</v>
      </c>
      <c r="B2217" s="430" t="s">
        <v>3342</v>
      </c>
      <c r="C2217" s="440">
        <v>32736.2</v>
      </c>
      <c r="D2217" s="438" t="s">
        <v>126</v>
      </c>
      <c r="E2217" s="440">
        <v>59603.92</v>
      </c>
      <c r="F2217" s="440">
        <v>0</v>
      </c>
      <c r="G2217" s="440">
        <v>92340.12</v>
      </c>
      <c r="H2217" s="438" t="s">
        <v>126</v>
      </c>
    </row>
    <row r="2218" spans="1:8">
      <c r="A2218" s="430" t="s">
        <v>3495</v>
      </c>
      <c r="B2218" s="430" t="s">
        <v>3344</v>
      </c>
      <c r="C2218" s="440">
        <v>28401.22</v>
      </c>
      <c r="D2218" s="438" t="s">
        <v>126</v>
      </c>
      <c r="E2218" s="440">
        <v>41839.800000000003</v>
      </c>
      <c r="F2218" s="440">
        <v>0</v>
      </c>
      <c r="G2218" s="440">
        <v>70241.02</v>
      </c>
      <c r="H2218" s="438" t="s">
        <v>126</v>
      </c>
    </row>
    <row r="2219" spans="1:8">
      <c r="A2219" s="430" t="s">
        <v>3496</v>
      </c>
      <c r="B2219" s="430" t="s">
        <v>3346</v>
      </c>
      <c r="C2219" s="440">
        <v>10329.82</v>
      </c>
      <c r="D2219" s="438" t="s">
        <v>126</v>
      </c>
      <c r="E2219" s="440">
        <v>0</v>
      </c>
      <c r="F2219" s="441">
        <v>-20442.18</v>
      </c>
      <c r="G2219" s="440">
        <v>30772</v>
      </c>
      <c r="H2219" s="438" t="s">
        <v>126</v>
      </c>
    </row>
    <row r="2220" spans="1:8">
      <c r="A2220" s="430" t="s">
        <v>3497</v>
      </c>
      <c r="B2220" s="430" t="s">
        <v>2235</v>
      </c>
      <c r="C2220" s="440">
        <v>66482.05</v>
      </c>
      <c r="D2220" s="438" t="s">
        <v>126</v>
      </c>
      <c r="E2220" s="440">
        <v>78555.520000000004</v>
      </c>
      <c r="F2220" s="441">
        <v>-13466.04</v>
      </c>
      <c r="G2220" s="440">
        <v>158503.60999999999</v>
      </c>
      <c r="H2220" s="438" t="s">
        <v>126</v>
      </c>
    </row>
    <row r="2221" spans="1:8">
      <c r="A2221" s="430" t="s">
        <v>3498</v>
      </c>
      <c r="B2221" s="430" t="s">
        <v>3342</v>
      </c>
      <c r="C2221" s="440">
        <v>21374.26</v>
      </c>
      <c r="D2221" s="438" t="s">
        <v>126</v>
      </c>
      <c r="E2221" s="440">
        <v>24592.6</v>
      </c>
      <c r="F2221" s="440">
        <v>0</v>
      </c>
      <c r="G2221" s="440">
        <v>45966.86</v>
      </c>
      <c r="H2221" s="438" t="s">
        <v>126</v>
      </c>
    </row>
    <row r="2222" spans="1:8">
      <c r="A2222" s="430" t="s">
        <v>3499</v>
      </c>
      <c r="B2222" s="430" t="s">
        <v>3344</v>
      </c>
      <c r="C2222" s="440">
        <v>38781.870000000003</v>
      </c>
      <c r="D2222" s="438" t="s">
        <v>126</v>
      </c>
      <c r="E2222" s="440">
        <v>53962.92</v>
      </c>
      <c r="F2222" s="440">
        <v>0</v>
      </c>
      <c r="G2222" s="440">
        <v>92744.79</v>
      </c>
      <c r="H2222" s="438" t="s">
        <v>126</v>
      </c>
    </row>
    <row r="2223" spans="1:8">
      <c r="A2223" s="430" t="s">
        <v>3500</v>
      </c>
      <c r="B2223" s="430" t="s">
        <v>3346</v>
      </c>
      <c r="C2223" s="440">
        <v>6325.92</v>
      </c>
      <c r="D2223" s="438" t="s">
        <v>126</v>
      </c>
      <c r="E2223" s="440">
        <v>0</v>
      </c>
      <c r="F2223" s="441">
        <v>-13466.04</v>
      </c>
      <c r="G2223" s="440">
        <v>19791.96</v>
      </c>
      <c r="H2223" s="438" t="s">
        <v>126</v>
      </c>
    </row>
    <row r="2224" spans="1:8">
      <c r="A2224" s="430" t="s">
        <v>3501</v>
      </c>
      <c r="B2224" s="430" t="s">
        <v>2240</v>
      </c>
      <c r="C2224" s="440">
        <v>85982.43</v>
      </c>
      <c r="D2224" s="438" t="s">
        <v>126</v>
      </c>
      <c r="E2224" s="440">
        <v>155027.54</v>
      </c>
      <c r="F2224" s="441">
        <v>-22798.57</v>
      </c>
      <c r="G2224" s="440">
        <v>263808.53999999998</v>
      </c>
      <c r="H2224" s="438" t="s">
        <v>126</v>
      </c>
    </row>
    <row r="2225" spans="1:8">
      <c r="A2225" s="430" t="s">
        <v>3502</v>
      </c>
      <c r="B2225" s="430" t="s">
        <v>3361</v>
      </c>
      <c r="C2225" s="440">
        <v>0</v>
      </c>
      <c r="D2225" s="438" t="s">
        <v>126</v>
      </c>
      <c r="E2225" s="440">
        <v>33618.75</v>
      </c>
      <c r="F2225" s="440">
        <v>0</v>
      </c>
      <c r="G2225" s="440">
        <v>33618.75</v>
      </c>
      <c r="H2225" s="438" t="s">
        <v>126</v>
      </c>
    </row>
    <row r="2226" spans="1:8">
      <c r="A2226" s="430" t="s">
        <v>3503</v>
      </c>
      <c r="B2226" s="430" t="s">
        <v>3342</v>
      </c>
      <c r="C2226" s="440">
        <v>36162.400000000001</v>
      </c>
      <c r="D2226" s="438" t="s">
        <v>126</v>
      </c>
      <c r="E2226" s="440">
        <v>50530.68</v>
      </c>
      <c r="F2226" s="440">
        <v>0</v>
      </c>
      <c r="G2226" s="440">
        <v>86693.08</v>
      </c>
      <c r="H2226" s="438" t="s">
        <v>126</v>
      </c>
    </row>
    <row r="2227" spans="1:8">
      <c r="A2227" s="430" t="s">
        <v>3504</v>
      </c>
      <c r="B2227" s="430" t="s">
        <v>3344</v>
      </c>
      <c r="C2227" s="440">
        <v>39527.589999999997</v>
      </c>
      <c r="D2227" s="438" t="s">
        <v>126</v>
      </c>
      <c r="E2227" s="440">
        <v>62970.98</v>
      </c>
      <c r="F2227" s="440">
        <v>0</v>
      </c>
      <c r="G2227" s="440">
        <v>102498.57</v>
      </c>
      <c r="H2227" s="438" t="s">
        <v>126</v>
      </c>
    </row>
    <row r="2228" spans="1:8">
      <c r="A2228" s="430" t="s">
        <v>3505</v>
      </c>
      <c r="B2228" s="430" t="s">
        <v>3346</v>
      </c>
      <c r="C2228" s="440">
        <v>10292.44</v>
      </c>
      <c r="D2228" s="438" t="s">
        <v>126</v>
      </c>
      <c r="E2228" s="440">
        <v>7907.13</v>
      </c>
      <c r="F2228" s="441">
        <v>-22798.57</v>
      </c>
      <c r="G2228" s="440">
        <v>40998.14</v>
      </c>
      <c r="H2228" s="438" t="s">
        <v>126</v>
      </c>
    </row>
    <row r="2229" spans="1:8">
      <c r="A2229" s="430" t="s">
        <v>3506</v>
      </c>
      <c r="B2229" s="430" t="s">
        <v>2245</v>
      </c>
      <c r="C2229" s="440">
        <v>111834.67</v>
      </c>
      <c r="D2229" s="438" t="s">
        <v>126</v>
      </c>
      <c r="E2229" s="440">
        <v>155602.14000000001</v>
      </c>
      <c r="F2229" s="441">
        <v>-28159.01</v>
      </c>
      <c r="G2229" s="440">
        <v>295595.82</v>
      </c>
      <c r="H2229" s="438" t="s">
        <v>126</v>
      </c>
    </row>
    <row r="2230" spans="1:8">
      <c r="A2230" s="430" t="s">
        <v>3507</v>
      </c>
      <c r="B2230" s="430" t="s">
        <v>3342</v>
      </c>
      <c r="C2230" s="440">
        <v>36162.400000000001</v>
      </c>
      <c r="D2230" s="438" t="s">
        <v>126</v>
      </c>
      <c r="E2230" s="440">
        <v>56142.2</v>
      </c>
      <c r="F2230" s="440">
        <v>0</v>
      </c>
      <c r="G2230" s="440">
        <v>92304.6</v>
      </c>
      <c r="H2230" s="438" t="s">
        <v>126</v>
      </c>
    </row>
    <row r="2231" spans="1:8">
      <c r="A2231" s="430" t="s">
        <v>3508</v>
      </c>
      <c r="B2231" s="430" t="s">
        <v>3344</v>
      </c>
      <c r="C2231" s="440">
        <v>63648.03</v>
      </c>
      <c r="D2231" s="438" t="s">
        <v>126</v>
      </c>
      <c r="E2231" s="440">
        <v>99459.94</v>
      </c>
      <c r="F2231" s="440">
        <v>0</v>
      </c>
      <c r="G2231" s="440">
        <v>163107.97</v>
      </c>
      <c r="H2231" s="438" t="s">
        <v>126</v>
      </c>
    </row>
    <row r="2232" spans="1:8">
      <c r="A2232" s="430" t="s">
        <v>3509</v>
      </c>
      <c r="B2232" s="430" t="s">
        <v>3346</v>
      </c>
      <c r="C2232" s="440">
        <v>12024.24</v>
      </c>
      <c r="D2232" s="438" t="s">
        <v>126</v>
      </c>
      <c r="E2232" s="440">
        <v>0</v>
      </c>
      <c r="F2232" s="441">
        <v>-28159.01</v>
      </c>
      <c r="G2232" s="440">
        <v>40183.25</v>
      </c>
      <c r="H2232" s="438" t="s">
        <v>126</v>
      </c>
    </row>
    <row r="2233" spans="1:8">
      <c r="A2233" s="430" t="s">
        <v>3510</v>
      </c>
      <c r="B2233" s="430" t="s">
        <v>2250</v>
      </c>
      <c r="C2233" s="440">
        <v>78844.479999999996</v>
      </c>
      <c r="D2233" s="438" t="s">
        <v>126</v>
      </c>
      <c r="E2233" s="440">
        <v>75040.479999999996</v>
      </c>
      <c r="F2233" s="441">
        <v>-14673.37</v>
      </c>
      <c r="G2233" s="440">
        <v>168558.33</v>
      </c>
      <c r="H2233" s="438" t="s">
        <v>126</v>
      </c>
    </row>
    <row r="2234" spans="1:8">
      <c r="A2234" s="430" t="s">
        <v>3511</v>
      </c>
      <c r="B2234" s="430" t="s">
        <v>3361</v>
      </c>
      <c r="C2234" s="440">
        <v>11380.02</v>
      </c>
      <c r="D2234" s="438" t="s">
        <v>126</v>
      </c>
      <c r="E2234" s="440">
        <v>0</v>
      </c>
      <c r="F2234" s="440">
        <v>0</v>
      </c>
      <c r="G2234" s="440">
        <v>11380.02</v>
      </c>
      <c r="H2234" s="438" t="s">
        <v>126</v>
      </c>
    </row>
    <row r="2235" spans="1:8">
      <c r="A2235" s="430" t="s">
        <v>3512</v>
      </c>
      <c r="B2235" s="430" t="s">
        <v>3342</v>
      </c>
      <c r="C2235" s="440">
        <v>36162.400000000001</v>
      </c>
      <c r="D2235" s="438" t="s">
        <v>126</v>
      </c>
      <c r="E2235" s="440">
        <v>56141.8</v>
      </c>
      <c r="F2235" s="440">
        <v>0</v>
      </c>
      <c r="G2235" s="440">
        <v>92304.2</v>
      </c>
      <c r="H2235" s="438" t="s">
        <v>126</v>
      </c>
    </row>
    <row r="2236" spans="1:8">
      <c r="A2236" s="430" t="s">
        <v>3513</v>
      </c>
      <c r="B2236" s="430" t="s">
        <v>3344</v>
      </c>
      <c r="C2236" s="440">
        <v>22833.98</v>
      </c>
      <c r="D2236" s="438" t="s">
        <v>126</v>
      </c>
      <c r="E2236" s="440">
        <v>18898.68</v>
      </c>
      <c r="F2236" s="440">
        <v>0</v>
      </c>
      <c r="G2236" s="440">
        <v>41732.660000000003</v>
      </c>
      <c r="H2236" s="438" t="s">
        <v>126</v>
      </c>
    </row>
    <row r="2237" spans="1:8">
      <c r="A2237" s="430" t="s">
        <v>3514</v>
      </c>
      <c r="B2237" s="430" t="s">
        <v>3346</v>
      </c>
      <c r="C2237" s="440">
        <v>8468.08</v>
      </c>
      <c r="D2237" s="438" t="s">
        <v>126</v>
      </c>
      <c r="E2237" s="440">
        <v>0</v>
      </c>
      <c r="F2237" s="441">
        <v>-14673.37</v>
      </c>
      <c r="G2237" s="440">
        <v>23141.45</v>
      </c>
      <c r="H2237" s="438" t="s">
        <v>126</v>
      </c>
    </row>
    <row r="2238" spans="1:8">
      <c r="A2238" s="430" t="s">
        <v>3515</v>
      </c>
      <c r="B2238" s="430" t="s">
        <v>2255</v>
      </c>
      <c r="C2238" s="440">
        <v>70957.36</v>
      </c>
      <c r="D2238" s="438" t="s">
        <v>126</v>
      </c>
      <c r="E2238" s="440">
        <v>101123.53</v>
      </c>
      <c r="F2238" s="441">
        <v>-17055.98</v>
      </c>
      <c r="G2238" s="440">
        <v>189136.87</v>
      </c>
      <c r="H2238" s="438" t="s">
        <v>126</v>
      </c>
    </row>
    <row r="2239" spans="1:8">
      <c r="A2239" s="430" t="s">
        <v>3516</v>
      </c>
      <c r="B2239" s="430" t="s">
        <v>3342</v>
      </c>
      <c r="C2239" s="440">
        <v>36162.400000000001</v>
      </c>
      <c r="D2239" s="438" t="s">
        <v>126</v>
      </c>
      <c r="E2239" s="440">
        <v>57140.17</v>
      </c>
      <c r="F2239" s="440">
        <v>0</v>
      </c>
      <c r="G2239" s="440">
        <v>93302.57</v>
      </c>
      <c r="H2239" s="438" t="s">
        <v>126</v>
      </c>
    </row>
    <row r="2240" spans="1:8">
      <c r="A2240" s="430" t="s">
        <v>3517</v>
      </c>
      <c r="B2240" s="430" t="s">
        <v>3344</v>
      </c>
      <c r="C2240" s="440">
        <v>27476.98</v>
      </c>
      <c r="D2240" s="438" t="s">
        <v>126</v>
      </c>
      <c r="E2240" s="440">
        <v>43983.360000000001</v>
      </c>
      <c r="F2240" s="440">
        <v>0</v>
      </c>
      <c r="G2240" s="440">
        <v>71460.34</v>
      </c>
      <c r="H2240" s="438" t="s">
        <v>126</v>
      </c>
    </row>
    <row r="2241" spans="1:8">
      <c r="A2241" s="430" t="s">
        <v>3518</v>
      </c>
      <c r="B2241" s="430" t="s">
        <v>3346</v>
      </c>
      <c r="C2241" s="440">
        <v>7317.98</v>
      </c>
      <c r="D2241" s="438" t="s">
        <v>126</v>
      </c>
      <c r="E2241" s="440">
        <v>0</v>
      </c>
      <c r="F2241" s="441">
        <v>-17055.98</v>
      </c>
      <c r="G2241" s="440">
        <v>24373.96</v>
      </c>
      <c r="H2241" s="438" t="s">
        <v>126</v>
      </c>
    </row>
    <row r="2242" spans="1:8">
      <c r="A2242" s="430" t="s">
        <v>3519</v>
      </c>
      <c r="B2242" s="430" t="s">
        <v>2260</v>
      </c>
      <c r="C2242" s="440">
        <v>67017.820000000007</v>
      </c>
      <c r="D2242" s="438" t="s">
        <v>126</v>
      </c>
      <c r="E2242" s="440">
        <v>78522.52</v>
      </c>
      <c r="F2242" s="441">
        <v>-14138.08</v>
      </c>
      <c r="G2242" s="440">
        <v>159678.42000000001</v>
      </c>
      <c r="H2242" s="438" t="s">
        <v>126</v>
      </c>
    </row>
    <row r="2243" spans="1:8">
      <c r="A2243" s="430" t="s">
        <v>3520</v>
      </c>
      <c r="B2243" s="430" t="s">
        <v>3342</v>
      </c>
      <c r="C2243" s="440">
        <v>36162.400000000001</v>
      </c>
      <c r="D2243" s="438" t="s">
        <v>126</v>
      </c>
      <c r="E2243" s="440">
        <v>57139.97</v>
      </c>
      <c r="F2243" s="440">
        <v>0</v>
      </c>
      <c r="G2243" s="440">
        <v>93302.37</v>
      </c>
      <c r="H2243" s="438" t="s">
        <v>126</v>
      </c>
    </row>
    <row r="2244" spans="1:8">
      <c r="A2244" s="430" t="s">
        <v>3521</v>
      </c>
      <c r="B2244" s="430" t="s">
        <v>3344</v>
      </c>
      <c r="C2244" s="440">
        <v>23752.77</v>
      </c>
      <c r="D2244" s="438" t="s">
        <v>126</v>
      </c>
      <c r="E2244" s="440">
        <v>21382.55</v>
      </c>
      <c r="F2244" s="440">
        <v>0</v>
      </c>
      <c r="G2244" s="440">
        <v>45135.32</v>
      </c>
      <c r="H2244" s="438" t="s">
        <v>126</v>
      </c>
    </row>
    <row r="2245" spans="1:8">
      <c r="A2245" s="430" t="s">
        <v>3522</v>
      </c>
      <c r="B2245" s="430" t="s">
        <v>3346</v>
      </c>
      <c r="C2245" s="440">
        <v>7102.65</v>
      </c>
      <c r="D2245" s="438" t="s">
        <v>126</v>
      </c>
      <c r="E2245" s="440">
        <v>0</v>
      </c>
      <c r="F2245" s="441">
        <v>-14138.08</v>
      </c>
      <c r="G2245" s="440">
        <v>21240.73</v>
      </c>
      <c r="H2245" s="438" t="s">
        <v>126</v>
      </c>
    </row>
    <row r="2246" spans="1:8">
      <c r="A2246" s="430" t="s">
        <v>3523</v>
      </c>
      <c r="B2246" s="430" t="s">
        <v>2265</v>
      </c>
      <c r="C2246" s="440">
        <v>83610.080000000002</v>
      </c>
      <c r="D2246" s="438" t="s">
        <v>126</v>
      </c>
      <c r="E2246" s="440">
        <v>100730.71</v>
      </c>
      <c r="F2246" s="441">
        <v>-18930.189999999999</v>
      </c>
      <c r="G2246" s="440">
        <v>203270.98</v>
      </c>
      <c r="H2246" s="438" t="s">
        <v>126</v>
      </c>
    </row>
    <row r="2247" spans="1:8">
      <c r="A2247" s="430" t="s">
        <v>3524</v>
      </c>
      <c r="B2247" s="430" t="s">
        <v>3342</v>
      </c>
      <c r="C2247" s="440">
        <v>36162.400000000001</v>
      </c>
      <c r="D2247" s="438" t="s">
        <v>126</v>
      </c>
      <c r="E2247" s="440">
        <v>56142</v>
      </c>
      <c r="F2247" s="440">
        <v>0</v>
      </c>
      <c r="G2247" s="440">
        <v>92304.4</v>
      </c>
      <c r="H2247" s="438" t="s">
        <v>126</v>
      </c>
    </row>
    <row r="2248" spans="1:8">
      <c r="A2248" s="430" t="s">
        <v>3525</v>
      </c>
      <c r="B2248" s="430" t="s">
        <v>3344</v>
      </c>
      <c r="C2248" s="440">
        <v>38414.410000000003</v>
      </c>
      <c r="D2248" s="438" t="s">
        <v>126</v>
      </c>
      <c r="E2248" s="440">
        <v>44588.71</v>
      </c>
      <c r="F2248" s="440">
        <v>0</v>
      </c>
      <c r="G2248" s="440">
        <v>83003.12</v>
      </c>
      <c r="H2248" s="438" t="s">
        <v>126</v>
      </c>
    </row>
    <row r="2249" spans="1:8">
      <c r="A2249" s="430" t="s">
        <v>3526</v>
      </c>
      <c r="B2249" s="430" t="s">
        <v>3346</v>
      </c>
      <c r="C2249" s="440">
        <v>9033.27</v>
      </c>
      <c r="D2249" s="438" t="s">
        <v>126</v>
      </c>
      <c r="E2249" s="440">
        <v>0</v>
      </c>
      <c r="F2249" s="441">
        <v>-18930.189999999999</v>
      </c>
      <c r="G2249" s="440">
        <v>27963.46</v>
      </c>
      <c r="H2249" s="438" t="s">
        <v>126</v>
      </c>
    </row>
    <row r="2250" spans="1:8">
      <c r="A2250" s="430" t="s">
        <v>3527</v>
      </c>
      <c r="B2250" s="430" t="s">
        <v>2270</v>
      </c>
      <c r="C2250" s="440">
        <v>62587.82</v>
      </c>
      <c r="D2250" s="438" t="s">
        <v>126</v>
      </c>
      <c r="E2250" s="440">
        <v>66084.13</v>
      </c>
      <c r="F2250" s="441">
        <v>-11343.59</v>
      </c>
      <c r="G2250" s="440">
        <v>140015.54</v>
      </c>
      <c r="H2250" s="438" t="s">
        <v>126</v>
      </c>
    </row>
    <row r="2251" spans="1:8">
      <c r="A2251" s="430" t="s">
        <v>3528</v>
      </c>
      <c r="B2251" s="430" t="s">
        <v>3361</v>
      </c>
      <c r="C2251" s="440">
        <v>1474.1</v>
      </c>
      <c r="D2251" s="438" t="s">
        <v>126</v>
      </c>
      <c r="E2251" s="440">
        <v>0</v>
      </c>
      <c r="F2251" s="440">
        <v>0</v>
      </c>
      <c r="G2251" s="440">
        <v>1474.1</v>
      </c>
      <c r="H2251" s="438" t="s">
        <v>126</v>
      </c>
    </row>
    <row r="2252" spans="1:8">
      <c r="A2252" s="430" t="s">
        <v>3529</v>
      </c>
      <c r="B2252" s="430" t="s">
        <v>3342</v>
      </c>
      <c r="C2252" s="440">
        <v>29733.599999999999</v>
      </c>
      <c r="D2252" s="438" t="s">
        <v>126</v>
      </c>
      <c r="E2252" s="440">
        <v>27163.93</v>
      </c>
      <c r="F2252" s="440">
        <v>0</v>
      </c>
      <c r="G2252" s="440">
        <v>56897.53</v>
      </c>
      <c r="H2252" s="438" t="s">
        <v>126</v>
      </c>
    </row>
    <row r="2253" spans="1:8">
      <c r="A2253" s="430" t="s">
        <v>3530</v>
      </c>
      <c r="B2253" s="430" t="s">
        <v>3344</v>
      </c>
      <c r="C2253" s="440">
        <v>24511.81</v>
      </c>
      <c r="D2253" s="438" t="s">
        <v>126</v>
      </c>
      <c r="E2253" s="440">
        <v>38920.199999999997</v>
      </c>
      <c r="F2253" s="440">
        <v>0</v>
      </c>
      <c r="G2253" s="440">
        <v>63432.01</v>
      </c>
      <c r="H2253" s="438" t="s">
        <v>126</v>
      </c>
    </row>
    <row r="2254" spans="1:8">
      <c r="A2254" s="430" t="s">
        <v>3531</v>
      </c>
      <c r="B2254" s="430" t="s">
        <v>3346</v>
      </c>
      <c r="C2254" s="440">
        <v>6868.31</v>
      </c>
      <c r="D2254" s="438" t="s">
        <v>126</v>
      </c>
      <c r="E2254" s="440">
        <v>0</v>
      </c>
      <c r="F2254" s="441">
        <v>-11343.59</v>
      </c>
      <c r="G2254" s="440">
        <v>18211.900000000001</v>
      </c>
      <c r="H2254" s="438" t="s">
        <v>126</v>
      </c>
    </row>
    <row r="2255" spans="1:8">
      <c r="A2255" s="430" t="s">
        <v>3532</v>
      </c>
      <c r="B2255" s="430" t="s">
        <v>2275</v>
      </c>
      <c r="C2255" s="440">
        <v>38882.92</v>
      </c>
      <c r="D2255" s="438" t="s">
        <v>126</v>
      </c>
      <c r="E2255" s="440">
        <v>75396.009999999995</v>
      </c>
      <c r="F2255" s="441">
        <v>-13928.94</v>
      </c>
      <c r="G2255" s="440">
        <v>128207.87</v>
      </c>
      <c r="H2255" s="438" t="s">
        <v>126</v>
      </c>
    </row>
    <row r="2256" spans="1:8">
      <c r="A2256" s="430" t="s">
        <v>3533</v>
      </c>
      <c r="B2256" s="430" t="s">
        <v>3342</v>
      </c>
      <c r="C2256" s="440">
        <v>14598.84</v>
      </c>
      <c r="D2256" s="438" t="s">
        <v>126</v>
      </c>
      <c r="E2256" s="440">
        <v>41699.040000000001</v>
      </c>
      <c r="F2256" s="440">
        <v>0</v>
      </c>
      <c r="G2256" s="440">
        <v>56297.88</v>
      </c>
      <c r="H2256" s="438" t="s">
        <v>126</v>
      </c>
    </row>
    <row r="2257" spans="1:8">
      <c r="A2257" s="430" t="s">
        <v>3534</v>
      </c>
      <c r="B2257" s="430" t="s">
        <v>3344</v>
      </c>
      <c r="C2257" s="440">
        <v>21046.799999999999</v>
      </c>
      <c r="D2257" s="438" t="s">
        <v>126</v>
      </c>
      <c r="E2257" s="440">
        <v>33696.97</v>
      </c>
      <c r="F2257" s="440">
        <v>0</v>
      </c>
      <c r="G2257" s="440">
        <v>54743.77</v>
      </c>
      <c r="H2257" s="438" t="s">
        <v>126</v>
      </c>
    </row>
    <row r="2258" spans="1:8">
      <c r="A2258" s="430" t="s">
        <v>3535</v>
      </c>
      <c r="B2258" s="430" t="s">
        <v>3346</v>
      </c>
      <c r="C2258" s="440">
        <v>3237.28</v>
      </c>
      <c r="D2258" s="438" t="s">
        <v>126</v>
      </c>
      <c r="E2258" s="440">
        <v>0</v>
      </c>
      <c r="F2258" s="441">
        <v>-13928.94</v>
      </c>
      <c r="G2258" s="440">
        <v>17166.22</v>
      </c>
      <c r="H2258" s="438" t="s">
        <v>126</v>
      </c>
    </row>
    <row r="2259" spans="1:8">
      <c r="A2259" s="430" t="s">
        <v>3536</v>
      </c>
      <c r="B2259" s="430" t="s">
        <v>2280</v>
      </c>
      <c r="C2259" s="440">
        <v>111540.97</v>
      </c>
      <c r="D2259" s="438" t="s">
        <v>126</v>
      </c>
      <c r="E2259" s="440">
        <v>148433.93</v>
      </c>
      <c r="F2259" s="441">
        <v>-29512.55</v>
      </c>
      <c r="G2259" s="440">
        <v>289487.45</v>
      </c>
      <c r="H2259" s="438" t="s">
        <v>126</v>
      </c>
    </row>
    <row r="2260" spans="1:8">
      <c r="A2260" s="430" t="s">
        <v>3537</v>
      </c>
      <c r="B2260" s="430" t="s">
        <v>3342</v>
      </c>
      <c r="C2260" s="440">
        <v>36862.400000000001</v>
      </c>
      <c r="D2260" s="438" t="s">
        <v>126</v>
      </c>
      <c r="E2260" s="440">
        <v>58382.37</v>
      </c>
      <c r="F2260" s="440">
        <v>0</v>
      </c>
      <c r="G2260" s="440">
        <v>95244.77</v>
      </c>
      <c r="H2260" s="438" t="s">
        <v>126</v>
      </c>
    </row>
    <row r="2261" spans="1:8">
      <c r="A2261" s="430" t="s">
        <v>3538</v>
      </c>
      <c r="B2261" s="430" t="s">
        <v>3344</v>
      </c>
      <c r="C2261" s="440">
        <v>61040.83</v>
      </c>
      <c r="D2261" s="438" t="s">
        <v>126</v>
      </c>
      <c r="E2261" s="440">
        <v>90051.56</v>
      </c>
      <c r="F2261" s="440">
        <v>0</v>
      </c>
      <c r="G2261" s="440">
        <v>151092.39000000001</v>
      </c>
      <c r="H2261" s="438" t="s">
        <v>126</v>
      </c>
    </row>
    <row r="2262" spans="1:8">
      <c r="A2262" s="430" t="s">
        <v>3539</v>
      </c>
      <c r="B2262" s="430" t="s">
        <v>3346</v>
      </c>
      <c r="C2262" s="440">
        <v>13637.74</v>
      </c>
      <c r="D2262" s="438" t="s">
        <v>126</v>
      </c>
      <c r="E2262" s="440">
        <v>0</v>
      </c>
      <c r="F2262" s="441">
        <v>-29512.55</v>
      </c>
      <c r="G2262" s="440">
        <v>43150.29</v>
      </c>
      <c r="H2262" s="438" t="s">
        <v>126</v>
      </c>
    </row>
    <row r="2263" spans="1:8">
      <c r="A2263" s="430" t="s">
        <v>3540</v>
      </c>
      <c r="B2263" s="430" t="s">
        <v>2285</v>
      </c>
      <c r="C2263" s="440">
        <v>85368.89</v>
      </c>
      <c r="D2263" s="438" t="s">
        <v>126</v>
      </c>
      <c r="E2263" s="440">
        <v>123396.45</v>
      </c>
      <c r="F2263" s="441">
        <v>-24185.09</v>
      </c>
      <c r="G2263" s="440">
        <v>232950.43</v>
      </c>
      <c r="H2263" s="438" t="s">
        <v>126</v>
      </c>
    </row>
    <row r="2264" spans="1:8">
      <c r="A2264" s="430" t="s">
        <v>3541</v>
      </c>
      <c r="B2264" s="430" t="s">
        <v>3342</v>
      </c>
      <c r="C2264" s="440">
        <v>37305.279999999999</v>
      </c>
      <c r="D2264" s="438" t="s">
        <v>126</v>
      </c>
      <c r="E2264" s="440">
        <v>58270.93</v>
      </c>
      <c r="F2264" s="440">
        <v>0</v>
      </c>
      <c r="G2264" s="440">
        <v>95576.21</v>
      </c>
      <c r="H2264" s="438" t="s">
        <v>126</v>
      </c>
    </row>
    <row r="2265" spans="1:8">
      <c r="A2265" s="430" t="s">
        <v>3542</v>
      </c>
      <c r="B2265" s="430" t="s">
        <v>3344</v>
      </c>
      <c r="C2265" s="440">
        <v>39004.43</v>
      </c>
      <c r="D2265" s="438" t="s">
        <v>126</v>
      </c>
      <c r="E2265" s="440">
        <v>65125.52</v>
      </c>
      <c r="F2265" s="440">
        <v>0</v>
      </c>
      <c r="G2265" s="440">
        <v>104129.95</v>
      </c>
      <c r="H2265" s="438" t="s">
        <v>126</v>
      </c>
    </row>
    <row r="2266" spans="1:8">
      <c r="A2266" s="430" t="s">
        <v>3543</v>
      </c>
      <c r="B2266" s="430" t="s">
        <v>3346</v>
      </c>
      <c r="C2266" s="440">
        <v>9059.18</v>
      </c>
      <c r="D2266" s="438" t="s">
        <v>126</v>
      </c>
      <c r="E2266" s="440">
        <v>0</v>
      </c>
      <c r="F2266" s="441">
        <v>-24185.09</v>
      </c>
      <c r="G2266" s="440">
        <v>33244.269999999997</v>
      </c>
      <c r="H2266" s="438" t="s">
        <v>126</v>
      </c>
    </row>
    <row r="2267" spans="1:8">
      <c r="A2267" s="430" t="s">
        <v>3544</v>
      </c>
      <c r="B2267" s="430" t="s">
        <v>2290</v>
      </c>
      <c r="C2267" s="440">
        <v>155109.67000000001</v>
      </c>
      <c r="D2267" s="438" t="s">
        <v>126</v>
      </c>
      <c r="E2267" s="440">
        <v>146110.68</v>
      </c>
      <c r="F2267" s="441">
        <v>-28166.87</v>
      </c>
      <c r="G2267" s="440">
        <v>329387.21999999997</v>
      </c>
      <c r="H2267" s="438" t="s">
        <v>126</v>
      </c>
    </row>
    <row r="2268" spans="1:8">
      <c r="A2268" s="430" t="s">
        <v>3545</v>
      </c>
      <c r="B2268" s="430" t="s">
        <v>3361</v>
      </c>
      <c r="C2268" s="440">
        <v>13326.33</v>
      </c>
      <c r="D2268" s="438" t="s">
        <v>126</v>
      </c>
      <c r="E2268" s="440">
        <v>0</v>
      </c>
      <c r="F2268" s="440">
        <v>0</v>
      </c>
      <c r="G2268" s="440">
        <v>13326.33</v>
      </c>
      <c r="H2268" s="438" t="s">
        <v>126</v>
      </c>
    </row>
    <row r="2269" spans="1:8">
      <c r="A2269" s="430" t="s">
        <v>3546</v>
      </c>
      <c r="B2269" s="430" t="s">
        <v>3342</v>
      </c>
      <c r="C2269" s="440">
        <v>37305.279999999999</v>
      </c>
      <c r="D2269" s="438" t="s">
        <v>126</v>
      </c>
      <c r="E2269" s="440">
        <v>47092.68</v>
      </c>
      <c r="F2269" s="440">
        <v>0</v>
      </c>
      <c r="G2269" s="440">
        <v>84397.96</v>
      </c>
      <c r="H2269" s="438" t="s">
        <v>126</v>
      </c>
    </row>
    <row r="2270" spans="1:8">
      <c r="A2270" s="430" t="s">
        <v>3547</v>
      </c>
      <c r="B2270" s="430" t="s">
        <v>3344</v>
      </c>
      <c r="C2270" s="440">
        <v>87226.05</v>
      </c>
      <c r="D2270" s="438" t="s">
        <v>126</v>
      </c>
      <c r="E2270" s="440">
        <v>99018</v>
      </c>
      <c r="F2270" s="440">
        <v>0</v>
      </c>
      <c r="G2270" s="440">
        <v>186244.05</v>
      </c>
      <c r="H2270" s="438" t="s">
        <v>126</v>
      </c>
    </row>
    <row r="2271" spans="1:8">
      <c r="A2271" s="430" t="s">
        <v>3548</v>
      </c>
      <c r="B2271" s="430" t="s">
        <v>3346</v>
      </c>
      <c r="C2271" s="440">
        <v>17252.009999999998</v>
      </c>
      <c r="D2271" s="438" t="s">
        <v>126</v>
      </c>
      <c r="E2271" s="440">
        <v>0</v>
      </c>
      <c r="F2271" s="441">
        <v>-28166.87</v>
      </c>
      <c r="G2271" s="440">
        <v>45418.879999999997</v>
      </c>
      <c r="H2271" s="438" t="s">
        <v>126</v>
      </c>
    </row>
    <row r="2272" spans="1:8">
      <c r="A2272" s="430" t="s">
        <v>3549</v>
      </c>
      <c r="B2272" s="430" t="s">
        <v>2295</v>
      </c>
      <c r="C2272" s="440">
        <v>86020.38</v>
      </c>
      <c r="D2272" s="438" t="s">
        <v>126</v>
      </c>
      <c r="E2272" s="440">
        <v>108449.78</v>
      </c>
      <c r="F2272" s="441">
        <v>-19053.53</v>
      </c>
      <c r="G2272" s="440">
        <v>213523.69</v>
      </c>
      <c r="H2272" s="438" t="s">
        <v>126</v>
      </c>
    </row>
    <row r="2273" spans="1:8">
      <c r="A2273" s="430" t="s">
        <v>3550</v>
      </c>
      <c r="B2273" s="430" t="s">
        <v>3342</v>
      </c>
      <c r="C2273" s="440">
        <v>37305.279999999999</v>
      </c>
      <c r="D2273" s="438" t="s">
        <v>126</v>
      </c>
      <c r="E2273" s="440">
        <v>54172.69</v>
      </c>
      <c r="F2273" s="440">
        <v>0</v>
      </c>
      <c r="G2273" s="440">
        <v>91477.97</v>
      </c>
      <c r="H2273" s="438" t="s">
        <v>126</v>
      </c>
    </row>
    <row r="2274" spans="1:8">
      <c r="A2274" s="430" t="s">
        <v>3551</v>
      </c>
      <c r="B2274" s="430" t="s">
        <v>3344</v>
      </c>
      <c r="C2274" s="440">
        <v>39896.25</v>
      </c>
      <c r="D2274" s="438" t="s">
        <v>126</v>
      </c>
      <c r="E2274" s="440">
        <v>54277.09</v>
      </c>
      <c r="F2274" s="440">
        <v>0</v>
      </c>
      <c r="G2274" s="440">
        <v>94173.34</v>
      </c>
      <c r="H2274" s="438" t="s">
        <v>126</v>
      </c>
    </row>
    <row r="2275" spans="1:8">
      <c r="A2275" s="430" t="s">
        <v>3552</v>
      </c>
      <c r="B2275" s="430" t="s">
        <v>3346</v>
      </c>
      <c r="C2275" s="440">
        <v>8818.85</v>
      </c>
      <c r="D2275" s="438" t="s">
        <v>126</v>
      </c>
      <c r="E2275" s="440">
        <v>0</v>
      </c>
      <c r="F2275" s="441">
        <v>-19053.53</v>
      </c>
      <c r="G2275" s="440">
        <v>27872.38</v>
      </c>
      <c r="H2275" s="438" t="s">
        <v>126</v>
      </c>
    </row>
    <row r="2276" spans="1:8">
      <c r="A2276" s="430" t="s">
        <v>3553</v>
      </c>
      <c r="B2276" s="430" t="s">
        <v>2300</v>
      </c>
      <c r="C2276" s="440">
        <v>54232.71</v>
      </c>
      <c r="D2276" s="438" t="s">
        <v>126</v>
      </c>
      <c r="E2276" s="440">
        <v>82298.850000000006</v>
      </c>
      <c r="F2276" s="441">
        <v>-15277.69</v>
      </c>
      <c r="G2276" s="440">
        <v>151809.25</v>
      </c>
      <c r="H2276" s="438" t="s">
        <v>126</v>
      </c>
    </row>
    <row r="2277" spans="1:8">
      <c r="A2277" s="430" t="s">
        <v>3554</v>
      </c>
      <c r="B2277" s="430" t="s">
        <v>3342</v>
      </c>
      <c r="C2277" s="440">
        <v>28446.53</v>
      </c>
      <c r="D2277" s="438" t="s">
        <v>126</v>
      </c>
      <c r="E2277" s="440">
        <v>58271.13</v>
      </c>
      <c r="F2277" s="440">
        <v>0</v>
      </c>
      <c r="G2277" s="440">
        <v>86717.66</v>
      </c>
      <c r="H2277" s="438" t="s">
        <v>126</v>
      </c>
    </row>
    <row r="2278" spans="1:8">
      <c r="A2278" s="430" t="s">
        <v>3555</v>
      </c>
      <c r="B2278" s="430" t="s">
        <v>3344</v>
      </c>
      <c r="C2278" s="440">
        <v>20594.29</v>
      </c>
      <c r="D2278" s="438" t="s">
        <v>126</v>
      </c>
      <c r="E2278" s="440">
        <v>24027.72</v>
      </c>
      <c r="F2278" s="440">
        <v>0</v>
      </c>
      <c r="G2278" s="440">
        <v>44622.01</v>
      </c>
      <c r="H2278" s="438" t="s">
        <v>126</v>
      </c>
    </row>
    <row r="2279" spans="1:8">
      <c r="A2279" s="430" t="s">
        <v>3556</v>
      </c>
      <c r="B2279" s="430" t="s">
        <v>3346</v>
      </c>
      <c r="C2279" s="440">
        <v>5191.8900000000003</v>
      </c>
      <c r="D2279" s="438" t="s">
        <v>126</v>
      </c>
      <c r="E2279" s="440">
        <v>0</v>
      </c>
      <c r="F2279" s="441">
        <v>-15277.69</v>
      </c>
      <c r="G2279" s="440">
        <v>20469.580000000002</v>
      </c>
      <c r="H2279" s="438" t="s">
        <v>126</v>
      </c>
    </row>
    <row r="2280" spans="1:8">
      <c r="A2280" s="430" t="s">
        <v>3557</v>
      </c>
      <c r="B2280" s="430" t="s">
        <v>2305</v>
      </c>
      <c r="C2280" s="440">
        <v>89996.88</v>
      </c>
      <c r="D2280" s="438" t="s">
        <v>126</v>
      </c>
      <c r="E2280" s="440">
        <v>125751.43</v>
      </c>
      <c r="F2280" s="441">
        <v>-23273.84</v>
      </c>
      <c r="G2280" s="440">
        <v>239022.15</v>
      </c>
      <c r="H2280" s="438" t="s">
        <v>126</v>
      </c>
    </row>
    <row r="2281" spans="1:8">
      <c r="A2281" s="430" t="s">
        <v>3558</v>
      </c>
      <c r="B2281" s="430" t="s">
        <v>3342</v>
      </c>
      <c r="C2281" s="440">
        <v>36814.79</v>
      </c>
      <c r="D2281" s="438" t="s">
        <v>126</v>
      </c>
      <c r="E2281" s="440">
        <v>58426.43</v>
      </c>
      <c r="F2281" s="440">
        <v>0</v>
      </c>
      <c r="G2281" s="440">
        <v>95241.22</v>
      </c>
      <c r="H2281" s="438" t="s">
        <v>126</v>
      </c>
    </row>
    <row r="2282" spans="1:8">
      <c r="A2282" s="430" t="s">
        <v>3559</v>
      </c>
      <c r="B2282" s="430" t="s">
        <v>3344</v>
      </c>
      <c r="C2282" s="440">
        <v>43447.65</v>
      </c>
      <c r="D2282" s="438" t="s">
        <v>126</v>
      </c>
      <c r="E2282" s="440">
        <v>67325</v>
      </c>
      <c r="F2282" s="440">
        <v>0</v>
      </c>
      <c r="G2282" s="440">
        <v>110772.65</v>
      </c>
      <c r="H2282" s="438" t="s">
        <v>126</v>
      </c>
    </row>
    <row r="2283" spans="1:8">
      <c r="A2283" s="430" t="s">
        <v>3560</v>
      </c>
      <c r="B2283" s="430" t="s">
        <v>3346</v>
      </c>
      <c r="C2283" s="440">
        <v>9734.44</v>
      </c>
      <c r="D2283" s="438" t="s">
        <v>126</v>
      </c>
      <c r="E2283" s="440">
        <v>0</v>
      </c>
      <c r="F2283" s="441">
        <v>-23273.84</v>
      </c>
      <c r="G2283" s="440">
        <v>33008.28</v>
      </c>
      <c r="H2283" s="438" t="s">
        <v>126</v>
      </c>
    </row>
    <row r="2284" spans="1:8">
      <c r="A2284" s="430" t="s">
        <v>3561</v>
      </c>
      <c r="B2284" s="430" t="s">
        <v>2310</v>
      </c>
      <c r="C2284" s="440">
        <v>86342.45</v>
      </c>
      <c r="D2284" s="438" t="s">
        <v>126</v>
      </c>
      <c r="E2284" s="440">
        <v>122787.74</v>
      </c>
      <c r="F2284" s="441">
        <v>-20891.05</v>
      </c>
      <c r="G2284" s="440">
        <v>230021.24</v>
      </c>
      <c r="H2284" s="438" t="s">
        <v>126</v>
      </c>
    </row>
    <row r="2285" spans="1:8">
      <c r="A2285" s="430" t="s">
        <v>3562</v>
      </c>
      <c r="B2285" s="430" t="s">
        <v>3342</v>
      </c>
      <c r="C2285" s="440">
        <v>23359.86</v>
      </c>
      <c r="D2285" s="438" t="s">
        <v>126</v>
      </c>
      <c r="E2285" s="440">
        <v>43956.18</v>
      </c>
      <c r="F2285" s="440">
        <v>0</v>
      </c>
      <c r="G2285" s="440">
        <v>67316.039999999994</v>
      </c>
      <c r="H2285" s="438" t="s">
        <v>126</v>
      </c>
    </row>
    <row r="2286" spans="1:8">
      <c r="A2286" s="430" t="s">
        <v>3563</v>
      </c>
      <c r="B2286" s="430" t="s">
        <v>3344</v>
      </c>
      <c r="C2286" s="440">
        <v>54501.06</v>
      </c>
      <c r="D2286" s="438" t="s">
        <v>126</v>
      </c>
      <c r="E2286" s="440">
        <v>78831.56</v>
      </c>
      <c r="F2286" s="440">
        <v>0</v>
      </c>
      <c r="G2286" s="440">
        <v>133332.62</v>
      </c>
      <c r="H2286" s="438" t="s">
        <v>126</v>
      </c>
    </row>
    <row r="2287" spans="1:8">
      <c r="A2287" s="430" t="s">
        <v>3564</v>
      </c>
      <c r="B2287" s="430" t="s">
        <v>3346</v>
      </c>
      <c r="C2287" s="440">
        <v>8481.5300000000007</v>
      </c>
      <c r="D2287" s="438" t="s">
        <v>126</v>
      </c>
      <c r="E2287" s="440">
        <v>0</v>
      </c>
      <c r="F2287" s="441">
        <v>-20891.05</v>
      </c>
      <c r="G2287" s="440">
        <v>29372.58</v>
      </c>
      <c r="H2287" s="438" t="s">
        <v>126</v>
      </c>
    </row>
    <row r="2288" spans="1:8">
      <c r="A2288" s="430" t="s">
        <v>3565</v>
      </c>
      <c r="B2288" s="430" t="s">
        <v>2315</v>
      </c>
      <c r="C2288" s="440">
        <v>93925.02</v>
      </c>
      <c r="D2288" s="438" t="s">
        <v>126</v>
      </c>
      <c r="E2288" s="440">
        <v>75321.429999999993</v>
      </c>
      <c r="F2288" s="441">
        <v>-13158.49</v>
      </c>
      <c r="G2288" s="440">
        <v>182404.94</v>
      </c>
      <c r="H2288" s="438" t="s">
        <v>126</v>
      </c>
    </row>
    <row r="2289" spans="1:8">
      <c r="A2289" s="430" t="s">
        <v>3566</v>
      </c>
      <c r="B2289" s="430" t="s">
        <v>3361</v>
      </c>
      <c r="C2289" s="440">
        <v>4429.38</v>
      </c>
      <c r="D2289" s="438" t="s">
        <v>126</v>
      </c>
      <c r="E2289" s="440">
        <v>0</v>
      </c>
      <c r="F2289" s="440">
        <v>0</v>
      </c>
      <c r="G2289" s="440">
        <v>4429.38</v>
      </c>
      <c r="H2289" s="438" t="s">
        <v>126</v>
      </c>
    </row>
    <row r="2290" spans="1:8">
      <c r="A2290" s="430" t="s">
        <v>3567</v>
      </c>
      <c r="B2290" s="430" t="s">
        <v>3342</v>
      </c>
      <c r="C2290" s="440">
        <v>37533.86</v>
      </c>
      <c r="D2290" s="438" t="s">
        <v>126</v>
      </c>
      <c r="E2290" s="440">
        <v>36621.18</v>
      </c>
      <c r="F2290" s="440">
        <v>0</v>
      </c>
      <c r="G2290" s="440">
        <v>74155.039999999994</v>
      </c>
      <c r="H2290" s="438" t="s">
        <v>126</v>
      </c>
    </row>
    <row r="2291" spans="1:8">
      <c r="A2291" s="430" t="s">
        <v>3568</v>
      </c>
      <c r="B2291" s="430" t="s">
        <v>3344</v>
      </c>
      <c r="C2291" s="440">
        <v>41324.85</v>
      </c>
      <c r="D2291" s="438" t="s">
        <v>126</v>
      </c>
      <c r="E2291" s="440">
        <v>38700.25</v>
      </c>
      <c r="F2291" s="440">
        <v>0</v>
      </c>
      <c r="G2291" s="440">
        <v>80025.100000000006</v>
      </c>
      <c r="H2291" s="438" t="s">
        <v>126</v>
      </c>
    </row>
    <row r="2292" spans="1:8">
      <c r="A2292" s="430" t="s">
        <v>3569</v>
      </c>
      <c r="B2292" s="430" t="s">
        <v>3346</v>
      </c>
      <c r="C2292" s="440">
        <v>10636.93</v>
      </c>
      <c r="D2292" s="438" t="s">
        <v>126</v>
      </c>
      <c r="E2292" s="440">
        <v>0</v>
      </c>
      <c r="F2292" s="441">
        <v>-13158.49</v>
      </c>
      <c r="G2292" s="440">
        <v>23795.42</v>
      </c>
      <c r="H2292" s="438" t="s">
        <v>126</v>
      </c>
    </row>
    <row r="2293" spans="1:8">
      <c r="A2293" s="430" t="s">
        <v>3570</v>
      </c>
      <c r="B2293" s="430" t="s">
        <v>2320</v>
      </c>
      <c r="C2293" s="440">
        <v>97252.05</v>
      </c>
      <c r="D2293" s="438" t="s">
        <v>126</v>
      </c>
      <c r="E2293" s="440">
        <v>95661.85</v>
      </c>
      <c r="F2293" s="441">
        <v>-14678.46</v>
      </c>
      <c r="G2293" s="440">
        <v>207592.36</v>
      </c>
      <c r="H2293" s="438" t="s">
        <v>126</v>
      </c>
    </row>
    <row r="2294" spans="1:8">
      <c r="A2294" s="430" t="s">
        <v>3571</v>
      </c>
      <c r="B2294" s="430" t="s">
        <v>3361</v>
      </c>
      <c r="C2294" s="440">
        <v>12047.9</v>
      </c>
      <c r="D2294" s="438" t="s">
        <v>126</v>
      </c>
      <c r="E2294" s="440">
        <v>0</v>
      </c>
      <c r="F2294" s="440">
        <v>0</v>
      </c>
      <c r="G2294" s="440">
        <v>12047.9</v>
      </c>
      <c r="H2294" s="438" t="s">
        <v>126</v>
      </c>
    </row>
    <row r="2295" spans="1:8">
      <c r="A2295" s="430" t="s">
        <v>3572</v>
      </c>
      <c r="B2295" s="430" t="s">
        <v>3342</v>
      </c>
      <c r="C2295" s="440">
        <v>37662.43</v>
      </c>
      <c r="D2295" s="438" t="s">
        <v>126</v>
      </c>
      <c r="E2295" s="440">
        <v>44962.19</v>
      </c>
      <c r="F2295" s="440">
        <v>0</v>
      </c>
      <c r="G2295" s="440">
        <v>82624.62</v>
      </c>
      <c r="H2295" s="438" t="s">
        <v>126</v>
      </c>
    </row>
    <row r="2296" spans="1:8">
      <c r="A2296" s="430" t="s">
        <v>3573</v>
      </c>
      <c r="B2296" s="430" t="s">
        <v>3344</v>
      </c>
      <c r="C2296" s="440">
        <v>37320.18</v>
      </c>
      <c r="D2296" s="438" t="s">
        <v>126</v>
      </c>
      <c r="E2296" s="440">
        <v>50699.66</v>
      </c>
      <c r="F2296" s="440">
        <v>0</v>
      </c>
      <c r="G2296" s="440">
        <v>88019.839999999997</v>
      </c>
      <c r="H2296" s="438" t="s">
        <v>126</v>
      </c>
    </row>
    <row r="2297" spans="1:8">
      <c r="A2297" s="430" t="s">
        <v>3574</v>
      </c>
      <c r="B2297" s="430" t="s">
        <v>3346</v>
      </c>
      <c r="C2297" s="440">
        <v>10221.540000000001</v>
      </c>
      <c r="D2297" s="438" t="s">
        <v>126</v>
      </c>
      <c r="E2297" s="440">
        <v>0</v>
      </c>
      <c r="F2297" s="441">
        <v>-14678.46</v>
      </c>
      <c r="G2297" s="440">
        <v>24900</v>
      </c>
      <c r="H2297" s="438" t="s">
        <v>126</v>
      </c>
    </row>
    <row r="2298" spans="1:8">
      <c r="A2298" s="430" t="s">
        <v>3575</v>
      </c>
      <c r="B2298" s="430" t="s">
        <v>2325</v>
      </c>
      <c r="C2298" s="440">
        <v>106171.07</v>
      </c>
      <c r="D2298" s="438" t="s">
        <v>126</v>
      </c>
      <c r="E2298" s="440">
        <v>149523.9</v>
      </c>
      <c r="F2298" s="441">
        <v>-28325.54</v>
      </c>
      <c r="G2298" s="440">
        <v>284020.51</v>
      </c>
      <c r="H2298" s="438" t="s">
        <v>126</v>
      </c>
    </row>
    <row r="2299" spans="1:8">
      <c r="A2299" s="430" t="s">
        <v>3576</v>
      </c>
      <c r="B2299" s="430" t="s">
        <v>3342</v>
      </c>
      <c r="C2299" s="440">
        <v>37733.86</v>
      </c>
      <c r="D2299" s="438" t="s">
        <v>126</v>
      </c>
      <c r="E2299" s="440">
        <v>58936.58</v>
      </c>
      <c r="F2299" s="440">
        <v>0</v>
      </c>
      <c r="G2299" s="440">
        <v>96670.44</v>
      </c>
      <c r="H2299" s="438" t="s">
        <v>126</v>
      </c>
    </row>
    <row r="2300" spans="1:8">
      <c r="A2300" s="430" t="s">
        <v>3577</v>
      </c>
      <c r="B2300" s="430" t="s">
        <v>3344</v>
      </c>
      <c r="C2300" s="440">
        <v>57079.54</v>
      </c>
      <c r="D2300" s="438" t="s">
        <v>126</v>
      </c>
      <c r="E2300" s="440">
        <v>90587.32</v>
      </c>
      <c r="F2300" s="440">
        <v>0</v>
      </c>
      <c r="G2300" s="440">
        <v>147666.85999999999</v>
      </c>
      <c r="H2300" s="438" t="s">
        <v>126</v>
      </c>
    </row>
    <row r="2301" spans="1:8">
      <c r="A2301" s="430" t="s">
        <v>3578</v>
      </c>
      <c r="B2301" s="430" t="s">
        <v>3346</v>
      </c>
      <c r="C2301" s="440">
        <v>11357.67</v>
      </c>
      <c r="D2301" s="438" t="s">
        <v>126</v>
      </c>
      <c r="E2301" s="440">
        <v>0</v>
      </c>
      <c r="F2301" s="441">
        <v>-28325.54</v>
      </c>
      <c r="G2301" s="440">
        <v>39683.21</v>
      </c>
      <c r="H2301" s="438" t="s">
        <v>126</v>
      </c>
    </row>
    <row r="2302" spans="1:8">
      <c r="A2302" s="430" t="s">
        <v>3579</v>
      </c>
      <c r="B2302" s="430" t="s">
        <v>2330</v>
      </c>
      <c r="C2302" s="440">
        <v>61862.85</v>
      </c>
      <c r="D2302" s="438" t="s">
        <v>126</v>
      </c>
      <c r="E2302" s="440">
        <v>102163.12</v>
      </c>
      <c r="F2302" s="441">
        <v>-20552.75</v>
      </c>
      <c r="G2302" s="440">
        <v>184578.72</v>
      </c>
      <c r="H2302" s="438" t="s">
        <v>126</v>
      </c>
    </row>
    <row r="2303" spans="1:8">
      <c r="A2303" s="430" t="s">
        <v>3580</v>
      </c>
      <c r="B2303" s="430" t="s">
        <v>3342</v>
      </c>
      <c r="C2303" s="440">
        <v>19174</v>
      </c>
      <c r="D2303" s="438" t="s">
        <v>126</v>
      </c>
      <c r="E2303" s="440">
        <v>48028.24</v>
      </c>
      <c r="F2303" s="440">
        <v>0</v>
      </c>
      <c r="G2303" s="440">
        <v>67202.240000000005</v>
      </c>
      <c r="H2303" s="438" t="s">
        <v>126</v>
      </c>
    </row>
    <row r="2304" spans="1:8">
      <c r="A2304" s="430" t="s">
        <v>3581</v>
      </c>
      <c r="B2304" s="430" t="s">
        <v>3344</v>
      </c>
      <c r="C2304" s="440">
        <v>35722.93</v>
      </c>
      <c r="D2304" s="438" t="s">
        <v>126</v>
      </c>
      <c r="E2304" s="440">
        <v>54134.879999999997</v>
      </c>
      <c r="F2304" s="440">
        <v>0</v>
      </c>
      <c r="G2304" s="440">
        <v>89857.81</v>
      </c>
      <c r="H2304" s="438" t="s">
        <v>126</v>
      </c>
    </row>
    <row r="2305" spans="1:8">
      <c r="A2305" s="430" t="s">
        <v>3582</v>
      </c>
      <c r="B2305" s="430" t="s">
        <v>3346</v>
      </c>
      <c r="C2305" s="440">
        <v>6965.92</v>
      </c>
      <c r="D2305" s="438" t="s">
        <v>126</v>
      </c>
      <c r="E2305" s="440">
        <v>0</v>
      </c>
      <c r="F2305" s="441">
        <v>-20552.75</v>
      </c>
      <c r="G2305" s="440">
        <v>27518.67</v>
      </c>
      <c r="H2305" s="438" t="s">
        <v>126</v>
      </c>
    </row>
    <row r="2306" spans="1:8">
      <c r="A2306" s="430" t="s">
        <v>3583</v>
      </c>
      <c r="B2306" s="430" t="s">
        <v>2335</v>
      </c>
      <c r="C2306" s="440">
        <v>68819.06</v>
      </c>
      <c r="D2306" s="438" t="s">
        <v>126</v>
      </c>
      <c r="E2306" s="440">
        <v>100825.13</v>
      </c>
      <c r="F2306" s="441">
        <v>-20624.310000000001</v>
      </c>
      <c r="G2306" s="440">
        <v>190268.5</v>
      </c>
      <c r="H2306" s="438" t="s">
        <v>126</v>
      </c>
    </row>
    <row r="2307" spans="1:8">
      <c r="A2307" s="430" t="s">
        <v>3584</v>
      </c>
      <c r="B2307" s="430" t="s">
        <v>3342</v>
      </c>
      <c r="C2307" s="440">
        <v>29791.49</v>
      </c>
      <c r="D2307" s="438" t="s">
        <v>126</v>
      </c>
      <c r="E2307" s="440">
        <v>53657.88</v>
      </c>
      <c r="F2307" s="440">
        <v>0</v>
      </c>
      <c r="G2307" s="440">
        <v>83449.37</v>
      </c>
      <c r="H2307" s="438" t="s">
        <v>126</v>
      </c>
    </row>
    <row r="2308" spans="1:8">
      <c r="A2308" s="430" t="s">
        <v>3585</v>
      </c>
      <c r="B2308" s="430" t="s">
        <v>3344</v>
      </c>
      <c r="C2308" s="440">
        <v>30780.79</v>
      </c>
      <c r="D2308" s="438" t="s">
        <v>126</v>
      </c>
      <c r="E2308" s="440">
        <v>47167.25</v>
      </c>
      <c r="F2308" s="440">
        <v>0</v>
      </c>
      <c r="G2308" s="440">
        <v>77948.039999999994</v>
      </c>
      <c r="H2308" s="438" t="s">
        <v>126</v>
      </c>
    </row>
    <row r="2309" spans="1:8">
      <c r="A2309" s="430" t="s">
        <v>3586</v>
      </c>
      <c r="B2309" s="430" t="s">
        <v>3346</v>
      </c>
      <c r="C2309" s="440">
        <v>8246.7800000000007</v>
      </c>
      <c r="D2309" s="438" t="s">
        <v>126</v>
      </c>
      <c r="E2309" s="440">
        <v>0</v>
      </c>
      <c r="F2309" s="441">
        <v>-20624.310000000001</v>
      </c>
      <c r="G2309" s="440">
        <v>28871.09</v>
      </c>
      <c r="H2309" s="438" t="s">
        <v>126</v>
      </c>
    </row>
    <row r="2310" spans="1:8">
      <c r="A2310" s="430" t="s">
        <v>3587</v>
      </c>
      <c r="B2310" s="430" t="s">
        <v>2340</v>
      </c>
      <c r="C2310" s="440">
        <v>108307.4</v>
      </c>
      <c r="D2310" s="438" t="s">
        <v>126</v>
      </c>
      <c r="E2310" s="440">
        <v>130371.98</v>
      </c>
      <c r="F2310" s="441">
        <v>-25430.74</v>
      </c>
      <c r="G2310" s="440">
        <v>264110.12</v>
      </c>
      <c r="H2310" s="438" t="s">
        <v>126</v>
      </c>
    </row>
    <row r="2311" spans="1:8">
      <c r="A2311" s="430" t="s">
        <v>3588</v>
      </c>
      <c r="B2311" s="430" t="s">
        <v>3342</v>
      </c>
      <c r="C2311" s="440">
        <v>36933.86</v>
      </c>
      <c r="D2311" s="438" t="s">
        <v>126</v>
      </c>
      <c r="E2311" s="440">
        <v>57539.28</v>
      </c>
      <c r="F2311" s="440">
        <v>0</v>
      </c>
      <c r="G2311" s="440">
        <v>94473.14</v>
      </c>
      <c r="H2311" s="438" t="s">
        <v>126</v>
      </c>
    </row>
    <row r="2312" spans="1:8">
      <c r="A2312" s="430" t="s">
        <v>3589</v>
      </c>
      <c r="B2312" s="430" t="s">
        <v>3344</v>
      </c>
      <c r="C2312" s="440">
        <v>58264.63</v>
      </c>
      <c r="D2312" s="438" t="s">
        <v>126</v>
      </c>
      <c r="E2312" s="440">
        <v>72832.7</v>
      </c>
      <c r="F2312" s="440">
        <v>0</v>
      </c>
      <c r="G2312" s="440">
        <v>131097.32999999999</v>
      </c>
      <c r="H2312" s="438" t="s">
        <v>126</v>
      </c>
    </row>
    <row r="2313" spans="1:8">
      <c r="A2313" s="430" t="s">
        <v>3590</v>
      </c>
      <c r="B2313" s="430" t="s">
        <v>3346</v>
      </c>
      <c r="C2313" s="440">
        <v>13108.91</v>
      </c>
      <c r="D2313" s="438" t="s">
        <v>126</v>
      </c>
      <c r="E2313" s="440">
        <v>0</v>
      </c>
      <c r="F2313" s="441">
        <v>-25430.74</v>
      </c>
      <c r="G2313" s="440">
        <v>38539.65</v>
      </c>
      <c r="H2313" s="438" t="s">
        <v>126</v>
      </c>
    </row>
    <row r="2314" spans="1:8">
      <c r="A2314" s="430" t="s">
        <v>3591</v>
      </c>
      <c r="B2314" s="430" t="s">
        <v>974</v>
      </c>
      <c r="C2314" s="440">
        <v>116803.56</v>
      </c>
      <c r="D2314" s="438" t="s">
        <v>126</v>
      </c>
      <c r="E2314" s="440">
        <v>117944.56</v>
      </c>
      <c r="F2314" s="441">
        <v>-23934.98</v>
      </c>
      <c r="G2314" s="440">
        <v>258683.1</v>
      </c>
      <c r="H2314" s="438" t="s">
        <v>126</v>
      </c>
    </row>
    <row r="2315" spans="1:8">
      <c r="A2315" s="430" t="s">
        <v>3592</v>
      </c>
      <c r="B2315" s="430" t="s">
        <v>3361</v>
      </c>
      <c r="C2315" s="440">
        <v>14290.5</v>
      </c>
      <c r="D2315" s="438" t="s">
        <v>126</v>
      </c>
      <c r="E2315" s="440">
        <v>0</v>
      </c>
      <c r="F2315" s="440">
        <v>0</v>
      </c>
      <c r="G2315" s="440">
        <v>14290.5</v>
      </c>
      <c r="H2315" s="438" t="s">
        <v>126</v>
      </c>
    </row>
    <row r="2316" spans="1:8">
      <c r="A2316" s="430" t="s">
        <v>3593</v>
      </c>
      <c r="B2316" s="430" t="s">
        <v>3342</v>
      </c>
      <c r="C2316" s="440">
        <v>43965.48</v>
      </c>
      <c r="D2316" s="438" t="s">
        <v>126</v>
      </c>
      <c r="E2316" s="440">
        <v>53668.2</v>
      </c>
      <c r="F2316" s="440">
        <v>0</v>
      </c>
      <c r="G2316" s="440">
        <v>97633.68</v>
      </c>
      <c r="H2316" s="438" t="s">
        <v>126</v>
      </c>
    </row>
    <row r="2317" spans="1:8">
      <c r="A2317" s="430" t="s">
        <v>3594</v>
      </c>
      <c r="B2317" s="430" t="s">
        <v>3344</v>
      </c>
      <c r="C2317" s="440">
        <v>41446.51</v>
      </c>
      <c r="D2317" s="438" t="s">
        <v>126</v>
      </c>
      <c r="E2317" s="440">
        <v>64276.36</v>
      </c>
      <c r="F2317" s="440">
        <v>0</v>
      </c>
      <c r="G2317" s="440">
        <v>105722.87</v>
      </c>
      <c r="H2317" s="438" t="s">
        <v>126</v>
      </c>
    </row>
    <row r="2318" spans="1:8">
      <c r="A2318" s="430" t="s">
        <v>3595</v>
      </c>
      <c r="B2318" s="430" t="s">
        <v>3346</v>
      </c>
      <c r="C2318" s="440">
        <v>17101.07</v>
      </c>
      <c r="D2318" s="438" t="s">
        <v>126</v>
      </c>
      <c r="E2318" s="440">
        <v>0</v>
      </c>
      <c r="F2318" s="441">
        <v>-23934.98</v>
      </c>
      <c r="G2318" s="440">
        <v>41036.050000000003</v>
      </c>
      <c r="H2318" s="438" t="s">
        <v>126</v>
      </c>
    </row>
    <row r="2319" spans="1:8">
      <c r="A2319" s="430" t="s">
        <v>3596</v>
      </c>
      <c r="B2319" s="430" t="s">
        <v>976</v>
      </c>
      <c r="C2319" s="440">
        <v>100887.11</v>
      </c>
      <c r="D2319" s="438" t="s">
        <v>126</v>
      </c>
      <c r="E2319" s="440">
        <v>132710.28</v>
      </c>
      <c r="F2319" s="441">
        <v>-25933.18</v>
      </c>
      <c r="G2319" s="440">
        <v>259530.57</v>
      </c>
      <c r="H2319" s="438" t="s">
        <v>126</v>
      </c>
    </row>
    <row r="2320" spans="1:8">
      <c r="A2320" s="430" t="s">
        <v>3597</v>
      </c>
      <c r="B2320" s="430" t="s">
        <v>3342</v>
      </c>
      <c r="C2320" s="440">
        <v>37062.43</v>
      </c>
      <c r="D2320" s="438" t="s">
        <v>126</v>
      </c>
      <c r="E2320" s="440">
        <v>57738.64</v>
      </c>
      <c r="F2320" s="440">
        <v>0</v>
      </c>
      <c r="G2320" s="440">
        <v>94801.07</v>
      </c>
      <c r="H2320" s="438" t="s">
        <v>126</v>
      </c>
    </row>
    <row r="2321" spans="1:8">
      <c r="A2321" s="430" t="s">
        <v>3598</v>
      </c>
      <c r="B2321" s="430" t="s">
        <v>3344</v>
      </c>
      <c r="C2321" s="440">
        <v>51034.95</v>
      </c>
      <c r="D2321" s="438" t="s">
        <v>126</v>
      </c>
      <c r="E2321" s="440">
        <v>74719.740000000005</v>
      </c>
      <c r="F2321" s="440">
        <v>0</v>
      </c>
      <c r="G2321" s="440">
        <v>125754.69</v>
      </c>
      <c r="H2321" s="438" t="s">
        <v>126</v>
      </c>
    </row>
    <row r="2322" spans="1:8">
      <c r="A2322" s="430" t="s">
        <v>3599</v>
      </c>
      <c r="B2322" s="430" t="s">
        <v>3346</v>
      </c>
      <c r="C2322" s="440">
        <v>12789.73</v>
      </c>
      <c r="D2322" s="438" t="s">
        <v>126</v>
      </c>
      <c r="E2322" s="440">
        <v>251.9</v>
      </c>
      <c r="F2322" s="441">
        <v>-25933.18</v>
      </c>
      <c r="G2322" s="440">
        <v>38974.81</v>
      </c>
      <c r="H2322" s="438" t="s">
        <v>126</v>
      </c>
    </row>
    <row r="2323" spans="1:8">
      <c r="A2323" s="430" t="s">
        <v>3600</v>
      </c>
      <c r="B2323" s="430" t="s">
        <v>2353</v>
      </c>
      <c r="C2323" s="440">
        <v>63870.23</v>
      </c>
      <c r="D2323" s="438" t="s">
        <v>126</v>
      </c>
      <c r="E2323" s="440">
        <v>99514.72</v>
      </c>
      <c r="F2323" s="441">
        <v>-18801.080000000002</v>
      </c>
      <c r="G2323" s="440">
        <v>182186.03</v>
      </c>
      <c r="H2323" s="438" t="s">
        <v>126</v>
      </c>
    </row>
    <row r="2324" spans="1:8">
      <c r="A2324" s="430" t="s">
        <v>3601</v>
      </c>
      <c r="B2324" s="430" t="s">
        <v>3342</v>
      </c>
      <c r="C2324" s="440">
        <v>25643.23</v>
      </c>
      <c r="D2324" s="438" t="s">
        <v>126</v>
      </c>
      <c r="E2324" s="440">
        <v>53658.080000000002</v>
      </c>
      <c r="F2324" s="440">
        <v>0</v>
      </c>
      <c r="G2324" s="440">
        <v>79301.31</v>
      </c>
      <c r="H2324" s="438" t="s">
        <v>126</v>
      </c>
    </row>
    <row r="2325" spans="1:8">
      <c r="A2325" s="430" t="s">
        <v>3602</v>
      </c>
      <c r="B2325" s="430" t="s">
        <v>3344</v>
      </c>
      <c r="C2325" s="440">
        <v>32148.21</v>
      </c>
      <c r="D2325" s="438" t="s">
        <v>126</v>
      </c>
      <c r="E2325" s="440">
        <v>45856.639999999999</v>
      </c>
      <c r="F2325" s="440">
        <v>0</v>
      </c>
      <c r="G2325" s="440">
        <v>78004.850000000006</v>
      </c>
      <c r="H2325" s="438" t="s">
        <v>126</v>
      </c>
    </row>
    <row r="2326" spans="1:8">
      <c r="A2326" s="430" t="s">
        <v>3603</v>
      </c>
      <c r="B2326" s="430" t="s">
        <v>3346</v>
      </c>
      <c r="C2326" s="440">
        <v>6078.79</v>
      </c>
      <c r="D2326" s="438" t="s">
        <v>126</v>
      </c>
      <c r="E2326" s="440">
        <v>0</v>
      </c>
      <c r="F2326" s="441">
        <v>-18801.080000000002</v>
      </c>
      <c r="G2326" s="440">
        <v>24879.87</v>
      </c>
      <c r="H2326" s="438" t="s">
        <v>126</v>
      </c>
    </row>
    <row r="2327" spans="1:8">
      <c r="A2327" s="430" t="s">
        <v>3604</v>
      </c>
      <c r="B2327" s="430" t="s">
        <v>2358</v>
      </c>
      <c r="C2327" s="440">
        <v>99777.21</v>
      </c>
      <c r="D2327" s="438" t="s">
        <v>126</v>
      </c>
      <c r="E2327" s="440">
        <v>132721.60999999999</v>
      </c>
      <c r="F2327" s="441">
        <v>-27684.06</v>
      </c>
      <c r="G2327" s="440">
        <v>260182.88</v>
      </c>
      <c r="H2327" s="438" t="s">
        <v>126</v>
      </c>
    </row>
    <row r="2328" spans="1:8">
      <c r="A2328" s="430" t="s">
        <v>3605</v>
      </c>
      <c r="B2328" s="430" t="s">
        <v>3342</v>
      </c>
      <c r="C2328" s="440">
        <v>35512.11</v>
      </c>
      <c r="D2328" s="438" t="s">
        <v>126</v>
      </c>
      <c r="E2328" s="440">
        <v>69198.84</v>
      </c>
      <c r="F2328" s="440">
        <v>0</v>
      </c>
      <c r="G2328" s="440">
        <v>104710.95</v>
      </c>
      <c r="H2328" s="438" t="s">
        <v>126</v>
      </c>
    </row>
    <row r="2329" spans="1:8">
      <c r="A2329" s="430" t="s">
        <v>3606</v>
      </c>
      <c r="B2329" s="430" t="s">
        <v>3344</v>
      </c>
      <c r="C2329" s="440">
        <v>51395.519999999997</v>
      </c>
      <c r="D2329" s="438" t="s">
        <v>126</v>
      </c>
      <c r="E2329" s="440">
        <v>63522.77</v>
      </c>
      <c r="F2329" s="440">
        <v>0</v>
      </c>
      <c r="G2329" s="440">
        <v>114918.29</v>
      </c>
      <c r="H2329" s="438" t="s">
        <v>126</v>
      </c>
    </row>
    <row r="2330" spans="1:8">
      <c r="A2330" s="430" t="s">
        <v>3607</v>
      </c>
      <c r="B2330" s="430" t="s">
        <v>3346</v>
      </c>
      <c r="C2330" s="440">
        <v>12869.58</v>
      </c>
      <c r="D2330" s="438" t="s">
        <v>126</v>
      </c>
      <c r="E2330" s="440">
        <v>0</v>
      </c>
      <c r="F2330" s="441">
        <v>-27684.06</v>
      </c>
      <c r="G2330" s="440">
        <v>40553.64</v>
      </c>
      <c r="H2330" s="438" t="s">
        <v>126</v>
      </c>
    </row>
    <row r="2331" spans="1:8">
      <c r="A2331" s="430" t="s">
        <v>3608</v>
      </c>
      <c r="B2331" s="430" t="s">
        <v>2363</v>
      </c>
      <c r="C2331" s="440">
        <v>80516.320000000007</v>
      </c>
      <c r="D2331" s="438" t="s">
        <v>126</v>
      </c>
      <c r="E2331" s="440">
        <v>120806.79</v>
      </c>
      <c r="F2331" s="441">
        <v>-24499.3</v>
      </c>
      <c r="G2331" s="440">
        <v>225822.41</v>
      </c>
      <c r="H2331" s="438" t="s">
        <v>126</v>
      </c>
    </row>
    <row r="2332" spans="1:8">
      <c r="A2332" s="430" t="s">
        <v>3609</v>
      </c>
      <c r="B2332" s="430" t="s">
        <v>3342</v>
      </c>
      <c r="C2332" s="440">
        <v>30572.06</v>
      </c>
      <c r="D2332" s="438" t="s">
        <v>126</v>
      </c>
      <c r="E2332" s="440">
        <v>54992.25</v>
      </c>
      <c r="F2332" s="440">
        <v>0</v>
      </c>
      <c r="G2332" s="440">
        <v>85564.31</v>
      </c>
      <c r="H2332" s="438" t="s">
        <v>126</v>
      </c>
    </row>
    <row r="2333" spans="1:8">
      <c r="A2333" s="430" t="s">
        <v>3610</v>
      </c>
      <c r="B2333" s="430" t="s">
        <v>3344</v>
      </c>
      <c r="C2333" s="440">
        <v>39353.480000000003</v>
      </c>
      <c r="D2333" s="438" t="s">
        <v>126</v>
      </c>
      <c r="E2333" s="440">
        <v>65814.539999999994</v>
      </c>
      <c r="F2333" s="440">
        <v>0</v>
      </c>
      <c r="G2333" s="440">
        <v>105168.02</v>
      </c>
      <c r="H2333" s="438" t="s">
        <v>126</v>
      </c>
    </row>
    <row r="2334" spans="1:8">
      <c r="A2334" s="430" t="s">
        <v>3611</v>
      </c>
      <c r="B2334" s="430" t="s">
        <v>3346</v>
      </c>
      <c r="C2334" s="440">
        <v>10590.78</v>
      </c>
      <c r="D2334" s="438" t="s">
        <v>126</v>
      </c>
      <c r="E2334" s="440">
        <v>0</v>
      </c>
      <c r="F2334" s="441">
        <v>-24499.3</v>
      </c>
      <c r="G2334" s="440">
        <v>35090.080000000002</v>
      </c>
      <c r="H2334" s="438" t="s">
        <v>126</v>
      </c>
    </row>
    <row r="2335" spans="1:8">
      <c r="A2335" s="430" t="s">
        <v>3612</v>
      </c>
      <c r="B2335" s="430" t="s">
        <v>2368</v>
      </c>
      <c r="C2335" s="440">
        <v>97541.19</v>
      </c>
      <c r="D2335" s="438" t="s">
        <v>126</v>
      </c>
      <c r="E2335" s="440">
        <v>100843.58</v>
      </c>
      <c r="F2335" s="441">
        <v>-18762.830000000002</v>
      </c>
      <c r="G2335" s="440">
        <v>217147.6</v>
      </c>
      <c r="H2335" s="438" t="s">
        <v>126</v>
      </c>
    </row>
    <row r="2336" spans="1:8">
      <c r="A2336" s="430" t="s">
        <v>3613</v>
      </c>
      <c r="B2336" s="430" t="s">
        <v>3342</v>
      </c>
      <c r="C2336" s="440">
        <v>44414.23</v>
      </c>
      <c r="D2336" s="438" t="s">
        <v>126</v>
      </c>
      <c r="E2336" s="440">
        <v>25087.88</v>
      </c>
      <c r="F2336" s="440">
        <v>0</v>
      </c>
      <c r="G2336" s="440">
        <v>69502.11</v>
      </c>
      <c r="H2336" s="438" t="s">
        <v>126</v>
      </c>
    </row>
    <row r="2337" spans="1:8">
      <c r="A2337" s="430" t="s">
        <v>3614</v>
      </c>
      <c r="B2337" s="430" t="s">
        <v>3344</v>
      </c>
      <c r="C2337" s="440">
        <v>40896.870000000003</v>
      </c>
      <c r="D2337" s="438" t="s">
        <v>126</v>
      </c>
      <c r="E2337" s="440">
        <v>75755.7</v>
      </c>
      <c r="F2337" s="440">
        <v>0</v>
      </c>
      <c r="G2337" s="440">
        <v>116652.57</v>
      </c>
      <c r="H2337" s="438" t="s">
        <v>126</v>
      </c>
    </row>
    <row r="2338" spans="1:8">
      <c r="A2338" s="430" t="s">
        <v>3615</v>
      </c>
      <c r="B2338" s="430" t="s">
        <v>3346</v>
      </c>
      <c r="C2338" s="440">
        <v>12230.09</v>
      </c>
      <c r="D2338" s="438" t="s">
        <v>126</v>
      </c>
      <c r="E2338" s="440">
        <v>0</v>
      </c>
      <c r="F2338" s="441">
        <v>-18762.830000000002</v>
      </c>
      <c r="G2338" s="440">
        <v>30992.92</v>
      </c>
      <c r="H2338" s="438" t="s">
        <v>126</v>
      </c>
    </row>
    <row r="2339" spans="1:8">
      <c r="A2339" s="430" t="s">
        <v>3616</v>
      </c>
      <c r="B2339" s="430" t="s">
        <v>2373</v>
      </c>
      <c r="C2339" s="440">
        <v>206796.43</v>
      </c>
      <c r="D2339" s="438" t="s">
        <v>126</v>
      </c>
      <c r="E2339" s="440">
        <v>253006.18</v>
      </c>
      <c r="F2339" s="441">
        <v>-52645.78</v>
      </c>
      <c r="G2339" s="440">
        <v>512448.39</v>
      </c>
      <c r="H2339" s="438" t="s">
        <v>126</v>
      </c>
    </row>
    <row r="2340" spans="1:8">
      <c r="A2340" s="430" t="s">
        <v>3617</v>
      </c>
      <c r="B2340" s="430" t="s">
        <v>3342</v>
      </c>
      <c r="C2340" s="440">
        <v>43199.34</v>
      </c>
      <c r="D2340" s="438" t="s">
        <v>126</v>
      </c>
      <c r="E2340" s="440">
        <v>50176.19</v>
      </c>
      <c r="F2340" s="440">
        <v>0</v>
      </c>
      <c r="G2340" s="440">
        <v>93375.53</v>
      </c>
      <c r="H2340" s="438" t="s">
        <v>126</v>
      </c>
    </row>
    <row r="2341" spans="1:8">
      <c r="A2341" s="430" t="s">
        <v>3618</v>
      </c>
      <c r="B2341" s="430" t="s">
        <v>3344</v>
      </c>
      <c r="C2341" s="440">
        <v>136404.84</v>
      </c>
      <c r="D2341" s="438" t="s">
        <v>126</v>
      </c>
      <c r="E2341" s="440">
        <v>202829.99</v>
      </c>
      <c r="F2341" s="440">
        <v>0</v>
      </c>
      <c r="G2341" s="440">
        <v>339234.83</v>
      </c>
      <c r="H2341" s="438" t="s">
        <v>126</v>
      </c>
    </row>
    <row r="2342" spans="1:8">
      <c r="A2342" s="430" t="s">
        <v>3619</v>
      </c>
      <c r="B2342" s="430" t="s">
        <v>3346</v>
      </c>
      <c r="C2342" s="440">
        <v>27192.25</v>
      </c>
      <c r="D2342" s="438" t="s">
        <v>126</v>
      </c>
      <c r="E2342" s="440">
        <v>0</v>
      </c>
      <c r="F2342" s="441">
        <v>-52645.78</v>
      </c>
      <c r="G2342" s="440">
        <v>79838.03</v>
      </c>
      <c r="H2342" s="438" t="s">
        <v>126</v>
      </c>
    </row>
    <row r="2343" spans="1:8">
      <c r="A2343" s="430" t="s">
        <v>3620</v>
      </c>
      <c r="B2343" s="430" t="s">
        <v>2378</v>
      </c>
      <c r="C2343" s="440">
        <v>178970.82</v>
      </c>
      <c r="D2343" s="438" t="s">
        <v>126</v>
      </c>
      <c r="E2343" s="440">
        <v>213327.9</v>
      </c>
      <c r="F2343" s="441">
        <v>-44368.86</v>
      </c>
      <c r="G2343" s="440">
        <v>436667.58</v>
      </c>
      <c r="H2343" s="438" t="s">
        <v>126</v>
      </c>
    </row>
    <row r="2344" spans="1:8">
      <c r="A2344" s="430" t="s">
        <v>3621</v>
      </c>
      <c r="B2344" s="430" t="s">
        <v>3361</v>
      </c>
      <c r="C2344" s="440">
        <v>14882.7</v>
      </c>
      <c r="D2344" s="438" t="s">
        <v>126</v>
      </c>
      <c r="E2344" s="440">
        <v>0</v>
      </c>
      <c r="F2344" s="440">
        <v>0</v>
      </c>
      <c r="G2344" s="440">
        <v>14882.7</v>
      </c>
      <c r="H2344" s="438" t="s">
        <v>126</v>
      </c>
    </row>
    <row r="2345" spans="1:8">
      <c r="A2345" s="430" t="s">
        <v>3622</v>
      </c>
      <c r="B2345" s="430" t="s">
        <v>3342</v>
      </c>
      <c r="C2345" s="440">
        <v>37305.279999999999</v>
      </c>
      <c r="D2345" s="438" t="s">
        <v>126</v>
      </c>
      <c r="E2345" s="440">
        <v>44407.78</v>
      </c>
      <c r="F2345" s="440">
        <v>0</v>
      </c>
      <c r="G2345" s="440">
        <v>81713.06</v>
      </c>
      <c r="H2345" s="438" t="s">
        <v>126</v>
      </c>
    </row>
    <row r="2346" spans="1:8">
      <c r="A2346" s="430" t="s">
        <v>3623</v>
      </c>
      <c r="B2346" s="430" t="s">
        <v>3344</v>
      </c>
      <c r="C2346" s="440">
        <v>102859.65</v>
      </c>
      <c r="D2346" s="438" t="s">
        <v>126</v>
      </c>
      <c r="E2346" s="440">
        <v>168920.12</v>
      </c>
      <c r="F2346" s="440">
        <v>0</v>
      </c>
      <c r="G2346" s="440">
        <v>271779.77</v>
      </c>
      <c r="H2346" s="438" t="s">
        <v>126</v>
      </c>
    </row>
    <row r="2347" spans="1:8">
      <c r="A2347" s="430" t="s">
        <v>3624</v>
      </c>
      <c r="B2347" s="430" t="s">
        <v>3346</v>
      </c>
      <c r="C2347" s="440">
        <v>23923.19</v>
      </c>
      <c r="D2347" s="438" t="s">
        <v>126</v>
      </c>
      <c r="E2347" s="440">
        <v>0</v>
      </c>
      <c r="F2347" s="441">
        <v>-44368.86</v>
      </c>
      <c r="G2347" s="440">
        <v>68292.05</v>
      </c>
      <c r="H2347" s="438" t="s">
        <v>126</v>
      </c>
    </row>
    <row r="2348" spans="1:8">
      <c r="A2348" s="430" t="s">
        <v>3625</v>
      </c>
      <c r="B2348" s="430" t="s">
        <v>2383</v>
      </c>
      <c r="C2348" s="440">
        <v>68905.67</v>
      </c>
      <c r="D2348" s="438" t="s">
        <v>126</v>
      </c>
      <c r="E2348" s="440">
        <v>93655.13</v>
      </c>
      <c r="F2348" s="441">
        <v>-16055.93</v>
      </c>
      <c r="G2348" s="440">
        <v>178616.73</v>
      </c>
      <c r="H2348" s="438" t="s">
        <v>126</v>
      </c>
    </row>
    <row r="2349" spans="1:8">
      <c r="A2349" s="430" t="s">
        <v>3626</v>
      </c>
      <c r="B2349" s="430" t="s">
        <v>3342</v>
      </c>
      <c r="C2349" s="440">
        <v>36962.400000000001</v>
      </c>
      <c r="D2349" s="438" t="s">
        <v>126</v>
      </c>
      <c r="E2349" s="440">
        <v>57539.3</v>
      </c>
      <c r="F2349" s="440">
        <v>0</v>
      </c>
      <c r="G2349" s="440">
        <v>94501.7</v>
      </c>
      <c r="H2349" s="438" t="s">
        <v>126</v>
      </c>
    </row>
    <row r="2350" spans="1:8">
      <c r="A2350" s="430" t="s">
        <v>3627</v>
      </c>
      <c r="B2350" s="430" t="s">
        <v>3344</v>
      </c>
      <c r="C2350" s="440">
        <v>24863.8</v>
      </c>
      <c r="D2350" s="438" t="s">
        <v>126</v>
      </c>
      <c r="E2350" s="440">
        <v>36115.83</v>
      </c>
      <c r="F2350" s="440">
        <v>0</v>
      </c>
      <c r="G2350" s="440">
        <v>60979.63</v>
      </c>
      <c r="H2350" s="438" t="s">
        <v>126</v>
      </c>
    </row>
    <row r="2351" spans="1:8">
      <c r="A2351" s="430" t="s">
        <v>3628</v>
      </c>
      <c r="B2351" s="430" t="s">
        <v>3346</v>
      </c>
      <c r="C2351" s="440">
        <v>7079.47</v>
      </c>
      <c r="D2351" s="438" t="s">
        <v>126</v>
      </c>
      <c r="E2351" s="440">
        <v>0</v>
      </c>
      <c r="F2351" s="441">
        <v>-16055.93</v>
      </c>
      <c r="G2351" s="440">
        <v>23135.4</v>
      </c>
      <c r="H2351" s="438" t="s">
        <v>126</v>
      </c>
    </row>
    <row r="2352" spans="1:8">
      <c r="A2352" s="430" t="s">
        <v>3629</v>
      </c>
      <c r="B2352" s="430" t="s">
        <v>2388</v>
      </c>
      <c r="C2352" s="440">
        <v>128608.3</v>
      </c>
      <c r="D2352" s="438" t="s">
        <v>126</v>
      </c>
      <c r="E2352" s="440">
        <v>167678.5</v>
      </c>
      <c r="F2352" s="441">
        <v>-33936.5</v>
      </c>
      <c r="G2352" s="440">
        <v>330223.3</v>
      </c>
      <c r="H2352" s="438" t="s">
        <v>126</v>
      </c>
    </row>
    <row r="2353" spans="1:8">
      <c r="A2353" s="430" t="s">
        <v>3630</v>
      </c>
      <c r="B2353" s="430" t="s">
        <v>3342</v>
      </c>
      <c r="C2353" s="440">
        <v>45331.79</v>
      </c>
      <c r="D2353" s="438" t="s">
        <v>126</v>
      </c>
      <c r="E2353" s="440">
        <v>70789.62</v>
      </c>
      <c r="F2353" s="440">
        <v>0</v>
      </c>
      <c r="G2353" s="440">
        <v>116121.41</v>
      </c>
      <c r="H2353" s="438" t="s">
        <v>126</v>
      </c>
    </row>
    <row r="2354" spans="1:8">
      <c r="A2354" s="430" t="s">
        <v>3631</v>
      </c>
      <c r="B2354" s="430" t="s">
        <v>3344</v>
      </c>
      <c r="C2354" s="440">
        <v>66096.41</v>
      </c>
      <c r="D2354" s="438" t="s">
        <v>126</v>
      </c>
      <c r="E2354" s="440">
        <v>96888.88</v>
      </c>
      <c r="F2354" s="440">
        <v>0</v>
      </c>
      <c r="G2354" s="440">
        <v>162985.29</v>
      </c>
      <c r="H2354" s="438" t="s">
        <v>126</v>
      </c>
    </row>
    <row r="2355" spans="1:8">
      <c r="A2355" s="430" t="s">
        <v>3632</v>
      </c>
      <c r="B2355" s="430" t="s">
        <v>3346</v>
      </c>
      <c r="C2355" s="440">
        <v>17180.099999999999</v>
      </c>
      <c r="D2355" s="438" t="s">
        <v>126</v>
      </c>
      <c r="E2355" s="440">
        <v>0</v>
      </c>
      <c r="F2355" s="441">
        <v>-33936.5</v>
      </c>
      <c r="G2355" s="440">
        <v>51116.6</v>
      </c>
      <c r="H2355" s="438" t="s">
        <v>126</v>
      </c>
    </row>
    <row r="2356" spans="1:8">
      <c r="A2356" s="430" t="s">
        <v>3633</v>
      </c>
      <c r="B2356" s="430" t="s">
        <v>2393</v>
      </c>
      <c r="C2356" s="440">
        <v>98596.76</v>
      </c>
      <c r="D2356" s="438" t="s">
        <v>126</v>
      </c>
      <c r="E2356" s="440">
        <v>161517.75</v>
      </c>
      <c r="F2356" s="441">
        <v>-33436.06</v>
      </c>
      <c r="G2356" s="440">
        <v>293550.57</v>
      </c>
      <c r="H2356" s="438" t="s">
        <v>126</v>
      </c>
    </row>
    <row r="2357" spans="1:8">
      <c r="A2357" s="430" t="s">
        <v>3634</v>
      </c>
      <c r="B2357" s="430" t="s">
        <v>3342</v>
      </c>
      <c r="C2357" s="440">
        <v>28332.26</v>
      </c>
      <c r="D2357" s="438" t="s">
        <v>126</v>
      </c>
      <c r="E2357" s="440">
        <v>57938.59</v>
      </c>
      <c r="F2357" s="440">
        <v>0</v>
      </c>
      <c r="G2357" s="440">
        <v>86270.85</v>
      </c>
      <c r="H2357" s="438" t="s">
        <v>126</v>
      </c>
    </row>
    <row r="2358" spans="1:8">
      <c r="A2358" s="430" t="s">
        <v>3635</v>
      </c>
      <c r="B2358" s="430" t="s">
        <v>3344</v>
      </c>
      <c r="C2358" s="440">
        <v>58532.88</v>
      </c>
      <c r="D2358" s="438" t="s">
        <v>126</v>
      </c>
      <c r="E2358" s="440">
        <v>103579.16</v>
      </c>
      <c r="F2358" s="440">
        <v>0</v>
      </c>
      <c r="G2358" s="440">
        <v>162112.04</v>
      </c>
      <c r="H2358" s="438" t="s">
        <v>126</v>
      </c>
    </row>
    <row r="2359" spans="1:8">
      <c r="A2359" s="430" t="s">
        <v>3636</v>
      </c>
      <c r="B2359" s="430" t="s">
        <v>3346</v>
      </c>
      <c r="C2359" s="440">
        <v>11731.62</v>
      </c>
      <c r="D2359" s="438" t="s">
        <v>126</v>
      </c>
      <c r="E2359" s="440">
        <v>0</v>
      </c>
      <c r="F2359" s="441">
        <v>-33436.06</v>
      </c>
      <c r="G2359" s="440">
        <v>45167.68</v>
      </c>
      <c r="H2359" s="438" t="s">
        <v>126</v>
      </c>
    </row>
    <row r="2360" spans="1:8">
      <c r="A2360" s="430" t="s">
        <v>3637</v>
      </c>
      <c r="B2360" s="430" t="s">
        <v>2398</v>
      </c>
      <c r="C2360" s="440">
        <v>138872.26</v>
      </c>
      <c r="D2360" s="438" t="s">
        <v>126</v>
      </c>
      <c r="E2360" s="440">
        <v>177107.34</v>
      </c>
      <c r="F2360" s="441">
        <v>-36047.17</v>
      </c>
      <c r="G2360" s="440">
        <v>352026.77</v>
      </c>
      <c r="H2360" s="438" t="s">
        <v>126</v>
      </c>
    </row>
    <row r="2361" spans="1:8">
      <c r="A2361" s="430" t="s">
        <v>3638</v>
      </c>
      <c r="B2361" s="430" t="s">
        <v>3342</v>
      </c>
      <c r="C2361" s="440">
        <v>45331.79</v>
      </c>
      <c r="D2361" s="438" t="s">
        <v>126</v>
      </c>
      <c r="E2361" s="440">
        <v>70790.02</v>
      </c>
      <c r="F2361" s="440">
        <v>0</v>
      </c>
      <c r="G2361" s="440">
        <v>116121.81</v>
      </c>
      <c r="H2361" s="438" t="s">
        <v>126</v>
      </c>
    </row>
    <row r="2362" spans="1:8">
      <c r="A2362" s="430" t="s">
        <v>3639</v>
      </c>
      <c r="B2362" s="430" t="s">
        <v>3344</v>
      </c>
      <c r="C2362" s="440">
        <v>75084.58</v>
      </c>
      <c r="D2362" s="438" t="s">
        <v>126</v>
      </c>
      <c r="E2362" s="440">
        <v>106317.32</v>
      </c>
      <c r="F2362" s="440">
        <v>0</v>
      </c>
      <c r="G2362" s="440">
        <v>181401.9</v>
      </c>
      <c r="H2362" s="438" t="s">
        <v>126</v>
      </c>
    </row>
    <row r="2363" spans="1:8">
      <c r="A2363" s="430" t="s">
        <v>3640</v>
      </c>
      <c r="B2363" s="430" t="s">
        <v>3346</v>
      </c>
      <c r="C2363" s="440">
        <v>18455.89</v>
      </c>
      <c r="D2363" s="438" t="s">
        <v>126</v>
      </c>
      <c r="E2363" s="440">
        <v>0</v>
      </c>
      <c r="F2363" s="441">
        <v>-36047.17</v>
      </c>
      <c r="G2363" s="440">
        <v>54503.06</v>
      </c>
      <c r="H2363" s="438" t="s">
        <v>126</v>
      </c>
    </row>
    <row r="2364" spans="1:8">
      <c r="A2364" s="430" t="s">
        <v>3641</v>
      </c>
      <c r="B2364" s="430" t="s">
        <v>2403</v>
      </c>
      <c r="C2364" s="440">
        <v>94056.54</v>
      </c>
      <c r="D2364" s="438" t="s">
        <v>126</v>
      </c>
      <c r="E2364" s="440">
        <v>112126.27</v>
      </c>
      <c r="F2364" s="441">
        <v>-20505.84</v>
      </c>
      <c r="G2364" s="440">
        <v>226688.65</v>
      </c>
      <c r="H2364" s="438" t="s">
        <v>126</v>
      </c>
    </row>
    <row r="2365" spans="1:8">
      <c r="A2365" s="430" t="s">
        <v>3642</v>
      </c>
      <c r="B2365" s="430" t="s">
        <v>3342</v>
      </c>
      <c r="C2365" s="440">
        <v>28332.26</v>
      </c>
      <c r="D2365" s="438" t="s">
        <v>126</v>
      </c>
      <c r="E2365" s="440">
        <v>57938.59</v>
      </c>
      <c r="F2365" s="440">
        <v>0</v>
      </c>
      <c r="G2365" s="440">
        <v>86270.85</v>
      </c>
      <c r="H2365" s="438" t="s">
        <v>126</v>
      </c>
    </row>
    <row r="2366" spans="1:8">
      <c r="A2366" s="430" t="s">
        <v>3643</v>
      </c>
      <c r="B2366" s="430" t="s">
        <v>3344</v>
      </c>
      <c r="C2366" s="440">
        <v>56200.87</v>
      </c>
      <c r="D2366" s="438" t="s">
        <v>126</v>
      </c>
      <c r="E2366" s="440">
        <v>54187.68</v>
      </c>
      <c r="F2366" s="440">
        <v>0</v>
      </c>
      <c r="G2366" s="440">
        <v>110388.55</v>
      </c>
      <c r="H2366" s="438" t="s">
        <v>126</v>
      </c>
    </row>
    <row r="2367" spans="1:8">
      <c r="A2367" s="430" t="s">
        <v>3644</v>
      </c>
      <c r="B2367" s="430" t="s">
        <v>3346</v>
      </c>
      <c r="C2367" s="440">
        <v>9523.41</v>
      </c>
      <c r="D2367" s="438" t="s">
        <v>126</v>
      </c>
      <c r="E2367" s="440">
        <v>0</v>
      </c>
      <c r="F2367" s="441">
        <v>-20505.84</v>
      </c>
      <c r="G2367" s="440">
        <v>30029.25</v>
      </c>
      <c r="H2367" s="438" t="s">
        <v>126</v>
      </c>
    </row>
    <row r="2368" spans="1:8">
      <c r="A2368" s="430" t="s">
        <v>3645</v>
      </c>
      <c r="B2368" s="430" t="s">
        <v>2408</v>
      </c>
      <c r="C2368" s="440">
        <v>188254.26</v>
      </c>
      <c r="D2368" s="438" t="s">
        <v>126</v>
      </c>
      <c r="E2368" s="440">
        <v>200115.09</v>
      </c>
      <c r="F2368" s="441">
        <v>-42060.41</v>
      </c>
      <c r="G2368" s="440">
        <v>430429.76</v>
      </c>
      <c r="H2368" s="438" t="s">
        <v>126</v>
      </c>
    </row>
    <row r="2369" spans="1:8">
      <c r="A2369" s="430" t="s">
        <v>3646</v>
      </c>
      <c r="B2369" s="430" t="s">
        <v>3361</v>
      </c>
      <c r="C2369" s="440">
        <v>23918.63</v>
      </c>
      <c r="D2369" s="438" t="s">
        <v>126</v>
      </c>
      <c r="E2369" s="440">
        <v>0</v>
      </c>
      <c r="F2369" s="440">
        <v>0</v>
      </c>
      <c r="G2369" s="440">
        <v>23918.63</v>
      </c>
      <c r="H2369" s="438" t="s">
        <v>126</v>
      </c>
    </row>
    <row r="2370" spans="1:8">
      <c r="A2370" s="430" t="s">
        <v>3647</v>
      </c>
      <c r="B2370" s="430" t="s">
        <v>3342</v>
      </c>
      <c r="C2370" s="440">
        <v>37991.01</v>
      </c>
      <c r="D2370" s="438" t="s">
        <v>126</v>
      </c>
      <c r="E2370" s="440">
        <v>37330.89</v>
      </c>
      <c r="F2370" s="440">
        <v>0</v>
      </c>
      <c r="G2370" s="440">
        <v>75321.899999999994</v>
      </c>
      <c r="H2370" s="438" t="s">
        <v>126</v>
      </c>
    </row>
    <row r="2371" spans="1:8">
      <c r="A2371" s="430" t="s">
        <v>3648</v>
      </c>
      <c r="B2371" s="430" t="s">
        <v>3344</v>
      </c>
      <c r="C2371" s="440">
        <v>99588.51</v>
      </c>
      <c r="D2371" s="438" t="s">
        <v>126</v>
      </c>
      <c r="E2371" s="440">
        <v>162784.20000000001</v>
      </c>
      <c r="F2371" s="440">
        <v>0</v>
      </c>
      <c r="G2371" s="440">
        <v>262372.71000000002</v>
      </c>
      <c r="H2371" s="438" t="s">
        <v>126</v>
      </c>
    </row>
    <row r="2372" spans="1:8">
      <c r="A2372" s="430" t="s">
        <v>3649</v>
      </c>
      <c r="B2372" s="430" t="s">
        <v>3346</v>
      </c>
      <c r="C2372" s="440">
        <v>26756.11</v>
      </c>
      <c r="D2372" s="438" t="s">
        <v>126</v>
      </c>
      <c r="E2372" s="440">
        <v>0</v>
      </c>
      <c r="F2372" s="441">
        <v>-42060.41</v>
      </c>
      <c r="G2372" s="440">
        <v>68816.52</v>
      </c>
      <c r="H2372" s="438" t="s">
        <v>126</v>
      </c>
    </row>
    <row r="2373" spans="1:8">
      <c r="A2373" s="430" t="s">
        <v>3650</v>
      </c>
      <c r="B2373" s="430" t="s">
        <v>2413</v>
      </c>
      <c r="C2373" s="440">
        <v>124757.89</v>
      </c>
      <c r="D2373" s="438" t="s">
        <v>126</v>
      </c>
      <c r="E2373" s="440">
        <v>154893.21</v>
      </c>
      <c r="F2373" s="441">
        <v>-31002.22</v>
      </c>
      <c r="G2373" s="440">
        <v>310653.32</v>
      </c>
      <c r="H2373" s="438" t="s">
        <v>126</v>
      </c>
    </row>
    <row r="2374" spans="1:8">
      <c r="A2374" s="430" t="s">
        <v>3651</v>
      </c>
      <c r="B2374" s="430" t="s">
        <v>3342</v>
      </c>
      <c r="C2374" s="440">
        <v>37991.01</v>
      </c>
      <c r="D2374" s="438" t="s">
        <v>126</v>
      </c>
      <c r="E2374" s="440">
        <v>42941.81</v>
      </c>
      <c r="F2374" s="440">
        <v>0</v>
      </c>
      <c r="G2374" s="440">
        <v>80932.820000000007</v>
      </c>
      <c r="H2374" s="438" t="s">
        <v>126</v>
      </c>
    </row>
    <row r="2375" spans="1:8">
      <c r="A2375" s="430" t="s">
        <v>3652</v>
      </c>
      <c r="B2375" s="430" t="s">
        <v>3344</v>
      </c>
      <c r="C2375" s="440">
        <v>71661.97</v>
      </c>
      <c r="D2375" s="438" t="s">
        <v>126</v>
      </c>
      <c r="E2375" s="440">
        <v>111951.4</v>
      </c>
      <c r="F2375" s="440">
        <v>0</v>
      </c>
      <c r="G2375" s="440">
        <v>183613.37</v>
      </c>
      <c r="H2375" s="438" t="s">
        <v>126</v>
      </c>
    </row>
    <row r="2376" spans="1:8">
      <c r="A2376" s="430" t="s">
        <v>3653</v>
      </c>
      <c r="B2376" s="430" t="s">
        <v>3346</v>
      </c>
      <c r="C2376" s="440">
        <v>15104.91</v>
      </c>
      <c r="D2376" s="438" t="s">
        <v>126</v>
      </c>
      <c r="E2376" s="440">
        <v>0</v>
      </c>
      <c r="F2376" s="441">
        <v>-31002.22</v>
      </c>
      <c r="G2376" s="440">
        <v>46107.13</v>
      </c>
      <c r="H2376" s="438" t="s">
        <v>126</v>
      </c>
    </row>
    <row r="2377" spans="1:8">
      <c r="A2377" s="430" t="s">
        <v>3654</v>
      </c>
      <c r="B2377" s="430" t="s">
        <v>2418</v>
      </c>
      <c r="C2377" s="440">
        <v>78834.09</v>
      </c>
      <c r="D2377" s="438" t="s">
        <v>126</v>
      </c>
      <c r="E2377" s="440">
        <v>104524.64</v>
      </c>
      <c r="F2377" s="441">
        <v>-21115.48</v>
      </c>
      <c r="G2377" s="440">
        <v>204474.21</v>
      </c>
      <c r="H2377" s="438" t="s">
        <v>126</v>
      </c>
    </row>
    <row r="2378" spans="1:8">
      <c r="A2378" s="430" t="s">
        <v>3655</v>
      </c>
      <c r="B2378" s="430" t="s">
        <v>3342</v>
      </c>
      <c r="C2378" s="440">
        <v>35604.9</v>
      </c>
      <c r="D2378" s="438" t="s">
        <v>126</v>
      </c>
      <c r="E2378" s="440">
        <v>56142</v>
      </c>
      <c r="F2378" s="440">
        <v>0</v>
      </c>
      <c r="G2378" s="440">
        <v>91746.9</v>
      </c>
      <c r="H2378" s="438" t="s">
        <v>126</v>
      </c>
    </row>
    <row r="2379" spans="1:8">
      <c r="A2379" s="430" t="s">
        <v>3656</v>
      </c>
      <c r="B2379" s="430" t="s">
        <v>3344</v>
      </c>
      <c r="C2379" s="440">
        <v>33043.760000000002</v>
      </c>
      <c r="D2379" s="438" t="s">
        <v>126</v>
      </c>
      <c r="E2379" s="440">
        <v>48382.64</v>
      </c>
      <c r="F2379" s="440">
        <v>0</v>
      </c>
      <c r="G2379" s="440">
        <v>81426.399999999994</v>
      </c>
      <c r="H2379" s="438" t="s">
        <v>126</v>
      </c>
    </row>
    <row r="2380" spans="1:8">
      <c r="A2380" s="430" t="s">
        <v>3657</v>
      </c>
      <c r="B2380" s="430" t="s">
        <v>3346</v>
      </c>
      <c r="C2380" s="440">
        <v>10185.43</v>
      </c>
      <c r="D2380" s="438" t="s">
        <v>126</v>
      </c>
      <c r="E2380" s="440">
        <v>0</v>
      </c>
      <c r="F2380" s="441">
        <v>-21115.48</v>
      </c>
      <c r="G2380" s="440">
        <v>31300.91</v>
      </c>
      <c r="H2380" s="438" t="s">
        <v>126</v>
      </c>
    </row>
    <row r="2381" spans="1:8">
      <c r="A2381" s="430" t="s">
        <v>3658</v>
      </c>
      <c r="B2381" s="430" t="s">
        <v>2423</v>
      </c>
      <c r="C2381" s="440">
        <v>74616.06</v>
      </c>
      <c r="D2381" s="438" t="s">
        <v>126</v>
      </c>
      <c r="E2381" s="440">
        <v>101289.09</v>
      </c>
      <c r="F2381" s="441">
        <v>-20763.41</v>
      </c>
      <c r="G2381" s="440">
        <v>196668.56</v>
      </c>
      <c r="H2381" s="438" t="s">
        <v>126</v>
      </c>
    </row>
    <row r="2382" spans="1:8">
      <c r="A2382" s="430" t="s">
        <v>3659</v>
      </c>
      <c r="B2382" s="430" t="s">
        <v>3342</v>
      </c>
      <c r="C2382" s="440">
        <v>26816.93</v>
      </c>
      <c r="D2382" s="438" t="s">
        <v>126</v>
      </c>
      <c r="E2382" s="440">
        <v>47207.69</v>
      </c>
      <c r="F2382" s="440">
        <v>0</v>
      </c>
      <c r="G2382" s="440">
        <v>74024.62</v>
      </c>
      <c r="H2382" s="438" t="s">
        <v>126</v>
      </c>
    </row>
    <row r="2383" spans="1:8">
      <c r="A2383" s="430" t="s">
        <v>3660</v>
      </c>
      <c r="B2383" s="430" t="s">
        <v>3344</v>
      </c>
      <c r="C2383" s="440">
        <v>37448.71</v>
      </c>
      <c r="D2383" s="438" t="s">
        <v>126</v>
      </c>
      <c r="E2383" s="440">
        <v>54081.4</v>
      </c>
      <c r="F2383" s="440">
        <v>0</v>
      </c>
      <c r="G2383" s="440">
        <v>91530.11</v>
      </c>
      <c r="H2383" s="438" t="s">
        <v>126</v>
      </c>
    </row>
    <row r="2384" spans="1:8">
      <c r="A2384" s="430" t="s">
        <v>3661</v>
      </c>
      <c r="B2384" s="430" t="s">
        <v>3346</v>
      </c>
      <c r="C2384" s="440">
        <v>10350.42</v>
      </c>
      <c r="D2384" s="438" t="s">
        <v>126</v>
      </c>
      <c r="E2384" s="440">
        <v>0</v>
      </c>
      <c r="F2384" s="441">
        <v>-20763.41</v>
      </c>
      <c r="G2384" s="440">
        <v>31113.83</v>
      </c>
      <c r="H2384" s="438" t="s">
        <v>126</v>
      </c>
    </row>
    <row r="2385" spans="1:8">
      <c r="A2385" s="430" t="s">
        <v>3662</v>
      </c>
      <c r="B2385" s="430" t="s">
        <v>2428</v>
      </c>
      <c r="C2385" s="440">
        <v>80262.14</v>
      </c>
      <c r="D2385" s="438" t="s">
        <v>126</v>
      </c>
      <c r="E2385" s="440">
        <v>86109.69</v>
      </c>
      <c r="F2385" s="441">
        <v>-16451.72</v>
      </c>
      <c r="G2385" s="440">
        <v>182823.55</v>
      </c>
      <c r="H2385" s="438" t="s">
        <v>126</v>
      </c>
    </row>
    <row r="2386" spans="1:8">
      <c r="A2386" s="430" t="s">
        <v>3663</v>
      </c>
      <c r="B2386" s="430" t="s">
        <v>3342</v>
      </c>
      <c r="C2386" s="440">
        <v>36805.279999999999</v>
      </c>
      <c r="D2386" s="438" t="s">
        <v>126</v>
      </c>
      <c r="E2386" s="440">
        <v>57339.73</v>
      </c>
      <c r="F2386" s="440">
        <v>0</v>
      </c>
      <c r="G2386" s="440">
        <v>94145.01</v>
      </c>
      <c r="H2386" s="438" t="s">
        <v>126</v>
      </c>
    </row>
    <row r="2387" spans="1:8">
      <c r="A2387" s="430" t="s">
        <v>3664</v>
      </c>
      <c r="B2387" s="430" t="s">
        <v>3344</v>
      </c>
      <c r="C2387" s="440">
        <v>34903.29</v>
      </c>
      <c r="D2387" s="438" t="s">
        <v>126</v>
      </c>
      <c r="E2387" s="440">
        <v>28769.96</v>
      </c>
      <c r="F2387" s="440">
        <v>0</v>
      </c>
      <c r="G2387" s="440">
        <v>63673.25</v>
      </c>
      <c r="H2387" s="438" t="s">
        <v>126</v>
      </c>
    </row>
    <row r="2388" spans="1:8">
      <c r="A2388" s="430" t="s">
        <v>3665</v>
      </c>
      <c r="B2388" s="430" t="s">
        <v>3346</v>
      </c>
      <c r="C2388" s="440">
        <v>8553.57</v>
      </c>
      <c r="D2388" s="438" t="s">
        <v>126</v>
      </c>
      <c r="E2388" s="440">
        <v>0</v>
      </c>
      <c r="F2388" s="441">
        <v>-16451.72</v>
      </c>
      <c r="G2388" s="440">
        <v>25005.29</v>
      </c>
      <c r="H2388" s="438" t="s">
        <v>126</v>
      </c>
    </row>
    <row r="2389" spans="1:8">
      <c r="A2389" s="430" t="s">
        <v>3666</v>
      </c>
      <c r="B2389" s="430" t="s">
        <v>2433</v>
      </c>
      <c r="C2389" s="440">
        <v>81894.05</v>
      </c>
      <c r="D2389" s="438" t="s">
        <v>126</v>
      </c>
      <c r="E2389" s="440">
        <v>101144.32000000001</v>
      </c>
      <c r="F2389" s="441">
        <v>-20715.759999999998</v>
      </c>
      <c r="G2389" s="440">
        <v>203754.13</v>
      </c>
      <c r="H2389" s="438" t="s">
        <v>126</v>
      </c>
    </row>
    <row r="2390" spans="1:8">
      <c r="A2390" s="430" t="s">
        <v>3667</v>
      </c>
      <c r="B2390" s="430" t="s">
        <v>3342</v>
      </c>
      <c r="C2390" s="440">
        <v>44648.71</v>
      </c>
      <c r="D2390" s="438" t="s">
        <v>126</v>
      </c>
      <c r="E2390" s="440">
        <v>69729.399999999994</v>
      </c>
      <c r="F2390" s="440">
        <v>0</v>
      </c>
      <c r="G2390" s="440">
        <v>114378.11</v>
      </c>
      <c r="H2390" s="438" t="s">
        <v>126</v>
      </c>
    </row>
    <row r="2391" spans="1:8">
      <c r="A2391" s="430" t="s">
        <v>3668</v>
      </c>
      <c r="B2391" s="430" t="s">
        <v>3344</v>
      </c>
      <c r="C2391" s="440">
        <v>26371.23</v>
      </c>
      <c r="D2391" s="438" t="s">
        <v>126</v>
      </c>
      <c r="E2391" s="440">
        <v>31414.92</v>
      </c>
      <c r="F2391" s="440">
        <v>0</v>
      </c>
      <c r="G2391" s="440">
        <v>57786.15</v>
      </c>
      <c r="H2391" s="438" t="s">
        <v>126</v>
      </c>
    </row>
    <row r="2392" spans="1:8">
      <c r="A2392" s="430" t="s">
        <v>3669</v>
      </c>
      <c r="B2392" s="430" t="s">
        <v>3346</v>
      </c>
      <c r="C2392" s="440">
        <v>10874.11</v>
      </c>
      <c r="D2392" s="438" t="s">
        <v>126</v>
      </c>
      <c r="E2392" s="440">
        <v>0</v>
      </c>
      <c r="F2392" s="441">
        <v>-20715.759999999998</v>
      </c>
      <c r="G2392" s="440">
        <v>31589.87</v>
      </c>
      <c r="H2392" s="438" t="s">
        <v>126</v>
      </c>
    </row>
    <row r="2393" spans="1:8">
      <c r="A2393" s="430" t="s">
        <v>3670</v>
      </c>
      <c r="B2393" s="430" t="s">
        <v>2438</v>
      </c>
      <c r="C2393" s="440">
        <v>64546.77</v>
      </c>
      <c r="D2393" s="438" t="s">
        <v>126</v>
      </c>
      <c r="E2393" s="440">
        <v>64062.79</v>
      </c>
      <c r="F2393" s="441">
        <v>-11428.38</v>
      </c>
      <c r="G2393" s="440">
        <v>140037.94</v>
      </c>
      <c r="H2393" s="438" t="s">
        <v>126</v>
      </c>
    </row>
    <row r="2394" spans="1:8">
      <c r="A2394" s="430" t="s">
        <v>3671</v>
      </c>
      <c r="B2394" s="430" t="s">
        <v>3342</v>
      </c>
      <c r="C2394" s="440">
        <v>26816.880000000001</v>
      </c>
      <c r="D2394" s="438" t="s">
        <v>126</v>
      </c>
      <c r="E2394" s="440">
        <v>29557.27</v>
      </c>
      <c r="F2394" s="440">
        <v>0</v>
      </c>
      <c r="G2394" s="440">
        <v>56374.15</v>
      </c>
      <c r="H2394" s="438" t="s">
        <v>126</v>
      </c>
    </row>
    <row r="2395" spans="1:8">
      <c r="A2395" s="430" t="s">
        <v>3672</v>
      </c>
      <c r="B2395" s="430" t="s">
        <v>3344</v>
      </c>
      <c r="C2395" s="440">
        <v>31074.18</v>
      </c>
      <c r="D2395" s="438" t="s">
        <v>126</v>
      </c>
      <c r="E2395" s="440">
        <v>34505.519999999997</v>
      </c>
      <c r="F2395" s="440">
        <v>0</v>
      </c>
      <c r="G2395" s="440">
        <v>65579.7</v>
      </c>
      <c r="H2395" s="438" t="s">
        <v>126</v>
      </c>
    </row>
    <row r="2396" spans="1:8">
      <c r="A2396" s="430" t="s">
        <v>3673</v>
      </c>
      <c r="B2396" s="430" t="s">
        <v>3346</v>
      </c>
      <c r="C2396" s="440">
        <v>6655.71</v>
      </c>
      <c r="D2396" s="438" t="s">
        <v>126</v>
      </c>
      <c r="E2396" s="440">
        <v>0</v>
      </c>
      <c r="F2396" s="441">
        <v>-11428.38</v>
      </c>
      <c r="G2396" s="440">
        <v>18084.09</v>
      </c>
      <c r="H2396" s="438" t="s">
        <v>126</v>
      </c>
    </row>
    <row r="2397" spans="1:8">
      <c r="A2397" s="430" t="s">
        <v>3674</v>
      </c>
      <c r="B2397" s="430" t="s">
        <v>2443</v>
      </c>
      <c r="C2397" s="440">
        <v>92424.8</v>
      </c>
      <c r="D2397" s="438" t="s">
        <v>126</v>
      </c>
      <c r="E2397" s="440">
        <v>122987.06</v>
      </c>
      <c r="F2397" s="441">
        <v>-22333.77</v>
      </c>
      <c r="G2397" s="440">
        <v>237745.63</v>
      </c>
      <c r="H2397" s="438" t="s">
        <v>126</v>
      </c>
    </row>
    <row r="2398" spans="1:8">
      <c r="A2398" s="430" t="s">
        <v>3675</v>
      </c>
      <c r="B2398" s="430" t="s">
        <v>3342</v>
      </c>
      <c r="C2398" s="440">
        <v>29132.26</v>
      </c>
      <c r="D2398" s="438" t="s">
        <v>126</v>
      </c>
      <c r="E2398" s="440">
        <v>59335.89</v>
      </c>
      <c r="F2398" s="440">
        <v>0</v>
      </c>
      <c r="G2398" s="440">
        <v>88468.15</v>
      </c>
      <c r="H2398" s="438" t="s">
        <v>126</v>
      </c>
    </row>
    <row r="2399" spans="1:8">
      <c r="A2399" s="430" t="s">
        <v>3676</v>
      </c>
      <c r="B2399" s="430" t="s">
        <v>3344</v>
      </c>
      <c r="C2399" s="440">
        <v>53991.63</v>
      </c>
      <c r="D2399" s="438" t="s">
        <v>126</v>
      </c>
      <c r="E2399" s="440">
        <v>63651.17</v>
      </c>
      <c r="F2399" s="440">
        <v>0</v>
      </c>
      <c r="G2399" s="440">
        <v>117642.8</v>
      </c>
      <c r="H2399" s="438" t="s">
        <v>126</v>
      </c>
    </row>
    <row r="2400" spans="1:8">
      <c r="A2400" s="430" t="s">
        <v>3677</v>
      </c>
      <c r="B2400" s="430" t="s">
        <v>3346</v>
      </c>
      <c r="C2400" s="440">
        <v>9300.91</v>
      </c>
      <c r="D2400" s="438" t="s">
        <v>126</v>
      </c>
      <c r="E2400" s="440">
        <v>0</v>
      </c>
      <c r="F2400" s="441">
        <v>-22333.77</v>
      </c>
      <c r="G2400" s="440">
        <v>31634.68</v>
      </c>
      <c r="H2400" s="438" t="s">
        <v>126</v>
      </c>
    </row>
    <row r="2401" spans="1:8">
      <c r="A2401" s="430" t="s">
        <v>3678</v>
      </c>
      <c r="B2401" s="430" t="s">
        <v>2448</v>
      </c>
      <c r="C2401" s="440">
        <v>102935.2</v>
      </c>
      <c r="D2401" s="438" t="s">
        <v>126</v>
      </c>
      <c r="E2401" s="440">
        <v>134436.21</v>
      </c>
      <c r="F2401" s="441">
        <v>-26479.599999999999</v>
      </c>
      <c r="G2401" s="440">
        <v>263851.01</v>
      </c>
      <c r="H2401" s="438" t="s">
        <v>126</v>
      </c>
    </row>
    <row r="2402" spans="1:8">
      <c r="A2402" s="430" t="s">
        <v>3679</v>
      </c>
      <c r="B2402" s="430" t="s">
        <v>3342</v>
      </c>
      <c r="C2402" s="440">
        <v>37791.01</v>
      </c>
      <c r="D2402" s="438" t="s">
        <v>126</v>
      </c>
      <c r="E2402" s="440">
        <v>59025.29</v>
      </c>
      <c r="F2402" s="440">
        <v>0</v>
      </c>
      <c r="G2402" s="440">
        <v>96816.3</v>
      </c>
      <c r="H2402" s="438" t="s">
        <v>126</v>
      </c>
    </row>
    <row r="2403" spans="1:8">
      <c r="A2403" s="430" t="s">
        <v>3680</v>
      </c>
      <c r="B2403" s="430" t="s">
        <v>3344</v>
      </c>
      <c r="C2403" s="440">
        <v>52191.06</v>
      </c>
      <c r="D2403" s="438" t="s">
        <v>126</v>
      </c>
      <c r="E2403" s="440">
        <v>75410.92</v>
      </c>
      <c r="F2403" s="440">
        <v>0</v>
      </c>
      <c r="G2403" s="440">
        <v>127601.98</v>
      </c>
      <c r="H2403" s="438" t="s">
        <v>126</v>
      </c>
    </row>
    <row r="2404" spans="1:8">
      <c r="A2404" s="430" t="s">
        <v>3681</v>
      </c>
      <c r="B2404" s="430" t="s">
        <v>3346</v>
      </c>
      <c r="C2404" s="440">
        <v>12953.13</v>
      </c>
      <c r="D2404" s="438" t="s">
        <v>126</v>
      </c>
      <c r="E2404" s="440">
        <v>0</v>
      </c>
      <c r="F2404" s="441">
        <v>-26479.599999999999</v>
      </c>
      <c r="G2404" s="440">
        <v>39432.730000000003</v>
      </c>
      <c r="H2404" s="438" t="s">
        <v>126</v>
      </c>
    </row>
    <row r="2405" spans="1:8">
      <c r="A2405" s="430" t="s">
        <v>3682</v>
      </c>
      <c r="B2405" s="430" t="s">
        <v>2453</v>
      </c>
      <c r="C2405" s="440">
        <v>98788.9</v>
      </c>
      <c r="D2405" s="438" t="s">
        <v>126</v>
      </c>
      <c r="E2405" s="440">
        <v>103974.57</v>
      </c>
      <c r="F2405" s="441">
        <v>-20338.689999999999</v>
      </c>
      <c r="G2405" s="440">
        <v>223102.16</v>
      </c>
      <c r="H2405" s="438" t="s">
        <v>126</v>
      </c>
    </row>
    <row r="2406" spans="1:8">
      <c r="A2406" s="430" t="s">
        <v>3683</v>
      </c>
      <c r="B2406" s="430" t="s">
        <v>3361</v>
      </c>
      <c r="C2406" s="440">
        <v>22509.3</v>
      </c>
      <c r="D2406" s="438" t="s">
        <v>126</v>
      </c>
      <c r="E2406" s="440">
        <v>0</v>
      </c>
      <c r="F2406" s="440">
        <v>0</v>
      </c>
      <c r="G2406" s="440">
        <v>22509.3</v>
      </c>
      <c r="H2406" s="438" t="s">
        <v>126</v>
      </c>
    </row>
    <row r="2407" spans="1:8">
      <c r="A2407" s="430" t="s">
        <v>3684</v>
      </c>
      <c r="B2407" s="430" t="s">
        <v>3342</v>
      </c>
      <c r="C2407" s="440">
        <v>32303.65</v>
      </c>
      <c r="D2407" s="438" t="s">
        <v>126</v>
      </c>
      <c r="E2407" s="440">
        <v>64680.7</v>
      </c>
      <c r="F2407" s="440">
        <v>0</v>
      </c>
      <c r="G2407" s="440">
        <v>96984.35</v>
      </c>
      <c r="H2407" s="438" t="s">
        <v>126</v>
      </c>
    </row>
    <row r="2408" spans="1:8">
      <c r="A2408" s="430" t="s">
        <v>3685</v>
      </c>
      <c r="B2408" s="430" t="s">
        <v>3344</v>
      </c>
      <c r="C2408" s="440">
        <v>31783.8</v>
      </c>
      <c r="D2408" s="438" t="s">
        <v>126</v>
      </c>
      <c r="E2408" s="440">
        <v>39293.870000000003</v>
      </c>
      <c r="F2408" s="440">
        <v>0</v>
      </c>
      <c r="G2408" s="440">
        <v>71077.67</v>
      </c>
      <c r="H2408" s="438" t="s">
        <v>126</v>
      </c>
    </row>
    <row r="2409" spans="1:8">
      <c r="A2409" s="430" t="s">
        <v>3686</v>
      </c>
      <c r="B2409" s="430" t="s">
        <v>3346</v>
      </c>
      <c r="C2409" s="440">
        <v>12192.15</v>
      </c>
      <c r="D2409" s="438" t="s">
        <v>126</v>
      </c>
      <c r="E2409" s="440">
        <v>0</v>
      </c>
      <c r="F2409" s="441">
        <v>-20338.689999999999</v>
      </c>
      <c r="G2409" s="440">
        <v>32530.84</v>
      </c>
      <c r="H2409" s="438" t="s">
        <v>126</v>
      </c>
    </row>
    <row r="2410" spans="1:8">
      <c r="A2410" s="430" t="s">
        <v>3687</v>
      </c>
      <c r="B2410" s="430" t="s">
        <v>2458</v>
      </c>
      <c r="C2410" s="440">
        <v>81062.44</v>
      </c>
      <c r="D2410" s="438" t="s">
        <v>126</v>
      </c>
      <c r="E2410" s="440">
        <v>90750.61</v>
      </c>
      <c r="F2410" s="441">
        <v>-16454.87</v>
      </c>
      <c r="G2410" s="440">
        <v>188267.92</v>
      </c>
      <c r="H2410" s="438" t="s">
        <v>126</v>
      </c>
    </row>
    <row r="2411" spans="1:8">
      <c r="A2411" s="430" t="s">
        <v>3688</v>
      </c>
      <c r="B2411" s="430" t="s">
        <v>3342</v>
      </c>
      <c r="C2411" s="440">
        <v>39811.97</v>
      </c>
      <c r="D2411" s="438" t="s">
        <v>126</v>
      </c>
      <c r="E2411" s="440">
        <v>41581.33</v>
      </c>
      <c r="F2411" s="440">
        <v>0</v>
      </c>
      <c r="G2411" s="440">
        <v>81393.3</v>
      </c>
      <c r="H2411" s="438" t="s">
        <v>126</v>
      </c>
    </row>
    <row r="2412" spans="1:8">
      <c r="A2412" s="430" t="s">
        <v>3689</v>
      </c>
      <c r="B2412" s="430" t="s">
        <v>3344</v>
      </c>
      <c r="C2412" s="440">
        <v>33563.480000000003</v>
      </c>
      <c r="D2412" s="438" t="s">
        <v>126</v>
      </c>
      <c r="E2412" s="440">
        <v>49169.279999999999</v>
      </c>
      <c r="F2412" s="440">
        <v>0</v>
      </c>
      <c r="G2412" s="440">
        <v>82732.759999999995</v>
      </c>
      <c r="H2412" s="438" t="s">
        <v>126</v>
      </c>
    </row>
    <row r="2413" spans="1:8">
      <c r="A2413" s="430" t="s">
        <v>3690</v>
      </c>
      <c r="B2413" s="430" t="s">
        <v>3346</v>
      </c>
      <c r="C2413" s="440">
        <v>7686.99</v>
      </c>
      <c r="D2413" s="438" t="s">
        <v>126</v>
      </c>
      <c r="E2413" s="440">
        <v>0</v>
      </c>
      <c r="F2413" s="441">
        <v>-16454.87</v>
      </c>
      <c r="G2413" s="440">
        <v>24141.86</v>
      </c>
      <c r="H2413" s="438" t="s">
        <v>126</v>
      </c>
    </row>
    <row r="2414" spans="1:8">
      <c r="A2414" s="430" t="s">
        <v>3691</v>
      </c>
      <c r="B2414" s="430" t="s">
        <v>2463</v>
      </c>
      <c r="C2414" s="440">
        <v>140756.67000000001</v>
      </c>
      <c r="D2414" s="438" t="s">
        <v>126</v>
      </c>
      <c r="E2414" s="440">
        <v>177387.26</v>
      </c>
      <c r="F2414" s="441">
        <v>-38897.339999999997</v>
      </c>
      <c r="G2414" s="440">
        <v>357041.27</v>
      </c>
      <c r="H2414" s="438" t="s">
        <v>126</v>
      </c>
    </row>
    <row r="2415" spans="1:8">
      <c r="A2415" s="430" t="s">
        <v>3692</v>
      </c>
      <c r="B2415" s="430" t="s">
        <v>3342</v>
      </c>
      <c r="C2415" s="440">
        <v>45332.19</v>
      </c>
      <c r="D2415" s="438" t="s">
        <v>126</v>
      </c>
      <c r="E2415" s="440">
        <v>67417.62</v>
      </c>
      <c r="F2415" s="440">
        <v>0</v>
      </c>
      <c r="G2415" s="440">
        <v>112749.81</v>
      </c>
      <c r="H2415" s="438" t="s">
        <v>126</v>
      </c>
    </row>
    <row r="2416" spans="1:8">
      <c r="A2416" s="430" t="s">
        <v>3693</v>
      </c>
      <c r="B2416" s="430" t="s">
        <v>3344</v>
      </c>
      <c r="C2416" s="440">
        <v>74987.06</v>
      </c>
      <c r="D2416" s="438" t="s">
        <v>126</v>
      </c>
      <c r="E2416" s="440">
        <v>109969.64</v>
      </c>
      <c r="F2416" s="440">
        <v>0</v>
      </c>
      <c r="G2416" s="440">
        <v>184956.7</v>
      </c>
      <c r="H2416" s="438" t="s">
        <v>126</v>
      </c>
    </row>
    <row r="2417" spans="1:8">
      <c r="A2417" s="430" t="s">
        <v>3694</v>
      </c>
      <c r="B2417" s="430" t="s">
        <v>3346</v>
      </c>
      <c r="C2417" s="440">
        <v>20437.419999999998</v>
      </c>
      <c r="D2417" s="438" t="s">
        <v>126</v>
      </c>
      <c r="E2417" s="440">
        <v>0</v>
      </c>
      <c r="F2417" s="441">
        <v>-38897.339999999997</v>
      </c>
      <c r="G2417" s="440">
        <v>59334.76</v>
      </c>
      <c r="H2417" s="438" t="s">
        <v>126</v>
      </c>
    </row>
    <row r="2418" spans="1:8">
      <c r="A2418" s="430" t="s">
        <v>3695</v>
      </c>
      <c r="B2418" s="430" t="s">
        <v>2468</v>
      </c>
      <c r="C2418" s="440">
        <v>91221.98</v>
      </c>
      <c r="D2418" s="438" t="s">
        <v>126</v>
      </c>
      <c r="E2418" s="440">
        <v>74526.61</v>
      </c>
      <c r="F2418" s="441">
        <v>-13776.77</v>
      </c>
      <c r="G2418" s="440">
        <v>179525.36</v>
      </c>
      <c r="H2418" s="438" t="s">
        <v>126</v>
      </c>
    </row>
    <row r="2419" spans="1:8">
      <c r="A2419" s="430" t="s">
        <v>3696</v>
      </c>
      <c r="B2419" s="430" t="s">
        <v>3361</v>
      </c>
      <c r="C2419" s="440">
        <v>2273.25</v>
      </c>
      <c r="D2419" s="438" t="s">
        <v>126</v>
      </c>
      <c r="E2419" s="440">
        <v>0</v>
      </c>
      <c r="F2419" s="440">
        <v>0</v>
      </c>
      <c r="G2419" s="440">
        <v>2273.25</v>
      </c>
      <c r="H2419" s="438" t="s">
        <v>126</v>
      </c>
    </row>
    <row r="2420" spans="1:8">
      <c r="A2420" s="430" t="s">
        <v>3697</v>
      </c>
      <c r="B2420" s="430" t="s">
        <v>3342</v>
      </c>
      <c r="C2420" s="440">
        <v>46995.68</v>
      </c>
      <c r="D2420" s="438" t="s">
        <v>126</v>
      </c>
      <c r="E2420" s="440">
        <v>39246.83</v>
      </c>
      <c r="F2420" s="440">
        <v>0</v>
      </c>
      <c r="G2420" s="440">
        <v>86242.51</v>
      </c>
      <c r="H2420" s="438" t="s">
        <v>126</v>
      </c>
    </row>
    <row r="2421" spans="1:8">
      <c r="A2421" s="430" t="s">
        <v>3698</v>
      </c>
      <c r="B2421" s="430" t="s">
        <v>3344</v>
      </c>
      <c r="C2421" s="440">
        <v>31217.15</v>
      </c>
      <c r="D2421" s="438" t="s">
        <v>126</v>
      </c>
      <c r="E2421" s="440">
        <v>35279.78</v>
      </c>
      <c r="F2421" s="440">
        <v>0</v>
      </c>
      <c r="G2421" s="440">
        <v>66496.929999999993</v>
      </c>
      <c r="H2421" s="438" t="s">
        <v>126</v>
      </c>
    </row>
    <row r="2422" spans="1:8">
      <c r="A2422" s="430" t="s">
        <v>3699</v>
      </c>
      <c r="B2422" s="430" t="s">
        <v>3346</v>
      </c>
      <c r="C2422" s="440">
        <v>10735.9</v>
      </c>
      <c r="D2422" s="438" t="s">
        <v>126</v>
      </c>
      <c r="E2422" s="440">
        <v>0</v>
      </c>
      <c r="F2422" s="441">
        <v>-13776.77</v>
      </c>
      <c r="G2422" s="440">
        <v>24512.67</v>
      </c>
      <c r="H2422" s="438" t="s">
        <v>126</v>
      </c>
    </row>
    <row r="2423" spans="1:8">
      <c r="A2423" s="430" t="s">
        <v>3700</v>
      </c>
      <c r="B2423" s="430" t="s">
        <v>2473</v>
      </c>
      <c r="C2423" s="440">
        <v>71379.710000000006</v>
      </c>
      <c r="D2423" s="438" t="s">
        <v>126</v>
      </c>
      <c r="E2423" s="440">
        <v>107200.78</v>
      </c>
      <c r="F2423" s="441">
        <v>-19139.330000000002</v>
      </c>
      <c r="G2423" s="440">
        <v>197719.82</v>
      </c>
      <c r="H2423" s="438" t="s">
        <v>126</v>
      </c>
    </row>
    <row r="2424" spans="1:8">
      <c r="A2424" s="430" t="s">
        <v>3701</v>
      </c>
      <c r="B2424" s="430" t="s">
        <v>3342</v>
      </c>
      <c r="C2424" s="440">
        <v>32691.58</v>
      </c>
      <c r="D2424" s="438" t="s">
        <v>126</v>
      </c>
      <c r="E2424" s="440">
        <v>58936.58</v>
      </c>
      <c r="F2424" s="440">
        <v>0</v>
      </c>
      <c r="G2424" s="440">
        <v>91628.160000000003</v>
      </c>
      <c r="H2424" s="438" t="s">
        <v>126</v>
      </c>
    </row>
    <row r="2425" spans="1:8">
      <c r="A2425" s="430" t="s">
        <v>3702</v>
      </c>
      <c r="B2425" s="430" t="s">
        <v>3344</v>
      </c>
      <c r="C2425" s="440">
        <v>32254.35</v>
      </c>
      <c r="D2425" s="438" t="s">
        <v>126</v>
      </c>
      <c r="E2425" s="440">
        <v>48264.2</v>
      </c>
      <c r="F2425" s="440">
        <v>0</v>
      </c>
      <c r="G2425" s="440">
        <v>80518.55</v>
      </c>
      <c r="H2425" s="438" t="s">
        <v>126</v>
      </c>
    </row>
    <row r="2426" spans="1:8">
      <c r="A2426" s="430" t="s">
        <v>3703</v>
      </c>
      <c r="B2426" s="430" t="s">
        <v>3346</v>
      </c>
      <c r="C2426" s="440">
        <v>6433.78</v>
      </c>
      <c r="D2426" s="438" t="s">
        <v>126</v>
      </c>
      <c r="E2426" s="440">
        <v>0</v>
      </c>
      <c r="F2426" s="441">
        <v>-19139.330000000002</v>
      </c>
      <c r="G2426" s="440">
        <v>25573.11</v>
      </c>
      <c r="H2426" s="438" t="s">
        <v>126</v>
      </c>
    </row>
    <row r="2427" spans="1:8">
      <c r="A2427" s="430" t="s">
        <v>3704</v>
      </c>
      <c r="B2427" s="430" t="s">
        <v>2478</v>
      </c>
      <c r="C2427" s="440">
        <v>90553.74</v>
      </c>
      <c r="D2427" s="438" t="s">
        <v>126</v>
      </c>
      <c r="E2427" s="440">
        <v>120867.88</v>
      </c>
      <c r="F2427" s="441">
        <v>-24850.12</v>
      </c>
      <c r="G2427" s="440">
        <v>236271.74</v>
      </c>
      <c r="H2427" s="438" t="s">
        <v>126</v>
      </c>
    </row>
    <row r="2428" spans="1:8">
      <c r="A2428" s="430" t="s">
        <v>3705</v>
      </c>
      <c r="B2428" s="430" t="s">
        <v>3342</v>
      </c>
      <c r="C2428" s="440">
        <v>44568.58</v>
      </c>
      <c r="D2428" s="438" t="s">
        <v>126</v>
      </c>
      <c r="E2428" s="440">
        <v>71261.119999999995</v>
      </c>
      <c r="F2428" s="440">
        <v>0</v>
      </c>
      <c r="G2428" s="440">
        <v>115829.7</v>
      </c>
      <c r="H2428" s="438" t="s">
        <v>126</v>
      </c>
    </row>
    <row r="2429" spans="1:8">
      <c r="A2429" s="430" t="s">
        <v>3706</v>
      </c>
      <c r="B2429" s="430" t="s">
        <v>3344</v>
      </c>
      <c r="C2429" s="440">
        <v>34181.96</v>
      </c>
      <c r="D2429" s="438" t="s">
        <v>126</v>
      </c>
      <c r="E2429" s="440">
        <v>49606.76</v>
      </c>
      <c r="F2429" s="440">
        <v>0</v>
      </c>
      <c r="G2429" s="440">
        <v>83788.72</v>
      </c>
      <c r="H2429" s="438" t="s">
        <v>126</v>
      </c>
    </row>
    <row r="2430" spans="1:8">
      <c r="A2430" s="430" t="s">
        <v>3707</v>
      </c>
      <c r="B2430" s="430" t="s">
        <v>3346</v>
      </c>
      <c r="C2430" s="440">
        <v>11803.2</v>
      </c>
      <c r="D2430" s="438" t="s">
        <v>126</v>
      </c>
      <c r="E2430" s="440">
        <v>0</v>
      </c>
      <c r="F2430" s="441">
        <v>-24850.12</v>
      </c>
      <c r="G2430" s="440">
        <v>36653.32</v>
      </c>
      <c r="H2430" s="438" t="s">
        <v>126</v>
      </c>
    </row>
    <row r="2431" spans="1:8">
      <c r="A2431" s="430" t="s">
        <v>3708</v>
      </c>
      <c r="B2431" s="430" t="s">
        <v>2483</v>
      </c>
      <c r="C2431" s="440">
        <v>353250.1</v>
      </c>
      <c r="D2431" s="438" t="s">
        <v>126</v>
      </c>
      <c r="E2431" s="440">
        <v>427849.13</v>
      </c>
      <c r="F2431" s="441">
        <v>-93470.46</v>
      </c>
      <c r="G2431" s="440">
        <v>874569.69</v>
      </c>
      <c r="H2431" s="438" t="s">
        <v>126</v>
      </c>
    </row>
    <row r="2432" spans="1:8">
      <c r="A2432" s="430" t="s">
        <v>3709</v>
      </c>
      <c r="B2432" s="430" t="s">
        <v>3361</v>
      </c>
      <c r="C2432" s="440">
        <v>8545.0300000000007</v>
      </c>
      <c r="D2432" s="438" t="s">
        <v>126</v>
      </c>
      <c r="E2432" s="440">
        <v>0</v>
      </c>
      <c r="F2432" s="440">
        <v>0</v>
      </c>
      <c r="G2432" s="440">
        <v>8545.0300000000007</v>
      </c>
      <c r="H2432" s="438" t="s">
        <v>126</v>
      </c>
    </row>
    <row r="2433" spans="1:8">
      <c r="A2433" s="430" t="s">
        <v>3710</v>
      </c>
      <c r="B2433" s="430" t="s">
        <v>3342</v>
      </c>
      <c r="C2433" s="440">
        <v>293902.34000000003</v>
      </c>
      <c r="D2433" s="438" t="s">
        <v>126</v>
      </c>
      <c r="E2433" s="440">
        <v>427849.13</v>
      </c>
      <c r="F2433" s="440">
        <v>0</v>
      </c>
      <c r="G2433" s="440">
        <v>721751.47</v>
      </c>
      <c r="H2433" s="438" t="s">
        <v>126</v>
      </c>
    </row>
    <row r="2434" spans="1:8">
      <c r="A2434" s="430" t="s">
        <v>3711</v>
      </c>
      <c r="B2434" s="430" t="s">
        <v>3463</v>
      </c>
      <c r="C2434" s="440">
        <v>50802.73</v>
      </c>
      <c r="D2434" s="438" t="s">
        <v>126</v>
      </c>
      <c r="E2434" s="440">
        <v>0</v>
      </c>
      <c r="F2434" s="441">
        <v>-93470.46</v>
      </c>
      <c r="G2434" s="440">
        <v>144273.19</v>
      </c>
      <c r="H2434" s="438" t="s">
        <v>126</v>
      </c>
    </row>
    <row r="2435" spans="1:8">
      <c r="A2435" s="430" t="s">
        <v>3712</v>
      </c>
      <c r="B2435" s="430" t="s">
        <v>2487</v>
      </c>
      <c r="C2435" s="440">
        <v>1106338.05</v>
      </c>
      <c r="D2435" s="438" t="s">
        <v>126</v>
      </c>
      <c r="E2435" s="440">
        <v>1462993.17</v>
      </c>
      <c r="F2435" s="441">
        <v>-362909.78</v>
      </c>
      <c r="G2435" s="440">
        <v>2932241</v>
      </c>
      <c r="H2435" s="438" t="s">
        <v>126</v>
      </c>
    </row>
    <row r="2436" spans="1:8">
      <c r="A2436" s="430" t="s">
        <v>3713</v>
      </c>
      <c r="B2436" s="430" t="s">
        <v>3361</v>
      </c>
      <c r="C2436" s="440">
        <v>207713.11</v>
      </c>
      <c r="D2436" s="438" t="s">
        <v>126</v>
      </c>
      <c r="E2436" s="441">
        <v>-15742.97</v>
      </c>
      <c r="F2436" s="440">
        <v>0</v>
      </c>
      <c r="G2436" s="440">
        <v>191970.14</v>
      </c>
      <c r="H2436" s="438" t="s">
        <v>126</v>
      </c>
    </row>
    <row r="2437" spans="1:8">
      <c r="A2437" s="430" t="s">
        <v>3714</v>
      </c>
      <c r="B2437" s="430" t="s">
        <v>3342</v>
      </c>
      <c r="C2437" s="440">
        <v>708863.59</v>
      </c>
      <c r="D2437" s="438" t="s">
        <v>126</v>
      </c>
      <c r="E2437" s="440">
        <v>1482396.38</v>
      </c>
      <c r="F2437" s="440">
        <v>0</v>
      </c>
      <c r="G2437" s="440">
        <v>2191259.9700000002</v>
      </c>
      <c r="H2437" s="438" t="s">
        <v>126</v>
      </c>
    </row>
    <row r="2438" spans="1:8">
      <c r="A2438" s="430" t="s">
        <v>3715</v>
      </c>
      <c r="B2438" s="430" t="s">
        <v>3346</v>
      </c>
      <c r="C2438" s="440">
        <v>189761.35</v>
      </c>
      <c r="D2438" s="438" t="s">
        <v>126</v>
      </c>
      <c r="E2438" s="441">
        <v>-3660.24</v>
      </c>
      <c r="F2438" s="441">
        <v>-362909.78</v>
      </c>
      <c r="G2438" s="440">
        <v>549010.89</v>
      </c>
      <c r="H2438" s="438" t="s">
        <v>126</v>
      </c>
    </row>
    <row r="2439" spans="1:8">
      <c r="A2439" s="430" t="s">
        <v>3716</v>
      </c>
      <c r="B2439" s="430" t="s">
        <v>3717</v>
      </c>
      <c r="C2439" s="440">
        <v>21739.35</v>
      </c>
      <c r="D2439" s="438" t="s">
        <v>126</v>
      </c>
      <c r="E2439" s="440">
        <v>49489.04</v>
      </c>
      <c r="F2439" s="441">
        <v>-11261.49</v>
      </c>
      <c r="G2439" s="440">
        <v>82489.88</v>
      </c>
      <c r="H2439" s="438" t="s">
        <v>126</v>
      </c>
    </row>
    <row r="2440" spans="1:8">
      <c r="A2440" s="430" t="s">
        <v>3718</v>
      </c>
      <c r="B2440" s="430" t="s">
        <v>3460</v>
      </c>
      <c r="C2440" s="440">
        <v>18808.47</v>
      </c>
      <c r="D2440" s="438" t="s">
        <v>126</v>
      </c>
      <c r="E2440" s="440">
        <v>49489.04</v>
      </c>
      <c r="F2440" s="440">
        <v>0</v>
      </c>
      <c r="G2440" s="440">
        <v>68297.509999999995</v>
      </c>
      <c r="H2440" s="438" t="s">
        <v>126</v>
      </c>
    </row>
    <row r="2441" spans="1:8">
      <c r="A2441" s="430" t="s">
        <v>3719</v>
      </c>
      <c r="B2441" s="430" t="s">
        <v>3720</v>
      </c>
      <c r="C2441" s="440">
        <v>2930.88</v>
      </c>
      <c r="D2441" s="438" t="s">
        <v>126</v>
      </c>
      <c r="E2441" s="440">
        <v>0</v>
      </c>
      <c r="F2441" s="441">
        <v>-11261.49</v>
      </c>
      <c r="G2441" s="440">
        <v>14192.37</v>
      </c>
      <c r="H2441" s="438" t="s">
        <v>126</v>
      </c>
    </row>
    <row r="2442" spans="1:8">
      <c r="A2442" s="430" t="s">
        <v>3721</v>
      </c>
      <c r="B2442" s="430" t="s">
        <v>2496</v>
      </c>
      <c r="C2442" s="440">
        <v>74609.66</v>
      </c>
      <c r="D2442" s="438" t="s">
        <v>126</v>
      </c>
      <c r="E2442" s="440">
        <v>41746.6</v>
      </c>
      <c r="F2442" s="441">
        <v>-10243.780000000001</v>
      </c>
      <c r="G2442" s="440">
        <v>126600.04</v>
      </c>
      <c r="H2442" s="438" t="s">
        <v>126</v>
      </c>
    </row>
    <row r="2443" spans="1:8">
      <c r="A2443" s="430" t="s">
        <v>3722</v>
      </c>
      <c r="B2443" s="430" t="s">
        <v>3723</v>
      </c>
      <c r="C2443" s="440">
        <v>23196.59</v>
      </c>
      <c r="D2443" s="438" t="s">
        <v>126</v>
      </c>
      <c r="E2443" s="440">
        <v>0</v>
      </c>
      <c r="F2443" s="440">
        <v>0</v>
      </c>
      <c r="G2443" s="440">
        <v>23196.59</v>
      </c>
      <c r="H2443" s="438" t="s">
        <v>126</v>
      </c>
    </row>
    <row r="2444" spans="1:8">
      <c r="A2444" s="430" t="s">
        <v>3724</v>
      </c>
      <c r="B2444" s="430" t="s">
        <v>3342</v>
      </c>
      <c r="C2444" s="440">
        <v>39027.839999999997</v>
      </c>
      <c r="D2444" s="438" t="s">
        <v>126</v>
      </c>
      <c r="E2444" s="440">
        <v>41746.6</v>
      </c>
      <c r="F2444" s="440">
        <v>0</v>
      </c>
      <c r="G2444" s="440">
        <v>80774.44</v>
      </c>
      <c r="H2444" s="438" t="s">
        <v>126</v>
      </c>
    </row>
    <row r="2445" spans="1:8">
      <c r="A2445" s="430" t="s">
        <v>3725</v>
      </c>
      <c r="B2445" s="430" t="s">
        <v>3463</v>
      </c>
      <c r="C2445" s="440">
        <v>12385.23</v>
      </c>
      <c r="D2445" s="438" t="s">
        <v>126</v>
      </c>
      <c r="E2445" s="440">
        <v>0</v>
      </c>
      <c r="F2445" s="441">
        <v>-10243.780000000001</v>
      </c>
      <c r="G2445" s="440">
        <v>22629.01</v>
      </c>
      <c r="H2445" s="438" t="s">
        <v>126</v>
      </c>
    </row>
    <row r="2446" spans="1:8">
      <c r="A2446" s="430" t="s">
        <v>3726</v>
      </c>
      <c r="B2446" s="430" t="s">
        <v>2500</v>
      </c>
      <c r="C2446" s="440">
        <v>62359.14</v>
      </c>
      <c r="D2446" s="438" t="s">
        <v>126</v>
      </c>
      <c r="E2446" s="440">
        <v>79432.08</v>
      </c>
      <c r="F2446" s="441">
        <v>-16754.169999999998</v>
      </c>
      <c r="G2446" s="440">
        <v>158545.39000000001</v>
      </c>
      <c r="H2446" s="438" t="s">
        <v>126</v>
      </c>
    </row>
    <row r="2447" spans="1:8">
      <c r="A2447" s="430" t="s">
        <v>3727</v>
      </c>
      <c r="B2447" s="430" t="s">
        <v>3344</v>
      </c>
      <c r="C2447" s="440">
        <v>54362.66</v>
      </c>
      <c r="D2447" s="438" t="s">
        <v>126</v>
      </c>
      <c r="E2447" s="440">
        <v>79432.08</v>
      </c>
      <c r="F2447" s="440">
        <v>0</v>
      </c>
      <c r="G2447" s="440">
        <v>133794.74</v>
      </c>
      <c r="H2447" s="438" t="s">
        <v>126</v>
      </c>
    </row>
    <row r="2448" spans="1:8">
      <c r="A2448" s="430" t="s">
        <v>3728</v>
      </c>
      <c r="B2448" s="430" t="s">
        <v>3346</v>
      </c>
      <c r="C2448" s="440">
        <v>7996.48</v>
      </c>
      <c r="D2448" s="438" t="s">
        <v>126</v>
      </c>
      <c r="E2448" s="440">
        <v>0</v>
      </c>
      <c r="F2448" s="441">
        <v>-16754.169999999998</v>
      </c>
      <c r="G2448" s="440">
        <v>24750.65</v>
      </c>
      <c r="H2448" s="438" t="s">
        <v>126</v>
      </c>
    </row>
    <row r="2449" spans="1:8">
      <c r="A2449" s="430" t="s">
        <v>3729</v>
      </c>
      <c r="B2449" s="430" t="s">
        <v>3730</v>
      </c>
      <c r="C2449" s="440">
        <v>6715.21</v>
      </c>
      <c r="D2449" s="438" t="s">
        <v>126</v>
      </c>
      <c r="E2449" s="440">
        <v>9003.9599999999991</v>
      </c>
      <c r="F2449" s="441">
        <v>-1613.5</v>
      </c>
      <c r="G2449" s="440">
        <v>17332.669999999998</v>
      </c>
      <c r="H2449" s="438" t="s">
        <v>126</v>
      </c>
    </row>
    <row r="2450" spans="1:8">
      <c r="A2450" s="430" t="s">
        <v>3731</v>
      </c>
      <c r="B2450" s="430" t="s">
        <v>3344</v>
      </c>
      <c r="C2450" s="440">
        <v>6001.49</v>
      </c>
      <c r="D2450" s="438" t="s">
        <v>126</v>
      </c>
      <c r="E2450" s="440">
        <v>9003.9599999999991</v>
      </c>
      <c r="F2450" s="440">
        <v>0</v>
      </c>
      <c r="G2450" s="440">
        <v>15005.45</v>
      </c>
      <c r="H2450" s="438" t="s">
        <v>126</v>
      </c>
    </row>
    <row r="2451" spans="1:8">
      <c r="A2451" s="430" t="s">
        <v>3732</v>
      </c>
      <c r="B2451" s="430" t="s">
        <v>3346</v>
      </c>
      <c r="C2451" s="440">
        <v>713.72</v>
      </c>
      <c r="D2451" s="438" t="s">
        <v>126</v>
      </c>
      <c r="E2451" s="440">
        <v>0</v>
      </c>
      <c r="F2451" s="441">
        <v>-1613.5</v>
      </c>
      <c r="G2451" s="440">
        <v>2327.2199999999998</v>
      </c>
      <c r="H2451" s="438" t="s">
        <v>126</v>
      </c>
    </row>
    <row r="2452" spans="1:8">
      <c r="A2452" s="430" t="s">
        <v>3733</v>
      </c>
      <c r="B2452" s="430" t="s">
        <v>3321</v>
      </c>
      <c r="C2452" s="440">
        <v>6715.21</v>
      </c>
      <c r="D2452" s="438" t="s">
        <v>126</v>
      </c>
      <c r="E2452" s="440">
        <v>10279.24</v>
      </c>
      <c r="F2452" s="441">
        <v>-1613.5</v>
      </c>
      <c r="G2452" s="440">
        <v>18607.95</v>
      </c>
      <c r="H2452" s="438" t="s">
        <v>126</v>
      </c>
    </row>
    <row r="2453" spans="1:8">
      <c r="A2453" s="430" t="s">
        <v>3734</v>
      </c>
      <c r="B2453" s="430" t="s">
        <v>3344</v>
      </c>
      <c r="C2453" s="440">
        <v>6001.49</v>
      </c>
      <c r="D2453" s="438" t="s">
        <v>126</v>
      </c>
      <c r="E2453" s="440">
        <v>10279.24</v>
      </c>
      <c r="F2453" s="440">
        <v>0</v>
      </c>
      <c r="G2453" s="440">
        <v>16280.73</v>
      </c>
      <c r="H2453" s="438" t="s">
        <v>126</v>
      </c>
    </row>
    <row r="2454" spans="1:8">
      <c r="A2454" s="430" t="s">
        <v>3735</v>
      </c>
      <c r="B2454" s="430" t="s">
        <v>3346</v>
      </c>
      <c r="C2454" s="440">
        <v>713.72</v>
      </c>
      <c r="D2454" s="438" t="s">
        <v>126</v>
      </c>
      <c r="E2454" s="440">
        <v>0</v>
      </c>
      <c r="F2454" s="441">
        <v>-1613.5</v>
      </c>
      <c r="G2454" s="440">
        <v>2327.2199999999998</v>
      </c>
      <c r="H2454" s="438" t="s">
        <v>126</v>
      </c>
    </row>
    <row r="2455" spans="1:8">
      <c r="A2455" s="430" t="s">
        <v>3736</v>
      </c>
      <c r="B2455" s="430" t="s">
        <v>3325</v>
      </c>
      <c r="C2455" s="440">
        <v>13292.68</v>
      </c>
      <c r="D2455" s="438" t="s">
        <v>126</v>
      </c>
      <c r="E2455" s="440">
        <v>16532.2</v>
      </c>
      <c r="F2455" s="441">
        <v>-2002.67</v>
      </c>
      <c r="G2455" s="440">
        <v>31827.55</v>
      </c>
      <c r="H2455" s="438" t="s">
        <v>126</v>
      </c>
    </row>
    <row r="2456" spans="1:8">
      <c r="A2456" s="430" t="s">
        <v>3737</v>
      </c>
      <c r="B2456" s="430" t="s">
        <v>3344</v>
      </c>
      <c r="C2456" s="440">
        <v>12321.03</v>
      </c>
      <c r="D2456" s="438" t="s">
        <v>126</v>
      </c>
      <c r="E2456" s="440">
        <v>16532.2</v>
      </c>
      <c r="F2456" s="440">
        <v>0</v>
      </c>
      <c r="G2456" s="440">
        <v>28853.23</v>
      </c>
      <c r="H2456" s="438" t="s">
        <v>126</v>
      </c>
    </row>
    <row r="2457" spans="1:8">
      <c r="A2457" s="430" t="s">
        <v>3738</v>
      </c>
      <c r="B2457" s="430" t="s">
        <v>3346</v>
      </c>
      <c r="C2457" s="440">
        <v>971.65</v>
      </c>
      <c r="D2457" s="438" t="s">
        <v>126</v>
      </c>
      <c r="E2457" s="440">
        <v>0</v>
      </c>
      <c r="F2457" s="441">
        <v>-2002.67</v>
      </c>
      <c r="G2457" s="440">
        <v>2974.32</v>
      </c>
      <c r="H2457" s="438" t="s">
        <v>126</v>
      </c>
    </row>
    <row r="2458" spans="1:8">
      <c r="A2458" s="430" t="s">
        <v>3739</v>
      </c>
      <c r="B2458" s="430" t="s">
        <v>2706</v>
      </c>
      <c r="C2458" s="440">
        <v>289095.44</v>
      </c>
      <c r="D2458" s="438" t="s">
        <v>126</v>
      </c>
      <c r="E2458" s="440">
        <v>410714.46</v>
      </c>
      <c r="F2458" s="441">
        <v>-28120.87</v>
      </c>
      <c r="G2458" s="440">
        <v>727930.77</v>
      </c>
      <c r="H2458" s="438" t="s">
        <v>126</v>
      </c>
    </row>
    <row r="2459" spans="1:8">
      <c r="A2459" s="430" t="s">
        <v>3740</v>
      </c>
      <c r="B2459" s="430" t="s">
        <v>3741</v>
      </c>
      <c r="C2459" s="440">
        <v>6823.67</v>
      </c>
      <c r="D2459" s="438" t="s">
        <v>126</v>
      </c>
      <c r="E2459" s="440">
        <v>0</v>
      </c>
      <c r="F2459" s="440">
        <v>0</v>
      </c>
      <c r="G2459" s="440">
        <v>6823.67</v>
      </c>
      <c r="H2459" s="438" t="s">
        <v>126</v>
      </c>
    </row>
    <row r="2460" spans="1:8">
      <c r="A2460" s="430" t="s">
        <v>3742</v>
      </c>
      <c r="B2460" s="430" t="s">
        <v>2706</v>
      </c>
      <c r="C2460" s="440">
        <v>241792.08</v>
      </c>
      <c r="D2460" s="438" t="s">
        <v>126</v>
      </c>
      <c r="E2460" s="440">
        <v>410714.46</v>
      </c>
      <c r="F2460" s="440">
        <v>0</v>
      </c>
      <c r="G2460" s="440">
        <v>652506.54</v>
      </c>
      <c r="H2460" s="438" t="s">
        <v>126</v>
      </c>
    </row>
    <row r="2461" spans="1:8">
      <c r="A2461" s="430" t="s">
        <v>3743</v>
      </c>
      <c r="B2461" s="430" t="s">
        <v>2706</v>
      </c>
      <c r="C2461" s="440">
        <v>40479.69</v>
      </c>
      <c r="D2461" s="438" t="s">
        <v>126</v>
      </c>
      <c r="E2461" s="440">
        <v>0</v>
      </c>
      <c r="F2461" s="441">
        <v>-28120.87</v>
      </c>
      <c r="G2461" s="440">
        <v>68600.56</v>
      </c>
      <c r="H2461" s="438" t="s">
        <v>126</v>
      </c>
    </row>
    <row r="2462" spans="1:8">
      <c r="A2462" s="430" t="s">
        <v>3744</v>
      </c>
      <c r="B2462" s="430" t="s">
        <v>2516</v>
      </c>
      <c r="C2462" s="440">
        <v>33154.839999999997</v>
      </c>
      <c r="D2462" s="438" t="s">
        <v>126</v>
      </c>
      <c r="E2462" s="440">
        <v>40528.400000000001</v>
      </c>
      <c r="F2462" s="441">
        <v>-7600.78</v>
      </c>
      <c r="G2462" s="440">
        <v>81284.02</v>
      </c>
      <c r="H2462" s="438" t="s">
        <v>126</v>
      </c>
    </row>
    <row r="2463" spans="1:8">
      <c r="A2463" s="430" t="s">
        <v>3745</v>
      </c>
      <c r="B2463" s="430" t="s">
        <v>3344</v>
      </c>
      <c r="C2463" s="440">
        <v>29330.02</v>
      </c>
      <c r="D2463" s="438" t="s">
        <v>126</v>
      </c>
      <c r="E2463" s="440">
        <v>40528.400000000001</v>
      </c>
      <c r="F2463" s="440">
        <v>0</v>
      </c>
      <c r="G2463" s="440">
        <v>69858.42</v>
      </c>
      <c r="H2463" s="438" t="s">
        <v>126</v>
      </c>
    </row>
    <row r="2464" spans="1:8">
      <c r="A2464" s="430" t="s">
        <v>3746</v>
      </c>
      <c r="B2464" s="430" t="s">
        <v>3346</v>
      </c>
      <c r="C2464" s="440">
        <v>3824.82</v>
      </c>
      <c r="D2464" s="438" t="s">
        <v>126</v>
      </c>
      <c r="E2464" s="440">
        <v>0</v>
      </c>
      <c r="F2464" s="441">
        <v>-7600.78</v>
      </c>
      <c r="G2464" s="440">
        <v>11425.6</v>
      </c>
      <c r="H2464" s="438" t="s">
        <v>126</v>
      </c>
    </row>
    <row r="2465" spans="1:8">
      <c r="A2465" s="430" t="s">
        <v>3747</v>
      </c>
      <c r="B2465" s="430" t="s">
        <v>3748</v>
      </c>
      <c r="C2465" s="440">
        <v>934233.81</v>
      </c>
      <c r="D2465" s="438" t="s">
        <v>126</v>
      </c>
      <c r="E2465" s="440">
        <v>807518.58</v>
      </c>
      <c r="F2465" s="440">
        <v>0</v>
      </c>
      <c r="G2465" s="440">
        <v>1741752.39</v>
      </c>
      <c r="H2465" s="438" t="s">
        <v>126</v>
      </c>
    </row>
    <row r="2466" spans="1:8">
      <c r="A2466" s="430" t="s">
        <v>3749</v>
      </c>
      <c r="B2466" s="430" t="s">
        <v>3750</v>
      </c>
      <c r="C2466" s="440">
        <v>54175</v>
      </c>
      <c r="D2466" s="438" t="s">
        <v>126</v>
      </c>
      <c r="E2466" s="440">
        <v>56332.07</v>
      </c>
      <c r="F2466" s="440">
        <v>0</v>
      </c>
      <c r="G2466" s="440">
        <v>110507.07</v>
      </c>
      <c r="H2466" s="438" t="s">
        <v>126</v>
      </c>
    </row>
    <row r="2467" spans="1:8">
      <c r="A2467" s="430" t="s">
        <v>3751</v>
      </c>
      <c r="B2467" s="430" t="s">
        <v>3752</v>
      </c>
      <c r="C2467" s="440">
        <v>22942.25</v>
      </c>
      <c r="D2467" s="438" t="s">
        <v>126</v>
      </c>
      <c r="E2467" s="440">
        <v>13135.95</v>
      </c>
      <c r="F2467" s="440">
        <v>0</v>
      </c>
      <c r="G2467" s="440">
        <v>36078.199999999997</v>
      </c>
      <c r="H2467" s="438" t="s">
        <v>126</v>
      </c>
    </row>
    <row r="2468" spans="1:8">
      <c r="A2468" s="430" t="s">
        <v>3753</v>
      </c>
      <c r="B2468" s="430" t="s">
        <v>3754</v>
      </c>
      <c r="C2468" s="440">
        <v>68650.45</v>
      </c>
      <c r="D2468" s="438" t="s">
        <v>126</v>
      </c>
      <c r="E2468" s="440">
        <v>22581.919999999998</v>
      </c>
      <c r="F2468" s="440">
        <v>0</v>
      </c>
      <c r="G2468" s="440">
        <v>91232.37</v>
      </c>
      <c r="H2468" s="438" t="s">
        <v>126</v>
      </c>
    </row>
    <row r="2469" spans="1:8">
      <c r="A2469" s="430" t="s">
        <v>3755</v>
      </c>
      <c r="B2469" s="430" t="s">
        <v>3756</v>
      </c>
      <c r="C2469" s="440">
        <v>29970.95</v>
      </c>
      <c r="D2469" s="438" t="s">
        <v>126</v>
      </c>
      <c r="E2469" s="440">
        <v>0</v>
      </c>
      <c r="F2469" s="440">
        <v>0</v>
      </c>
      <c r="G2469" s="440">
        <v>29970.95</v>
      </c>
      <c r="H2469" s="438" t="s">
        <v>126</v>
      </c>
    </row>
    <row r="2470" spans="1:8">
      <c r="A2470" s="430" t="s">
        <v>3757</v>
      </c>
      <c r="B2470" s="430" t="s">
        <v>3758</v>
      </c>
      <c r="C2470" s="440">
        <v>3700.95</v>
      </c>
      <c r="D2470" s="438" t="s">
        <v>126</v>
      </c>
      <c r="E2470" s="440">
        <v>0</v>
      </c>
      <c r="F2470" s="440">
        <v>0</v>
      </c>
      <c r="G2470" s="440">
        <v>3700.95</v>
      </c>
      <c r="H2470" s="438" t="s">
        <v>126</v>
      </c>
    </row>
    <row r="2471" spans="1:8">
      <c r="A2471" s="430" t="s">
        <v>3759</v>
      </c>
      <c r="B2471" s="430" t="s">
        <v>3760</v>
      </c>
      <c r="C2471" s="440">
        <v>34492.5</v>
      </c>
      <c r="D2471" s="438" t="s">
        <v>126</v>
      </c>
      <c r="E2471" s="440">
        <v>18984.75</v>
      </c>
      <c r="F2471" s="440">
        <v>0</v>
      </c>
      <c r="G2471" s="440">
        <v>53477.25</v>
      </c>
      <c r="H2471" s="438" t="s">
        <v>126</v>
      </c>
    </row>
    <row r="2472" spans="1:8">
      <c r="A2472" s="430" t="s">
        <v>3761</v>
      </c>
      <c r="B2472" s="430" t="s">
        <v>3762</v>
      </c>
      <c r="C2472" s="440">
        <v>17110.349999999999</v>
      </c>
      <c r="D2472" s="438" t="s">
        <v>126</v>
      </c>
      <c r="E2472" s="440">
        <v>8500</v>
      </c>
      <c r="F2472" s="440">
        <v>0</v>
      </c>
      <c r="G2472" s="440">
        <v>25610.35</v>
      </c>
      <c r="H2472" s="438" t="s">
        <v>126</v>
      </c>
    </row>
    <row r="2473" spans="1:8">
      <c r="A2473" s="430" t="s">
        <v>3763</v>
      </c>
      <c r="B2473" s="430" t="s">
        <v>3764</v>
      </c>
      <c r="C2473" s="440">
        <v>40109.5</v>
      </c>
      <c r="D2473" s="438" t="s">
        <v>126</v>
      </c>
      <c r="E2473" s="440">
        <v>27019.9</v>
      </c>
      <c r="F2473" s="440">
        <v>0</v>
      </c>
      <c r="G2473" s="440">
        <v>67129.399999999994</v>
      </c>
      <c r="H2473" s="438" t="s">
        <v>126</v>
      </c>
    </row>
    <row r="2474" spans="1:8">
      <c r="A2474" s="430" t="s">
        <v>3765</v>
      </c>
      <c r="B2474" s="430" t="s">
        <v>3766</v>
      </c>
      <c r="C2474" s="440">
        <v>46396</v>
      </c>
      <c r="D2474" s="438" t="s">
        <v>126</v>
      </c>
      <c r="E2474" s="440">
        <v>55511.91</v>
      </c>
      <c r="F2474" s="440">
        <v>0</v>
      </c>
      <c r="G2474" s="440">
        <v>101907.91</v>
      </c>
      <c r="H2474" s="438" t="s">
        <v>126</v>
      </c>
    </row>
    <row r="2475" spans="1:8">
      <c r="A2475" s="430" t="s">
        <v>3767</v>
      </c>
      <c r="B2475" s="430" t="s">
        <v>3768</v>
      </c>
      <c r="C2475" s="440">
        <v>32312.07</v>
      </c>
      <c r="D2475" s="438" t="s">
        <v>126</v>
      </c>
      <c r="E2475" s="440">
        <v>20371.8</v>
      </c>
      <c r="F2475" s="440">
        <v>0</v>
      </c>
      <c r="G2475" s="440">
        <v>52683.87</v>
      </c>
      <c r="H2475" s="438" t="s">
        <v>126</v>
      </c>
    </row>
    <row r="2476" spans="1:8">
      <c r="A2476" s="430" t="s">
        <v>3769</v>
      </c>
      <c r="B2476" s="430" t="s">
        <v>3770</v>
      </c>
      <c r="C2476" s="440">
        <v>11281.2</v>
      </c>
      <c r="D2476" s="438" t="s">
        <v>126</v>
      </c>
      <c r="E2476" s="440">
        <v>22166.959999999999</v>
      </c>
      <c r="F2476" s="440">
        <v>0</v>
      </c>
      <c r="G2476" s="440">
        <v>33448.160000000003</v>
      </c>
      <c r="H2476" s="438" t="s">
        <v>126</v>
      </c>
    </row>
    <row r="2477" spans="1:8">
      <c r="A2477" s="430" t="s">
        <v>3771</v>
      </c>
      <c r="B2477" s="430" t="s">
        <v>3772</v>
      </c>
      <c r="C2477" s="440">
        <v>7617.5</v>
      </c>
      <c r="D2477" s="438" t="s">
        <v>126</v>
      </c>
      <c r="E2477" s="440">
        <v>16830</v>
      </c>
      <c r="F2477" s="440">
        <v>0</v>
      </c>
      <c r="G2477" s="440">
        <v>24447.5</v>
      </c>
      <c r="H2477" s="438" t="s">
        <v>126</v>
      </c>
    </row>
    <row r="2478" spans="1:8">
      <c r="A2478" s="430" t="s">
        <v>3773</v>
      </c>
      <c r="B2478" s="430" t="s">
        <v>3774</v>
      </c>
      <c r="C2478" s="440">
        <v>0</v>
      </c>
      <c r="D2478" s="438" t="s">
        <v>126</v>
      </c>
      <c r="E2478" s="440">
        <v>19125</v>
      </c>
      <c r="F2478" s="440">
        <v>0</v>
      </c>
      <c r="G2478" s="440">
        <v>19125</v>
      </c>
      <c r="H2478" s="438" t="s">
        <v>126</v>
      </c>
    </row>
    <row r="2479" spans="1:8">
      <c r="A2479" s="430" t="s">
        <v>3775</v>
      </c>
      <c r="B2479" s="430" t="s">
        <v>3776</v>
      </c>
      <c r="C2479" s="440">
        <v>11769.35</v>
      </c>
      <c r="D2479" s="438" t="s">
        <v>126</v>
      </c>
      <c r="E2479" s="440">
        <v>0</v>
      </c>
      <c r="F2479" s="440">
        <v>0</v>
      </c>
      <c r="G2479" s="440">
        <v>11769.35</v>
      </c>
      <c r="H2479" s="438" t="s">
        <v>126</v>
      </c>
    </row>
    <row r="2480" spans="1:8">
      <c r="A2480" s="430" t="s">
        <v>3777</v>
      </c>
      <c r="B2480" s="430" t="s">
        <v>3778</v>
      </c>
      <c r="C2480" s="440">
        <v>33628.32</v>
      </c>
      <c r="D2480" s="438" t="s">
        <v>126</v>
      </c>
      <c r="E2480" s="440">
        <v>50227.18</v>
      </c>
      <c r="F2480" s="440">
        <v>0</v>
      </c>
      <c r="G2480" s="440">
        <v>83855.5</v>
      </c>
      <c r="H2480" s="438" t="s">
        <v>126</v>
      </c>
    </row>
    <row r="2481" spans="1:8">
      <c r="A2481" s="430" t="s">
        <v>3779</v>
      </c>
      <c r="B2481" s="430" t="s">
        <v>3780</v>
      </c>
      <c r="C2481" s="440">
        <v>12192</v>
      </c>
      <c r="D2481" s="438" t="s">
        <v>126</v>
      </c>
      <c r="E2481" s="440">
        <v>17040</v>
      </c>
      <c r="F2481" s="440">
        <v>0</v>
      </c>
      <c r="G2481" s="440">
        <v>29232</v>
      </c>
      <c r="H2481" s="438" t="s">
        <v>126</v>
      </c>
    </row>
    <row r="2482" spans="1:8">
      <c r="A2482" s="430" t="s">
        <v>3781</v>
      </c>
      <c r="B2482" s="430" t="s">
        <v>3782</v>
      </c>
      <c r="C2482" s="440">
        <v>5600</v>
      </c>
      <c r="D2482" s="438" t="s">
        <v>126</v>
      </c>
      <c r="E2482" s="440">
        <v>6200.75</v>
      </c>
      <c r="F2482" s="440">
        <v>0</v>
      </c>
      <c r="G2482" s="440">
        <v>11800.75</v>
      </c>
      <c r="H2482" s="438" t="s">
        <v>126</v>
      </c>
    </row>
    <row r="2483" spans="1:8">
      <c r="A2483" s="430" t="s">
        <v>3783</v>
      </c>
      <c r="B2483" s="430" t="s">
        <v>3784</v>
      </c>
      <c r="C2483" s="440">
        <v>23520</v>
      </c>
      <c r="D2483" s="438" t="s">
        <v>126</v>
      </c>
      <c r="E2483" s="440">
        <v>0</v>
      </c>
      <c r="F2483" s="440">
        <v>0</v>
      </c>
      <c r="G2483" s="440">
        <v>23520</v>
      </c>
      <c r="H2483" s="438" t="s">
        <v>126</v>
      </c>
    </row>
    <row r="2484" spans="1:8">
      <c r="A2484" s="430" t="s">
        <v>3785</v>
      </c>
      <c r="B2484" s="430" t="s">
        <v>3786</v>
      </c>
      <c r="C2484" s="440">
        <v>27315.599999999999</v>
      </c>
      <c r="D2484" s="438" t="s">
        <v>126</v>
      </c>
      <c r="E2484" s="440">
        <v>0</v>
      </c>
      <c r="F2484" s="440">
        <v>0</v>
      </c>
      <c r="G2484" s="440">
        <v>27315.599999999999</v>
      </c>
      <c r="H2484" s="438" t="s">
        <v>126</v>
      </c>
    </row>
    <row r="2485" spans="1:8">
      <c r="A2485" s="430" t="s">
        <v>3787</v>
      </c>
      <c r="B2485" s="430" t="s">
        <v>3788</v>
      </c>
      <c r="C2485" s="440">
        <v>11635.4</v>
      </c>
      <c r="D2485" s="438" t="s">
        <v>126</v>
      </c>
      <c r="E2485" s="440">
        <v>20716.2</v>
      </c>
      <c r="F2485" s="440">
        <v>0</v>
      </c>
      <c r="G2485" s="440">
        <v>32351.599999999999</v>
      </c>
      <c r="H2485" s="438" t="s">
        <v>126</v>
      </c>
    </row>
    <row r="2486" spans="1:8">
      <c r="A2486" s="430" t="s">
        <v>3789</v>
      </c>
      <c r="B2486" s="430" t="s">
        <v>3790</v>
      </c>
      <c r="C2486" s="440">
        <v>0</v>
      </c>
      <c r="D2486" s="438" t="s">
        <v>126</v>
      </c>
      <c r="E2486" s="440">
        <v>11930.6</v>
      </c>
      <c r="F2486" s="440">
        <v>0</v>
      </c>
      <c r="G2486" s="440">
        <v>11930.6</v>
      </c>
      <c r="H2486" s="438" t="s">
        <v>126</v>
      </c>
    </row>
    <row r="2487" spans="1:8">
      <c r="A2487" s="430" t="s">
        <v>3791</v>
      </c>
      <c r="B2487" s="430" t="s">
        <v>3792</v>
      </c>
      <c r="C2487" s="440">
        <v>3325</v>
      </c>
      <c r="D2487" s="438" t="s">
        <v>126</v>
      </c>
      <c r="E2487" s="440">
        <v>0</v>
      </c>
      <c r="F2487" s="440">
        <v>0</v>
      </c>
      <c r="G2487" s="440">
        <v>3325</v>
      </c>
      <c r="H2487" s="438" t="s">
        <v>126</v>
      </c>
    </row>
    <row r="2488" spans="1:8">
      <c r="A2488" s="430" t="s">
        <v>3793</v>
      </c>
      <c r="B2488" s="430" t="s">
        <v>3794</v>
      </c>
      <c r="C2488" s="440">
        <v>2111</v>
      </c>
      <c r="D2488" s="438" t="s">
        <v>126</v>
      </c>
      <c r="E2488" s="440">
        <v>14383.7</v>
      </c>
      <c r="F2488" s="440">
        <v>0</v>
      </c>
      <c r="G2488" s="440">
        <v>16494.7</v>
      </c>
      <c r="H2488" s="438" t="s">
        <v>126</v>
      </c>
    </row>
    <row r="2489" spans="1:8">
      <c r="A2489" s="430" t="s">
        <v>3795</v>
      </c>
      <c r="B2489" s="430" t="s">
        <v>3796</v>
      </c>
      <c r="C2489" s="440">
        <v>7420</v>
      </c>
      <c r="D2489" s="438" t="s">
        <v>126</v>
      </c>
      <c r="E2489" s="440">
        <v>25364</v>
      </c>
      <c r="F2489" s="440">
        <v>0</v>
      </c>
      <c r="G2489" s="440">
        <v>32784</v>
      </c>
      <c r="H2489" s="438" t="s">
        <v>126</v>
      </c>
    </row>
    <row r="2490" spans="1:8">
      <c r="A2490" s="430" t="s">
        <v>3797</v>
      </c>
      <c r="B2490" s="430" t="s">
        <v>3798</v>
      </c>
      <c r="C2490" s="440">
        <v>0</v>
      </c>
      <c r="D2490" s="438" t="s">
        <v>126</v>
      </c>
      <c r="E2490" s="440">
        <v>3230</v>
      </c>
      <c r="F2490" s="440">
        <v>0</v>
      </c>
      <c r="G2490" s="440">
        <v>3230</v>
      </c>
      <c r="H2490" s="438" t="s">
        <v>126</v>
      </c>
    </row>
    <row r="2491" spans="1:8">
      <c r="A2491" s="430" t="s">
        <v>3799</v>
      </c>
      <c r="B2491" s="430" t="s">
        <v>3800</v>
      </c>
      <c r="C2491" s="440">
        <v>48690.1</v>
      </c>
      <c r="D2491" s="438" t="s">
        <v>126</v>
      </c>
      <c r="E2491" s="440">
        <v>14900.5</v>
      </c>
      <c r="F2491" s="440">
        <v>0</v>
      </c>
      <c r="G2491" s="440">
        <v>63590.6</v>
      </c>
      <c r="H2491" s="438" t="s">
        <v>126</v>
      </c>
    </row>
    <row r="2492" spans="1:8">
      <c r="A2492" s="430" t="s">
        <v>3801</v>
      </c>
      <c r="B2492" s="430" t="s">
        <v>3802</v>
      </c>
      <c r="C2492" s="440">
        <v>12459.8</v>
      </c>
      <c r="D2492" s="438" t="s">
        <v>126</v>
      </c>
      <c r="E2492" s="440">
        <v>7072</v>
      </c>
      <c r="F2492" s="440">
        <v>0</v>
      </c>
      <c r="G2492" s="440">
        <v>19531.8</v>
      </c>
      <c r="H2492" s="438" t="s">
        <v>126</v>
      </c>
    </row>
    <row r="2493" spans="1:8">
      <c r="A2493" s="430" t="s">
        <v>3803</v>
      </c>
      <c r="B2493" s="430" t="s">
        <v>3804</v>
      </c>
      <c r="C2493" s="440">
        <v>2226.17</v>
      </c>
      <c r="D2493" s="438" t="s">
        <v>126</v>
      </c>
      <c r="E2493" s="440">
        <v>52633.99</v>
      </c>
      <c r="F2493" s="440">
        <v>0</v>
      </c>
      <c r="G2493" s="440">
        <v>54860.160000000003</v>
      </c>
      <c r="H2493" s="438" t="s">
        <v>126</v>
      </c>
    </row>
    <row r="2494" spans="1:8">
      <c r="A2494" s="430" t="s">
        <v>3805</v>
      </c>
      <c r="B2494" s="430" t="s">
        <v>3806</v>
      </c>
      <c r="C2494" s="440">
        <v>6176.8</v>
      </c>
      <c r="D2494" s="438" t="s">
        <v>126</v>
      </c>
      <c r="E2494" s="440">
        <v>16020.8</v>
      </c>
      <c r="F2494" s="440">
        <v>0</v>
      </c>
      <c r="G2494" s="440">
        <v>22197.599999999999</v>
      </c>
      <c r="H2494" s="438" t="s">
        <v>126</v>
      </c>
    </row>
    <row r="2495" spans="1:8">
      <c r="A2495" s="430" t="s">
        <v>3807</v>
      </c>
      <c r="B2495" s="430" t="s">
        <v>3808</v>
      </c>
      <c r="C2495" s="440">
        <v>19012</v>
      </c>
      <c r="D2495" s="438" t="s">
        <v>126</v>
      </c>
      <c r="E2495" s="440">
        <v>35320.949999999997</v>
      </c>
      <c r="F2495" s="440">
        <v>0</v>
      </c>
      <c r="G2495" s="440">
        <v>54332.95</v>
      </c>
      <c r="H2495" s="438" t="s">
        <v>126</v>
      </c>
    </row>
    <row r="2496" spans="1:8">
      <c r="A2496" s="430" t="s">
        <v>3809</v>
      </c>
      <c r="B2496" s="430" t="s">
        <v>3810</v>
      </c>
      <c r="C2496" s="440">
        <v>0</v>
      </c>
      <c r="D2496" s="438" t="s">
        <v>126</v>
      </c>
      <c r="E2496" s="440">
        <v>1207</v>
      </c>
      <c r="F2496" s="440">
        <v>0</v>
      </c>
      <c r="G2496" s="440">
        <v>1207</v>
      </c>
      <c r="H2496" s="438" t="s">
        <v>126</v>
      </c>
    </row>
    <row r="2497" spans="1:8">
      <c r="A2497" s="430" t="s">
        <v>3811</v>
      </c>
      <c r="B2497" s="430" t="s">
        <v>3812</v>
      </c>
      <c r="C2497" s="440">
        <v>0</v>
      </c>
      <c r="D2497" s="438" t="s">
        <v>126</v>
      </c>
      <c r="E2497" s="440">
        <v>15555</v>
      </c>
      <c r="F2497" s="440">
        <v>0</v>
      </c>
      <c r="G2497" s="440">
        <v>15555</v>
      </c>
      <c r="H2497" s="438" t="s">
        <v>126</v>
      </c>
    </row>
    <row r="2498" spans="1:8">
      <c r="A2498" s="430" t="s">
        <v>3813</v>
      </c>
      <c r="B2498" s="430" t="s">
        <v>3814</v>
      </c>
      <c r="C2498" s="440">
        <v>7660</v>
      </c>
      <c r="D2498" s="438" t="s">
        <v>126</v>
      </c>
      <c r="E2498" s="440">
        <v>22100</v>
      </c>
      <c r="F2498" s="440">
        <v>0</v>
      </c>
      <c r="G2498" s="440">
        <v>29760</v>
      </c>
      <c r="H2498" s="438" t="s">
        <v>126</v>
      </c>
    </row>
    <row r="2499" spans="1:8">
      <c r="A2499" s="430" t="s">
        <v>3815</v>
      </c>
      <c r="B2499" s="430" t="s">
        <v>3816</v>
      </c>
      <c r="C2499" s="440">
        <v>8775</v>
      </c>
      <c r="D2499" s="438" t="s">
        <v>126</v>
      </c>
      <c r="E2499" s="440">
        <v>19693.96</v>
      </c>
      <c r="F2499" s="440">
        <v>0</v>
      </c>
      <c r="G2499" s="440">
        <v>28468.959999999999</v>
      </c>
      <c r="H2499" s="438" t="s">
        <v>126</v>
      </c>
    </row>
    <row r="2500" spans="1:8">
      <c r="A2500" s="430" t="s">
        <v>3817</v>
      </c>
      <c r="B2500" s="430" t="s">
        <v>3818</v>
      </c>
      <c r="C2500" s="440">
        <v>2111</v>
      </c>
      <c r="D2500" s="438" t="s">
        <v>126</v>
      </c>
      <c r="E2500" s="440">
        <v>0</v>
      </c>
      <c r="F2500" s="440">
        <v>0</v>
      </c>
      <c r="G2500" s="440">
        <v>2111</v>
      </c>
      <c r="H2500" s="438" t="s">
        <v>126</v>
      </c>
    </row>
    <row r="2501" spans="1:8">
      <c r="A2501" s="430" t="s">
        <v>3819</v>
      </c>
      <c r="B2501" s="430" t="s">
        <v>3820</v>
      </c>
      <c r="C2501" s="440">
        <v>7000</v>
      </c>
      <c r="D2501" s="438" t="s">
        <v>126</v>
      </c>
      <c r="E2501" s="440">
        <v>8500</v>
      </c>
      <c r="F2501" s="440">
        <v>0</v>
      </c>
      <c r="G2501" s="440">
        <v>15500</v>
      </c>
      <c r="H2501" s="438" t="s">
        <v>126</v>
      </c>
    </row>
    <row r="2502" spans="1:8">
      <c r="A2502" s="430" t="s">
        <v>3821</v>
      </c>
      <c r="B2502" s="430" t="s">
        <v>3822</v>
      </c>
      <c r="C2502" s="440">
        <v>0</v>
      </c>
      <c r="D2502" s="438" t="s">
        <v>126</v>
      </c>
      <c r="E2502" s="440">
        <v>5825.95</v>
      </c>
      <c r="F2502" s="440">
        <v>0</v>
      </c>
      <c r="G2502" s="440">
        <v>5825.95</v>
      </c>
      <c r="H2502" s="438" t="s">
        <v>126</v>
      </c>
    </row>
    <row r="2503" spans="1:8">
      <c r="A2503" s="430" t="s">
        <v>3823</v>
      </c>
      <c r="B2503" s="430" t="s">
        <v>3824</v>
      </c>
      <c r="C2503" s="440">
        <v>0</v>
      </c>
      <c r="D2503" s="438" t="s">
        <v>126</v>
      </c>
      <c r="E2503" s="440">
        <v>22103.4</v>
      </c>
      <c r="F2503" s="440">
        <v>0</v>
      </c>
      <c r="G2503" s="440">
        <v>22103.4</v>
      </c>
      <c r="H2503" s="438" t="s">
        <v>126</v>
      </c>
    </row>
    <row r="2504" spans="1:8">
      <c r="A2504" s="430" t="s">
        <v>3825</v>
      </c>
      <c r="B2504" s="430" t="s">
        <v>3826</v>
      </c>
      <c r="C2504" s="440">
        <v>6932.95</v>
      </c>
      <c r="D2504" s="438" t="s">
        <v>126</v>
      </c>
      <c r="E2504" s="440">
        <v>38241.89</v>
      </c>
      <c r="F2504" s="440">
        <v>0</v>
      </c>
      <c r="G2504" s="440">
        <v>45174.84</v>
      </c>
      <c r="H2504" s="438" t="s">
        <v>126</v>
      </c>
    </row>
    <row r="2505" spans="1:8">
      <c r="A2505" s="430" t="s">
        <v>3827</v>
      </c>
      <c r="B2505" s="430" t="s">
        <v>3828</v>
      </c>
      <c r="C2505" s="440">
        <v>0</v>
      </c>
      <c r="D2505" s="438" t="s">
        <v>126</v>
      </c>
      <c r="E2505" s="440">
        <v>17595</v>
      </c>
      <c r="F2505" s="440">
        <v>0</v>
      </c>
      <c r="G2505" s="440">
        <v>17595</v>
      </c>
      <c r="H2505" s="438" t="s">
        <v>126</v>
      </c>
    </row>
    <row r="2506" spans="1:8">
      <c r="A2506" s="430" t="s">
        <v>3829</v>
      </c>
      <c r="B2506" s="430" t="s">
        <v>3830</v>
      </c>
      <c r="C2506" s="440">
        <v>0</v>
      </c>
      <c r="D2506" s="438" t="s">
        <v>126</v>
      </c>
      <c r="E2506" s="440">
        <v>11900</v>
      </c>
      <c r="F2506" s="440">
        <v>0</v>
      </c>
      <c r="G2506" s="440">
        <v>11900</v>
      </c>
      <c r="H2506" s="438" t="s">
        <v>126</v>
      </c>
    </row>
    <row r="2507" spans="1:8">
      <c r="A2507" s="430" t="s">
        <v>3831</v>
      </c>
      <c r="B2507" s="430" t="s">
        <v>3832</v>
      </c>
      <c r="C2507" s="440">
        <v>20916</v>
      </c>
      <c r="D2507" s="438" t="s">
        <v>126</v>
      </c>
      <c r="E2507" s="440">
        <v>42528.9</v>
      </c>
      <c r="F2507" s="440">
        <v>0</v>
      </c>
      <c r="G2507" s="440">
        <v>63444.9</v>
      </c>
      <c r="H2507" s="438" t="s">
        <v>126</v>
      </c>
    </row>
    <row r="2508" spans="1:8">
      <c r="A2508" s="430" t="s">
        <v>3833</v>
      </c>
      <c r="B2508" s="430" t="s">
        <v>3834</v>
      </c>
      <c r="C2508" s="440">
        <v>0</v>
      </c>
      <c r="D2508" s="438" t="s">
        <v>126</v>
      </c>
      <c r="E2508" s="440">
        <v>23959.8</v>
      </c>
      <c r="F2508" s="440">
        <v>0</v>
      </c>
      <c r="G2508" s="440">
        <v>23959.8</v>
      </c>
      <c r="H2508" s="438" t="s">
        <v>126</v>
      </c>
    </row>
    <row r="2509" spans="1:8">
      <c r="A2509" s="430" t="s">
        <v>3835</v>
      </c>
      <c r="B2509" s="430" t="s">
        <v>3836</v>
      </c>
      <c r="C2509" s="440">
        <v>1890</v>
      </c>
      <c r="D2509" s="438" t="s">
        <v>126</v>
      </c>
      <c r="E2509" s="440">
        <v>6740.5</v>
      </c>
      <c r="F2509" s="440">
        <v>0</v>
      </c>
      <c r="G2509" s="440">
        <v>8630.5</v>
      </c>
      <c r="H2509" s="438" t="s">
        <v>126</v>
      </c>
    </row>
    <row r="2510" spans="1:8">
      <c r="A2510" s="430" t="s">
        <v>3837</v>
      </c>
      <c r="B2510" s="430" t="s">
        <v>3838</v>
      </c>
      <c r="C2510" s="440">
        <v>11550</v>
      </c>
      <c r="D2510" s="438" t="s">
        <v>126</v>
      </c>
      <c r="E2510" s="440">
        <v>0</v>
      </c>
      <c r="F2510" s="440">
        <v>0</v>
      </c>
      <c r="G2510" s="440">
        <v>11550</v>
      </c>
      <c r="H2510" s="438" t="s">
        <v>126</v>
      </c>
    </row>
    <row r="2511" spans="1:8">
      <c r="A2511" s="430" t="s">
        <v>3839</v>
      </c>
      <c r="B2511" s="430" t="s">
        <v>3840</v>
      </c>
      <c r="C2511" s="440">
        <v>0</v>
      </c>
      <c r="D2511" s="438" t="s">
        <v>126</v>
      </c>
      <c r="E2511" s="440">
        <v>3700.95</v>
      </c>
      <c r="F2511" s="440">
        <v>0</v>
      </c>
      <c r="G2511" s="440">
        <v>3700.95</v>
      </c>
      <c r="H2511" s="438" t="s">
        <v>126</v>
      </c>
    </row>
    <row r="2512" spans="1:8">
      <c r="A2512" s="430" t="s">
        <v>3841</v>
      </c>
      <c r="B2512" s="430" t="s">
        <v>3842</v>
      </c>
      <c r="C2512" s="440">
        <v>0</v>
      </c>
      <c r="D2512" s="438" t="s">
        <v>126</v>
      </c>
      <c r="E2512" s="440">
        <v>12226.4</v>
      </c>
      <c r="F2512" s="440">
        <v>0</v>
      </c>
      <c r="G2512" s="440">
        <v>12226.4</v>
      </c>
      <c r="H2512" s="438" t="s">
        <v>126</v>
      </c>
    </row>
    <row r="2513" spans="1:8">
      <c r="A2513" s="430" t="s">
        <v>3843</v>
      </c>
      <c r="B2513" s="430" t="s">
        <v>3844</v>
      </c>
      <c r="C2513" s="440">
        <v>4355</v>
      </c>
      <c r="D2513" s="438" t="s">
        <v>126</v>
      </c>
      <c r="E2513" s="440">
        <v>0</v>
      </c>
      <c r="F2513" s="440">
        <v>0</v>
      </c>
      <c r="G2513" s="440">
        <v>4355</v>
      </c>
      <c r="H2513" s="438" t="s">
        <v>126</v>
      </c>
    </row>
    <row r="2514" spans="1:8">
      <c r="A2514" s="430" t="s">
        <v>3845</v>
      </c>
      <c r="B2514" s="430" t="s">
        <v>3846</v>
      </c>
      <c r="C2514" s="440">
        <v>33203.599999999999</v>
      </c>
      <c r="D2514" s="438" t="s">
        <v>126</v>
      </c>
      <c r="E2514" s="440">
        <v>0</v>
      </c>
      <c r="F2514" s="440">
        <v>0</v>
      </c>
      <c r="G2514" s="440">
        <v>33203.599999999999</v>
      </c>
      <c r="H2514" s="438" t="s">
        <v>126</v>
      </c>
    </row>
    <row r="2515" spans="1:8">
      <c r="A2515" s="430" t="s">
        <v>3847</v>
      </c>
      <c r="B2515" s="430" t="s">
        <v>2491</v>
      </c>
      <c r="C2515" s="440">
        <v>234000</v>
      </c>
      <c r="D2515" s="438" t="s">
        <v>126</v>
      </c>
      <c r="E2515" s="440">
        <v>0</v>
      </c>
      <c r="F2515" s="440">
        <v>0</v>
      </c>
      <c r="G2515" s="440">
        <v>234000</v>
      </c>
      <c r="H2515" s="438" t="s">
        <v>126</v>
      </c>
    </row>
    <row r="2516" spans="1:8">
      <c r="A2516" s="430" t="s">
        <v>3848</v>
      </c>
      <c r="B2516" s="430" t="s">
        <v>3748</v>
      </c>
      <c r="C2516" s="440">
        <v>0</v>
      </c>
      <c r="D2516" s="438" t="s">
        <v>126</v>
      </c>
      <c r="E2516" s="440">
        <v>38.9</v>
      </c>
      <c r="F2516" s="440">
        <v>0</v>
      </c>
      <c r="G2516" s="440">
        <v>38.9</v>
      </c>
      <c r="H2516" s="438" t="s">
        <v>126</v>
      </c>
    </row>
    <row r="2517" spans="1:8">
      <c r="A2517" s="430" t="s">
        <v>3849</v>
      </c>
      <c r="B2517" s="430" t="s">
        <v>3850</v>
      </c>
      <c r="C2517" s="440">
        <v>9098180.9299999997</v>
      </c>
      <c r="D2517" s="438" t="s">
        <v>126</v>
      </c>
      <c r="E2517" s="441">
        <v>-4374.13</v>
      </c>
      <c r="F2517" s="440">
        <v>0</v>
      </c>
      <c r="G2517" s="440">
        <v>9093806.8000000007</v>
      </c>
      <c r="H2517" s="438" t="s">
        <v>126</v>
      </c>
    </row>
    <row r="2518" spans="1:8">
      <c r="A2518" s="430" t="s">
        <v>3851</v>
      </c>
      <c r="B2518" s="430" t="s">
        <v>2056</v>
      </c>
      <c r="C2518" s="440">
        <v>432367.17</v>
      </c>
      <c r="D2518" s="438" t="s">
        <v>126</v>
      </c>
      <c r="E2518" s="440">
        <v>0</v>
      </c>
      <c r="F2518" s="440">
        <v>0</v>
      </c>
      <c r="G2518" s="440">
        <v>432367.17</v>
      </c>
      <c r="H2518" s="438" t="s">
        <v>126</v>
      </c>
    </row>
    <row r="2519" spans="1:8">
      <c r="A2519" s="430" t="s">
        <v>3852</v>
      </c>
      <c r="B2519" s="430" t="s">
        <v>2064</v>
      </c>
      <c r="C2519" s="440">
        <v>404470.93</v>
      </c>
      <c r="D2519" s="438" t="s">
        <v>126</v>
      </c>
      <c r="E2519" s="440">
        <v>0</v>
      </c>
      <c r="F2519" s="440">
        <v>0</v>
      </c>
      <c r="G2519" s="440">
        <v>404470.93</v>
      </c>
      <c r="H2519" s="438" t="s">
        <v>126</v>
      </c>
    </row>
    <row r="2520" spans="1:8">
      <c r="A2520" s="430" t="s">
        <v>3853</v>
      </c>
      <c r="B2520" s="430" t="s">
        <v>972</v>
      </c>
      <c r="C2520" s="440">
        <v>254343.08</v>
      </c>
      <c r="D2520" s="438" t="s">
        <v>126</v>
      </c>
      <c r="E2520" s="440">
        <v>0</v>
      </c>
      <c r="F2520" s="440">
        <v>0</v>
      </c>
      <c r="G2520" s="440">
        <v>254343.08</v>
      </c>
      <c r="H2520" s="438" t="s">
        <v>126</v>
      </c>
    </row>
    <row r="2521" spans="1:8">
      <c r="A2521" s="430" t="s">
        <v>3854</v>
      </c>
      <c r="B2521" s="430" t="s">
        <v>2073</v>
      </c>
      <c r="C2521" s="440">
        <v>159245.76000000001</v>
      </c>
      <c r="D2521" s="438" t="s">
        <v>126</v>
      </c>
      <c r="E2521" s="440">
        <v>0</v>
      </c>
      <c r="F2521" s="440">
        <v>0</v>
      </c>
      <c r="G2521" s="440">
        <v>159245.76000000001</v>
      </c>
      <c r="H2521" s="438" t="s">
        <v>126</v>
      </c>
    </row>
    <row r="2522" spans="1:8">
      <c r="A2522" s="430" t="s">
        <v>3855</v>
      </c>
      <c r="B2522" s="430" t="s">
        <v>2078</v>
      </c>
      <c r="C2522" s="440">
        <v>373242.18</v>
      </c>
      <c r="D2522" s="438" t="s">
        <v>126</v>
      </c>
      <c r="E2522" s="440">
        <v>0</v>
      </c>
      <c r="F2522" s="440">
        <v>0</v>
      </c>
      <c r="G2522" s="440">
        <v>373242.18</v>
      </c>
      <c r="H2522" s="438" t="s">
        <v>126</v>
      </c>
    </row>
    <row r="2523" spans="1:8">
      <c r="A2523" s="430" t="s">
        <v>3856</v>
      </c>
      <c r="B2523" s="430" t="s">
        <v>2083</v>
      </c>
      <c r="C2523" s="440">
        <v>168074.73</v>
      </c>
      <c r="D2523" s="438" t="s">
        <v>126</v>
      </c>
      <c r="E2523" s="440">
        <v>0</v>
      </c>
      <c r="F2523" s="440">
        <v>0</v>
      </c>
      <c r="G2523" s="440">
        <v>168074.73</v>
      </c>
      <c r="H2523" s="438" t="s">
        <v>126</v>
      </c>
    </row>
    <row r="2524" spans="1:8">
      <c r="A2524" s="430" t="s">
        <v>3857</v>
      </c>
      <c r="B2524" s="430" t="s">
        <v>2088</v>
      </c>
      <c r="C2524" s="440">
        <v>410782.65</v>
      </c>
      <c r="D2524" s="438" t="s">
        <v>126</v>
      </c>
      <c r="E2524" s="440">
        <v>0</v>
      </c>
      <c r="F2524" s="440">
        <v>0</v>
      </c>
      <c r="G2524" s="440">
        <v>410782.65</v>
      </c>
      <c r="H2524" s="438" t="s">
        <v>126</v>
      </c>
    </row>
    <row r="2525" spans="1:8">
      <c r="A2525" s="430" t="s">
        <v>3858</v>
      </c>
      <c r="B2525" s="430" t="s">
        <v>2093</v>
      </c>
      <c r="C2525" s="440">
        <v>283631.57</v>
      </c>
      <c r="D2525" s="438" t="s">
        <v>126</v>
      </c>
      <c r="E2525" s="440">
        <v>0</v>
      </c>
      <c r="F2525" s="440">
        <v>0</v>
      </c>
      <c r="G2525" s="440">
        <v>283631.57</v>
      </c>
      <c r="H2525" s="438" t="s">
        <v>126</v>
      </c>
    </row>
    <row r="2526" spans="1:8">
      <c r="A2526" s="430" t="s">
        <v>3859</v>
      </c>
      <c r="B2526" s="430" t="s">
        <v>2098</v>
      </c>
      <c r="C2526" s="440">
        <v>172168.75</v>
      </c>
      <c r="D2526" s="438" t="s">
        <v>126</v>
      </c>
      <c r="E2526" s="440">
        <v>0</v>
      </c>
      <c r="F2526" s="440">
        <v>0</v>
      </c>
      <c r="G2526" s="440">
        <v>172168.75</v>
      </c>
      <c r="H2526" s="438" t="s">
        <v>126</v>
      </c>
    </row>
    <row r="2527" spans="1:8">
      <c r="A2527" s="430" t="s">
        <v>3860</v>
      </c>
      <c r="B2527" s="430" t="s">
        <v>2103</v>
      </c>
      <c r="C2527" s="440">
        <v>307476.52</v>
      </c>
      <c r="D2527" s="438" t="s">
        <v>126</v>
      </c>
      <c r="E2527" s="440">
        <v>0</v>
      </c>
      <c r="F2527" s="440">
        <v>0</v>
      </c>
      <c r="G2527" s="440">
        <v>307476.52</v>
      </c>
      <c r="H2527" s="438" t="s">
        <v>126</v>
      </c>
    </row>
    <row r="2528" spans="1:8">
      <c r="A2528" s="430" t="s">
        <v>3861</v>
      </c>
      <c r="B2528" s="430" t="s">
        <v>2108</v>
      </c>
      <c r="C2528" s="440">
        <v>358950.34</v>
      </c>
      <c r="D2528" s="438" t="s">
        <v>126</v>
      </c>
      <c r="E2528" s="440">
        <v>0</v>
      </c>
      <c r="F2528" s="440">
        <v>0</v>
      </c>
      <c r="G2528" s="440">
        <v>358950.34</v>
      </c>
      <c r="H2528" s="438" t="s">
        <v>126</v>
      </c>
    </row>
    <row r="2529" spans="1:8">
      <c r="A2529" s="430" t="s">
        <v>3862</v>
      </c>
      <c r="B2529" s="430" t="s">
        <v>2113</v>
      </c>
      <c r="C2529" s="440">
        <v>301149.75</v>
      </c>
      <c r="D2529" s="438" t="s">
        <v>126</v>
      </c>
      <c r="E2529" s="440">
        <v>0</v>
      </c>
      <c r="F2529" s="440">
        <v>0</v>
      </c>
      <c r="G2529" s="440">
        <v>301149.75</v>
      </c>
      <c r="H2529" s="438" t="s">
        <v>126</v>
      </c>
    </row>
    <row r="2530" spans="1:8">
      <c r="A2530" s="430" t="s">
        <v>3863</v>
      </c>
      <c r="B2530" s="430" t="s">
        <v>2118</v>
      </c>
      <c r="C2530" s="440">
        <v>221680.37</v>
      </c>
      <c r="D2530" s="438" t="s">
        <v>126</v>
      </c>
      <c r="E2530" s="440">
        <v>0</v>
      </c>
      <c r="F2530" s="440">
        <v>0</v>
      </c>
      <c r="G2530" s="440">
        <v>221680.37</v>
      </c>
      <c r="H2530" s="438" t="s">
        <v>126</v>
      </c>
    </row>
    <row r="2531" spans="1:8">
      <c r="A2531" s="430" t="s">
        <v>3864</v>
      </c>
      <c r="B2531" s="430" t="s">
        <v>2123</v>
      </c>
      <c r="C2531" s="440">
        <v>130554.44</v>
      </c>
      <c r="D2531" s="438" t="s">
        <v>126</v>
      </c>
      <c r="E2531" s="440">
        <v>0</v>
      </c>
      <c r="F2531" s="440">
        <v>0</v>
      </c>
      <c r="G2531" s="440">
        <v>130554.44</v>
      </c>
      <c r="H2531" s="438" t="s">
        <v>126</v>
      </c>
    </row>
    <row r="2532" spans="1:8">
      <c r="A2532" s="430" t="s">
        <v>3865</v>
      </c>
      <c r="B2532" s="430" t="s">
        <v>2128</v>
      </c>
      <c r="C2532" s="440">
        <v>148111.63</v>
      </c>
      <c r="D2532" s="438" t="s">
        <v>126</v>
      </c>
      <c r="E2532" s="440">
        <v>0</v>
      </c>
      <c r="F2532" s="440">
        <v>0</v>
      </c>
      <c r="G2532" s="440">
        <v>148111.63</v>
      </c>
      <c r="H2532" s="438" t="s">
        <v>126</v>
      </c>
    </row>
    <row r="2533" spans="1:8">
      <c r="A2533" s="430" t="s">
        <v>3866</v>
      </c>
      <c r="B2533" s="430" t="s">
        <v>2133</v>
      </c>
      <c r="C2533" s="440">
        <v>148162.35</v>
      </c>
      <c r="D2533" s="438" t="s">
        <v>126</v>
      </c>
      <c r="E2533" s="440">
        <v>0</v>
      </c>
      <c r="F2533" s="440">
        <v>0</v>
      </c>
      <c r="G2533" s="440">
        <v>148162.35</v>
      </c>
      <c r="H2533" s="438" t="s">
        <v>126</v>
      </c>
    </row>
    <row r="2534" spans="1:8">
      <c r="A2534" s="430" t="s">
        <v>3867</v>
      </c>
      <c r="B2534" s="430" t="s">
        <v>2946</v>
      </c>
      <c r="C2534" s="440">
        <v>112497.69</v>
      </c>
      <c r="D2534" s="438" t="s">
        <v>126</v>
      </c>
      <c r="E2534" s="440">
        <v>0</v>
      </c>
      <c r="F2534" s="440">
        <v>0</v>
      </c>
      <c r="G2534" s="440">
        <v>112497.69</v>
      </c>
      <c r="H2534" s="438" t="s">
        <v>126</v>
      </c>
    </row>
    <row r="2535" spans="1:8">
      <c r="A2535" s="430" t="s">
        <v>3868</v>
      </c>
      <c r="B2535" s="430" t="s">
        <v>2143</v>
      </c>
      <c r="C2535" s="440">
        <v>105477.64</v>
      </c>
      <c r="D2535" s="438" t="s">
        <v>126</v>
      </c>
      <c r="E2535" s="440">
        <v>0</v>
      </c>
      <c r="F2535" s="440">
        <v>0</v>
      </c>
      <c r="G2535" s="440">
        <v>105477.64</v>
      </c>
      <c r="H2535" s="438" t="s">
        <v>126</v>
      </c>
    </row>
    <row r="2536" spans="1:8">
      <c r="A2536" s="430" t="s">
        <v>3869</v>
      </c>
      <c r="B2536" s="430" t="s">
        <v>2148</v>
      </c>
      <c r="C2536" s="440">
        <v>115144.36</v>
      </c>
      <c r="D2536" s="438" t="s">
        <v>126</v>
      </c>
      <c r="E2536" s="440">
        <v>0</v>
      </c>
      <c r="F2536" s="440">
        <v>0</v>
      </c>
      <c r="G2536" s="440">
        <v>115144.36</v>
      </c>
      <c r="H2536" s="438" t="s">
        <v>126</v>
      </c>
    </row>
    <row r="2537" spans="1:8">
      <c r="A2537" s="430" t="s">
        <v>3870</v>
      </c>
      <c r="B2537" s="430" t="s">
        <v>2153</v>
      </c>
      <c r="C2537" s="440">
        <v>117482.76</v>
      </c>
      <c r="D2537" s="438" t="s">
        <v>126</v>
      </c>
      <c r="E2537" s="440">
        <v>0</v>
      </c>
      <c r="F2537" s="440">
        <v>0</v>
      </c>
      <c r="G2537" s="440">
        <v>117482.76</v>
      </c>
      <c r="H2537" s="438" t="s">
        <v>126</v>
      </c>
    </row>
    <row r="2538" spans="1:8">
      <c r="A2538" s="430" t="s">
        <v>3871</v>
      </c>
      <c r="B2538" s="430" t="s">
        <v>2158</v>
      </c>
      <c r="C2538" s="440">
        <v>146592.46</v>
      </c>
      <c r="D2538" s="438" t="s">
        <v>126</v>
      </c>
      <c r="E2538" s="440">
        <v>0</v>
      </c>
      <c r="F2538" s="440">
        <v>0</v>
      </c>
      <c r="G2538" s="440">
        <v>146592.46</v>
      </c>
      <c r="H2538" s="438" t="s">
        <v>126</v>
      </c>
    </row>
    <row r="2539" spans="1:8">
      <c r="A2539" s="430" t="s">
        <v>3872</v>
      </c>
      <c r="B2539" s="430" t="s">
        <v>2973</v>
      </c>
      <c r="C2539" s="440">
        <v>34735.47</v>
      </c>
      <c r="D2539" s="438" t="s">
        <v>126</v>
      </c>
      <c r="E2539" s="440">
        <v>0</v>
      </c>
      <c r="F2539" s="440">
        <v>0</v>
      </c>
      <c r="G2539" s="440">
        <v>34735.47</v>
      </c>
      <c r="H2539" s="438" t="s">
        <v>126</v>
      </c>
    </row>
    <row r="2540" spans="1:8">
      <c r="A2540" s="430" t="s">
        <v>3873</v>
      </c>
      <c r="B2540" s="430" t="s">
        <v>2980</v>
      </c>
      <c r="C2540" s="440">
        <v>33539.74</v>
      </c>
      <c r="D2540" s="438" t="s">
        <v>126</v>
      </c>
      <c r="E2540" s="440">
        <v>0</v>
      </c>
      <c r="F2540" s="440">
        <v>0</v>
      </c>
      <c r="G2540" s="440">
        <v>33539.74</v>
      </c>
      <c r="H2540" s="438" t="s">
        <v>126</v>
      </c>
    </row>
    <row r="2541" spans="1:8">
      <c r="A2541" s="430" t="s">
        <v>3874</v>
      </c>
      <c r="B2541" s="430" t="s">
        <v>2986</v>
      </c>
      <c r="C2541" s="440">
        <v>38342.410000000003</v>
      </c>
      <c r="D2541" s="438" t="s">
        <v>126</v>
      </c>
      <c r="E2541" s="440">
        <v>0</v>
      </c>
      <c r="F2541" s="440">
        <v>0</v>
      </c>
      <c r="G2541" s="440">
        <v>38342.410000000003</v>
      </c>
      <c r="H2541" s="438" t="s">
        <v>126</v>
      </c>
    </row>
    <row r="2542" spans="1:8">
      <c r="A2542" s="430" t="s">
        <v>3875</v>
      </c>
      <c r="B2542" s="430" t="s">
        <v>2992</v>
      </c>
      <c r="C2542" s="440">
        <v>45494.87</v>
      </c>
      <c r="D2542" s="438" t="s">
        <v>126</v>
      </c>
      <c r="E2542" s="440">
        <v>0</v>
      </c>
      <c r="F2542" s="440">
        <v>0</v>
      </c>
      <c r="G2542" s="440">
        <v>45494.87</v>
      </c>
      <c r="H2542" s="438" t="s">
        <v>126</v>
      </c>
    </row>
    <row r="2543" spans="1:8">
      <c r="A2543" s="430" t="s">
        <v>3876</v>
      </c>
      <c r="B2543" s="430" t="s">
        <v>1581</v>
      </c>
      <c r="C2543" s="440">
        <v>42969.02</v>
      </c>
      <c r="D2543" s="438" t="s">
        <v>126</v>
      </c>
      <c r="E2543" s="440">
        <v>0</v>
      </c>
      <c r="F2543" s="440">
        <v>0</v>
      </c>
      <c r="G2543" s="440">
        <v>42969.02</v>
      </c>
      <c r="H2543" s="438" t="s">
        <v>126</v>
      </c>
    </row>
    <row r="2544" spans="1:8">
      <c r="A2544" s="430" t="s">
        <v>3877</v>
      </c>
      <c r="B2544" s="430" t="s">
        <v>2189</v>
      </c>
      <c r="C2544" s="440">
        <v>22286.83</v>
      </c>
      <c r="D2544" s="438" t="s">
        <v>126</v>
      </c>
      <c r="E2544" s="440">
        <v>0</v>
      </c>
      <c r="F2544" s="440">
        <v>0</v>
      </c>
      <c r="G2544" s="440">
        <v>22286.83</v>
      </c>
      <c r="H2544" s="438" t="s">
        <v>126</v>
      </c>
    </row>
    <row r="2545" spans="1:8">
      <c r="A2545" s="430" t="s">
        <v>3878</v>
      </c>
      <c r="B2545" s="430" t="s">
        <v>2195</v>
      </c>
      <c r="C2545" s="440">
        <v>40569.769999999997</v>
      </c>
      <c r="D2545" s="438" t="s">
        <v>126</v>
      </c>
      <c r="E2545" s="440">
        <v>0</v>
      </c>
      <c r="F2545" s="440">
        <v>0</v>
      </c>
      <c r="G2545" s="440">
        <v>40569.769999999997</v>
      </c>
      <c r="H2545" s="438" t="s">
        <v>126</v>
      </c>
    </row>
    <row r="2546" spans="1:8">
      <c r="A2546" s="430" t="s">
        <v>3879</v>
      </c>
      <c r="B2546" s="430" t="s">
        <v>2200</v>
      </c>
      <c r="C2546" s="440">
        <v>32263.32</v>
      </c>
      <c r="D2546" s="438" t="s">
        <v>126</v>
      </c>
      <c r="E2546" s="440">
        <v>0</v>
      </c>
      <c r="F2546" s="440">
        <v>0</v>
      </c>
      <c r="G2546" s="440">
        <v>32263.32</v>
      </c>
      <c r="H2546" s="438" t="s">
        <v>126</v>
      </c>
    </row>
    <row r="2547" spans="1:8">
      <c r="A2547" s="430" t="s">
        <v>3880</v>
      </c>
      <c r="B2547" s="430" t="s">
        <v>2205</v>
      </c>
      <c r="C2547" s="440">
        <v>55587.35</v>
      </c>
      <c r="D2547" s="438" t="s">
        <v>126</v>
      </c>
      <c r="E2547" s="440">
        <v>0</v>
      </c>
      <c r="F2547" s="440">
        <v>0</v>
      </c>
      <c r="G2547" s="440">
        <v>55587.35</v>
      </c>
      <c r="H2547" s="438" t="s">
        <v>126</v>
      </c>
    </row>
    <row r="2548" spans="1:8">
      <c r="A2548" s="430" t="s">
        <v>3881</v>
      </c>
      <c r="B2548" s="430" t="s">
        <v>2210</v>
      </c>
      <c r="C2548" s="440">
        <v>28278.94</v>
      </c>
      <c r="D2548" s="438" t="s">
        <v>126</v>
      </c>
      <c r="E2548" s="440">
        <v>0</v>
      </c>
      <c r="F2548" s="440">
        <v>0</v>
      </c>
      <c r="G2548" s="440">
        <v>28278.94</v>
      </c>
      <c r="H2548" s="438" t="s">
        <v>126</v>
      </c>
    </row>
    <row r="2549" spans="1:8">
      <c r="A2549" s="430" t="s">
        <v>3882</v>
      </c>
      <c r="B2549" s="430" t="s">
        <v>2215</v>
      </c>
      <c r="C2549" s="440">
        <v>72851.81</v>
      </c>
      <c r="D2549" s="438" t="s">
        <v>126</v>
      </c>
      <c r="E2549" s="440">
        <v>0</v>
      </c>
      <c r="F2549" s="440">
        <v>0</v>
      </c>
      <c r="G2549" s="440">
        <v>72851.81</v>
      </c>
      <c r="H2549" s="438" t="s">
        <v>126</v>
      </c>
    </row>
    <row r="2550" spans="1:8">
      <c r="A2550" s="430" t="s">
        <v>3883</v>
      </c>
      <c r="B2550" s="430" t="s">
        <v>2220</v>
      </c>
      <c r="C2550" s="440">
        <v>68597.27</v>
      </c>
      <c r="D2550" s="438" t="s">
        <v>126</v>
      </c>
      <c r="E2550" s="440">
        <v>0</v>
      </c>
      <c r="F2550" s="440">
        <v>0</v>
      </c>
      <c r="G2550" s="440">
        <v>68597.27</v>
      </c>
      <c r="H2550" s="438" t="s">
        <v>126</v>
      </c>
    </row>
    <row r="2551" spans="1:8">
      <c r="A2551" s="430" t="s">
        <v>3884</v>
      </c>
      <c r="B2551" s="430" t="s">
        <v>2225</v>
      </c>
      <c r="C2551" s="440">
        <v>49759.89</v>
      </c>
      <c r="D2551" s="438" t="s">
        <v>126</v>
      </c>
      <c r="E2551" s="441">
        <v>-3543.48</v>
      </c>
      <c r="F2551" s="440">
        <v>0</v>
      </c>
      <c r="G2551" s="440">
        <v>46216.41</v>
      </c>
      <c r="H2551" s="438" t="s">
        <v>126</v>
      </c>
    </row>
    <row r="2552" spans="1:8">
      <c r="A2552" s="430" t="s">
        <v>3885</v>
      </c>
      <c r="B2552" s="430" t="s">
        <v>2230</v>
      </c>
      <c r="C2552" s="440">
        <v>43442.55</v>
      </c>
      <c r="D2552" s="438" t="s">
        <v>126</v>
      </c>
      <c r="E2552" s="440">
        <v>0</v>
      </c>
      <c r="F2552" s="440">
        <v>0</v>
      </c>
      <c r="G2552" s="440">
        <v>43442.55</v>
      </c>
      <c r="H2552" s="438" t="s">
        <v>126</v>
      </c>
    </row>
    <row r="2553" spans="1:8">
      <c r="A2553" s="430" t="s">
        <v>3886</v>
      </c>
      <c r="B2553" s="430" t="s">
        <v>2235</v>
      </c>
      <c r="C2553" s="440">
        <v>36047.480000000003</v>
      </c>
      <c r="D2553" s="438" t="s">
        <v>126</v>
      </c>
      <c r="E2553" s="440">
        <v>0</v>
      </c>
      <c r="F2553" s="440">
        <v>0</v>
      </c>
      <c r="G2553" s="440">
        <v>36047.480000000003</v>
      </c>
      <c r="H2553" s="438" t="s">
        <v>126</v>
      </c>
    </row>
    <row r="2554" spans="1:8">
      <c r="A2554" s="430" t="s">
        <v>3887</v>
      </c>
      <c r="B2554" s="430" t="s">
        <v>2240</v>
      </c>
      <c r="C2554" s="440">
        <v>52457.57</v>
      </c>
      <c r="D2554" s="438" t="s">
        <v>126</v>
      </c>
      <c r="E2554" s="440">
        <v>0</v>
      </c>
      <c r="F2554" s="440">
        <v>0</v>
      </c>
      <c r="G2554" s="440">
        <v>52457.57</v>
      </c>
      <c r="H2554" s="438" t="s">
        <v>126</v>
      </c>
    </row>
    <row r="2555" spans="1:8">
      <c r="A2555" s="430" t="s">
        <v>3888</v>
      </c>
      <c r="B2555" s="430" t="s">
        <v>2245</v>
      </c>
      <c r="C2555" s="440">
        <v>68463.740000000005</v>
      </c>
      <c r="D2555" s="438" t="s">
        <v>126</v>
      </c>
      <c r="E2555" s="440">
        <v>0</v>
      </c>
      <c r="F2555" s="440">
        <v>0</v>
      </c>
      <c r="G2555" s="440">
        <v>68463.740000000005</v>
      </c>
      <c r="H2555" s="438" t="s">
        <v>126</v>
      </c>
    </row>
    <row r="2556" spans="1:8">
      <c r="A2556" s="430" t="s">
        <v>3889</v>
      </c>
      <c r="B2556" s="430" t="s">
        <v>2250</v>
      </c>
      <c r="C2556" s="440">
        <v>36287.480000000003</v>
      </c>
      <c r="D2556" s="438" t="s">
        <v>126</v>
      </c>
      <c r="E2556" s="440">
        <v>0</v>
      </c>
      <c r="F2556" s="440">
        <v>0</v>
      </c>
      <c r="G2556" s="440">
        <v>36287.480000000003</v>
      </c>
      <c r="H2556" s="438" t="s">
        <v>126</v>
      </c>
    </row>
    <row r="2557" spans="1:8">
      <c r="A2557" s="430" t="s">
        <v>3890</v>
      </c>
      <c r="B2557" s="430" t="s">
        <v>2255</v>
      </c>
      <c r="C2557" s="440">
        <v>46806.43</v>
      </c>
      <c r="D2557" s="438" t="s">
        <v>126</v>
      </c>
      <c r="E2557" s="440">
        <v>0</v>
      </c>
      <c r="F2557" s="440">
        <v>0</v>
      </c>
      <c r="G2557" s="440">
        <v>46806.43</v>
      </c>
      <c r="H2557" s="438" t="s">
        <v>126</v>
      </c>
    </row>
    <row r="2558" spans="1:8">
      <c r="A2558" s="430" t="s">
        <v>3891</v>
      </c>
      <c r="B2558" s="430" t="s">
        <v>2260</v>
      </c>
      <c r="C2558" s="440">
        <v>39722.050000000003</v>
      </c>
      <c r="D2558" s="438" t="s">
        <v>126</v>
      </c>
      <c r="E2558" s="440">
        <v>0</v>
      </c>
      <c r="F2558" s="440">
        <v>0</v>
      </c>
      <c r="G2558" s="440">
        <v>39722.050000000003</v>
      </c>
      <c r="H2558" s="438" t="s">
        <v>126</v>
      </c>
    </row>
    <row r="2559" spans="1:8">
      <c r="A2559" s="430" t="s">
        <v>3892</v>
      </c>
      <c r="B2559" s="430" t="s">
        <v>2265</v>
      </c>
      <c r="C2559" s="440">
        <v>48833.37</v>
      </c>
      <c r="D2559" s="438" t="s">
        <v>126</v>
      </c>
      <c r="E2559" s="440">
        <v>0</v>
      </c>
      <c r="F2559" s="440">
        <v>0</v>
      </c>
      <c r="G2559" s="440">
        <v>48833.37</v>
      </c>
      <c r="H2559" s="438" t="s">
        <v>126</v>
      </c>
    </row>
    <row r="2560" spans="1:8">
      <c r="A2560" s="430" t="s">
        <v>3893</v>
      </c>
      <c r="B2560" s="430" t="s">
        <v>2270</v>
      </c>
      <c r="C2560" s="440">
        <v>27322.75</v>
      </c>
      <c r="D2560" s="438" t="s">
        <v>126</v>
      </c>
      <c r="E2560" s="440">
        <v>0</v>
      </c>
      <c r="F2560" s="440">
        <v>0</v>
      </c>
      <c r="G2560" s="440">
        <v>27322.75</v>
      </c>
      <c r="H2560" s="438" t="s">
        <v>126</v>
      </c>
    </row>
    <row r="2561" spans="1:8">
      <c r="A2561" s="430" t="s">
        <v>3894</v>
      </c>
      <c r="B2561" s="430" t="s">
        <v>2275</v>
      </c>
      <c r="C2561" s="440">
        <v>28535.599999999999</v>
      </c>
      <c r="D2561" s="438" t="s">
        <v>126</v>
      </c>
      <c r="E2561" s="440">
        <v>0</v>
      </c>
      <c r="F2561" s="440">
        <v>0</v>
      </c>
      <c r="G2561" s="440">
        <v>28535.599999999999</v>
      </c>
      <c r="H2561" s="438" t="s">
        <v>126</v>
      </c>
    </row>
    <row r="2562" spans="1:8">
      <c r="A2562" s="430" t="s">
        <v>3895</v>
      </c>
      <c r="B2562" s="430" t="s">
        <v>2280</v>
      </c>
      <c r="C2562" s="440">
        <v>67010.429999999993</v>
      </c>
      <c r="D2562" s="438" t="s">
        <v>126</v>
      </c>
      <c r="E2562" s="440">
        <v>0</v>
      </c>
      <c r="F2562" s="440">
        <v>0</v>
      </c>
      <c r="G2562" s="440">
        <v>67010.429999999993</v>
      </c>
      <c r="H2562" s="438" t="s">
        <v>126</v>
      </c>
    </row>
    <row r="2563" spans="1:8">
      <c r="A2563" s="430" t="s">
        <v>3896</v>
      </c>
      <c r="B2563" s="430" t="s">
        <v>2285</v>
      </c>
      <c r="C2563" s="440">
        <v>52599.57</v>
      </c>
      <c r="D2563" s="438" t="s">
        <v>126</v>
      </c>
      <c r="E2563" s="440">
        <v>0</v>
      </c>
      <c r="F2563" s="440">
        <v>0</v>
      </c>
      <c r="G2563" s="440">
        <v>52599.57</v>
      </c>
      <c r="H2563" s="438" t="s">
        <v>126</v>
      </c>
    </row>
    <row r="2564" spans="1:8">
      <c r="A2564" s="430" t="s">
        <v>3897</v>
      </c>
      <c r="B2564" s="430" t="s">
        <v>2290</v>
      </c>
      <c r="C2564" s="440">
        <v>61161.2</v>
      </c>
      <c r="D2564" s="438" t="s">
        <v>126</v>
      </c>
      <c r="E2564" s="440">
        <v>0</v>
      </c>
      <c r="F2564" s="440">
        <v>0</v>
      </c>
      <c r="G2564" s="440">
        <v>61161.2</v>
      </c>
      <c r="H2564" s="438" t="s">
        <v>126</v>
      </c>
    </row>
    <row r="2565" spans="1:8">
      <c r="A2565" s="430" t="s">
        <v>3898</v>
      </c>
      <c r="B2565" s="430" t="s">
        <v>2295</v>
      </c>
      <c r="C2565" s="440">
        <v>43875.09</v>
      </c>
      <c r="D2565" s="438" t="s">
        <v>126</v>
      </c>
      <c r="E2565" s="440">
        <v>6147.67</v>
      </c>
      <c r="F2565" s="440">
        <v>0</v>
      </c>
      <c r="G2565" s="440">
        <v>50022.76</v>
      </c>
      <c r="H2565" s="438" t="s">
        <v>126</v>
      </c>
    </row>
    <row r="2566" spans="1:8">
      <c r="A2566" s="430" t="s">
        <v>3899</v>
      </c>
      <c r="B2566" s="430" t="s">
        <v>2300</v>
      </c>
      <c r="C2566" s="440">
        <v>40206.339999999997</v>
      </c>
      <c r="D2566" s="438" t="s">
        <v>126</v>
      </c>
      <c r="E2566" s="440">
        <v>0</v>
      </c>
      <c r="F2566" s="440">
        <v>0</v>
      </c>
      <c r="G2566" s="440">
        <v>40206.339999999997</v>
      </c>
      <c r="H2566" s="438" t="s">
        <v>126</v>
      </c>
    </row>
    <row r="2567" spans="1:8">
      <c r="A2567" s="430" t="s">
        <v>3900</v>
      </c>
      <c r="B2567" s="430" t="s">
        <v>2305</v>
      </c>
      <c r="C2567" s="440">
        <v>60914.879999999997</v>
      </c>
      <c r="D2567" s="438" t="s">
        <v>126</v>
      </c>
      <c r="E2567" s="440">
        <v>0</v>
      </c>
      <c r="F2567" s="440">
        <v>0</v>
      </c>
      <c r="G2567" s="440">
        <v>60914.879999999997</v>
      </c>
      <c r="H2567" s="438" t="s">
        <v>126</v>
      </c>
    </row>
    <row r="2568" spans="1:8">
      <c r="A2568" s="430" t="s">
        <v>3901</v>
      </c>
      <c r="B2568" s="430" t="s">
        <v>2310</v>
      </c>
      <c r="C2568" s="440">
        <v>53918.3</v>
      </c>
      <c r="D2568" s="438" t="s">
        <v>126</v>
      </c>
      <c r="E2568" s="440">
        <v>0</v>
      </c>
      <c r="F2568" s="440">
        <v>0</v>
      </c>
      <c r="G2568" s="440">
        <v>53918.3</v>
      </c>
      <c r="H2568" s="438" t="s">
        <v>126</v>
      </c>
    </row>
    <row r="2569" spans="1:8">
      <c r="A2569" s="430" t="s">
        <v>3902</v>
      </c>
      <c r="B2569" s="430" t="s">
        <v>2315</v>
      </c>
      <c r="C2569" s="440">
        <v>37881.769999999997</v>
      </c>
      <c r="D2569" s="438" t="s">
        <v>126</v>
      </c>
      <c r="E2569" s="440">
        <v>0</v>
      </c>
      <c r="F2569" s="440">
        <v>0</v>
      </c>
      <c r="G2569" s="440">
        <v>37881.769999999997</v>
      </c>
      <c r="H2569" s="438" t="s">
        <v>126</v>
      </c>
    </row>
    <row r="2570" spans="1:8">
      <c r="A2570" s="430" t="s">
        <v>3903</v>
      </c>
      <c r="B2570" s="430" t="s">
        <v>2320</v>
      </c>
      <c r="C2570" s="440">
        <v>38399.33</v>
      </c>
      <c r="D2570" s="438" t="s">
        <v>126</v>
      </c>
      <c r="E2570" s="440">
        <v>0</v>
      </c>
      <c r="F2570" s="440">
        <v>0</v>
      </c>
      <c r="G2570" s="440">
        <v>38399.33</v>
      </c>
      <c r="H2570" s="438" t="s">
        <v>126</v>
      </c>
    </row>
    <row r="2571" spans="1:8">
      <c r="A2571" s="430" t="s">
        <v>3904</v>
      </c>
      <c r="B2571" s="430" t="s">
        <v>2325</v>
      </c>
      <c r="C2571" s="440">
        <v>68597.5</v>
      </c>
      <c r="D2571" s="438" t="s">
        <v>126</v>
      </c>
      <c r="E2571" s="440">
        <v>0</v>
      </c>
      <c r="F2571" s="440">
        <v>0</v>
      </c>
      <c r="G2571" s="440">
        <v>68597.5</v>
      </c>
      <c r="H2571" s="438" t="s">
        <v>126</v>
      </c>
    </row>
    <row r="2572" spans="1:8">
      <c r="A2572" s="430" t="s">
        <v>3905</v>
      </c>
      <c r="B2572" s="430" t="s">
        <v>2330</v>
      </c>
      <c r="C2572" s="440">
        <v>36045.160000000003</v>
      </c>
      <c r="D2572" s="438" t="s">
        <v>126</v>
      </c>
      <c r="E2572" s="441">
        <v>-3543.48</v>
      </c>
      <c r="F2572" s="440">
        <v>0</v>
      </c>
      <c r="G2572" s="440">
        <v>32501.68</v>
      </c>
      <c r="H2572" s="438" t="s">
        <v>126</v>
      </c>
    </row>
    <row r="2573" spans="1:8">
      <c r="A2573" s="430" t="s">
        <v>3906</v>
      </c>
      <c r="B2573" s="430" t="s">
        <v>2335</v>
      </c>
      <c r="C2573" s="440">
        <v>44187.47</v>
      </c>
      <c r="D2573" s="438" t="s">
        <v>126</v>
      </c>
      <c r="E2573" s="440">
        <v>0</v>
      </c>
      <c r="F2573" s="440">
        <v>0</v>
      </c>
      <c r="G2573" s="440">
        <v>44187.47</v>
      </c>
      <c r="H2573" s="438" t="s">
        <v>126</v>
      </c>
    </row>
    <row r="2574" spans="1:8">
      <c r="A2574" s="430" t="s">
        <v>3907</v>
      </c>
      <c r="B2574" s="430" t="s">
        <v>2340</v>
      </c>
      <c r="C2574" s="440">
        <v>61287.89</v>
      </c>
      <c r="D2574" s="438" t="s">
        <v>126</v>
      </c>
      <c r="E2574" s="440">
        <v>0</v>
      </c>
      <c r="F2574" s="440">
        <v>0</v>
      </c>
      <c r="G2574" s="440">
        <v>61287.89</v>
      </c>
      <c r="H2574" s="438" t="s">
        <v>126</v>
      </c>
    </row>
    <row r="2575" spans="1:8">
      <c r="A2575" s="430" t="s">
        <v>3908</v>
      </c>
      <c r="B2575" s="430" t="s">
        <v>974</v>
      </c>
      <c r="C2575" s="440">
        <v>49036.65</v>
      </c>
      <c r="D2575" s="438" t="s">
        <v>126</v>
      </c>
      <c r="E2575" s="440">
        <v>0</v>
      </c>
      <c r="F2575" s="440">
        <v>0</v>
      </c>
      <c r="G2575" s="440">
        <v>49036.65</v>
      </c>
      <c r="H2575" s="438" t="s">
        <v>126</v>
      </c>
    </row>
    <row r="2576" spans="1:8">
      <c r="A2576" s="430" t="s">
        <v>3909</v>
      </c>
      <c r="B2576" s="430" t="s">
        <v>976</v>
      </c>
      <c r="C2576" s="440">
        <v>63009.51</v>
      </c>
      <c r="D2576" s="438" t="s">
        <v>126</v>
      </c>
      <c r="E2576" s="440">
        <v>0</v>
      </c>
      <c r="F2576" s="440">
        <v>0</v>
      </c>
      <c r="G2576" s="440">
        <v>63009.51</v>
      </c>
      <c r="H2576" s="438" t="s">
        <v>126</v>
      </c>
    </row>
    <row r="2577" spans="1:8">
      <c r="A2577" s="430" t="s">
        <v>3910</v>
      </c>
      <c r="B2577" s="430" t="s">
        <v>2353</v>
      </c>
      <c r="C2577" s="440">
        <v>45192.9</v>
      </c>
      <c r="D2577" s="438" t="s">
        <v>126</v>
      </c>
      <c r="E2577" s="440">
        <v>0</v>
      </c>
      <c r="F2577" s="440">
        <v>0</v>
      </c>
      <c r="G2577" s="440">
        <v>45192.9</v>
      </c>
      <c r="H2577" s="438" t="s">
        <v>126</v>
      </c>
    </row>
    <row r="2578" spans="1:8">
      <c r="A2578" s="430" t="s">
        <v>3911</v>
      </c>
      <c r="B2578" s="430" t="s">
        <v>2358</v>
      </c>
      <c r="C2578" s="440">
        <v>60718.07</v>
      </c>
      <c r="D2578" s="438" t="s">
        <v>126</v>
      </c>
      <c r="E2578" s="440">
        <v>0</v>
      </c>
      <c r="F2578" s="440">
        <v>0</v>
      </c>
      <c r="G2578" s="440">
        <v>60718.07</v>
      </c>
      <c r="H2578" s="438" t="s">
        <v>126</v>
      </c>
    </row>
    <row r="2579" spans="1:8">
      <c r="A2579" s="430" t="s">
        <v>3912</v>
      </c>
      <c r="B2579" s="430" t="s">
        <v>2363</v>
      </c>
      <c r="C2579" s="440">
        <v>49645.68</v>
      </c>
      <c r="D2579" s="438" t="s">
        <v>126</v>
      </c>
      <c r="E2579" s="440">
        <v>0</v>
      </c>
      <c r="F2579" s="440">
        <v>0</v>
      </c>
      <c r="G2579" s="440">
        <v>49645.68</v>
      </c>
      <c r="H2579" s="438" t="s">
        <v>126</v>
      </c>
    </row>
    <row r="2580" spans="1:8">
      <c r="A2580" s="430" t="s">
        <v>3913</v>
      </c>
      <c r="B2580" s="430" t="s">
        <v>2368</v>
      </c>
      <c r="C2580" s="440">
        <v>41251.760000000002</v>
      </c>
      <c r="D2580" s="438" t="s">
        <v>126</v>
      </c>
      <c r="E2580" s="440">
        <v>0</v>
      </c>
      <c r="F2580" s="440">
        <v>0</v>
      </c>
      <c r="G2580" s="440">
        <v>41251.760000000002</v>
      </c>
      <c r="H2580" s="438" t="s">
        <v>126</v>
      </c>
    </row>
    <row r="2581" spans="1:8">
      <c r="A2581" s="430" t="s">
        <v>3914</v>
      </c>
      <c r="B2581" s="430" t="s">
        <v>2373</v>
      </c>
      <c r="C2581" s="440">
        <v>111283.18</v>
      </c>
      <c r="D2581" s="438" t="s">
        <v>126</v>
      </c>
      <c r="E2581" s="440">
        <v>0</v>
      </c>
      <c r="F2581" s="440">
        <v>0</v>
      </c>
      <c r="G2581" s="440">
        <v>111283.18</v>
      </c>
      <c r="H2581" s="438" t="s">
        <v>126</v>
      </c>
    </row>
    <row r="2582" spans="1:8">
      <c r="A2582" s="430" t="s">
        <v>3915</v>
      </c>
      <c r="B2582" s="430" t="s">
        <v>2378</v>
      </c>
      <c r="C2582" s="440">
        <v>82797.52</v>
      </c>
      <c r="D2582" s="438" t="s">
        <v>126</v>
      </c>
      <c r="E2582" s="440">
        <v>0</v>
      </c>
      <c r="F2582" s="440">
        <v>0</v>
      </c>
      <c r="G2582" s="440">
        <v>82797.52</v>
      </c>
      <c r="H2582" s="438" t="s">
        <v>126</v>
      </c>
    </row>
    <row r="2583" spans="1:8">
      <c r="A2583" s="430" t="s">
        <v>3916</v>
      </c>
      <c r="B2583" s="430" t="s">
        <v>2383</v>
      </c>
      <c r="C2583" s="440">
        <v>44697.919999999998</v>
      </c>
      <c r="D2583" s="438" t="s">
        <v>126</v>
      </c>
      <c r="E2583" s="440">
        <v>0</v>
      </c>
      <c r="F2583" s="440">
        <v>0</v>
      </c>
      <c r="G2583" s="440">
        <v>44697.919999999998</v>
      </c>
      <c r="H2583" s="438" t="s">
        <v>126</v>
      </c>
    </row>
    <row r="2584" spans="1:8">
      <c r="A2584" s="430" t="s">
        <v>3917</v>
      </c>
      <c r="B2584" s="430" t="s">
        <v>2388</v>
      </c>
      <c r="C2584" s="440">
        <v>75359.539999999994</v>
      </c>
      <c r="D2584" s="438" t="s">
        <v>126</v>
      </c>
      <c r="E2584" s="440">
        <v>0</v>
      </c>
      <c r="F2584" s="440">
        <v>0</v>
      </c>
      <c r="G2584" s="440">
        <v>75359.539999999994</v>
      </c>
      <c r="H2584" s="438" t="s">
        <v>126</v>
      </c>
    </row>
    <row r="2585" spans="1:8">
      <c r="A2585" s="430" t="s">
        <v>3918</v>
      </c>
      <c r="B2585" s="430" t="s">
        <v>2393</v>
      </c>
      <c r="C2585" s="440">
        <v>67884.649999999994</v>
      </c>
      <c r="D2585" s="438" t="s">
        <v>126</v>
      </c>
      <c r="E2585" s="440">
        <v>0</v>
      </c>
      <c r="F2585" s="440">
        <v>0</v>
      </c>
      <c r="G2585" s="440">
        <v>67884.649999999994</v>
      </c>
      <c r="H2585" s="438" t="s">
        <v>126</v>
      </c>
    </row>
    <row r="2586" spans="1:8">
      <c r="A2586" s="430" t="s">
        <v>3919</v>
      </c>
      <c r="B2586" s="430" t="s">
        <v>2398</v>
      </c>
      <c r="C2586" s="440">
        <v>80021.23</v>
      </c>
      <c r="D2586" s="438" t="s">
        <v>126</v>
      </c>
      <c r="E2586" s="440">
        <v>0</v>
      </c>
      <c r="F2586" s="440">
        <v>0</v>
      </c>
      <c r="G2586" s="440">
        <v>80021.23</v>
      </c>
      <c r="H2586" s="438" t="s">
        <v>126</v>
      </c>
    </row>
    <row r="2587" spans="1:8">
      <c r="A2587" s="430" t="s">
        <v>3920</v>
      </c>
      <c r="B2587" s="430" t="s">
        <v>2403</v>
      </c>
      <c r="C2587" s="440">
        <v>57487.57</v>
      </c>
      <c r="D2587" s="438" t="s">
        <v>126</v>
      </c>
      <c r="E2587" s="440">
        <v>0</v>
      </c>
      <c r="F2587" s="440">
        <v>0</v>
      </c>
      <c r="G2587" s="440">
        <v>57487.57</v>
      </c>
      <c r="H2587" s="438" t="s">
        <v>126</v>
      </c>
    </row>
    <row r="2588" spans="1:8">
      <c r="A2588" s="430" t="s">
        <v>3921</v>
      </c>
      <c r="B2588" s="430" t="s">
        <v>2408</v>
      </c>
      <c r="C2588" s="440">
        <v>77677.16</v>
      </c>
      <c r="D2588" s="438" t="s">
        <v>126</v>
      </c>
      <c r="E2588" s="440">
        <v>0</v>
      </c>
      <c r="F2588" s="440">
        <v>0</v>
      </c>
      <c r="G2588" s="440">
        <v>77677.16</v>
      </c>
      <c r="H2588" s="438" t="s">
        <v>126</v>
      </c>
    </row>
    <row r="2589" spans="1:8">
      <c r="A2589" s="430" t="s">
        <v>3922</v>
      </c>
      <c r="B2589" s="430" t="s">
        <v>2413</v>
      </c>
      <c r="C2589" s="440">
        <v>72412.55</v>
      </c>
      <c r="D2589" s="438" t="s">
        <v>126</v>
      </c>
      <c r="E2589" s="440">
        <v>0</v>
      </c>
      <c r="F2589" s="440">
        <v>0</v>
      </c>
      <c r="G2589" s="440">
        <v>72412.55</v>
      </c>
      <c r="H2589" s="438" t="s">
        <v>126</v>
      </c>
    </row>
    <row r="2590" spans="1:8">
      <c r="A2590" s="430" t="s">
        <v>3923</v>
      </c>
      <c r="B2590" s="430" t="s">
        <v>2418</v>
      </c>
      <c r="C2590" s="440">
        <v>48258.63</v>
      </c>
      <c r="D2590" s="438" t="s">
        <v>126</v>
      </c>
      <c r="E2590" s="440">
        <v>0</v>
      </c>
      <c r="F2590" s="440">
        <v>0</v>
      </c>
      <c r="G2590" s="440">
        <v>48258.63</v>
      </c>
      <c r="H2590" s="438" t="s">
        <v>126</v>
      </c>
    </row>
    <row r="2591" spans="1:8">
      <c r="A2591" s="430" t="s">
        <v>3924</v>
      </c>
      <c r="B2591" s="430" t="s">
        <v>2423</v>
      </c>
      <c r="C2591" s="440">
        <v>43017.95</v>
      </c>
      <c r="D2591" s="438" t="s">
        <v>126</v>
      </c>
      <c r="E2591" s="440">
        <v>0</v>
      </c>
      <c r="F2591" s="440">
        <v>0</v>
      </c>
      <c r="G2591" s="440">
        <v>43017.95</v>
      </c>
      <c r="H2591" s="438" t="s">
        <v>126</v>
      </c>
    </row>
    <row r="2592" spans="1:8">
      <c r="A2592" s="430" t="s">
        <v>3925</v>
      </c>
      <c r="B2592" s="430" t="s">
        <v>2428</v>
      </c>
      <c r="C2592" s="440">
        <v>45365.65</v>
      </c>
      <c r="D2592" s="438" t="s">
        <v>126</v>
      </c>
      <c r="E2592" s="440">
        <v>0</v>
      </c>
      <c r="F2592" s="440">
        <v>0</v>
      </c>
      <c r="G2592" s="440">
        <v>45365.65</v>
      </c>
      <c r="H2592" s="438" t="s">
        <v>126</v>
      </c>
    </row>
    <row r="2593" spans="1:8">
      <c r="A2593" s="430" t="s">
        <v>3926</v>
      </c>
      <c r="B2593" s="430" t="s">
        <v>2433</v>
      </c>
      <c r="C2593" s="440">
        <v>51092.44</v>
      </c>
      <c r="D2593" s="438" t="s">
        <v>126</v>
      </c>
      <c r="E2593" s="440">
        <v>0</v>
      </c>
      <c r="F2593" s="440">
        <v>0</v>
      </c>
      <c r="G2593" s="440">
        <v>51092.44</v>
      </c>
      <c r="H2593" s="438" t="s">
        <v>126</v>
      </c>
    </row>
    <row r="2594" spans="1:8">
      <c r="A2594" s="430" t="s">
        <v>3927</v>
      </c>
      <c r="B2594" s="430" t="s">
        <v>2438</v>
      </c>
      <c r="C2594" s="440">
        <v>33303.839999999997</v>
      </c>
      <c r="D2594" s="438" t="s">
        <v>126</v>
      </c>
      <c r="E2594" s="440">
        <v>0</v>
      </c>
      <c r="F2594" s="440">
        <v>0</v>
      </c>
      <c r="G2594" s="440">
        <v>33303.839999999997</v>
      </c>
      <c r="H2594" s="438" t="s">
        <v>126</v>
      </c>
    </row>
    <row r="2595" spans="1:8">
      <c r="A2595" s="430" t="s">
        <v>3928</v>
      </c>
      <c r="B2595" s="430" t="s">
        <v>2443</v>
      </c>
      <c r="C2595" s="440">
        <v>55578.39</v>
      </c>
      <c r="D2595" s="438" t="s">
        <v>126</v>
      </c>
      <c r="E2595" s="440">
        <v>0</v>
      </c>
      <c r="F2595" s="440">
        <v>0</v>
      </c>
      <c r="G2595" s="440">
        <v>55578.39</v>
      </c>
      <c r="H2595" s="438" t="s">
        <v>126</v>
      </c>
    </row>
    <row r="2596" spans="1:8">
      <c r="A2596" s="430" t="s">
        <v>3929</v>
      </c>
      <c r="B2596" s="430" t="s">
        <v>2448</v>
      </c>
      <c r="C2596" s="440">
        <v>60931.48</v>
      </c>
      <c r="D2596" s="438" t="s">
        <v>126</v>
      </c>
      <c r="E2596" s="440">
        <v>0</v>
      </c>
      <c r="F2596" s="440">
        <v>0</v>
      </c>
      <c r="G2596" s="440">
        <v>60931.48</v>
      </c>
      <c r="H2596" s="438" t="s">
        <v>126</v>
      </c>
    </row>
    <row r="2597" spans="1:8">
      <c r="A2597" s="430" t="s">
        <v>3930</v>
      </c>
      <c r="B2597" s="430" t="s">
        <v>2453</v>
      </c>
      <c r="C2597" s="440">
        <v>50888.46</v>
      </c>
      <c r="D2597" s="438" t="s">
        <v>126</v>
      </c>
      <c r="E2597" s="440">
        <v>0</v>
      </c>
      <c r="F2597" s="440">
        <v>0</v>
      </c>
      <c r="G2597" s="440">
        <v>50888.46</v>
      </c>
      <c r="H2597" s="438" t="s">
        <v>126</v>
      </c>
    </row>
    <row r="2598" spans="1:8">
      <c r="A2598" s="430" t="s">
        <v>3931</v>
      </c>
      <c r="B2598" s="430" t="s">
        <v>2458</v>
      </c>
      <c r="C2598" s="440">
        <v>39828.68</v>
      </c>
      <c r="D2598" s="438" t="s">
        <v>126</v>
      </c>
      <c r="E2598" s="440">
        <v>0</v>
      </c>
      <c r="F2598" s="440">
        <v>0</v>
      </c>
      <c r="G2598" s="440">
        <v>39828.68</v>
      </c>
      <c r="H2598" s="438" t="s">
        <v>126</v>
      </c>
    </row>
    <row r="2599" spans="1:8">
      <c r="A2599" s="430" t="s">
        <v>3932</v>
      </c>
      <c r="B2599" s="430" t="s">
        <v>2463</v>
      </c>
      <c r="C2599" s="440">
        <v>72571.89</v>
      </c>
      <c r="D2599" s="438" t="s">
        <v>126</v>
      </c>
      <c r="E2599" s="440">
        <v>0</v>
      </c>
      <c r="F2599" s="440">
        <v>0</v>
      </c>
      <c r="G2599" s="440">
        <v>72571.89</v>
      </c>
      <c r="H2599" s="438" t="s">
        <v>126</v>
      </c>
    </row>
    <row r="2600" spans="1:8">
      <c r="A2600" s="430" t="s">
        <v>3933</v>
      </c>
      <c r="B2600" s="430" t="s">
        <v>2468</v>
      </c>
      <c r="C2600" s="440">
        <v>30806.46</v>
      </c>
      <c r="D2600" s="438" t="s">
        <v>126</v>
      </c>
      <c r="E2600" s="440">
        <v>0</v>
      </c>
      <c r="F2600" s="440">
        <v>0</v>
      </c>
      <c r="G2600" s="440">
        <v>30806.46</v>
      </c>
      <c r="H2600" s="438" t="s">
        <v>126</v>
      </c>
    </row>
    <row r="2601" spans="1:8">
      <c r="A2601" s="430" t="s">
        <v>3934</v>
      </c>
      <c r="B2601" s="430" t="s">
        <v>2473</v>
      </c>
      <c r="C2601" s="440">
        <v>48467.54</v>
      </c>
      <c r="D2601" s="438" t="s">
        <v>126</v>
      </c>
      <c r="E2601" s="440">
        <v>0</v>
      </c>
      <c r="F2601" s="440">
        <v>0</v>
      </c>
      <c r="G2601" s="440">
        <v>48467.54</v>
      </c>
      <c r="H2601" s="438" t="s">
        <v>126</v>
      </c>
    </row>
    <row r="2602" spans="1:8">
      <c r="A2602" s="430" t="s">
        <v>3935</v>
      </c>
      <c r="B2602" s="430" t="s">
        <v>2478</v>
      </c>
      <c r="C2602" s="440">
        <v>54442.63</v>
      </c>
      <c r="D2602" s="438" t="s">
        <v>126</v>
      </c>
      <c r="E2602" s="440">
        <v>0</v>
      </c>
      <c r="F2602" s="440">
        <v>0</v>
      </c>
      <c r="G2602" s="440">
        <v>54442.63</v>
      </c>
      <c r="H2602" s="438" t="s">
        <v>126</v>
      </c>
    </row>
    <row r="2603" spans="1:8">
      <c r="A2603" s="430" t="s">
        <v>3936</v>
      </c>
      <c r="B2603" s="430" t="s">
        <v>2483</v>
      </c>
      <c r="C2603" s="440">
        <v>200559.29</v>
      </c>
      <c r="D2603" s="438" t="s">
        <v>126</v>
      </c>
      <c r="E2603" s="440">
        <v>0</v>
      </c>
      <c r="F2603" s="440">
        <v>0</v>
      </c>
      <c r="G2603" s="440">
        <v>200559.29</v>
      </c>
      <c r="H2603" s="438" t="s">
        <v>126</v>
      </c>
    </row>
    <row r="2604" spans="1:8">
      <c r="A2604" s="430" t="s">
        <v>3937</v>
      </c>
      <c r="B2604" s="430" t="s">
        <v>2487</v>
      </c>
      <c r="C2604" s="440">
        <v>628784.07999999996</v>
      </c>
      <c r="D2604" s="438" t="s">
        <v>126</v>
      </c>
      <c r="E2604" s="441">
        <v>-3434.84</v>
      </c>
      <c r="F2604" s="440">
        <v>0</v>
      </c>
      <c r="G2604" s="440">
        <v>625349.24</v>
      </c>
      <c r="H2604" s="438" t="s">
        <v>126</v>
      </c>
    </row>
    <row r="2605" spans="1:8">
      <c r="A2605" s="430" t="s">
        <v>3938</v>
      </c>
      <c r="B2605" s="430" t="s">
        <v>3939</v>
      </c>
      <c r="C2605" s="440">
        <v>24630.240000000002</v>
      </c>
      <c r="D2605" s="438" t="s">
        <v>126</v>
      </c>
      <c r="E2605" s="440">
        <v>0</v>
      </c>
      <c r="F2605" s="440">
        <v>0</v>
      </c>
      <c r="G2605" s="440">
        <v>24630.240000000002</v>
      </c>
      <c r="H2605" s="438" t="s">
        <v>126</v>
      </c>
    </row>
    <row r="2606" spans="1:8">
      <c r="A2606" s="430" t="s">
        <v>3940</v>
      </c>
      <c r="B2606" s="430" t="s">
        <v>2496</v>
      </c>
      <c r="C2606" s="440">
        <v>30186.29</v>
      </c>
      <c r="D2606" s="438" t="s">
        <v>126</v>
      </c>
      <c r="E2606" s="440">
        <v>0</v>
      </c>
      <c r="F2606" s="440">
        <v>0</v>
      </c>
      <c r="G2606" s="440">
        <v>30186.29</v>
      </c>
      <c r="H2606" s="438" t="s">
        <v>126</v>
      </c>
    </row>
    <row r="2607" spans="1:8">
      <c r="A2607" s="430" t="s">
        <v>3941</v>
      </c>
      <c r="B2607" s="430" t="s">
        <v>2500</v>
      </c>
      <c r="C2607" s="440">
        <v>31873.31</v>
      </c>
      <c r="D2607" s="438" t="s">
        <v>126</v>
      </c>
      <c r="E2607" s="440">
        <v>0</v>
      </c>
      <c r="F2607" s="440">
        <v>0</v>
      </c>
      <c r="G2607" s="440">
        <v>31873.31</v>
      </c>
      <c r="H2607" s="438" t="s">
        <v>126</v>
      </c>
    </row>
    <row r="2608" spans="1:8">
      <c r="A2608" s="430" t="s">
        <v>3942</v>
      </c>
      <c r="B2608" s="430" t="s">
        <v>3943</v>
      </c>
      <c r="C2608" s="440">
        <v>4349.6899999999996</v>
      </c>
      <c r="D2608" s="438" t="s">
        <v>126</v>
      </c>
      <c r="E2608" s="440">
        <v>0</v>
      </c>
      <c r="F2608" s="440">
        <v>0</v>
      </c>
      <c r="G2608" s="440">
        <v>4349.6899999999996</v>
      </c>
      <c r="H2608" s="438" t="s">
        <v>126</v>
      </c>
    </row>
    <row r="2609" spans="1:8">
      <c r="A2609" s="430" t="s">
        <v>3944</v>
      </c>
      <c r="B2609" s="430" t="s">
        <v>3945</v>
      </c>
      <c r="C2609" s="440">
        <v>4349.6899999999996</v>
      </c>
      <c r="D2609" s="438" t="s">
        <v>126</v>
      </c>
      <c r="E2609" s="440">
        <v>0</v>
      </c>
      <c r="F2609" s="440">
        <v>0</v>
      </c>
      <c r="G2609" s="440">
        <v>4349.6899999999996</v>
      </c>
      <c r="H2609" s="438" t="s">
        <v>126</v>
      </c>
    </row>
    <row r="2610" spans="1:8">
      <c r="A2610" s="430" t="s">
        <v>3946</v>
      </c>
      <c r="B2610" s="430" t="s">
        <v>2509</v>
      </c>
      <c r="C2610" s="440">
        <v>10400.040000000001</v>
      </c>
      <c r="D2610" s="438" t="s">
        <v>126</v>
      </c>
      <c r="E2610" s="440">
        <v>0</v>
      </c>
      <c r="F2610" s="440">
        <v>0</v>
      </c>
      <c r="G2610" s="440">
        <v>10400.040000000001</v>
      </c>
      <c r="H2610" s="438" t="s">
        <v>126</v>
      </c>
    </row>
    <row r="2611" spans="1:8">
      <c r="A2611" s="430" t="s">
        <v>3947</v>
      </c>
      <c r="B2611" s="430" t="s">
        <v>2516</v>
      </c>
      <c r="C2611" s="440">
        <v>19130.599999999999</v>
      </c>
      <c r="D2611" s="438" t="s">
        <v>126</v>
      </c>
      <c r="E2611" s="440">
        <v>0</v>
      </c>
      <c r="F2611" s="440">
        <v>0</v>
      </c>
      <c r="G2611" s="440">
        <v>19130.599999999999</v>
      </c>
      <c r="H2611" s="438" t="s">
        <v>126</v>
      </c>
    </row>
    <row r="2612" spans="1:8">
      <c r="A2612" s="430" t="s">
        <v>3948</v>
      </c>
      <c r="B2612" s="430" t="s">
        <v>3949</v>
      </c>
      <c r="C2612" s="440">
        <v>52348197.270000003</v>
      </c>
      <c r="D2612" s="438" t="s">
        <v>126</v>
      </c>
      <c r="E2612" s="440">
        <v>4716632.68</v>
      </c>
      <c r="F2612" s="440">
        <v>0</v>
      </c>
      <c r="G2612" s="440">
        <v>57064829.950000003</v>
      </c>
      <c r="H2612" s="438" t="s">
        <v>126</v>
      </c>
    </row>
    <row r="2613" spans="1:8">
      <c r="A2613" s="430" t="s">
        <v>3950</v>
      </c>
      <c r="B2613" s="430" t="s">
        <v>3951</v>
      </c>
      <c r="C2613" s="440">
        <v>26505321.390000001</v>
      </c>
      <c r="D2613" s="438" t="s">
        <v>126</v>
      </c>
      <c r="E2613" s="440">
        <v>2351547.0499999998</v>
      </c>
      <c r="F2613" s="440">
        <v>0</v>
      </c>
      <c r="G2613" s="440">
        <v>28856868.440000001</v>
      </c>
      <c r="H2613" s="438" t="s">
        <v>126</v>
      </c>
    </row>
    <row r="2614" spans="1:8">
      <c r="A2614" s="430" t="s">
        <v>3952</v>
      </c>
      <c r="B2614" s="430" t="s">
        <v>2056</v>
      </c>
      <c r="C2614" s="440">
        <v>1318567.29</v>
      </c>
      <c r="D2614" s="438" t="s">
        <v>126</v>
      </c>
      <c r="E2614" s="440">
        <v>112844.3</v>
      </c>
      <c r="F2614" s="440">
        <v>0</v>
      </c>
      <c r="G2614" s="440">
        <v>1431411.59</v>
      </c>
      <c r="H2614" s="438" t="s">
        <v>126</v>
      </c>
    </row>
    <row r="2615" spans="1:8">
      <c r="A2615" s="430" t="s">
        <v>3953</v>
      </c>
      <c r="B2615" s="430" t="s">
        <v>2064</v>
      </c>
      <c r="C2615" s="440">
        <v>1231303.79</v>
      </c>
      <c r="D2615" s="438" t="s">
        <v>126</v>
      </c>
      <c r="E2615" s="440">
        <v>107368.56</v>
      </c>
      <c r="F2615" s="440">
        <v>0</v>
      </c>
      <c r="G2615" s="440">
        <v>1338672.3500000001</v>
      </c>
      <c r="H2615" s="438" t="s">
        <v>126</v>
      </c>
    </row>
    <row r="2616" spans="1:8">
      <c r="A2616" s="430" t="s">
        <v>3954</v>
      </c>
      <c r="B2616" s="430" t="s">
        <v>972</v>
      </c>
      <c r="C2616" s="440">
        <v>741144.95</v>
      </c>
      <c r="D2616" s="438" t="s">
        <v>126</v>
      </c>
      <c r="E2616" s="440">
        <v>65500.47</v>
      </c>
      <c r="F2616" s="440">
        <v>0</v>
      </c>
      <c r="G2616" s="440">
        <v>806645.42</v>
      </c>
      <c r="H2616" s="438" t="s">
        <v>126</v>
      </c>
    </row>
    <row r="2617" spans="1:8">
      <c r="A2617" s="430" t="s">
        <v>3955</v>
      </c>
      <c r="B2617" s="430" t="s">
        <v>2073</v>
      </c>
      <c r="C2617" s="440">
        <v>453152.94</v>
      </c>
      <c r="D2617" s="438" t="s">
        <v>126</v>
      </c>
      <c r="E2617" s="440">
        <v>40688.800000000003</v>
      </c>
      <c r="F2617" s="440">
        <v>0</v>
      </c>
      <c r="G2617" s="440">
        <v>493841.74</v>
      </c>
      <c r="H2617" s="438" t="s">
        <v>126</v>
      </c>
    </row>
    <row r="2618" spans="1:8">
      <c r="A2618" s="430" t="s">
        <v>3956</v>
      </c>
      <c r="B2618" s="430" t="s">
        <v>2078</v>
      </c>
      <c r="C2618" s="440">
        <v>1098619.47</v>
      </c>
      <c r="D2618" s="438" t="s">
        <v>126</v>
      </c>
      <c r="E2618" s="440">
        <v>90964.32</v>
      </c>
      <c r="F2618" s="440">
        <v>0</v>
      </c>
      <c r="G2618" s="440">
        <v>1189583.79</v>
      </c>
      <c r="H2618" s="438" t="s">
        <v>126</v>
      </c>
    </row>
    <row r="2619" spans="1:8">
      <c r="A2619" s="430" t="s">
        <v>3957</v>
      </c>
      <c r="B2619" s="430" t="s">
        <v>2083</v>
      </c>
      <c r="C2619" s="440">
        <v>517658.62</v>
      </c>
      <c r="D2619" s="438" t="s">
        <v>126</v>
      </c>
      <c r="E2619" s="440">
        <v>43522.12</v>
      </c>
      <c r="F2619" s="440">
        <v>0</v>
      </c>
      <c r="G2619" s="440">
        <v>561180.74</v>
      </c>
      <c r="H2619" s="438" t="s">
        <v>126</v>
      </c>
    </row>
    <row r="2620" spans="1:8">
      <c r="A2620" s="430" t="s">
        <v>3958</v>
      </c>
      <c r="B2620" s="430" t="s">
        <v>2088</v>
      </c>
      <c r="C2620" s="440">
        <v>1173462.1299999999</v>
      </c>
      <c r="D2620" s="438" t="s">
        <v>126</v>
      </c>
      <c r="E2620" s="440">
        <v>86896.98</v>
      </c>
      <c r="F2620" s="440">
        <v>0</v>
      </c>
      <c r="G2620" s="440">
        <v>1260359.1100000001</v>
      </c>
      <c r="H2620" s="438" t="s">
        <v>126</v>
      </c>
    </row>
    <row r="2621" spans="1:8">
      <c r="A2621" s="430" t="s">
        <v>3959</v>
      </c>
      <c r="B2621" s="430" t="s">
        <v>2093</v>
      </c>
      <c r="C2621" s="440">
        <v>841583.02</v>
      </c>
      <c r="D2621" s="438" t="s">
        <v>126</v>
      </c>
      <c r="E2621" s="440">
        <v>75577.070000000007</v>
      </c>
      <c r="F2621" s="440">
        <v>0</v>
      </c>
      <c r="G2621" s="440">
        <v>917160.09</v>
      </c>
      <c r="H2621" s="438" t="s">
        <v>126</v>
      </c>
    </row>
    <row r="2622" spans="1:8">
      <c r="A2622" s="430" t="s">
        <v>3960</v>
      </c>
      <c r="B2622" s="430" t="s">
        <v>2098</v>
      </c>
      <c r="C2622" s="440">
        <v>493893.25</v>
      </c>
      <c r="D2622" s="438" t="s">
        <v>126</v>
      </c>
      <c r="E2622" s="440">
        <v>44526.15</v>
      </c>
      <c r="F2622" s="440">
        <v>0</v>
      </c>
      <c r="G2622" s="440">
        <v>538419.4</v>
      </c>
      <c r="H2622" s="438" t="s">
        <v>126</v>
      </c>
    </row>
    <row r="2623" spans="1:8">
      <c r="A2623" s="430" t="s">
        <v>3961</v>
      </c>
      <c r="B2623" s="430" t="s">
        <v>2103</v>
      </c>
      <c r="C2623" s="440">
        <v>870462.93</v>
      </c>
      <c r="D2623" s="438" t="s">
        <v>126</v>
      </c>
      <c r="E2623" s="440">
        <v>80093.100000000006</v>
      </c>
      <c r="F2623" s="440">
        <v>0</v>
      </c>
      <c r="G2623" s="440">
        <v>950556.03</v>
      </c>
      <c r="H2623" s="438" t="s">
        <v>126</v>
      </c>
    </row>
    <row r="2624" spans="1:8">
      <c r="A2624" s="430" t="s">
        <v>3962</v>
      </c>
      <c r="B2624" s="430" t="s">
        <v>2108</v>
      </c>
      <c r="C2624" s="440">
        <v>1004108.7</v>
      </c>
      <c r="D2624" s="438" t="s">
        <v>126</v>
      </c>
      <c r="E2624" s="440">
        <v>91993.24</v>
      </c>
      <c r="F2624" s="440">
        <v>0</v>
      </c>
      <c r="G2624" s="440">
        <v>1096101.94</v>
      </c>
      <c r="H2624" s="438" t="s">
        <v>126</v>
      </c>
    </row>
    <row r="2625" spans="1:8">
      <c r="A2625" s="430" t="s">
        <v>3963</v>
      </c>
      <c r="B2625" s="430" t="s">
        <v>2113</v>
      </c>
      <c r="C2625" s="440">
        <v>827560.57</v>
      </c>
      <c r="D2625" s="438" t="s">
        <v>126</v>
      </c>
      <c r="E2625" s="440">
        <v>77856.39</v>
      </c>
      <c r="F2625" s="440">
        <v>0</v>
      </c>
      <c r="G2625" s="440">
        <v>905416.96</v>
      </c>
      <c r="H2625" s="438" t="s">
        <v>126</v>
      </c>
    </row>
    <row r="2626" spans="1:8">
      <c r="A2626" s="430" t="s">
        <v>3964</v>
      </c>
      <c r="B2626" s="430" t="s">
        <v>2118</v>
      </c>
      <c r="C2626" s="440">
        <v>605502.91</v>
      </c>
      <c r="D2626" s="438" t="s">
        <v>126</v>
      </c>
      <c r="E2626" s="440">
        <v>55564.27</v>
      </c>
      <c r="F2626" s="440">
        <v>0</v>
      </c>
      <c r="G2626" s="440">
        <v>661067.18000000005</v>
      </c>
      <c r="H2626" s="438" t="s">
        <v>126</v>
      </c>
    </row>
    <row r="2627" spans="1:8">
      <c r="A2627" s="430" t="s">
        <v>3965</v>
      </c>
      <c r="B2627" s="430" t="s">
        <v>2123</v>
      </c>
      <c r="C2627" s="440">
        <v>372930.63</v>
      </c>
      <c r="D2627" s="438" t="s">
        <v>126</v>
      </c>
      <c r="E2627" s="440">
        <v>34544.6</v>
      </c>
      <c r="F2627" s="440">
        <v>0</v>
      </c>
      <c r="G2627" s="440">
        <v>407475.23</v>
      </c>
      <c r="H2627" s="438" t="s">
        <v>126</v>
      </c>
    </row>
    <row r="2628" spans="1:8">
      <c r="A2628" s="430" t="s">
        <v>3966</v>
      </c>
      <c r="B2628" s="430" t="s">
        <v>2128</v>
      </c>
      <c r="C2628" s="440">
        <v>431357.03</v>
      </c>
      <c r="D2628" s="438" t="s">
        <v>126</v>
      </c>
      <c r="E2628" s="440">
        <v>40991.61</v>
      </c>
      <c r="F2628" s="440">
        <v>0</v>
      </c>
      <c r="G2628" s="440">
        <v>472348.64</v>
      </c>
      <c r="H2628" s="438" t="s">
        <v>126</v>
      </c>
    </row>
    <row r="2629" spans="1:8">
      <c r="A2629" s="430" t="s">
        <v>3967</v>
      </c>
      <c r="B2629" s="430" t="s">
        <v>2133</v>
      </c>
      <c r="C2629" s="440">
        <v>453916.94</v>
      </c>
      <c r="D2629" s="438" t="s">
        <v>126</v>
      </c>
      <c r="E2629" s="440">
        <v>37658.17</v>
      </c>
      <c r="F2629" s="440">
        <v>0</v>
      </c>
      <c r="G2629" s="440">
        <v>491575.11</v>
      </c>
      <c r="H2629" s="438" t="s">
        <v>126</v>
      </c>
    </row>
    <row r="2630" spans="1:8">
      <c r="A2630" s="430" t="s">
        <v>3968</v>
      </c>
      <c r="B2630" s="430" t="s">
        <v>2946</v>
      </c>
      <c r="C2630" s="440">
        <v>409990.38</v>
      </c>
      <c r="D2630" s="438" t="s">
        <v>126</v>
      </c>
      <c r="E2630" s="440">
        <v>33028.769999999997</v>
      </c>
      <c r="F2630" s="440">
        <v>0</v>
      </c>
      <c r="G2630" s="440">
        <v>443019.15</v>
      </c>
      <c r="H2630" s="438" t="s">
        <v>126</v>
      </c>
    </row>
    <row r="2631" spans="1:8">
      <c r="A2631" s="430" t="s">
        <v>3969</v>
      </c>
      <c r="B2631" s="430" t="s">
        <v>2143</v>
      </c>
      <c r="C2631" s="440">
        <v>294197.46999999997</v>
      </c>
      <c r="D2631" s="438" t="s">
        <v>126</v>
      </c>
      <c r="E2631" s="440">
        <v>24117</v>
      </c>
      <c r="F2631" s="440">
        <v>0</v>
      </c>
      <c r="G2631" s="440">
        <v>318314.46999999997</v>
      </c>
      <c r="H2631" s="438" t="s">
        <v>126</v>
      </c>
    </row>
    <row r="2632" spans="1:8">
      <c r="A2632" s="430" t="s">
        <v>3970</v>
      </c>
      <c r="B2632" s="430" t="s">
        <v>2148</v>
      </c>
      <c r="C2632" s="440">
        <v>320774.84000000003</v>
      </c>
      <c r="D2632" s="438" t="s">
        <v>126</v>
      </c>
      <c r="E2632" s="440">
        <v>29157.18</v>
      </c>
      <c r="F2632" s="440">
        <v>0</v>
      </c>
      <c r="G2632" s="440">
        <v>349932.02</v>
      </c>
      <c r="H2632" s="438" t="s">
        <v>126</v>
      </c>
    </row>
    <row r="2633" spans="1:8">
      <c r="A2633" s="430" t="s">
        <v>3971</v>
      </c>
      <c r="B2633" s="430" t="s">
        <v>2153</v>
      </c>
      <c r="C2633" s="440">
        <v>312791.01</v>
      </c>
      <c r="D2633" s="438" t="s">
        <v>126</v>
      </c>
      <c r="E2633" s="440">
        <v>28974.13</v>
      </c>
      <c r="F2633" s="440">
        <v>0</v>
      </c>
      <c r="G2633" s="440">
        <v>341765.14</v>
      </c>
      <c r="H2633" s="438" t="s">
        <v>126</v>
      </c>
    </row>
    <row r="2634" spans="1:8">
      <c r="A2634" s="430" t="s">
        <v>3972</v>
      </c>
      <c r="B2634" s="430" t="s">
        <v>3973</v>
      </c>
      <c r="C2634" s="440">
        <v>395836.67</v>
      </c>
      <c r="D2634" s="438" t="s">
        <v>126</v>
      </c>
      <c r="E2634" s="440">
        <v>34596.93</v>
      </c>
      <c r="F2634" s="440">
        <v>0</v>
      </c>
      <c r="G2634" s="440">
        <v>430433.6</v>
      </c>
      <c r="H2634" s="438" t="s">
        <v>126</v>
      </c>
    </row>
    <row r="2635" spans="1:8">
      <c r="A2635" s="430" t="s">
        <v>3974</v>
      </c>
      <c r="B2635" s="430" t="s">
        <v>3975</v>
      </c>
      <c r="C2635" s="440">
        <v>83572.429999999993</v>
      </c>
      <c r="D2635" s="438" t="s">
        <v>126</v>
      </c>
      <c r="E2635" s="440">
        <v>7940.33</v>
      </c>
      <c r="F2635" s="440">
        <v>0</v>
      </c>
      <c r="G2635" s="440">
        <v>91512.76</v>
      </c>
      <c r="H2635" s="438" t="s">
        <v>126</v>
      </c>
    </row>
    <row r="2636" spans="1:8">
      <c r="A2636" s="430" t="s">
        <v>3976</v>
      </c>
      <c r="B2636" s="430" t="s">
        <v>3977</v>
      </c>
      <c r="C2636" s="440">
        <v>97602.13</v>
      </c>
      <c r="D2636" s="438" t="s">
        <v>126</v>
      </c>
      <c r="E2636" s="440">
        <v>6937.69</v>
      </c>
      <c r="F2636" s="440">
        <v>0</v>
      </c>
      <c r="G2636" s="440">
        <v>104539.82</v>
      </c>
      <c r="H2636" s="438" t="s">
        <v>126</v>
      </c>
    </row>
    <row r="2637" spans="1:8">
      <c r="A2637" s="430" t="s">
        <v>3978</v>
      </c>
      <c r="B2637" s="430" t="s">
        <v>3979</v>
      </c>
      <c r="C2637" s="440">
        <v>111896.61</v>
      </c>
      <c r="D2637" s="438" t="s">
        <v>126</v>
      </c>
      <c r="E2637" s="440">
        <v>9979.74</v>
      </c>
      <c r="F2637" s="440">
        <v>0</v>
      </c>
      <c r="G2637" s="440">
        <v>121876.35</v>
      </c>
      <c r="H2637" s="438" t="s">
        <v>126</v>
      </c>
    </row>
    <row r="2638" spans="1:8">
      <c r="A2638" s="430" t="s">
        <v>3980</v>
      </c>
      <c r="B2638" s="430" t="s">
        <v>3981</v>
      </c>
      <c r="C2638" s="440">
        <v>108034.29</v>
      </c>
      <c r="D2638" s="438" t="s">
        <v>126</v>
      </c>
      <c r="E2638" s="440">
        <v>12568.79</v>
      </c>
      <c r="F2638" s="440">
        <v>0</v>
      </c>
      <c r="G2638" s="440">
        <v>120603.08</v>
      </c>
      <c r="H2638" s="438" t="s">
        <v>126</v>
      </c>
    </row>
    <row r="2639" spans="1:8">
      <c r="A2639" s="430" t="s">
        <v>3982</v>
      </c>
      <c r="B2639" s="430" t="s">
        <v>3983</v>
      </c>
      <c r="C2639" s="440">
        <v>110317.23</v>
      </c>
      <c r="D2639" s="438" t="s">
        <v>126</v>
      </c>
      <c r="E2639" s="440">
        <v>10085.58</v>
      </c>
      <c r="F2639" s="440">
        <v>0</v>
      </c>
      <c r="G2639" s="440">
        <v>120402.81</v>
      </c>
      <c r="H2639" s="438" t="s">
        <v>126</v>
      </c>
    </row>
    <row r="2640" spans="1:8">
      <c r="A2640" s="430" t="s">
        <v>3984</v>
      </c>
      <c r="B2640" s="430" t="s">
        <v>2189</v>
      </c>
      <c r="C2640" s="440">
        <v>81803.09</v>
      </c>
      <c r="D2640" s="438" t="s">
        <v>126</v>
      </c>
      <c r="E2640" s="440">
        <v>5590.35</v>
      </c>
      <c r="F2640" s="440">
        <v>0</v>
      </c>
      <c r="G2640" s="440">
        <v>87393.44</v>
      </c>
      <c r="H2640" s="438" t="s">
        <v>126</v>
      </c>
    </row>
    <row r="2641" spans="1:8">
      <c r="A2641" s="430" t="s">
        <v>3985</v>
      </c>
      <c r="B2641" s="430" t="s">
        <v>3986</v>
      </c>
      <c r="C2641" s="440">
        <v>112163.09</v>
      </c>
      <c r="D2641" s="438" t="s">
        <v>126</v>
      </c>
      <c r="E2641" s="440">
        <v>10307.4</v>
      </c>
      <c r="F2641" s="440">
        <v>0</v>
      </c>
      <c r="G2641" s="440">
        <v>122470.49</v>
      </c>
      <c r="H2641" s="438" t="s">
        <v>126</v>
      </c>
    </row>
    <row r="2642" spans="1:8">
      <c r="A2642" s="430" t="s">
        <v>3987</v>
      </c>
      <c r="B2642" s="430" t="s">
        <v>2200</v>
      </c>
      <c r="C2642" s="440">
        <v>100381.1</v>
      </c>
      <c r="D2642" s="438" t="s">
        <v>126</v>
      </c>
      <c r="E2642" s="440">
        <v>8246.31</v>
      </c>
      <c r="F2642" s="440">
        <v>0</v>
      </c>
      <c r="G2642" s="440">
        <v>108627.41</v>
      </c>
      <c r="H2642" s="438" t="s">
        <v>126</v>
      </c>
    </row>
    <row r="2643" spans="1:8">
      <c r="A2643" s="430" t="s">
        <v>3988</v>
      </c>
      <c r="B2643" s="430" t="s">
        <v>2205</v>
      </c>
      <c r="C2643" s="440">
        <v>150492.26</v>
      </c>
      <c r="D2643" s="438" t="s">
        <v>126</v>
      </c>
      <c r="E2643" s="440">
        <v>13596.07</v>
      </c>
      <c r="F2643" s="440">
        <v>0</v>
      </c>
      <c r="G2643" s="440">
        <v>164088.32999999999</v>
      </c>
      <c r="H2643" s="438" t="s">
        <v>126</v>
      </c>
    </row>
    <row r="2644" spans="1:8">
      <c r="A2644" s="430" t="s">
        <v>3989</v>
      </c>
      <c r="B2644" s="430" t="s">
        <v>2210</v>
      </c>
      <c r="C2644" s="440">
        <v>82757.460000000006</v>
      </c>
      <c r="D2644" s="438" t="s">
        <v>126</v>
      </c>
      <c r="E2644" s="440">
        <v>7953.93</v>
      </c>
      <c r="F2644" s="440">
        <v>0</v>
      </c>
      <c r="G2644" s="440">
        <v>90711.39</v>
      </c>
      <c r="H2644" s="438" t="s">
        <v>126</v>
      </c>
    </row>
    <row r="2645" spans="1:8">
      <c r="A2645" s="430" t="s">
        <v>3990</v>
      </c>
      <c r="B2645" s="430" t="s">
        <v>2215</v>
      </c>
      <c r="C2645" s="440">
        <v>216984.48</v>
      </c>
      <c r="D2645" s="438" t="s">
        <v>126</v>
      </c>
      <c r="E2645" s="440">
        <v>18289.580000000002</v>
      </c>
      <c r="F2645" s="440">
        <v>0</v>
      </c>
      <c r="G2645" s="440">
        <v>235274.06</v>
      </c>
      <c r="H2645" s="438" t="s">
        <v>126</v>
      </c>
    </row>
    <row r="2646" spans="1:8">
      <c r="A2646" s="430" t="s">
        <v>3991</v>
      </c>
      <c r="B2646" s="430" t="s">
        <v>2220</v>
      </c>
      <c r="C2646" s="440">
        <v>177049.86</v>
      </c>
      <c r="D2646" s="438" t="s">
        <v>126</v>
      </c>
      <c r="E2646" s="440">
        <v>16603.349999999999</v>
      </c>
      <c r="F2646" s="440">
        <v>0</v>
      </c>
      <c r="G2646" s="440">
        <v>193653.21</v>
      </c>
      <c r="H2646" s="438" t="s">
        <v>126</v>
      </c>
    </row>
    <row r="2647" spans="1:8">
      <c r="A2647" s="430" t="s">
        <v>3992</v>
      </c>
      <c r="B2647" s="430" t="s">
        <v>2225</v>
      </c>
      <c r="C2647" s="440">
        <v>132235.72</v>
      </c>
      <c r="D2647" s="438" t="s">
        <v>126</v>
      </c>
      <c r="E2647" s="440">
        <v>13285.51</v>
      </c>
      <c r="F2647" s="440">
        <v>0</v>
      </c>
      <c r="G2647" s="440">
        <v>145521.23000000001</v>
      </c>
      <c r="H2647" s="438" t="s">
        <v>126</v>
      </c>
    </row>
    <row r="2648" spans="1:8">
      <c r="A2648" s="430" t="s">
        <v>3993</v>
      </c>
      <c r="B2648" s="430" t="s">
        <v>2230</v>
      </c>
      <c r="C2648" s="440">
        <v>131146.60999999999</v>
      </c>
      <c r="D2648" s="438" t="s">
        <v>126</v>
      </c>
      <c r="E2648" s="440">
        <v>13423.22</v>
      </c>
      <c r="F2648" s="440">
        <v>0</v>
      </c>
      <c r="G2648" s="440">
        <v>144569.82999999999</v>
      </c>
      <c r="H2648" s="438" t="s">
        <v>126</v>
      </c>
    </row>
    <row r="2649" spans="1:8">
      <c r="A2649" s="430" t="s">
        <v>3994</v>
      </c>
      <c r="B2649" s="430" t="s">
        <v>2235</v>
      </c>
      <c r="C2649" s="440">
        <v>107200.86</v>
      </c>
      <c r="D2649" s="438" t="s">
        <v>126</v>
      </c>
      <c r="E2649" s="440">
        <v>8117</v>
      </c>
      <c r="F2649" s="440">
        <v>0</v>
      </c>
      <c r="G2649" s="440">
        <v>115317.86</v>
      </c>
      <c r="H2649" s="438" t="s">
        <v>126</v>
      </c>
    </row>
    <row r="2650" spans="1:8">
      <c r="A2650" s="430" t="s">
        <v>3995</v>
      </c>
      <c r="B2650" s="430" t="s">
        <v>2240</v>
      </c>
      <c r="C2650" s="440">
        <v>109068.46</v>
      </c>
      <c r="D2650" s="438" t="s">
        <v>126</v>
      </c>
      <c r="E2650" s="440">
        <v>11742.34</v>
      </c>
      <c r="F2650" s="440">
        <v>0</v>
      </c>
      <c r="G2650" s="440">
        <v>120810.8</v>
      </c>
      <c r="H2650" s="438" t="s">
        <v>126</v>
      </c>
    </row>
    <row r="2651" spans="1:8">
      <c r="A2651" s="430" t="s">
        <v>3996</v>
      </c>
      <c r="B2651" s="430" t="s">
        <v>2245</v>
      </c>
      <c r="C2651" s="440">
        <v>166281.32</v>
      </c>
      <c r="D2651" s="438" t="s">
        <v>126</v>
      </c>
      <c r="E2651" s="440">
        <v>15915.36</v>
      </c>
      <c r="F2651" s="440">
        <v>0</v>
      </c>
      <c r="G2651" s="440">
        <v>182196.68</v>
      </c>
      <c r="H2651" s="438" t="s">
        <v>126</v>
      </c>
    </row>
    <row r="2652" spans="1:8">
      <c r="A2652" s="430" t="s">
        <v>3997</v>
      </c>
      <c r="B2652" s="430" t="s">
        <v>2250</v>
      </c>
      <c r="C2652" s="440">
        <v>95505.73</v>
      </c>
      <c r="D2652" s="438" t="s">
        <v>126</v>
      </c>
      <c r="E2652" s="440">
        <v>8826.76</v>
      </c>
      <c r="F2652" s="440">
        <v>0</v>
      </c>
      <c r="G2652" s="440">
        <v>104332.49</v>
      </c>
      <c r="H2652" s="438" t="s">
        <v>126</v>
      </c>
    </row>
    <row r="2653" spans="1:8">
      <c r="A2653" s="430" t="s">
        <v>3998</v>
      </c>
      <c r="B2653" s="430" t="s">
        <v>2255</v>
      </c>
      <c r="C2653" s="440">
        <v>103657.54</v>
      </c>
      <c r="D2653" s="438" t="s">
        <v>126</v>
      </c>
      <c r="E2653" s="440">
        <v>11537.14</v>
      </c>
      <c r="F2653" s="440">
        <v>0</v>
      </c>
      <c r="G2653" s="440">
        <v>115194.68</v>
      </c>
      <c r="H2653" s="438" t="s">
        <v>126</v>
      </c>
    </row>
    <row r="2654" spans="1:8">
      <c r="A2654" s="430" t="s">
        <v>3999</v>
      </c>
      <c r="B2654" s="430" t="s">
        <v>2260</v>
      </c>
      <c r="C2654" s="440">
        <v>109857.49</v>
      </c>
      <c r="D2654" s="438" t="s">
        <v>126</v>
      </c>
      <c r="E2654" s="440">
        <v>9505.57</v>
      </c>
      <c r="F2654" s="440">
        <v>0</v>
      </c>
      <c r="G2654" s="440">
        <v>119363.06</v>
      </c>
      <c r="H2654" s="438" t="s">
        <v>126</v>
      </c>
    </row>
    <row r="2655" spans="1:8">
      <c r="A2655" s="430" t="s">
        <v>4000</v>
      </c>
      <c r="B2655" s="430" t="s">
        <v>2265</v>
      </c>
      <c r="C2655" s="440">
        <v>125245.13</v>
      </c>
      <c r="D2655" s="438" t="s">
        <v>126</v>
      </c>
      <c r="E2655" s="440">
        <v>12382.95</v>
      </c>
      <c r="F2655" s="440">
        <v>0</v>
      </c>
      <c r="G2655" s="440">
        <v>137628.07999999999</v>
      </c>
      <c r="H2655" s="438" t="s">
        <v>126</v>
      </c>
    </row>
    <row r="2656" spans="1:8">
      <c r="A2656" s="430" t="s">
        <v>4001</v>
      </c>
      <c r="B2656" s="430" t="s">
        <v>2270</v>
      </c>
      <c r="C2656" s="440">
        <v>92861.95</v>
      </c>
      <c r="D2656" s="438" t="s">
        <v>126</v>
      </c>
      <c r="E2656" s="440">
        <v>6175.54</v>
      </c>
      <c r="F2656" s="440">
        <v>0</v>
      </c>
      <c r="G2656" s="440">
        <v>99037.49</v>
      </c>
      <c r="H2656" s="438" t="s">
        <v>126</v>
      </c>
    </row>
    <row r="2657" spans="1:8">
      <c r="A2657" s="430" t="s">
        <v>4002</v>
      </c>
      <c r="B2657" s="430" t="s">
        <v>2275</v>
      </c>
      <c r="C2657" s="440">
        <v>115048.65</v>
      </c>
      <c r="D2657" s="438" t="s">
        <v>126</v>
      </c>
      <c r="E2657" s="440">
        <v>8147.54</v>
      </c>
      <c r="F2657" s="440">
        <v>0</v>
      </c>
      <c r="G2657" s="440">
        <v>123196.19</v>
      </c>
      <c r="H2657" s="438" t="s">
        <v>126</v>
      </c>
    </row>
    <row r="2658" spans="1:8">
      <c r="A2658" s="430" t="s">
        <v>4003</v>
      </c>
      <c r="B2658" s="430" t="s">
        <v>2280</v>
      </c>
      <c r="C2658" s="440">
        <v>183978.95</v>
      </c>
      <c r="D2658" s="438" t="s">
        <v>126</v>
      </c>
      <c r="E2658" s="440">
        <v>17257.38</v>
      </c>
      <c r="F2658" s="440">
        <v>0</v>
      </c>
      <c r="G2658" s="440">
        <v>201236.33</v>
      </c>
      <c r="H2658" s="438" t="s">
        <v>126</v>
      </c>
    </row>
    <row r="2659" spans="1:8">
      <c r="A2659" s="430" t="s">
        <v>4004</v>
      </c>
      <c r="B2659" s="430" t="s">
        <v>2285</v>
      </c>
      <c r="C2659" s="440">
        <v>140030.88</v>
      </c>
      <c r="D2659" s="438" t="s">
        <v>126</v>
      </c>
      <c r="E2659" s="440">
        <v>12266.41</v>
      </c>
      <c r="F2659" s="440">
        <v>0</v>
      </c>
      <c r="G2659" s="440">
        <v>152297.29</v>
      </c>
      <c r="H2659" s="438" t="s">
        <v>126</v>
      </c>
    </row>
    <row r="2660" spans="1:8">
      <c r="A2660" s="430" t="s">
        <v>4005</v>
      </c>
      <c r="B2660" s="430" t="s">
        <v>2290</v>
      </c>
      <c r="C2660" s="440">
        <v>193918.05</v>
      </c>
      <c r="D2660" s="438" t="s">
        <v>126</v>
      </c>
      <c r="E2660" s="440">
        <v>16047.85</v>
      </c>
      <c r="F2660" s="440">
        <v>0</v>
      </c>
      <c r="G2660" s="440">
        <v>209965.9</v>
      </c>
      <c r="H2660" s="438" t="s">
        <v>126</v>
      </c>
    </row>
    <row r="2661" spans="1:8">
      <c r="A2661" s="430" t="s">
        <v>4006</v>
      </c>
      <c r="B2661" s="430" t="s">
        <v>2295</v>
      </c>
      <c r="C2661" s="440">
        <v>139990.44</v>
      </c>
      <c r="D2661" s="438" t="s">
        <v>126</v>
      </c>
      <c r="E2661" s="440">
        <v>11947.95</v>
      </c>
      <c r="F2661" s="440">
        <v>0</v>
      </c>
      <c r="G2661" s="440">
        <v>151938.39000000001</v>
      </c>
      <c r="H2661" s="438" t="s">
        <v>126</v>
      </c>
    </row>
    <row r="2662" spans="1:8">
      <c r="A2662" s="430" t="s">
        <v>4007</v>
      </c>
      <c r="B2662" s="430" t="s">
        <v>2300</v>
      </c>
      <c r="C2662" s="440">
        <v>114897.99</v>
      </c>
      <c r="D2662" s="438" t="s">
        <v>126</v>
      </c>
      <c r="E2662" s="440">
        <v>10073.66</v>
      </c>
      <c r="F2662" s="440">
        <v>0</v>
      </c>
      <c r="G2662" s="440">
        <v>124971.65</v>
      </c>
      <c r="H2662" s="438" t="s">
        <v>126</v>
      </c>
    </row>
    <row r="2663" spans="1:8">
      <c r="A2663" s="430" t="s">
        <v>4008</v>
      </c>
      <c r="B2663" s="430" t="s">
        <v>2305</v>
      </c>
      <c r="C2663" s="440">
        <v>155809.76999999999</v>
      </c>
      <c r="D2663" s="438" t="s">
        <v>126</v>
      </c>
      <c r="E2663" s="440">
        <v>13877.66</v>
      </c>
      <c r="F2663" s="440">
        <v>0</v>
      </c>
      <c r="G2663" s="440">
        <v>169687.43</v>
      </c>
      <c r="H2663" s="438" t="s">
        <v>126</v>
      </c>
    </row>
    <row r="2664" spans="1:8">
      <c r="A2664" s="430" t="s">
        <v>4009</v>
      </c>
      <c r="B2664" s="430" t="s">
        <v>2310</v>
      </c>
      <c r="C2664" s="440">
        <v>120369.33</v>
      </c>
      <c r="D2664" s="438" t="s">
        <v>126</v>
      </c>
      <c r="E2664" s="440">
        <v>12639.5</v>
      </c>
      <c r="F2664" s="440">
        <v>0</v>
      </c>
      <c r="G2664" s="440">
        <v>133008.82999999999</v>
      </c>
      <c r="H2664" s="438" t="s">
        <v>126</v>
      </c>
    </row>
    <row r="2665" spans="1:8">
      <c r="A2665" s="430" t="s">
        <v>4010</v>
      </c>
      <c r="B2665" s="430" t="s">
        <v>2315</v>
      </c>
      <c r="C2665" s="440">
        <v>129007.65</v>
      </c>
      <c r="D2665" s="438" t="s">
        <v>126</v>
      </c>
      <c r="E2665" s="440">
        <v>8572.9500000000007</v>
      </c>
      <c r="F2665" s="440">
        <v>0</v>
      </c>
      <c r="G2665" s="440">
        <v>137580.6</v>
      </c>
      <c r="H2665" s="438" t="s">
        <v>126</v>
      </c>
    </row>
    <row r="2666" spans="1:8">
      <c r="A2666" s="430" t="s">
        <v>4011</v>
      </c>
      <c r="B2666" s="430" t="s">
        <v>2320</v>
      </c>
      <c r="C2666" s="440">
        <v>118963.6</v>
      </c>
      <c r="D2666" s="438" t="s">
        <v>126</v>
      </c>
      <c r="E2666" s="440">
        <v>8935.24</v>
      </c>
      <c r="F2666" s="440">
        <v>0</v>
      </c>
      <c r="G2666" s="440">
        <v>127898.84</v>
      </c>
      <c r="H2666" s="438" t="s">
        <v>126</v>
      </c>
    </row>
    <row r="2667" spans="1:8">
      <c r="A2667" s="430" t="s">
        <v>4012</v>
      </c>
      <c r="B2667" s="430" t="s">
        <v>2325</v>
      </c>
      <c r="C2667" s="440">
        <v>190653.4</v>
      </c>
      <c r="D2667" s="438" t="s">
        <v>126</v>
      </c>
      <c r="E2667" s="440">
        <v>17322.84</v>
      </c>
      <c r="F2667" s="440">
        <v>0</v>
      </c>
      <c r="G2667" s="440">
        <v>207976.24</v>
      </c>
      <c r="H2667" s="438" t="s">
        <v>126</v>
      </c>
    </row>
    <row r="2668" spans="1:8">
      <c r="A2668" s="430" t="s">
        <v>4013</v>
      </c>
      <c r="B2668" s="430" t="s">
        <v>2330</v>
      </c>
      <c r="C2668" s="440">
        <v>119785.09</v>
      </c>
      <c r="D2668" s="438" t="s">
        <v>126</v>
      </c>
      <c r="E2668" s="440">
        <v>8222.2800000000007</v>
      </c>
      <c r="F2668" s="440">
        <v>0</v>
      </c>
      <c r="G2668" s="440">
        <v>128007.37</v>
      </c>
      <c r="H2668" s="438" t="s">
        <v>126</v>
      </c>
    </row>
    <row r="2669" spans="1:8">
      <c r="A2669" s="430" t="s">
        <v>4014</v>
      </c>
      <c r="B2669" s="430" t="s">
        <v>2335</v>
      </c>
      <c r="C2669" s="440">
        <v>115643.51</v>
      </c>
      <c r="D2669" s="438" t="s">
        <v>126</v>
      </c>
      <c r="E2669" s="440">
        <v>11819.08</v>
      </c>
      <c r="F2669" s="440">
        <v>0</v>
      </c>
      <c r="G2669" s="440">
        <v>127462.59</v>
      </c>
      <c r="H2669" s="438" t="s">
        <v>126</v>
      </c>
    </row>
    <row r="2670" spans="1:8">
      <c r="A2670" s="430" t="s">
        <v>4015</v>
      </c>
      <c r="B2670" s="430" t="s">
        <v>2340</v>
      </c>
      <c r="C2670" s="440">
        <v>159832.95999999999</v>
      </c>
      <c r="D2670" s="438" t="s">
        <v>126</v>
      </c>
      <c r="E2670" s="440">
        <v>14536.58</v>
      </c>
      <c r="F2670" s="440">
        <v>0</v>
      </c>
      <c r="G2670" s="440">
        <v>174369.54</v>
      </c>
      <c r="H2670" s="438" t="s">
        <v>126</v>
      </c>
    </row>
    <row r="2671" spans="1:8">
      <c r="A2671" s="430" t="s">
        <v>4016</v>
      </c>
      <c r="B2671" s="430" t="s">
        <v>974</v>
      </c>
      <c r="C2671" s="440">
        <v>164119.03</v>
      </c>
      <c r="D2671" s="438" t="s">
        <v>126</v>
      </c>
      <c r="E2671" s="440">
        <v>12601.6</v>
      </c>
      <c r="F2671" s="440">
        <v>0</v>
      </c>
      <c r="G2671" s="440">
        <v>176720.63</v>
      </c>
      <c r="H2671" s="438" t="s">
        <v>126</v>
      </c>
    </row>
    <row r="2672" spans="1:8">
      <c r="A2672" s="430" t="s">
        <v>4017</v>
      </c>
      <c r="B2672" s="430" t="s">
        <v>976</v>
      </c>
      <c r="C2672" s="440">
        <v>133586.76</v>
      </c>
      <c r="D2672" s="438" t="s">
        <v>126</v>
      </c>
      <c r="E2672" s="440">
        <v>13455.83</v>
      </c>
      <c r="F2672" s="440">
        <v>0</v>
      </c>
      <c r="G2672" s="440">
        <v>147042.59</v>
      </c>
      <c r="H2672" s="438" t="s">
        <v>126</v>
      </c>
    </row>
    <row r="2673" spans="1:8">
      <c r="A2673" s="430" t="s">
        <v>4018</v>
      </c>
      <c r="B2673" s="430" t="s">
        <v>2353</v>
      </c>
      <c r="C2673" s="440">
        <v>129638.45</v>
      </c>
      <c r="D2673" s="438" t="s">
        <v>126</v>
      </c>
      <c r="E2673" s="440">
        <v>12348.25</v>
      </c>
      <c r="F2673" s="440">
        <v>0</v>
      </c>
      <c r="G2673" s="440">
        <v>141986.70000000001</v>
      </c>
      <c r="H2673" s="438" t="s">
        <v>126</v>
      </c>
    </row>
    <row r="2674" spans="1:8">
      <c r="A2674" s="430" t="s">
        <v>4019</v>
      </c>
      <c r="B2674" s="430" t="s">
        <v>2358</v>
      </c>
      <c r="C2674" s="440">
        <v>156242.21</v>
      </c>
      <c r="D2674" s="438" t="s">
        <v>126</v>
      </c>
      <c r="E2674" s="440">
        <v>14822.43</v>
      </c>
      <c r="F2674" s="440">
        <v>0</v>
      </c>
      <c r="G2674" s="440">
        <v>171064.64</v>
      </c>
      <c r="H2674" s="438" t="s">
        <v>126</v>
      </c>
    </row>
    <row r="2675" spans="1:8">
      <c r="A2675" s="430" t="s">
        <v>4020</v>
      </c>
      <c r="B2675" s="430" t="s">
        <v>2363</v>
      </c>
      <c r="C2675" s="440">
        <v>124231.07</v>
      </c>
      <c r="D2675" s="438" t="s">
        <v>126</v>
      </c>
      <c r="E2675" s="440">
        <v>12565.8</v>
      </c>
      <c r="F2675" s="440">
        <v>0</v>
      </c>
      <c r="G2675" s="440">
        <v>136796.87</v>
      </c>
      <c r="H2675" s="438" t="s">
        <v>126</v>
      </c>
    </row>
    <row r="2676" spans="1:8">
      <c r="A2676" s="430" t="s">
        <v>4021</v>
      </c>
      <c r="B2676" s="430" t="s">
        <v>2368</v>
      </c>
      <c r="C2676" s="440">
        <v>136763.35999999999</v>
      </c>
      <c r="D2676" s="438" t="s">
        <v>126</v>
      </c>
      <c r="E2676" s="440">
        <v>9885.1</v>
      </c>
      <c r="F2676" s="440">
        <v>0</v>
      </c>
      <c r="G2676" s="440">
        <v>146648.46</v>
      </c>
      <c r="H2676" s="438" t="s">
        <v>126</v>
      </c>
    </row>
    <row r="2677" spans="1:8">
      <c r="A2677" s="430" t="s">
        <v>4022</v>
      </c>
      <c r="B2677" s="430" t="s">
        <v>2373</v>
      </c>
      <c r="C2677" s="440">
        <v>327460.12</v>
      </c>
      <c r="D2677" s="438" t="s">
        <v>126</v>
      </c>
      <c r="E2677" s="440">
        <v>28425.93</v>
      </c>
      <c r="F2677" s="440">
        <v>0</v>
      </c>
      <c r="G2677" s="440">
        <v>355886.05</v>
      </c>
      <c r="H2677" s="438" t="s">
        <v>126</v>
      </c>
    </row>
    <row r="2678" spans="1:8">
      <c r="A2678" s="430" t="s">
        <v>4023</v>
      </c>
      <c r="B2678" s="430" t="s">
        <v>2378</v>
      </c>
      <c r="C2678" s="440">
        <v>235438.24</v>
      </c>
      <c r="D2678" s="438" t="s">
        <v>126</v>
      </c>
      <c r="E2678" s="440">
        <v>19752.349999999999</v>
      </c>
      <c r="F2678" s="440">
        <v>0</v>
      </c>
      <c r="G2678" s="440">
        <v>255190.59</v>
      </c>
      <c r="H2678" s="438" t="s">
        <v>126</v>
      </c>
    </row>
    <row r="2679" spans="1:8">
      <c r="A2679" s="430" t="s">
        <v>4024</v>
      </c>
      <c r="B2679" s="430" t="s">
        <v>2383</v>
      </c>
      <c r="C2679" s="440">
        <v>130712.24</v>
      </c>
      <c r="D2679" s="438" t="s">
        <v>126</v>
      </c>
      <c r="E2679" s="440">
        <v>11341.2</v>
      </c>
      <c r="F2679" s="440">
        <v>0</v>
      </c>
      <c r="G2679" s="440">
        <v>142053.44</v>
      </c>
      <c r="H2679" s="438" t="s">
        <v>126</v>
      </c>
    </row>
    <row r="2680" spans="1:8">
      <c r="A2680" s="430" t="s">
        <v>4025</v>
      </c>
      <c r="B2680" s="430" t="s">
        <v>2388</v>
      </c>
      <c r="C2680" s="440">
        <v>215818.56</v>
      </c>
      <c r="D2680" s="438" t="s">
        <v>126</v>
      </c>
      <c r="E2680" s="440">
        <v>19119.7</v>
      </c>
      <c r="F2680" s="440">
        <v>0</v>
      </c>
      <c r="G2680" s="440">
        <v>234938.26</v>
      </c>
      <c r="H2680" s="438" t="s">
        <v>126</v>
      </c>
    </row>
    <row r="2681" spans="1:8">
      <c r="A2681" s="430" t="s">
        <v>4026</v>
      </c>
      <c r="B2681" s="430" t="s">
        <v>2393</v>
      </c>
      <c r="C2681" s="440">
        <v>191054.73</v>
      </c>
      <c r="D2681" s="438" t="s">
        <v>126</v>
      </c>
      <c r="E2681" s="440">
        <v>16404.88</v>
      </c>
      <c r="F2681" s="440">
        <v>0</v>
      </c>
      <c r="G2681" s="440">
        <v>207459.61</v>
      </c>
      <c r="H2681" s="438" t="s">
        <v>126</v>
      </c>
    </row>
    <row r="2682" spans="1:8">
      <c r="A2682" s="430" t="s">
        <v>4027</v>
      </c>
      <c r="B2682" s="430" t="s">
        <v>2398</v>
      </c>
      <c r="C2682" s="440">
        <v>227575.46</v>
      </c>
      <c r="D2682" s="438" t="s">
        <v>126</v>
      </c>
      <c r="E2682" s="440">
        <v>20032.29</v>
      </c>
      <c r="F2682" s="440">
        <v>0</v>
      </c>
      <c r="G2682" s="440">
        <v>247607.75</v>
      </c>
      <c r="H2682" s="438" t="s">
        <v>126</v>
      </c>
    </row>
    <row r="2683" spans="1:8">
      <c r="A2683" s="430" t="s">
        <v>4028</v>
      </c>
      <c r="B2683" s="430" t="s">
        <v>2403</v>
      </c>
      <c r="C2683" s="440">
        <v>165195.04999999999</v>
      </c>
      <c r="D2683" s="438" t="s">
        <v>126</v>
      </c>
      <c r="E2683" s="440">
        <v>11471.47</v>
      </c>
      <c r="F2683" s="440">
        <v>0</v>
      </c>
      <c r="G2683" s="440">
        <v>176666.52</v>
      </c>
      <c r="H2683" s="438" t="s">
        <v>126</v>
      </c>
    </row>
    <row r="2684" spans="1:8">
      <c r="A2684" s="430" t="s">
        <v>4029</v>
      </c>
      <c r="B2684" s="430" t="s">
        <v>2408</v>
      </c>
      <c r="C2684" s="440">
        <v>242214.35</v>
      </c>
      <c r="D2684" s="438" t="s">
        <v>126</v>
      </c>
      <c r="E2684" s="440">
        <v>21201.42</v>
      </c>
      <c r="F2684" s="440">
        <v>0</v>
      </c>
      <c r="G2684" s="440">
        <v>263415.77</v>
      </c>
      <c r="H2684" s="438" t="s">
        <v>126</v>
      </c>
    </row>
    <row r="2685" spans="1:8">
      <c r="A2685" s="430" t="s">
        <v>4030</v>
      </c>
      <c r="B2685" s="430" t="s">
        <v>2413</v>
      </c>
      <c r="C2685" s="440">
        <v>193452.74</v>
      </c>
      <c r="D2685" s="438" t="s">
        <v>126</v>
      </c>
      <c r="E2685" s="440">
        <v>17948.75</v>
      </c>
      <c r="F2685" s="440">
        <v>0</v>
      </c>
      <c r="G2685" s="440">
        <v>211401.49</v>
      </c>
      <c r="H2685" s="438" t="s">
        <v>126</v>
      </c>
    </row>
    <row r="2686" spans="1:8">
      <c r="A2686" s="430" t="s">
        <v>4031</v>
      </c>
      <c r="B2686" s="430" t="s">
        <v>2418</v>
      </c>
      <c r="C2686" s="440">
        <v>135776.25</v>
      </c>
      <c r="D2686" s="438" t="s">
        <v>126</v>
      </c>
      <c r="E2686" s="440">
        <v>12458.55</v>
      </c>
      <c r="F2686" s="440">
        <v>0</v>
      </c>
      <c r="G2686" s="440">
        <v>148234.79999999999</v>
      </c>
      <c r="H2686" s="438" t="s">
        <v>126</v>
      </c>
    </row>
    <row r="2687" spans="1:8">
      <c r="A2687" s="430" t="s">
        <v>4032</v>
      </c>
      <c r="B2687" s="430" t="s">
        <v>2423</v>
      </c>
      <c r="C2687" s="440">
        <v>140039.43</v>
      </c>
      <c r="D2687" s="438" t="s">
        <v>126</v>
      </c>
      <c r="E2687" s="440">
        <v>13200.31</v>
      </c>
      <c r="F2687" s="440">
        <v>0</v>
      </c>
      <c r="G2687" s="440">
        <v>153239.74</v>
      </c>
      <c r="H2687" s="438" t="s">
        <v>126</v>
      </c>
    </row>
    <row r="2688" spans="1:8">
      <c r="A2688" s="430" t="s">
        <v>4033</v>
      </c>
      <c r="B2688" s="430" t="s">
        <v>2428</v>
      </c>
      <c r="C2688" s="440">
        <v>123260.41</v>
      </c>
      <c r="D2688" s="438" t="s">
        <v>126</v>
      </c>
      <c r="E2688" s="440">
        <v>10999.83</v>
      </c>
      <c r="F2688" s="440">
        <v>0</v>
      </c>
      <c r="G2688" s="440">
        <v>134260.24</v>
      </c>
      <c r="H2688" s="438" t="s">
        <v>126</v>
      </c>
    </row>
    <row r="2689" spans="1:8">
      <c r="A2689" s="430" t="s">
        <v>4034</v>
      </c>
      <c r="B2689" s="430" t="s">
        <v>2433</v>
      </c>
      <c r="C2689" s="440">
        <v>143538.37</v>
      </c>
      <c r="D2689" s="438" t="s">
        <v>126</v>
      </c>
      <c r="E2689" s="440">
        <v>12077.82</v>
      </c>
      <c r="F2689" s="440">
        <v>0</v>
      </c>
      <c r="G2689" s="440">
        <v>155616.19</v>
      </c>
      <c r="H2689" s="438" t="s">
        <v>126</v>
      </c>
    </row>
    <row r="2690" spans="1:8">
      <c r="A2690" s="430" t="s">
        <v>4035</v>
      </c>
      <c r="B2690" s="430" t="s">
        <v>2438</v>
      </c>
      <c r="C2690" s="440">
        <v>121363.75</v>
      </c>
      <c r="D2690" s="438" t="s">
        <v>126</v>
      </c>
      <c r="E2690" s="440">
        <v>6868.81</v>
      </c>
      <c r="F2690" s="440">
        <v>0</v>
      </c>
      <c r="G2690" s="440">
        <v>128232.56</v>
      </c>
      <c r="H2690" s="438" t="s">
        <v>126</v>
      </c>
    </row>
    <row r="2691" spans="1:8">
      <c r="A2691" s="430" t="s">
        <v>4036</v>
      </c>
      <c r="B2691" s="430" t="s">
        <v>2443</v>
      </c>
      <c r="C2691" s="440">
        <v>165956.60999999999</v>
      </c>
      <c r="D2691" s="438" t="s">
        <v>126</v>
      </c>
      <c r="E2691" s="440">
        <v>14082</v>
      </c>
      <c r="F2691" s="440">
        <v>0</v>
      </c>
      <c r="G2691" s="440">
        <v>180038.61</v>
      </c>
      <c r="H2691" s="438" t="s">
        <v>126</v>
      </c>
    </row>
    <row r="2692" spans="1:8">
      <c r="A2692" s="430" t="s">
        <v>4037</v>
      </c>
      <c r="B2692" s="430" t="s">
        <v>2448</v>
      </c>
      <c r="C2692" s="440">
        <v>162819.46</v>
      </c>
      <c r="D2692" s="438" t="s">
        <v>126</v>
      </c>
      <c r="E2692" s="440">
        <v>14885.41</v>
      </c>
      <c r="F2692" s="440">
        <v>0</v>
      </c>
      <c r="G2692" s="440">
        <v>177704.87</v>
      </c>
      <c r="H2692" s="438" t="s">
        <v>126</v>
      </c>
    </row>
    <row r="2693" spans="1:8">
      <c r="A2693" s="430" t="s">
        <v>4038</v>
      </c>
      <c r="B2693" s="430" t="s">
        <v>2453</v>
      </c>
      <c r="C2693" s="440">
        <v>134371.26999999999</v>
      </c>
      <c r="D2693" s="438" t="s">
        <v>126</v>
      </c>
      <c r="E2693" s="440">
        <v>11281.03</v>
      </c>
      <c r="F2693" s="440">
        <v>0</v>
      </c>
      <c r="G2693" s="440">
        <v>145652.29999999999</v>
      </c>
      <c r="H2693" s="438" t="s">
        <v>126</v>
      </c>
    </row>
    <row r="2694" spans="1:8">
      <c r="A2694" s="430" t="s">
        <v>4039</v>
      </c>
      <c r="B2694" s="430" t="s">
        <v>2458</v>
      </c>
      <c r="C2694" s="440">
        <v>131608.04</v>
      </c>
      <c r="D2694" s="438" t="s">
        <v>126</v>
      </c>
      <c r="E2694" s="440">
        <v>11107.62</v>
      </c>
      <c r="F2694" s="440">
        <v>0</v>
      </c>
      <c r="G2694" s="440">
        <v>142715.66</v>
      </c>
      <c r="H2694" s="438" t="s">
        <v>126</v>
      </c>
    </row>
    <row r="2695" spans="1:8">
      <c r="A2695" s="430" t="s">
        <v>4040</v>
      </c>
      <c r="B2695" s="430" t="s">
        <v>2463</v>
      </c>
      <c r="C2695" s="440">
        <v>224926.74</v>
      </c>
      <c r="D2695" s="438" t="s">
        <v>126</v>
      </c>
      <c r="E2695" s="440">
        <v>19181.689999999999</v>
      </c>
      <c r="F2695" s="440">
        <v>0</v>
      </c>
      <c r="G2695" s="440">
        <v>244108.43</v>
      </c>
      <c r="H2695" s="438" t="s">
        <v>126</v>
      </c>
    </row>
    <row r="2696" spans="1:8">
      <c r="A2696" s="430" t="s">
        <v>4041</v>
      </c>
      <c r="B2696" s="430" t="s">
        <v>2468</v>
      </c>
      <c r="C2696" s="440">
        <v>118743.38</v>
      </c>
      <c r="D2696" s="438" t="s">
        <v>126</v>
      </c>
      <c r="E2696" s="440">
        <v>6992.52</v>
      </c>
      <c r="F2696" s="440">
        <v>0</v>
      </c>
      <c r="G2696" s="440">
        <v>125735.9</v>
      </c>
      <c r="H2696" s="438" t="s">
        <v>126</v>
      </c>
    </row>
    <row r="2697" spans="1:8">
      <c r="A2697" s="430" t="s">
        <v>4042</v>
      </c>
      <c r="B2697" s="430" t="s">
        <v>2473</v>
      </c>
      <c r="C2697" s="440">
        <v>143509.32</v>
      </c>
      <c r="D2697" s="438" t="s">
        <v>126</v>
      </c>
      <c r="E2697" s="440">
        <v>12191.93</v>
      </c>
      <c r="F2697" s="440">
        <v>0</v>
      </c>
      <c r="G2697" s="440">
        <v>155701.25</v>
      </c>
      <c r="H2697" s="438" t="s">
        <v>126</v>
      </c>
    </row>
    <row r="2698" spans="1:8">
      <c r="A2698" s="430" t="s">
        <v>4043</v>
      </c>
      <c r="B2698" s="430" t="s">
        <v>2478</v>
      </c>
      <c r="C2698" s="440">
        <v>132309.79</v>
      </c>
      <c r="D2698" s="438" t="s">
        <v>126</v>
      </c>
      <c r="E2698" s="440">
        <v>14139.17</v>
      </c>
      <c r="F2698" s="440">
        <v>0</v>
      </c>
      <c r="G2698" s="440">
        <v>146448.95999999999</v>
      </c>
      <c r="H2698" s="438" t="s">
        <v>126</v>
      </c>
    </row>
    <row r="2699" spans="1:8">
      <c r="A2699" s="430" t="s">
        <v>4044</v>
      </c>
      <c r="B2699" s="430" t="s">
        <v>2483</v>
      </c>
      <c r="C2699" s="440">
        <v>516120.59</v>
      </c>
      <c r="D2699" s="438" t="s">
        <v>126</v>
      </c>
      <c r="E2699" s="440">
        <v>53622.43</v>
      </c>
      <c r="F2699" s="440">
        <v>0</v>
      </c>
      <c r="G2699" s="440">
        <v>569743.02</v>
      </c>
      <c r="H2699" s="438" t="s">
        <v>126</v>
      </c>
    </row>
    <row r="2700" spans="1:8">
      <c r="A2700" s="430" t="s">
        <v>4045</v>
      </c>
      <c r="B2700" s="430" t="s">
        <v>2487</v>
      </c>
      <c r="C2700" s="440">
        <v>1991719.24</v>
      </c>
      <c r="D2700" s="438" t="s">
        <v>126</v>
      </c>
      <c r="E2700" s="440">
        <v>185076.55</v>
      </c>
      <c r="F2700" s="440">
        <v>0</v>
      </c>
      <c r="G2700" s="440">
        <v>2176795.79</v>
      </c>
      <c r="H2700" s="438" t="s">
        <v>126</v>
      </c>
    </row>
    <row r="2701" spans="1:8">
      <c r="A2701" s="430" t="s">
        <v>4046</v>
      </c>
      <c r="B2701" s="430" t="s">
        <v>3939</v>
      </c>
      <c r="C2701" s="440">
        <v>97181.33</v>
      </c>
      <c r="D2701" s="438" t="s">
        <v>126</v>
      </c>
      <c r="E2701" s="440">
        <v>6295.96</v>
      </c>
      <c r="F2701" s="440">
        <v>0</v>
      </c>
      <c r="G2701" s="440">
        <v>103477.29</v>
      </c>
      <c r="H2701" s="438" t="s">
        <v>126</v>
      </c>
    </row>
    <row r="2702" spans="1:8">
      <c r="A2702" s="430" t="s">
        <v>4047</v>
      </c>
      <c r="B2702" s="430" t="s">
        <v>2496</v>
      </c>
      <c r="C2702" s="440">
        <v>103753.33</v>
      </c>
      <c r="D2702" s="438" t="s">
        <v>126</v>
      </c>
      <c r="E2702" s="440">
        <v>7763.44</v>
      </c>
      <c r="F2702" s="440">
        <v>0</v>
      </c>
      <c r="G2702" s="440">
        <v>111516.77</v>
      </c>
      <c r="H2702" s="438" t="s">
        <v>126</v>
      </c>
    </row>
    <row r="2703" spans="1:8">
      <c r="A2703" s="430" t="s">
        <v>4048</v>
      </c>
      <c r="B2703" s="430" t="s">
        <v>2500</v>
      </c>
      <c r="C2703" s="440">
        <v>102009.01</v>
      </c>
      <c r="D2703" s="438" t="s">
        <v>126</v>
      </c>
      <c r="E2703" s="440">
        <v>8464.61</v>
      </c>
      <c r="F2703" s="440">
        <v>0</v>
      </c>
      <c r="G2703" s="440">
        <v>110473.62</v>
      </c>
      <c r="H2703" s="438" t="s">
        <v>126</v>
      </c>
    </row>
    <row r="2704" spans="1:8">
      <c r="A2704" s="430" t="s">
        <v>4049</v>
      </c>
      <c r="B2704" s="430" t="s">
        <v>4050</v>
      </c>
      <c r="C2704" s="440">
        <v>13241.91</v>
      </c>
      <c r="D2704" s="438" t="s">
        <v>126</v>
      </c>
      <c r="E2704" s="440">
        <v>1145.46</v>
      </c>
      <c r="F2704" s="440">
        <v>0</v>
      </c>
      <c r="G2704" s="440">
        <v>14387.37</v>
      </c>
      <c r="H2704" s="438" t="s">
        <v>126</v>
      </c>
    </row>
    <row r="2705" spans="1:8">
      <c r="A2705" s="430" t="s">
        <v>4051</v>
      </c>
      <c r="B2705" s="430" t="s">
        <v>4052</v>
      </c>
      <c r="C2705" s="440">
        <v>5130.43</v>
      </c>
      <c r="D2705" s="438" t="s">
        <v>126</v>
      </c>
      <c r="E2705" s="440">
        <v>1145.46</v>
      </c>
      <c r="F2705" s="440">
        <v>0</v>
      </c>
      <c r="G2705" s="440">
        <v>6275.89</v>
      </c>
      <c r="H2705" s="438" t="s">
        <v>126</v>
      </c>
    </row>
    <row r="2706" spans="1:8">
      <c r="A2706" s="430" t="s">
        <v>4053</v>
      </c>
      <c r="B2706" s="430" t="s">
        <v>4054</v>
      </c>
      <c r="C2706" s="440">
        <v>47175.42</v>
      </c>
      <c r="D2706" s="438" t="s">
        <v>126</v>
      </c>
      <c r="E2706" s="440">
        <v>1974.73</v>
      </c>
      <c r="F2706" s="440">
        <v>0</v>
      </c>
      <c r="G2706" s="440">
        <v>49150.15</v>
      </c>
      <c r="H2706" s="438" t="s">
        <v>126</v>
      </c>
    </row>
    <row r="2707" spans="1:8">
      <c r="A2707" s="430" t="s">
        <v>4055</v>
      </c>
      <c r="B2707" s="430" t="s">
        <v>2706</v>
      </c>
      <c r="C2707" s="440">
        <v>149262.44</v>
      </c>
      <c r="D2707" s="438" t="s">
        <v>126</v>
      </c>
      <c r="E2707" s="440">
        <v>33325.46</v>
      </c>
      <c r="F2707" s="440">
        <v>0</v>
      </c>
      <c r="G2707" s="440">
        <v>182587.9</v>
      </c>
      <c r="H2707" s="438" t="s">
        <v>126</v>
      </c>
    </row>
    <row r="2708" spans="1:8">
      <c r="A2708" s="430" t="s">
        <v>4056</v>
      </c>
      <c r="B2708" s="430" t="s">
        <v>2516</v>
      </c>
      <c r="C2708" s="440">
        <v>55141.85</v>
      </c>
      <c r="D2708" s="438" t="s">
        <v>126</v>
      </c>
      <c r="E2708" s="440">
        <v>4747.67</v>
      </c>
      <c r="F2708" s="440">
        <v>0</v>
      </c>
      <c r="G2708" s="440">
        <v>59889.52</v>
      </c>
      <c r="H2708" s="438" t="s">
        <v>126</v>
      </c>
    </row>
    <row r="2709" spans="1:8">
      <c r="A2709" s="430" t="s">
        <v>4057</v>
      </c>
      <c r="B2709" s="430" t="s">
        <v>4058</v>
      </c>
      <c r="C2709" s="440">
        <v>6164835.4800000004</v>
      </c>
      <c r="D2709" s="438" t="s">
        <v>126</v>
      </c>
      <c r="E2709" s="440">
        <v>605688.21</v>
      </c>
      <c r="F2709" s="440">
        <v>0</v>
      </c>
      <c r="G2709" s="440">
        <v>6770523.6900000004</v>
      </c>
      <c r="H2709" s="438" t="s">
        <v>126</v>
      </c>
    </row>
    <row r="2710" spans="1:8">
      <c r="A2710" s="430" t="s">
        <v>4059</v>
      </c>
      <c r="B2710" s="430" t="s">
        <v>2056</v>
      </c>
      <c r="C2710" s="440">
        <v>307180.48</v>
      </c>
      <c r="D2710" s="438" t="s">
        <v>126</v>
      </c>
      <c r="E2710" s="440">
        <v>29065.32</v>
      </c>
      <c r="F2710" s="440">
        <v>0</v>
      </c>
      <c r="G2710" s="440">
        <v>336245.8</v>
      </c>
      <c r="H2710" s="438" t="s">
        <v>126</v>
      </c>
    </row>
    <row r="2711" spans="1:8">
      <c r="A2711" s="430" t="s">
        <v>4060</v>
      </c>
      <c r="B2711" s="430" t="s">
        <v>2064</v>
      </c>
      <c r="C2711" s="440">
        <v>286601.67</v>
      </c>
      <c r="D2711" s="438" t="s">
        <v>126</v>
      </c>
      <c r="E2711" s="440">
        <v>27654.93</v>
      </c>
      <c r="F2711" s="440">
        <v>0</v>
      </c>
      <c r="G2711" s="440">
        <v>314256.59999999998</v>
      </c>
      <c r="H2711" s="438" t="s">
        <v>126</v>
      </c>
    </row>
    <row r="2712" spans="1:8">
      <c r="A2712" s="430" t="s">
        <v>4061</v>
      </c>
      <c r="B2712" s="430" t="s">
        <v>972</v>
      </c>
      <c r="C2712" s="440">
        <v>172401.6</v>
      </c>
      <c r="D2712" s="438" t="s">
        <v>126</v>
      </c>
      <c r="E2712" s="440">
        <v>16870.96</v>
      </c>
      <c r="F2712" s="440">
        <v>0</v>
      </c>
      <c r="G2712" s="440">
        <v>189272.56</v>
      </c>
      <c r="H2712" s="438" t="s">
        <v>126</v>
      </c>
    </row>
    <row r="2713" spans="1:8">
      <c r="A2713" s="430" t="s">
        <v>4062</v>
      </c>
      <c r="B2713" s="430" t="s">
        <v>2073</v>
      </c>
      <c r="C2713" s="440">
        <v>105330.1</v>
      </c>
      <c r="D2713" s="438" t="s">
        <v>126</v>
      </c>
      <c r="E2713" s="440">
        <v>10480.219999999999</v>
      </c>
      <c r="F2713" s="440">
        <v>0</v>
      </c>
      <c r="G2713" s="440">
        <v>115810.32</v>
      </c>
      <c r="H2713" s="438" t="s">
        <v>126</v>
      </c>
    </row>
    <row r="2714" spans="1:8">
      <c r="A2714" s="430" t="s">
        <v>4063</v>
      </c>
      <c r="B2714" s="430" t="s">
        <v>2078</v>
      </c>
      <c r="C2714" s="440">
        <v>256322.97</v>
      </c>
      <c r="D2714" s="438" t="s">
        <v>126</v>
      </c>
      <c r="E2714" s="440">
        <v>23429.69</v>
      </c>
      <c r="F2714" s="440">
        <v>0</v>
      </c>
      <c r="G2714" s="440">
        <v>279752.65999999997</v>
      </c>
      <c r="H2714" s="438" t="s">
        <v>126</v>
      </c>
    </row>
    <row r="2715" spans="1:8">
      <c r="A2715" s="430" t="s">
        <v>4064</v>
      </c>
      <c r="B2715" s="430" t="s">
        <v>2083</v>
      </c>
      <c r="C2715" s="440">
        <v>120694.13</v>
      </c>
      <c r="D2715" s="438" t="s">
        <v>126</v>
      </c>
      <c r="E2715" s="440">
        <v>11210</v>
      </c>
      <c r="F2715" s="440">
        <v>0</v>
      </c>
      <c r="G2715" s="440">
        <v>131904.13</v>
      </c>
      <c r="H2715" s="438" t="s">
        <v>126</v>
      </c>
    </row>
    <row r="2716" spans="1:8">
      <c r="A2716" s="430" t="s">
        <v>4065</v>
      </c>
      <c r="B2716" s="430" t="s">
        <v>2088</v>
      </c>
      <c r="C2716" s="440">
        <v>275069.84999999998</v>
      </c>
      <c r="D2716" s="438" t="s">
        <v>126</v>
      </c>
      <c r="E2716" s="440">
        <v>22382.06</v>
      </c>
      <c r="F2716" s="440">
        <v>0</v>
      </c>
      <c r="G2716" s="440">
        <v>297451.90999999997</v>
      </c>
      <c r="H2716" s="438" t="s">
        <v>126</v>
      </c>
    </row>
    <row r="2717" spans="1:8">
      <c r="A2717" s="430" t="s">
        <v>4066</v>
      </c>
      <c r="B2717" s="430" t="s">
        <v>2093</v>
      </c>
      <c r="C2717" s="440">
        <v>195614.76</v>
      </c>
      <c r="D2717" s="438" t="s">
        <v>126</v>
      </c>
      <c r="E2717" s="440">
        <v>19466.39</v>
      </c>
      <c r="F2717" s="440">
        <v>0</v>
      </c>
      <c r="G2717" s="440">
        <v>215081.15</v>
      </c>
      <c r="H2717" s="438" t="s">
        <v>126</v>
      </c>
    </row>
    <row r="2718" spans="1:8">
      <c r="A2718" s="430" t="s">
        <v>4067</v>
      </c>
      <c r="B2718" s="430" t="s">
        <v>2098</v>
      </c>
      <c r="C2718" s="440">
        <v>114777.29</v>
      </c>
      <c r="D2718" s="438" t="s">
        <v>126</v>
      </c>
      <c r="E2718" s="440">
        <v>11468.6</v>
      </c>
      <c r="F2718" s="440">
        <v>0</v>
      </c>
      <c r="G2718" s="440">
        <v>126245.89</v>
      </c>
      <c r="H2718" s="438" t="s">
        <v>126</v>
      </c>
    </row>
    <row r="2719" spans="1:8">
      <c r="A2719" s="430" t="s">
        <v>4068</v>
      </c>
      <c r="B2719" s="430" t="s">
        <v>2103</v>
      </c>
      <c r="C2719" s="440">
        <v>202086.83</v>
      </c>
      <c r="D2719" s="438" t="s">
        <v>126</v>
      </c>
      <c r="E2719" s="440">
        <v>20629.59</v>
      </c>
      <c r="F2719" s="440">
        <v>0</v>
      </c>
      <c r="G2719" s="440">
        <v>222716.42</v>
      </c>
      <c r="H2719" s="438" t="s">
        <v>126</v>
      </c>
    </row>
    <row r="2720" spans="1:8">
      <c r="A2720" s="430" t="s">
        <v>4069</v>
      </c>
      <c r="B2720" s="430" t="s">
        <v>2108</v>
      </c>
      <c r="C2720" s="440">
        <v>233163.75</v>
      </c>
      <c r="D2720" s="438" t="s">
        <v>126</v>
      </c>
      <c r="E2720" s="440">
        <v>23694.71</v>
      </c>
      <c r="F2720" s="440">
        <v>0</v>
      </c>
      <c r="G2720" s="440">
        <v>256858.46</v>
      </c>
      <c r="H2720" s="438" t="s">
        <v>126</v>
      </c>
    </row>
    <row r="2721" spans="1:8">
      <c r="A2721" s="430" t="s">
        <v>4070</v>
      </c>
      <c r="B2721" s="430" t="s">
        <v>2113</v>
      </c>
      <c r="C2721" s="440">
        <v>191912.43</v>
      </c>
      <c r="D2721" s="438" t="s">
        <v>126</v>
      </c>
      <c r="E2721" s="440">
        <v>20053.48</v>
      </c>
      <c r="F2721" s="440">
        <v>0</v>
      </c>
      <c r="G2721" s="440">
        <v>211965.91</v>
      </c>
      <c r="H2721" s="438" t="s">
        <v>126</v>
      </c>
    </row>
    <row r="2722" spans="1:8">
      <c r="A2722" s="430" t="s">
        <v>4071</v>
      </c>
      <c r="B2722" s="430" t="s">
        <v>2118</v>
      </c>
      <c r="C2722" s="440">
        <v>140592.35999999999</v>
      </c>
      <c r="D2722" s="438" t="s">
        <v>126</v>
      </c>
      <c r="E2722" s="440">
        <v>14311.69</v>
      </c>
      <c r="F2722" s="440">
        <v>0</v>
      </c>
      <c r="G2722" s="440">
        <v>154904.04999999999</v>
      </c>
      <c r="H2722" s="438" t="s">
        <v>126</v>
      </c>
    </row>
    <row r="2723" spans="1:8">
      <c r="A2723" s="430" t="s">
        <v>4072</v>
      </c>
      <c r="B2723" s="430" t="s">
        <v>2123</v>
      </c>
      <c r="C2723" s="440">
        <v>86550.78</v>
      </c>
      <c r="D2723" s="438" t="s">
        <v>126</v>
      </c>
      <c r="E2723" s="440">
        <v>8897.66</v>
      </c>
      <c r="F2723" s="440">
        <v>0</v>
      </c>
      <c r="G2723" s="440">
        <v>95448.44</v>
      </c>
      <c r="H2723" s="438" t="s">
        <v>126</v>
      </c>
    </row>
    <row r="2724" spans="1:8">
      <c r="A2724" s="430" t="s">
        <v>4073</v>
      </c>
      <c r="B2724" s="430" t="s">
        <v>2128</v>
      </c>
      <c r="C2724" s="440">
        <v>99980.98</v>
      </c>
      <c r="D2724" s="438" t="s">
        <v>126</v>
      </c>
      <c r="E2724" s="440">
        <v>10558.21</v>
      </c>
      <c r="F2724" s="440">
        <v>0</v>
      </c>
      <c r="G2724" s="440">
        <v>110539.19</v>
      </c>
      <c r="H2724" s="438" t="s">
        <v>126</v>
      </c>
    </row>
    <row r="2725" spans="1:8">
      <c r="A2725" s="430" t="s">
        <v>4074</v>
      </c>
      <c r="B2725" s="430" t="s">
        <v>2133</v>
      </c>
      <c r="C2725" s="440">
        <v>105895.71</v>
      </c>
      <c r="D2725" s="438" t="s">
        <v>126</v>
      </c>
      <c r="E2725" s="440">
        <v>9699.6200000000008</v>
      </c>
      <c r="F2725" s="440">
        <v>0</v>
      </c>
      <c r="G2725" s="440">
        <v>115595.33</v>
      </c>
      <c r="H2725" s="438" t="s">
        <v>126</v>
      </c>
    </row>
    <row r="2726" spans="1:8">
      <c r="A2726" s="430" t="s">
        <v>4075</v>
      </c>
      <c r="B2726" s="430" t="s">
        <v>2946</v>
      </c>
      <c r="C2726" s="440">
        <v>95771.29</v>
      </c>
      <c r="D2726" s="438" t="s">
        <v>126</v>
      </c>
      <c r="E2726" s="440">
        <v>8507.2199999999993</v>
      </c>
      <c r="F2726" s="440">
        <v>0</v>
      </c>
      <c r="G2726" s="440">
        <v>104278.51</v>
      </c>
      <c r="H2726" s="438" t="s">
        <v>126</v>
      </c>
    </row>
    <row r="2727" spans="1:8">
      <c r="A2727" s="430" t="s">
        <v>4076</v>
      </c>
      <c r="B2727" s="430" t="s">
        <v>2143</v>
      </c>
      <c r="C2727" s="440">
        <v>68670.62</v>
      </c>
      <c r="D2727" s="438" t="s">
        <v>126</v>
      </c>
      <c r="E2727" s="440">
        <v>6211.82</v>
      </c>
      <c r="F2727" s="440">
        <v>0</v>
      </c>
      <c r="G2727" s="440">
        <v>74882.44</v>
      </c>
      <c r="H2727" s="438" t="s">
        <v>126</v>
      </c>
    </row>
    <row r="2728" spans="1:8">
      <c r="A2728" s="430" t="s">
        <v>4077</v>
      </c>
      <c r="B2728" s="430" t="s">
        <v>2148</v>
      </c>
      <c r="C2728" s="440">
        <v>74515.97</v>
      </c>
      <c r="D2728" s="438" t="s">
        <v>126</v>
      </c>
      <c r="E2728" s="440">
        <v>7510.02</v>
      </c>
      <c r="F2728" s="440">
        <v>0</v>
      </c>
      <c r="G2728" s="440">
        <v>82025.990000000005</v>
      </c>
      <c r="H2728" s="438" t="s">
        <v>126</v>
      </c>
    </row>
    <row r="2729" spans="1:8">
      <c r="A2729" s="430" t="s">
        <v>4078</v>
      </c>
      <c r="B2729" s="430" t="s">
        <v>2153</v>
      </c>
      <c r="C2729" s="440">
        <v>72593.39</v>
      </c>
      <c r="D2729" s="438" t="s">
        <v>126</v>
      </c>
      <c r="E2729" s="440">
        <v>7462.87</v>
      </c>
      <c r="F2729" s="440">
        <v>0</v>
      </c>
      <c r="G2729" s="440">
        <v>80056.259999999995</v>
      </c>
      <c r="H2729" s="438" t="s">
        <v>126</v>
      </c>
    </row>
    <row r="2730" spans="1:8">
      <c r="A2730" s="430" t="s">
        <v>4079</v>
      </c>
      <c r="B2730" s="430" t="s">
        <v>3973</v>
      </c>
      <c r="C2730" s="440">
        <v>92125.99</v>
      </c>
      <c r="D2730" s="438" t="s">
        <v>126</v>
      </c>
      <c r="E2730" s="440">
        <v>8911.1299999999992</v>
      </c>
      <c r="F2730" s="440">
        <v>0</v>
      </c>
      <c r="G2730" s="440">
        <v>101037.12</v>
      </c>
      <c r="H2730" s="438" t="s">
        <v>126</v>
      </c>
    </row>
    <row r="2731" spans="1:8">
      <c r="A2731" s="430" t="s">
        <v>4080</v>
      </c>
      <c r="B2731" s="430" t="s">
        <v>3975</v>
      </c>
      <c r="C2731" s="440">
        <v>19370.810000000001</v>
      </c>
      <c r="D2731" s="438" t="s">
        <v>126</v>
      </c>
      <c r="E2731" s="440">
        <v>2045.19</v>
      </c>
      <c r="F2731" s="440">
        <v>0</v>
      </c>
      <c r="G2731" s="440">
        <v>21416</v>
      </c>
      <c r="H2731" s="438" t="s">
        <v>126</v>
      </c>
    </row>
    <row r="2732" spans="1:8">
      <c r="A2732" s="430" t="s">
        <v>4081</v>
      </c>
      <c r="B2732" s="430" t="s">
        <v>4082</v>
      </c>
      <c r="C2732" s="440">
        <v>22915.1</v>
      </c>
      <c r="D2732" s="438" t="s">
        <v>126</v>
      </c>
      <c r="E2732" s="440">
        <v>1786.94</v>
      </c>
      <c r="F2732" s="440">
        <v>0</v>
      </c>
      <c r="G2732" s="440">
        <v>24702.04</v>
      </c>
      <c r="H2732" s="438" t="s">
        <v>126</v>
      </c>
    </row>
    <row r="2733" spans="1:8">
      <c r="A2733" s="430" t="s">
        <v>4083</v>
      </c>
      <c r="B2733" s="430" t="s">
        <v>4084</v>
      </c>
      <c r="C2733" s="440">
        <v>26017.51</v>
      </c>
      <c r="D2733" s="438" t="s">
        <v>126</v>
      </c>
      <c r="E2733" s="440">
        <v>2570.48</v>
      </c>
      <c r="F2733" s="440">
        <v>0</v>
      </c>
      <c r="G2733" s="440">
        <v>28587.99</v>
      </c>
      <c r="H2733" s="438" t="s">
        <v>126</v>
      </c>
    </row>
    <row r="2734" spans="1:8">
      <c r="A2734" s="430" t="s">
        <v>4085</v>
      </c>
      <c r="B2734" s="430" t="s">
        <v>3981</v>
      </c>
      <c r="C2734" s="440">
        <v>24752.19</v>
      </c>
      <c r="D2734" s="438" t="s">
        <v>126</v>
      </c>
      <c r="E2734" s="440">
        <v>3237.35</v>
      </c>
      <c r="F2734" s="440">
        <v>0</v>
      </c>
      <c r="G2734" s="440">
        <v>27989.54</v>
      </c>
      <c r="H2734" s="438" t="s">
        <v>126</v>
      </c>
    </row>
    <row r="2735" spans="1:8">
      <c r="A2735" s="430" t="s">
        <v>4086</v>
      </c>
      <c r="B2735" s="430" t="s">
        <v>4087</v>
      </c>
      <c r="C2735" s="440">
        <v>25619.39</v>
      </c>
      <c r="D2735" s="438" t="s">
        <v>126</v>
      </c>
      <c r="E2735" s="440">
        <v>2597.7399999999998</v>
      </c>
      <c r="F2735" s="440">
        <v>0</v>
      </c>
      <c r="G2735" s="440">
        <v>28217.13</v>
      </c>
      <c r="H2735" s="438" t="s">
        <v>126</v>
      </c>
    </row>
    <row r="2736" spans="1:8">
      <c r="A2736" s="430" t="s">
        <v>4088</v>
      </c>
      <c r="B2736" s="430" t="s">
        <v>2189</v>
      </c>
      <c r="C2736" s="440">
        <v>19233.88</v>
      </c>
      <c r="D2736" s="438" t="s">
        <v>126</v>
      </c>
      <c r="E2736" s="440">
        <v>1439.91</v>
      </c>
      <c r="F2736" s="440">
        <v>0</v>
      </c>
      <c r="G2736" s="440">
        <v>20673.79</v>
      </c>
      <c r="H2736" s="438" t="s">
        <v>126</v>
      </c>
    </row>
    <row r="2737" spans="1:8">
      <c r="A2737" s="430" t="s">
        <v>4089</v>
      </c>
      <c r="B2737" s="430" t="s">
        <v>4090</v>
      </c>
      <c r="C2737" s="440">
        <v>26041.43</v>
      </c>
      <c r="D2737" s="438" t="s">
        <v>126</v>
      </c>
      <c r="E2737" s="440">
        <v>2654.88</v>
      </c>
      <c r="F2737" s="440">
        <v>0</v>
      </c>
      <c r="G2737" s="440">
        <v>28696.31</v>
      </c>
      <c r="H2737" s="438" t="s">
        <v>126</v>
      </c>
    </row>
    <row r="2738" spans="1:8">
      <c r="A2738" s="430" t="s">
        <v>4091</v>
      </c>
      <c r="B2738" s="430" t="s">
        <v>2200</v>
      </c>
      <c r="C2738" s="440">
        <v>23428.43</v>
      </c>
      <c r="D2738" s="438" t="s">
        <v>126</v>
      </c>
      <c r="E2738" s="440">
        <v>2124</v>
      </c>
      <c r="F2738" s="440">
        <v>0</v>
      </c>
      <c r="G2738" s="440">
        <v>25552.43</v>
      </c>
      <c r="H2738" s="438" t="s">
        <v>126</v>
      </c>
    </row>
    <row r="2739" spans="1:8">
      <c r="A2739" s="430" t="s">
        <v>4092</v>
      </c>
      <c r="B2739" s="430" t="s">
        <v>2205</v>
      </c>
      <c r="C2739" s="440">
        <v>34969.71</v>
      </c>
      <c r="D2739" s="438" t="s">
        <v>126</v>
      </c>
      <c r="E2739" s="440">
        <v>3501.94</v>
      </c>
      <c r="F2739" s="440">
        <v>0</v>
      </c>
      <c r="G2739" s="440">
        <v>38471.65</v>
      </c>
      <c r="H2739" s="438" t="s">
        <v>126</v>
      </c>
    </row>
    <row r="2740" spans="1:8">
      <c r="A2740" s="430" t="s">
        <v>4093</v>
      </c>
      <c r="B2740" s="430" t="s">
        <v>2210</v>
      </c>
      <c r="C2740" s="440">
        <v>19170.52</v>
      </c>
      <c r="D2740" s="438" t="s">
        <v>126</v>
      </c>
      <c r="E2740" s="440">
        <v>2048.69</v>
      </c>
      <c r="F2740" s="440">
        <v>0</v>
      </c>
      <c r="G2740" s="440">
        <v>21219.21</v>
      </c>
      <c r="H2740" s="438" t="s">
        <v>126</v>
      </c>
    </row>
    <row r="2741" spans="1:8">
      <c r="A2741" s="430" t="s">
        <v>4094</v>
      </c>
      <c r="B2741" s="430" t="s">
        <v>2215</v>
      </c>
      <c r="C2741" s="440">
        <v>50584.94</v>
      </c>
      <c r="D2741" s="438" t="s">
        <v>126</v>
      </c>
      <c r="E2741" s="440">
        <v>4710.8500000000004</v>
      </c>
      <c r="F2741" s="440">
        <v>0</v>
      </c>
      <c r="G2741" s="440">
        <v>55295.79</v>
      </c>
      <c r="H2741" s="438" t="s">
        <v>126</v>
      </c>
    </row>
    <row r="2742" spans="1:8">
      <c r="A2742" s="430" t="s">
        <v>4095</v>
      </c>
      <c r="B2742" s="430" t="s">
        <v>2220</v>
      </c>
      <c r="C2742" s="440">
        <v>41064.78</v>
      </c>
      <c r="D2742" s="438" t="s">
        <v>126</v>
      </c>
      <c r="E2742" s="440">
        <v>4276.53</v>
      </c>
      <c r="F2742" s="440">
        <v>0</v>
      </c>
      <c r="G2742" s="440">
        <v>45341.31</v>
      </c>
      <c r="H2742" s="438" t="s">
        <v>126</v>
      </c>
    </row>
    <row r="2743" spans="1:8">
      <c r="A2743" s="430" t="s">
        <v>4096</v>
      </c>
      <c r="B2743" s="430" t="s">
        <v>2225</v>
      </c>
      <c r="C2743" s="440">
        <v>30559.87</v>
      </c>
      <c r="D2743" s="438" t="s">
        <v>126</v>
      </c>
      <c r="E2743" s="440">
        <v>3421.95</v>
      </c>
      <c r="F2743" s="440">
        <v>0</v>
      </c>
      <c r="G2743" s="440">
        <v>33981.82</v>
      </c>
      <c r="H2743" s="438" t="s">
        <v>126</v>
      </c>
    </row>
    <row r="2744" spans="1:8">
      <c r="A2744" s="430" t="s">
        <v>4097</v>
      </c>
      <c r="B2744" s="430" t="s">
        <v>2230</v>
      </c>
      <c r="C2744" s="440">
        <v>30277.24</v>
      </c>
      <c r="D2744" s="438" t="s">
        <v>126</v>
      </c>
      <c r="E2744" s="440">
        <v>3457.42</v>
      </c>
      <c r="F2744" s="440">
        <v>0</v>
      </c>
      <c r="G2744" s="440">
        <v>33734.660000000003</v>
      </c>
      <c r="H2744" s="438" t="s">
        <v>126</v>
      </c>
    </row>
    <row r="2745" spans="1:8">
      <c r="A2745" s="430" t="s">
        <v>4098</v>
      </c>
      <c r="B2745" s="430" t="s">
        <v>2235</v>
      </c>
      <c r="C2745" s="440">
        <v>25106.46</v>
      </c>
      <c r="D2745" s="438" t="s">
        <v>126</v>
      </c>
      <c r="E2745" s="440">
        <v>2090.6999999999998</v>
      </c>
      <c r="F2745" s="440">
        <v>0</v>
      </c>
      <c r="G2745" s="440">
        <v>27197.16</v>
      </c>
      <c r="H2745" s="438" t="s">
        <v>126</v>
      </c>
    </row>
    <row r="2746" spans="1:8">
      <c r="A2746" s="430" t="s">
        <v>4099</v>
      </c>
      <c r="B2746" s="430" t="s">
        <v>2240</v>
      </c>
      <c r="C2746" s="440">
        <v>25107.68</v>
      </c>
      <c r="D2746" s="438" t="s">
        <v>126</v>
      </c>
      <c r="E2746" s="440">
        <v>3024.48</v>
      </c>
      <c r="F2746" s="440">
        <v>0</v>
      </c>
      <c r="G2746" s="440">
        <v>28132.16</v>
      </c>
      <c r="H2746" s="438" t="s">
        <v>126</v>
      </c>
    </row>
    <row r="2747" spans="1:8">
      <c r="A2747" s="430" t="s">
        <v>4100</v>
      </c>
      <c r="B2747" s="430" t="s">
        <v>2245</v>
      </c>
      <c r="C2747" s="440">
        <v>38526.839999999997</v>
      </c>
      <c r="D2747" s="438" t="s">
        <v>126</v>
      </c>
      <c r="E2747" s="440">
        <v>4099.32</v>
      </c>
      <c r="F2747" s="440">
        <v>0</v>
      </c>
      <c r="G2747" s="440">
        <v>42626.16</v>
      </c>
      <c r="H2747" s="438" t="s">
        <v>126</v>
      </c>
    </row>
    <row r="2748" spans="1:8">
      <c r="A2748" s="430" t="s">
        <v>4101</v>
      </c>
      <c r="B2748" s="430" t="s">
        <v>2250</v>
      </c>
      <c r="C2748" s="440">
        <v>22167.73</v>
      </c>
      <c r="D2748" s="438" t="s">
        <v>126</v>
      </c>
      <c r="E2748" s="440">
        <v>2273.5100000000002</v>
      </c>
      <c r="F2748" s="440">
        <v>0</v>
      </c>
      <c r="G2748" s="440">
        <v>24441.24</v>
      </c>
      <c r="H2748" s="438" t="s">
        <v>126</v>
      </c>
    </row>
    <row r="2749" spans="1:8">
      <c r="A2749" s="430" t="s">
        <v>4102</v>
      </c>
      <c r="B2749" s="430" t="s">
        <v>2255</v>
      </c>
      <c r="C2749" s="440">
        <v>23814.85</v>
      </c>
      <c r="D2749" s="438" t="s">
        <v>126</v>
      </c>
      <c r="E2749" s="440">
        <v>2971.62</v>
      </c>
      <c r="F2749" s="440">
        <v>0</v>
      </c>
      <c r="G2749" s="440">
        <v>26786.47</v>
      </c>
      <c r="H2749" s="438" t="s">
        <v>126</v>
      </c>
    </row>
    <row r="2750" spans="1:8">
      <c r="A2750" s="430" t="s">
        <v>4103</v>
      </c>
      <c r="B2750" s="430" t="s">
        <v>2260</v>
      </c>
      <c r="C2750" s="440">
        <v>25579.99</v>
      </c>
      <c r="D2750" s="438" t="s">
        <v>126</v>
      </c>
      <c r="E2750" s="440">
        <v>2448.35</v>
      </c>
      <c r="F2750" s="440">
        <v>0</v>
      </c>
      <c r="G2750" s="440">
        <v>28028.34</v>
      </c>
      <c r="H2750" s="438" t="s">
        <v>126</v>
      </c>
    </row>
    <row r="2751" spans="1:8">
      <c r="A2751" s="430" t="s">
        <v>4104</v>
      </c>
      <c r="B2751" s="430" t="s">
        <v>2265</v>
      </c>
      <c r="C2751" s="440">
        <v>28969.39</v>
      </c>
      <c r="D2751" s="438" t="s">
        <v>126</v>
      </c>
      <c r="E2751" s="440">
        <v>3189.48</v>
      </c>
      <c r="F2751" s="440">
        <v>0</v>
      </c>
      <c r="G2751" s="440">
        <v>32158.87</v>
      </c>
      <c r="H2751" s="438" t="s">
        <v>126</v>
      </c>
    </row>
    <row r="2752" spans="1:8">
      <c r="A2752" s="430" t="s">
        <v>4105</v>
      </c>
      <c r="B2752" s="430" t="s">
        <v>2270</v>
      </c>
      <c r="C2752" s="440">
        <v>21855.42</v>
      </c>
      <c r="D2752" s="438" t="s">
        <v>126</v>
      </c>
      <c r="E2752" s="440">
        <v>1590.63</v>
      </c>
      <c r="F2752" s="440">
        <v>0</v>
      </c>
      <c r="G2752" s="440">
        <v>23446.05</v>
      </c>
      <c r="H2752" s="438" t="s">
        <v>126</v>
      </c>
    </row>
    <row r="2753" spans="1:8">
      <c r="A2753" s="430" t="s">
        <v>4106</v>
      </c>
      <c r="B2753" s="430" t="s">
        <v>2275</v>
      </c>
      <c r="C2753" s="440">
        <v>27015</v>
      </c>
      <c r="D2753" s="438" t="s">
        <v>126</v>
      </c>
      <c r="E2753" s="440">
        <v>2098.56</v>
      </c>
      <c r="F2753" s="440">
        <v>0</v>
      </c>
      <c r="G2753" s="440">
        <v>29113.56</v>
      </c>
      <c r="H2753" s="438" t="s">
        <v>126</v>
      </c>
    </row>
    <row r="2754" spans="1:8">
      <c r="A2754" s="430" t="s">
        <v>4107</v>
      </c>
      <c r="B2754" s="430" t="s">
        <v>2280</v>
      </c>
      <c r="C2754" s="440">
        <v>42671.37</v>
      </c>
      <c r="D2754" s="438" t="s">
        <v>126</v>
      </c>
      <c r="E2754" s="440">
        <v>4444.9799999999996</v>
      </c>
      <c r="F2754" s="440">
        <v>0</v>
      </c>
      <c r="G2754" s="440">
        <v>47116.35</v>
      </c>
      <c r="H2754" s="438" t="s">
        <v>126</v>
      </c>
    </row>
    <row r="2755" spans="1:8">
      <c r="A2755" s="430" t="s">
        <v>4108</v>
      </c>
      <c r="B2755" s="430" t="s">
        <v>2285</v>
      </c>
      <c r="C2755" s="440">
        <v>32586.99</v>
      </c>
      <c r="D2755" s="438" t="s">
        <v>126</v>
      </c>
      <c r="E2755" s="440">
        <v>3159.46</v>
      </c>
      <c r="F2755" s="440">
        <v>0</v>
      </c>
      <c r="G2755" s="440">
        <v>35746.449999999997</v>
      </c>
      <c r="H2755" s="438" t="s">
        <v>126</v>
      </c>
    </row>
    <row r="2756" spans="1:8">
      <c r="A2756" s="430" t="s">
        <v>4109</v>
      </c>
      <c r="B2756" s="430" t="s">
        <v>2290</v>
      </c>
      <c r="C2756" s="440">
        <v>45244.78</v>
      </c>
      <c r="D2756" s="438" t="s">
        <v>126</v>
      </c>
      <c r="E2756" s="440">
        <v>4133.45</v>
      </c>
      <c r="F2756" s="440">
        <v>0</v>
      </c>
      <c r="G2756" s="440">
        <v>49378.23</v>
      </c>
      <c r="H2756" s="438" t="s">
        <v>126</v>
      </c>
    </row>
    <row r="2757" spans="1:8">
      <c r="A2757" s="430" t="s">
        <v>4110</v>
      </c>
      <c r="B2757" s="430" t="s">
        <v>2295</v>
      </c>
      <c r="C2757" s="440">
        <v>32617</v>
      </c>
      <c r="D2757" s="438" t="s">
        <v>126</v>
      </c>
      <c r="E2757" s="440">
        <v>3077.43</v>
      </c>
      <c r="F2757" s="440">
        <v>0</v>
      </c>
      <c r="G2757" s="440">
        <v>35694.43</v>
      </c>
      <c r="H2757" s="438" t="s">
        <v>126</v>
      </c>
    </row>
    <row r="2758" spans="1:8">
      <c r="A2758" s="430" t="s">
        <v>4111</v>
      </c>
      <c r="B2758" s="430" t="s">
        <v>2300</v>
      </c>
      <c r="C2758" s="440">
        <v>26737.119999999999</v>
      </c>
      <c r="D2758" s="438" t="s">
        <v>126</v>
      </c>
      <c r="E2758" s="440">
        <v>2594.67</v>
      </c>
      <c r="F2758" s="440">
        <v>0</v>
      </c>
      <c r="G2758" s="440">
        <v>29331.79</v>
      </c>
      <c r="H2758" s="438" t="s">
        <v>126</v>
      </c>
    </row>
    <row r="2759" spans="1:8">
      <c r="A2759" s="430" t="s">
        <v>4112</v>
      </c>
      <c r="B2759" s="430" t="s">
        <v>2305</v>
      </c>
      <c r="C2759" s="440">
        <v>36230.26</v>
      </c>
      <c r="D2759" s="438" t="s">
        <v>126</v>
      </c>
      <c r="E2759" s="440">
        <v>3574.47</v>
      </c>
      <c r="F2759" s="440">
        <v>0</v>
      </c>
      <c r="G2759" s="440">
        <v>39804.730000000003</v>
      </c>
      <c r="H2759" s="438" t="s">
        <v>126</v>
      </c>
    </row>
    <row r="2760" spans="1:8">
      <c r="A2760" s="430" t="s">
        <v>4113</v>
      </c>
      <c r="B2760" s="430" t="s">
        <v>2310</v>
      </c>
      <c r="C2760" s="440">
        <v>27749.15</v>
      </c>
      <c r="D2760" s="438" t="s">
        <v>126</v>
      </c>
      <c r="E2760" s="440">
        <v>3255.56</v>
      </c>
      <c r="F2760" s="440">
        <v>0</v>
      </c>
      <c r="G2760" s="440">
        <v>31004.71</v>
      </c>
      <c r="H2760" s="438" t="s">
        <v>126</v>
      </c>
    </row>
    <row r="2761" spans="1:8">
      <c r="A2761" s="430" t="s">
        <v>4114</v>
      </c>
      <c r="B2761" s="430" t="s">
        <v>2315</v>
      </c>
      <c r="C2761" s="440">
        <v>30363.26</v>
      </c>
      <c r="D2761" s="438" t="s">
        <v>126</v>
      </c>
      <c r="E2761" s="440">
        <v>2208.14</v>
      </c>
      <c r="F2761" s="440">
        <v>0</v>
      </c>
      <c r="G2761" s="440">
        <v>32571.4</v>
      </c>
      <c r="H2761" s="438" t="s">
        <v>126</v>
      </c>
    </row>
    <row r="2762" spans="1:8">
      <c r="A2762" s="430" t="s">
        <v>4115</v>
      </c>
      <c r="B2762" s="430" t="s">
        <v>2320</v>
      </c>
      <c r="C2762" s="440">
        <v>27870.38</v>
      </c>
      <c r="D2762" s="438" t="s">
        <v>126</v>
      </c>
      <c r="E2762" s="440">
        <v>2301.4499999999998</v>
      </c>
      <c r="F2762" s="440">
        <v>0</v>
      </c>
      <c r="G2762" s="440">
        <v>30171.83</v>
      </c>
      <c r="H2762" s="438" t="s">
        <v>126</v>
      </c>
    </row>
    <row r="2763" spans="1:8">
      <c r="A2763" s="430" t="s">
        <v>4116</v>
      </c>
      <c r="B2763" s="430" t="s">
        <v>2325</v>
      </c>
      <c r="C2763" s="440">
        <v>44289.61</v>
      </c>
      <c r="D2763" s="438" t="s">
        <v>126</v>
      </c>
      <c r="E2763" s="440">
        <v>4461.8500000000004</v>
      </c>
      <c r="F2763" s="440">
        <v>0</v>
      </c>
      <c r="G2763" s="440">
        <v>48751.46</v>
      </c>
      <c r="H2763" s="438" t="s">
        <v>126</v>
      </c>
    </row>
    <row r="2764" spans="1:8">
      <c r="A2764" s="430" t="s">
        <v>4117</v>
      </c>
      <c r="B2764" s="430" t="s">
        <v>2330</v>
      </c>
      <c r="C2764" s="440">
        <v>28159.8</v>
      </c>
      <c r="D2764" s="438" t="s">
        <v>126</v>
      </c>
      <c r="E2764" s="440">
        <v>2117.81</v>
      </c>
      <c r="F2764" s="440">
        <v>0</v>
      </c>
      <c r="G2764" s="440">
        <v>30277.61</v>
      </c>
      <c r="H2764" s="438" t="s">
        <v>126</v>
      </c>
    </row>
    <row r="2765" spans="1:8">
      <c r="A2765" s="430" t="s">
        <v>4118</v>
      </c>
      <c r="B2765" s="430" t="s">
        <v>2335</v>
      </c>
      <c r="C2765" s="440">
        <v>26700.28</v>
      </c>
      <c r="D2765" s="438" t="s">
        <v>126</v>
      </c>
      <c r="E2765" s="440">
        <v>3044.24</v>
      </c>
      <c r="F2765" s="440">
        <v>0</v>
      </c>
      <c r="G2765" s="440">
        <v>29744.52</v>
      </c>
      <c r="H2765" s="438" t="s">
        <v>126</v>
      </c>
    </row>
    <row r="2766" spans="1:8">
      <c r="A2766" s="430" t="s">
        <v>4119</v>
      </c>
      <c r="B2766" s="430" t="s">
        <v>2340</v>
      </c>
      <c r="C2766" s="440">
        <v>37128.129999999997</v>
      </c>
      <c r="D2766" s="438" t="s">
        <v>126</v>
      </c>
      <c r="E2766" s="440">
        <v>3744.19</v>
      </c>
      <c r="F2766" s="440">
        <v>0</v>
      </c>
      <c r="G2766" s="440">
        <v>40872.32</v>
      </c>
      <c r="H2766" s="438" t="s">
        <v>126</v>
      </c>
    </row>
    <row r="2767" spans="1:8">
      <c r="A2767" s="430" t="s">
        <v>4120</v>
      </c>
      <c r="B2767" s="430" t="s">
        <v>974</v>
      </c>
      <c r="C2767" s="440">
        <v>38414.82</v>
      </c>
      <c r="D2767" s="438" t="s">
        <v>126</v>
      </c>
      <c r="E2767" s="440">
        <v>3245.79</v>
      </c>
      <c r="F2767" s="440">
        <v>0</v>
      </c>
      <c r="G2767" s="440">
        <v>41660.61</v>
      </c>
      <c r="H2767" s="438" t="s">
        <v>126</v>
      </c>
    </row>
    <row r="2768" spans="1:8">
      <c r="A2768" s="430" t="s">
        <v>4121</v>
      </c>
      <c r="B2768" s="430" t="s">
        <v>976</v>
      </c>
      <c r="C2768" s="440">
        <v>30867.77</v>
      </c>
      <c r="D2768" s="438" t="s">
        <v>126</v>
      </c>
      <c r="E2768" s="440">
        <v>3465.82</v>
      </c>
      <c r="F2768" s="440">
        <v>0</v>
      </c>
      <c r="G2768" s="440">
        <v>34333.589999999997</v>
      </c>
      <c r="H2768" s="438" t="s">
        <v>126</v>
      </c>
    </row>
    <row r="2769" spans="1:8">
      <c r="A2769" s="430" t="s">
        <v>4122</v>
      </c>
      <c r="B2769" s="430" t="s">
        <v>2353</v>
      </c>
      <c r="C2769" s="440">
        <v>30044.31</v>
      </c>
      <c r="D2769" s="438" t="s">
        <v>126</v>
      </c>
      <c r="E2769" s="440">
        <v>3180.54</v>
      </c>
      <c r="F2769" s="440">
        <v>0</v>
      </c>
      <c r="G2769" s="440">
        <v>33224.85</v>
      </c>
      <c r="H2769" s="438" t="s">
        <v>126</v>
      </c>
    </row>
    <row r="2770" spans="1:8">
      <c r="A2770" s="430" t="s">
        <v>4123</v>
      </c>
      <c r="B2770" s="430" t="s">
        <v>2358</v>
      </c>
      <c r="C2770" s="440">
        <v>36217.35</v>
      </c>
      <c r="D2770" s="438" t="s">
        <v>126</v>
      </c>
      <c r="E2770" s="440">
        <v>3817.82</v>
      </c>
      <c r="F2770" s="440">
        <v>0</v>
      </c>
      <c r="G2770" s="440">
        <v>40035.17</v>
      </c>
      <c r="H2770" s="438" t="s">
        <v>126</v>
      </c>
    </row>
    <row r="2771" spans="1:8">
      <c r="A2771" s="430" t="s">
        <v>4124</v>
      </c>
      <c r="B2771" s="430" t="s">
        <v>2363</v>
      </c>
      <c r="C2771" s="440">
        <v>28699.4</v>
      </c>
      <c r="D2771" s="438" t="s">
        <v>126</v>
      </c>
      <c r="E2771" s="440">
        <v>3236.58</v>
      </c>
      <c r="F2771" s="440">
        <v>0</v>
      </c>
      <c r="G2771" s="440">
        <v>31935.98</v>
      </c>
      <c r="H2771" s="438" t="s">
        <v>126</v>
      </c>
    </row>
    <row r="2772" spans="1:8">
      <c r="A2772" s="430" t="s">
        <v>4125</v>
      </c>
      <c r="B2772" s="430" t="s">
        <v>2368</v>
      </c>
      <c r="C2772" s="440">
        <v>32088.89</v>
      </c>
      <c r="D2772" s="438" t="s">
        <v>126</v>
      </c>
      <c r="E2772" s="440">
        <v>2546.11</v>
      </c>
      <c r="F2772" s="440">
        <v>0</v>
      </c>
      <c r="G2772" s="440">
        <v>34635</v>
      </c>
      <c r="H2772" s="438" t="s">
        <v>126</v>
      </c>
    </row>
    <row r="2773" spans="1:8">
      <c r="A2773" s="430" t="s">
        <v>4126</v>
      </c>
      <c r="B2773" s="430" t="s">
        <v>2373</v>
      </c>
      <c r="C2773" s="440">
        <v>76236.59</v>
      </c>
      <c r="D2773" s="438" t="s">
        <v>126</v>
      </c>
      <c r="E2773" s="440">
        <v>7321.67</v>
      </c>
      <c r="F2773" s="440">
        <v>0</v>
      </c>
      <c r="G2773" s="440">
        <v>83558.259999999995</v>
      </c>
      <c r="H2773" s="438" t="s">
        <v>126</v>
      </c>
    </row>
    <row r="2774" spans="1:8">
      <c r="A2774" s="430" t="s">
        <v>4127</v>
      </c>
      <c r="B2774" s="430" t="s">
        <v>2378</v>
      </c>
      <c r="C2774" s="440">
        <v>54898.63</v>
      </c>
      <c r="D2774" s="438" t="s">
        <v>126</v>
      </c>
      <c r="E2774" s="440">
        <v>5087.6099999999997</v>
      </c>
      <c r="F2774" s="440">
        <v>0</v>
      </c>
      <c r="G2774" s="440">
        <v>59986.239999999998</v>
      </c>
      <c r="H2774" s="438" t="s">
        <v>126</v>
      </c>
    </row>
    <row r="2775" spans="1:8">
      <c r="A2775" s="430" t="s">
        <v>4128</v>
      </c>
      <c r="B2775" s="430" t="s">
        <v>2383</v>
      </c>
      <c r="C2775" s="440">
        <v>30432.06</v>
      </c>
      <c r="D2775" s="438" t="s">
        <v>126</v>
      </c>
      <c r="E2775" s="440">
        <v>2921.16</v>
      </c>
      <c r="F2775" s="440">
        <v>0</v>
      </c>
      <c r="G2775" s="440">
        <v>33353.22</v>
      </c>
      <c r="H2775" s="438" t="s">
        <v>126</v>
      </c>
    </row>
    <row r="2776" spans="1:8">
      <c r="A2776" s="430" t="s">
        <v>4129</v>
      </c>
      <c r="B2776" s="430" t="s">
        <v>2388</v>
      </c>
      <c r="C2776" s="440">
        <v>50196.91</v>
      </c>
      <c r="D2776" s="438" t="s">
        <v>126</v>
      </c>
      <c r="E2776" s="440">
        <v>4924.66</v>
      </c>
      <c r="F2776" s="440">
        <v>0</v>
      </c>
      <c r="G2776" s="440">
        <v>55121.57</v>
      </c>
      <c r="H2776" s="438" t="s">
        <v>126</v>
      </c>
    </row>
    <row r="2777" spans="1:8">
      <c r="A2777" s="430" t="s">
        <v>4130</v>
      </c>
      <c r="B2777" s="430" t="s">
        <v>2393</v>
      </c>
      <c r="C2777" s="440">
        <v>44502.33</v>
      </c>
      <c r="D2777" s="438" t="s">
        <v>126</v>
      </c>
      <c r="E2777" s="440">
        <v>4225.41</v>
      </c>
      <c r="F2777" s="440">
        <v>0</v>
      </c>
      <c r="G2777" s="440">
        <v>48727.74</v>
      </c>
      <c r="H2777" s="438" t="s">
        <v>126</v>
      </c>
    </row>
    <row r="2778" spans="1:8">
      <c r="A2778" s="430" t="s">
        <v>4131</v>
      </c>
      <c r="B2778" s="430" t="s">
        <v>2398</v>
      </c>
      <c r="C2778" s="440">
        <v>52947.57</v>
      </c>
      <c r="D2778" s="438" t="s">
        <v>126</v>
      </c>
      <c r="E2778" s="440">
        <v>5159.72</v>
      </c>
      <c r="F2778" s="440">
        <v>0</v>
      </c>
      <c r="G2778" s="440">
        <v>58107.29</v>
      </c>
      <c r="H2778" s="438" t="s">
        <v>126</v>
      </c>
    </row>
    <row r="2779" spans="1:8">
      <c r="A2779" s="430" t="s">
        <v>4132</v>
      </c>
      <c r="B2779" s="430" t="s">
        <v>2403</v>
      </c>
      <c r="C2779" s="440">
        <v>38818.53</v>
      </c>
      <c r="D2779" s="438" t="s">
        <v>126</v>
      </c>
      <c r="E2779" s="440">
        <v>2954.71</v>
      </c>
      <c r="F2779" s="440">
        <v>0</v>
      </c>
      <c r="G2779" s="440">
        <v>41773.24</v>
      </c>
      <c r="H2779" s="438" t="s">
        <v>126</v>
      </c>
    </row>
    <row r="2780" spans="1:8">
      <c r="A2780" s="430" t="s">
        <v>4133</v>
      </c>
      <c r="B2780" s="430" t="s">
        <v>2408</v>
      </c>
      <c r="C2780" s="440">
        <v>56368.39</v>
      </c>
      <c r="D2780" s="438" t="s">
        <v>126</v>
      </c>
      <c r="E2780" s="440">
        <v>5460.85</v>
      </c>
      <c r="F2780" s="440">
        <v>0</v>
      </c>
      <c r="G2780" s="440">
        <v>61829.24</v>
      </c>
      <c r="H2780" s="438" t="s">
        <v>126</v>
      </c>
    </row>
    <row r="2781" spans="1:8">
      <c r="A2781" s="430" t="s">
        <v>4134</v>
      </c>
      <c r="B2781" s="430" t="s">
        <v>2413</v>
      </c>
      <c r="C2781" s="440">
        <v>44893.4</v>
      </c>
      <c r="D2781" s="438" t="s">
        <v>126</v>
      </c>
      <c r="E2781" s="440">
        <v>4623.0600000000004</v>
      </c>
      <c r="F2781" s="440">
        <v>0</v>
      </c>
      <c r="G2781" s="440">
        <v>49516.46</v>
      </c>
      <c r="H2781" s="438" t="s">
        <v>126</v>
      </c>
    </row>
    <row r="2782" spans="1:8">
      <c r="A2782" s="430" t="s">
        <v>4135</v>
      </c>
      <c r="B2782" s="430" t="s">
        <v>2418</v>
      </c>
      <c r="C2782" s="440">
        <v>31526.15</v>
      </c>
      <c r="D2782" s="438" t="s">
        <v>126</v>
      </c>
      <c r="E2782" s="440">
        <v>3208.95</v>
      </c>
      <c r="F2782" s="440">
        <v>0</v>
      </c>
      <c r="G2782" s="440">
        <v>34735.1</v>
      </c>
      <c r="H2782" s="438" t="s">
        <v>126</v>
      </c>
    </row>
    <row r="2783" spans="1:8">
      <c r="A2783" s="430" t="s">
        <v>4136</v>
      </c>
      <c r="B2783" s="430" t="s">
        <v>2423</v>
      </c>
      <c r="C2783" s="440">
        <v>32472.13</v>
      </c>
      <c r="D2783" s="438" t="s">
        <v>126</v>
      </c>
      <c r="E2783" s="440">
        <v>3400</v>
      </c>
      <c r="F2783" s="440">
        <v>0</v>
      </c>
      <c r="G2783" s="440">
        <v>35872.129999999997</v>
      </c>
      <c r="H2783" s="438" t="s">
        <v>126</v>
      </c>
    </row>
    <row r="2784" spans="1:8">
      <c r="A2784" s="430" t="s">
        <v>4137</v>
      </c>
      <c r="B2784" s="430" t="s">
        <v>2428</v>
      </c>
      <c r="C2784" s="440">
        <v>28658.94</v>
      </c>
      <c r="D2784" s="438" t="s">
        <v>126</v>
      </c>
      <c r="E2784" s="440">
        <v>2833.23</v>
      </c>
      <c r="F2784" s="440">
        <v>0</v>
      </c>
      <c r="G2784" s="440">
        <v>31492.17</v>
      </c>
      <c r="H2784" s="438" t="s">
        <v>126</v>
      </c>
    </row>
    <row r="2785" spans="1:8">
      <c r="A2785" s="430" t="s">
        <v>4138</v>
      </c>
      <c r="B2785" s="430" t="s">
        <v>2433</v>
      </c>
      <c r="C2785" s="440">
        <v>33465.31</v>
      </c>
      <c r="D2785" s="438" t="s">
        <v>126</v>
      </c>
      <c r="E2785" s="440">
        <v>3110.88</v>
      </c>
      <c r="F2785" s="440">
        <v>0</v>
      </c>
      <c r="G2785" s="440">
        <v>36576.19</v>
      </c>
      <c r="H2785" s="438" t="s">
        <v>126</v>
      </c>
    </row>
    <row r="2786" spans="1:8">
      <c r="A2786" s="430" t="s">
        <v>4139</v>
      </c>
      <c r="B2786" s="430" t="s">
        <v>2438</v>
      </c>
      <c r="C2786" s="440">
        <v>28713.96</v>
      </c>
      <c r="D2786" s="438" t="s">
        <v>126</v>
      </c>
      <c r="E2786" s="440">
        <v>1769.2</v>
      </c>
      <c r="F2786" s="440">
        <v>0</v>
      </c>
      <c r="G2786" s="440">
        <v>30483.16</v>
      </c>
      <c r="H2786" s="438" t="s">
        <v>126</v>
      </c>
    </row>
    <row r="2787" spans="1:8">
      <c r="A2787" s="430" t="s">
        <v>4140</v>
      </c>
      <c r="B2787" s="430" t="s">
        <v>2443</v>
      </c>
      <c r="C2787" s="440">
        <v>38677.26</v>
      </c>
      <c r="D2787" s="438" t="s">
        <v>126</v>
      </c>
      <c r="E2787" s="440">
        <v>3627.1</v>
      </c>
      <c r="F2787" s="440">
        <v>0</v>
      </c>
      <c r="G2787" s="440">
        <v>42304.36</v>
      </c>
      <c r="H2787" s="438" t="s">
        <v>126</v>
      </c>
    </row>
    <row r="2788" spans="1:8">
      <c r="A2788" s="430" t="s">
        <v>4141</v>
      </c>
      <c r="B2788" s="430" t="s">
        <v>2448</v>
      </c>
      <c r="C2788" s="440">
        <v>37812.21</v>
      </c>
      <c r="D2788" s="438" t="s">
        <v>126</v>
      </c>
      <c r="E2788" s="440">
        <v>3834.04</v>
      </c>
      <c r="F2788" s="440">
        <v>0</v>
      </c>
      <c r="G2788" s="440">
        <v>41646.25</v>
      </c>
      <c r="H2788" s="438" t="s">
        <v>126</v>
      </c>
    </row>
    <row r="2789" spans="1:8">
      <c r="A2789" s="430" t="s">
        <v>4142</v>
      </c>
      <c r="B2789" s="430" t="s">
        <v>2453</v>
      </c>
      <c r="C2789" s="440">
        <v>31331.23</v>
      </c>
      <c r="D2789" s="438" t="s">
        <v>126</v>
      </c>
      <c r="E2789" s="440">
        <v>2905.66</v>
      </c>
      <c r="F2789" s="440">
        <v>0</v>
      </c>
      <c r="G2789" s="440">
        <v>34236.89</v>
      </c>
      <c r="H2789" s="438" t="s">
        <v>126</v>
      </c>
    </row>
    <row r="2790" spans="1:8">
      <c r="A2790" s="430" t="s">
        <v>4143</v>
      </c>
      <c r="B2790" s="430" t="s">
        <v>2458</v>
      </c>
      <c r="C2790" s="440">
        <v>30679.59</v>
      </c>
      <c r="D2790" s="438" t="s">
        <v>126</v>
      </c>
      <c r="E2790" s="440">
        <v>2860.99</v>
      </c>
      <c r="F2790" s="440">
        <v>0</v>
      </c>
      <c r="G2790" s="440">
        <v>33540.58</v>
      </c>
      <c r="H2790" s="438" t="s">
        <v>126</v>
      </c>
    </row>
    <row r="2791" spans="1:8">
      <c r="A2791" s="430" t="s">
        <v>4144</v>
      </c>
      <c r="B2791" s="430" t="s">
        <v>2463</v>
      </c>
      <c r="C2791" s="440">
        <v>52408.62</v>
      </c>
      <c r="D2791" s="438" t="s">
        <v>126</v>
      </c>
      <c r="E2791" s="440">
        <v>4940.63</v>
      </c>
      <c r="F2791" s="440">
        <v>0</v>
      </c>
      <c r="G2791" s="440">
        <v>57349.25</v>
      </c>
      <c r="H2791" s="438" t="s">
        <v>126</v>
      </c>
    </row>
    <row r="2792" spans="1:8">
      <c r="A2792" s="430" t="s">
        <v>4145</v>
      </c>
      <c r="B2792" s="430" t="s">
        <v>2468</v>
      </c>
      <c r="C2792" s="440">
        <v>28059.919999999998</v>
      </c>
      <c r="D2792" s="438" t="s">
        <v>126</v>
      </c>
      <c r="E2792" s="440">
        <v>1801.06</v>
      </c>
      <c r="F2792" s="440">
        <v>0</v>
      </c>
      <c r="G2792" s="440">
        <v>29860.98</v>
      </c>
      <c r="H2792" s="438" t="s">
        <v>126</v>
      </c>
    </row>
    <row r="2793" spans="1:8">
      <c r="A2793" s="430" t="s">
        <v>4146</v>
      </c>
      <c r="B2793" s="430" t="s">
        <v>2473</v>
      </c>
      <c r="C2793" s="440">
        <v>33443.93</v>
      </c>
      <c r="D2793" s="438" t="s">
        <v>126</v>
      </c>
      <c r="E2793" s="440">
        <v>3140.28</v>
      </c>
      <c r="F2793" s="440">
        <v>0</v>
      </c>
      <c r="G2793" s="440">
        <v>36584.21</v>
      </c>
      <c r="H2793" s="438" t="s">
        <v>126</v>
      </c>
    </row>
    <row r="2794" spans="1:8">
      <c r="A2794" s="430" t="s">
        <v>4147</v>
      </c>
      <c r="B2794" s="430" t="s">
        <v>2478</v>
      </c>
      <c r="C2794" s="440">
        <v>30471.05</v>
      </c>
      <c r="D2794" s="438" t="s">
        <v>126</v>
      </c>
      <c r="E2794" s="440">
        <v>3641.83</v>
      </c>
      <c r="F2794" s="440">
        <v>0</v>
      </c>
      <c r="G2794" s="440">
        <v>34112.879999999997</v>
      </c>
      <c r="H2794" s="438" t="s">
        <v>126</v>
      </c>
    </row>
    <row r="2795" spans="1:8">
      <c r="A2795" s="430" t="s">
        <v>4148</v>
      </c>
      <c r="B2795" s="430" t="s">
        <v>2483</v>
      </c>
      <c r="C2795" s="440">
        <v>119054.78</v>
      </c>
      <c r="D2795" s="438" t="s">
        <v>126</v>
      </c>
      <c r="E2795" s="440">
        <v>13811.53</v>
      </c>
      <c r="F2795" s="440">
        <v>0</v>
      </c>
      <c r="G2795" s="440">
        <v>132866.31</v>
      </c>
      <c r="H2795" s="438" t="s">
        <v>126</v>
      </c>
    </row>
    <row r="2796" spans="1:8">
      <c r="A2796" s="430" t="s">
        <v>4149</v>
      </c>
      <c r="B2796" s="430" t="s">
        <v>2487</v>
      </c>
      <c r="C2796" s="440">
        <v>462601.02</v>
      </c>
      <c r="D2796" s="438" t="s">
        <v>126</v>
      </c>
      <c r="E2796" s="440">
        <v>47670.22</v>
      </c>
      <c r="F2796" s="440">
        <v>0</v>
      </c>
      <c r="G2796" s="440">
        <v>510271.24</v>
      </c>
      <c r="H2796" s="438" t="s">
        <v>126</v>
      </c>
    </row>
    <row r="2797" spans="1:8">
      <c r="A2797" s="430" t="s">
        <v>4150</v>
      </c>
      <c r="B2797" s="430" t="s">
        <v>4151</v>
      </c>
      <c r="C2797" s="440">
        <v>22892.62</v>
      </c>
      <c r="D2797" s="438" t="s">
        <v>126</v>
      </c>
      <c r="E2797" s="440">
        <v>1621.62</v>
      </c>
      <c r="F2797" s="440">
        <v>0</v>
      </c>
      <c r="G2797" s="440">
        <v>24514.240000000002</v>
      </c>
      <c r="H2797" s="438" t="s">
        <v>126</v>
      </c>
    </row>
    <row r="2798" spans="1:8">
      <c r="A2798" s="430" t="s">
        <v>4152</v>
      </c>
      <c r="B2798" s="430" t="s">
        <v>2496</v>
      </c>
      <c r="C2798" s="440">
        <v>24310.639999999999</v>
      </c>
      <c r="D2798" s="438" t="s">
        <v>126</v>
      </c>
      <c r="E2798" s="440">
        <v>1999.63</v>
      </c>
      <c r="F2798" s="440">
        <v>0</v>
      </c>
      <c r="G2798" s="440">
        <v>26310.27</v>
      </c>
      <c r="H2798" s="438" t="s">
        <v>126</v>
      </c>
    </row>
    <row r="2799" spans="1:8">
      <c r="A2799" s="430" t="s">
        <v>4153</v>
      </c>
      <c r="B2799" s="430" t="s">
        <v>2500</v>
      </c>
      <c r="C2799" s="440">
        <v>23797.79</v>
      </c>
      <c r="D2799" s="438" t="s">
        <v>126</v>
      </c>
      <c r="E2799" s="440">
        <v>2180.23</v>
      </c>
      <c r="F2799" s="440">
        <v>0</v>
      </c>
      <c r="G2799" s="440">
        <v>25978.02</v>
      </c>
      <c r="H2799" s="438" t="s">
        <v>126</v>
      </c>
    </row>
    <row r="2800" spans="1:8">
      <c r="A2800" s="430" t="s">
        <v>4154</v>
      </c>
      <c r="B2800" s="430" t="s">
        <v>4155</v>
      </c>
      <c r="C2800" s="440">
        <v>3083.37</v>
      </c>
      <c r="D2800" s="438" t="s">
        <v>126</v>
      </c>
      <c r="E2800" s="440">
        <v>295.04000000000002</v>
      </c>
      <c r="F2800" s="440">
        <v>0</v>
      </c>
      <c r="G2800" s="440">
        <v>3378.41</v>
      </c>
      <c r="H2800" s="438" t="s">
        <v>126</v>
      </c>
    </row>
    <row r="2801" spans="1:8">
      <c r="A2801" s="430" t="s">
        <v>4156</v>
      </c>
      <c r="B2801" s="430" t="s">
        <v>4052</v>
      </c>
      <c r="C2801" s="440">
        <v>1106.77</v>
      </c>
      <c r="D2801" s="438" t="s">
        <v>126</v>
      </c>
      <c r="E2801" s="440">
        <v>295.04000000000002</v>
      </c>
      <c r="F2801" s="440">
        <v>0</v>
      </c>
      <c r="G2801" s="440">
        <v>1401.81</v>
      </c>
      <c r="H2801" s="438" t="s">
        <v>126</v>
      </c>
    </row>
    <row r="2802" spans="1:8">
      <c r="A2802" s="430" t="s">
        <v>4157</v>
      </c>
      <c r="B2802" s="430" t="s">
        <v>4158</v>
      </c>
      <c r="C2802" s="440">
        <v>11248.48</v>
      </c>
      <c r="D2802" s="438" t="s">
        <v>126</v>
      </c>
      <c r="E2802" s="440">
        <v>508.63</v>
      </c>
      <c r="F2802" s="440">
        <v>0</v>
      </c>
      <c r="G2802" s="440">
        <v>11757.11</v>
      </c>
      <c r="H2802" s="438" t="s">
        <v>126</v>
      </c>
    </row>
    <row r="2803" spans="1:8">
      <c r="A2803" s="430" t="s">
        <v>4159</v>
      </c>
      <c r="B2803" s="430" t="s">
        <v>2706</v>
      </c>
      <c r="C2803" s="440">
        <v>32199.94</v>
      </c>
      <c r="D2803" s="438" t="s">
        <v>126</v>
      </c>
      <c r="E2803" s="440">
        <v>8583.64</v>
      </c>
      <c r="F2803" s="440">
        <v>0</v>
      </c>
      <c r="G2803" s="440">
        <v>40783.58</v>
      </c>
      <c r="H2803" s="438" t="s">
        <v>126</v>
      </c>
    </row>
    <row r="2804" spans="1:8">
      <c r="A2804" s="430" t="s">
        <v>4160</v>
      </c>
      <c r="B2804" s="430" t="s">
        <v>2516</v>
      </c>
      <c r="C2804" s="440">
        <v>12842.58</v>
      </c>
      <c r="D2804" s="438" t="s">
        <v>126</v>
      </c>
      <c r="E2804" s="440">
        <v>1222.8599999999999</v>
      </c>
      <c r="F2804" s="440">
        <v>0</v>
      </c>
      <c r="G2804" s="440">
        <v>14065.44</v>
      </c>
      <c r="H2804" s="438" t="s">
        <v>126</v>
      </c>
    </row>
    <row r="2805" spans="1:8">
      <c r="A2805" s="430" t="s">
        <v>4161</v>
      </c>
      <c r="B2805" s="430" t="s">
        <v>4162</v>
      </c>
      <c r="C2805" s="440">
        <v>1355339.7</v>
      </c>
      <c r="D2805" s="438" t="s">
        <v>126</v>
      </c>
      <c r="E2805" s="440">
        <v>0</v>
      </c>
      <c r="F2805" s="440">
        <v>0</v>
      </c>
      <c r="G2805" s="440">
        <v>1355339.7</v>
      </c>
      <c r="H2805" s="438" t="s">
        <v>126</v>
      </c>
    </row>
    <row r="2806" spans="1:8">
      <c r="A2806" s="430" t="s">
        <v>4163</v>
      </c>
      <c r="B2806" s="430" t="s">
        <v>2056</v>
      </c>
      <c r="C2806" s="440">
        <v>69292.52</v>
      </c>
      <c r="D2806" s="438" t="s">
        <v>126</v>
      </c>
      <c r="E2806" s="440">
        <v>0</v>
      </c>
      <c r="F2806" s="440">
        <v>0</v>
      </c>
      <c r="G2806" s="440">
        <v>69292.52</v>
      </c>
      <c r="H2806" s="438" t="s">
        <v>126</v>
      </c>
    </row>
    <row r="2807" spans="1:8">
      <c r="A2807" s="430" t="s">
        <v>4164</v>
      </c>
      <c r="B2807" s="430" t="s">
        <v>2064</v>
      </c>
      <c r="C2807" s="440">
        <v>63946.27</v>
      </c>
      <c r="D2807" s="438" t="s">
        <v>126</v>
      </c>
      <c r="E2807" s="440">
        <v>0</v>
      </c>
      <c r="F2807" s="440">
        <v>0</v>
      </c>
      <c r="G2807" s="440">
        <v>63946.27</v>
      </c>
      <c r="H2807" s="438" t="s">
        <v>126</v>
      </c>
    </row>
    <row r="2808" spans="1:8">
      <c r="A2808" s="430" t="s">
        <v>4165</v>
      </c>
      <c r="B2808" s="430" t="s">
        <v>972</v>
      </c>
      <c r="C2808" s="440">
        <v>38157.15</v>
      </c>
      <c r="D2808" s="438" t="s">
        <v>126</v>
      </c>
      <c r="E2808" s="440">
        <v>0</v>
      </c>
      <c r="F2808" s="440">
        <v>0</v>
      </c>
      <c r="G2808" s="440">
        <v>38157.15</v>
      </c>
      <c r="H2808" s="438" t="s">
        <v>126</v>
      </c>
    </row>
    <row r="2809" spans="1:8">
      <c r="A2809" s="430" t="s">
        <v>4166</v>
      </c>
      <c r="B2809" s="430" t="s">
        <v>2073</v>
      </c>
      <c r="C2809" s="440">
        <v>23085.759999999998</v>
      </c>
      <c r="D2809" s="438" t="s">
        <v>126</v>
      </c>
      <c r="E2809" s="440">
        <v>0</v>
      </c>
      <c r="F2809" s="440">
        <v>0</v>
      </c>
      <c r="G2809" s="440">
        <v>23085.759999999998</v>
      </c>
      <c r="H2809" s="438" t="s">
        <v>126</v>
      </c>
    </row>
    <row r="2810" spans="1:8">
      <c r="A2810" s="430" t="s">
        <v>4167</v>
      </c>
      <c r="B2810" s="430" t="s">
        <v>2078</v>
      </c>
      <c r="C2810" s="440">
        <v>58900.6</v>
      </c>
      <c r="D2810" s="438" t="s">
        <v>126</v>
      </c>
      <c r="E2810" s="440">
        <v>0</v>
      </c>
      <c r="F2810" s="440">
        <v>0</v>
      </c>
      <c r="G2810" s="440">
        <v>58900.6</v>
      </c>
      <c r="H2810" s="438" t="s">
        <v>126</v>
      </c>
    </row>
    <row r="2811" spans="1:8">
      <c r="A2811" s="430" t="s">
        <v>4168</v>
      </c>
      <c r="B2811" s="430" t="s">
        <v>2083</v>
      </c>
      <c r="C2811" s="440">
        <v>27501.23</v>
      </c>
      <c r="D2811" s="438" t="s">
        <v>126</v>
      </c>
      <c r="E2811" s="440">
        <v>0</v>
      </c>
      <c r="F2811" s="440">
        <v>0</v>
      </c>
      <c r="G2811" s="440">
        <v>27501.23</v>
      </c>
      <c r="H2811" s="438" t="s">
        <v>126</v>
      </c>
    </row>
    <row r="2812" spans="1:8">
      <c r="A2812" s="430" t="s">
        <v>4169</v>
      </c>
      <c r="B2812" s="430" t="s">
        <v>2088</v>
      </c>
      <c r="C2812" s="440">
        <v>66830.740000000005</v>
      </c>
      <c r="D2812" s="438" t="s">
        <v>126</v>
      </c>
      <c r="E2812" s="440">
        <v>0</v>
      </c>
      <c r="F2812" s="440">
        <v>0</v>
      </c>
      <c r="G2812" s="440">
        <v>66830.740000000005</v>
      </c>
      <c r="H2812" s="438" t="s">
        <v>126</v>
      </c>
    </row>
    <row r="2813" spans="1:8">
      <c r="A2813" s="430" t="s">
        <v>4170</v>
      </c>
      <c r="B2813" s="430" t="s">
        <v>2093</v>
      </c>
      <c r="C2813" s="440">
        <v>42870.04</v>
      </c>
      <c r="D2813" s="438" t="s">
        <v>126</v>
      </c>
      <c r="E2813" s="440">
        <v>0</v>
      </c>
      <c r="F2813" s="440">
        <v>0</v>
      </c>
      <c r="G2813" s="440">
        <v>42870.04</v>
      </c>
      <c r="H2813" s="438" t="s">
        <v>126</v>
      </c>
    </row>
    <row r="2814" spans="1:8">
      <c r="A2814" s="430" t="s">
        <v>4171</v>
      </c>
      <c r="B2814" s="430" t="s">
        <v>2098</v>
      </c>
      <c r="C2814" s="440">
        <v>25092.84</v>
      </c>
      <c r="D2814" s="438" t="s">
        <v>126</v>
      </c>
      <c r="E2814" s="440">
        <v>0</v>
      </c>
      <c r="F2814" s="440">
        <v>0</v>
      </c>
      <c r="G2814" s="440">
        <v>25092.84</v>
      </c>
      <c r="H2814" s="438" t="s">
        <v>126</v>
      </c>
    </row>
    <row r="2815" spans="1:8">
      <c r="A2815" s="430" t="s">
        <v>4172</v>
      </c>
      <c r="B2815" s="430" t="s">
        <v>2103</v>
      </c>
      <c r="C2815" s="440">
        <v>43607.41</v>
      </c>
      <c r="D2815" s="438" t="s">
        <v>126</v>
      </c>
      <c r="E2815" s="440">
        <v>0</v>
      </c>
      <c r="F2815" s="440">
        <v>0</v>
      </c>
      <c r="G2815" s="440">
        <v>43607.41</v>
      </c>
      <c r="H2815" s="438" t="s">
        <v>126</v>
      </c>
    </row>
    <row r="2816" spans="1:8">
      <c r="A2816" s="430" t="s">
        <v>4173</v>
      </c>
      <c r="B2816" s="430" t="s">
        <v>2108</v>
      </c>
      <c r="C2816" s="440">
        <v>50454.11</v>
      </c>
      <c r="D2816" s="438" t="s">
        <v>126</v>
      </c>
      <c r="E2816" s="440">
        <v>0</v>
      </c>
      <c r="F2816" s="440">
        <v>0</v>
      </c>
      <c r="G2816" s="440">
        <v>50454.11</v>
      </c>
      <c r="H2816" s="438" t="s">
        <v>126</v>
      </c>
    </row>
    <row r="2817" spans="1:8">
      <c r="A2817" s="430" t="s">
        <v>4174</v>
      </c>
      <c r="B2817" s="430" t="s">
        <v>2113</v>
      </c>
      <c r="C2817" s="440">
        <v>40805.160000000003</v>
      </c>
      <c r="D2817" s="438" t="s">
        <v>126</v>
      </c>
      <c r="E2817" s="440">
        <v>0</v>
      </c>
      <c r="F2817" s="440">
        <v>0</v>
      </c>
      <c r="G2817" s="440">
        <v>40805.160000000003</v>
      </c>
      <c r="H2817" s="438" t="s">
        <v>126</v>
      </c>
    </row>
    <row r="2818" spans="1:8">
      <c r="A2818" s="430" t="s">
        <v>4175</v>
      </c>
      <c r="B2818" s="430" t="s">
        <v>2118</v>
      </c>
      <c r="C2818" s="440">
        <v>30390.75</v>
      </c>
      <c r="D2818" s="438" t="s">
        <v>126</v>
      </c>
      <c r="E2818" s="440">
        <v>0</v>
      </c>
      <c r="F2818" s="440">
        <v>0</v>
      </c>
      <c r="G2818" s="440">
        <v>30390.75</v>
      </c>
      <c r="H2818" s="438" t="s">
        <v>126</v>
      </c>
    </row>
    <row r="2819" spans="1:8">
      <c r="A2819" s="430" t="s">
        <v>4176</v>
      </c>
      <c r="B2819" s="430" t="s">
        <v>2123</v>
      </c>
      <c r="C2819" s="440">
        <v>18594.66</v>
      </c>
      <c r="D2819" s="438" t="s">
        <v>126</v>
      </c>
      <c r="E2819" s="440">
        <v>0</v>
      </c>
      <c r="F2819" s="440">
        <v>0</v>
      </c>
      <c r="G2819" s="440">
        <v>18594.66</v>
      </c>
      <c r="H2819" s="438" t="s">
        <v>126</v>
      </c>
    </row>
    <row r="2820" spans="1:8">
      <c r="A2820" s="430" t="s">
        <v>4177</v>
      </c>
      <c r="B2820" s="430" t="s">
        <v>2128</v>
      </c>
      <c r="C2820" s="440">
        <v>21112.84</v>
      </c>
      <c r="D2820" s="438" t="s">
        <v>126</v>
      </c>
      <c r="E2820" s="440">
        <v>0</v>
      </c>
      <c r="F2820" s="440">
        <v>0</v>
      </c>
      <c r="G2820" s="440">
        <v>21112.84</v>
      </c>
      <c r="H2820" s="438" t="s">
        <v>126</v>
      </c>
    </row>
    <row r="2821" spans="1:8">
      <c r="A2821" s="430" t="s">
        <v>4178</v>
      </c>
      <c r="B2821" s="430" t="s">
        <v>2133</v>
      </c>
      <c r="C2821" s="440">
        <v>24307.58</v>
      </c>
      <c r="D2821" s="438" t="s">
        <v>126</v>
      </c>
      <c r="E2821" s="440">
        <v>0</v>
      </c>
      <c r="F2821" s="440">
        <v>0</v>
      </c>
      <c r="G2821" s="440">
        <v>24307.58</v>
      </c>
      <c r="H2821" s="438" t="s">
        <v>126</v>
      </c>
    </row>
    <row r="2822" spans="1:8">
      <c r="A2822" s="430" t="s">
        <v>4179</v>
      </c>
      <c r="B2822" s="430" t="s">
        <v>2946</v>
      </c>
      <c r="C2822" s="440">
        <v>22331.279999999999</v>
      </c>
      <c r="D2822" s="438" t="s">
        <v>126</v>
      </c>
      <c r="E2822" s="440">
        <v>0</v>
      </c>
      <c r="F2822" s="440">
        <v>0</v>
      </c>
      <c r="G2822" s="440">
        <v>22331.279999999999</v>
      </c>
      <c r="H2822" s="438" t="s">
        <v>126</v>
      </c>
    </row>
    <row r="2823" spans="1:8">
      <c r="A2823" s="430" t="s">
        <v>4180</v>
      </c>
      <c r="B2823" s="430" t="s">
        <v>2143</v>
      </c>
      <c r="C2823" s="440">
        <v>15865.33</v>
      </c>
      <c r="D2823" s="438" t="s">
        <v>126</v>
      </c>
      <c r="E2823" s="440">
        <v>0</v>
      </c>
      <c r="F2823" s="440">
        <v>0</v>
      </c>
      <c r="G2823" s="440">
        <v>15865.33</v>
      </c>
      <c r="H2823" s="438" t="s">
        <v>126</v>
      </c>
    </row>
    <row r="2824" spans="1:8">
      <c r="A2824" s="430" t="s">
        <v>4181</v>
      </c>
      <c r="B2824" s="430" t="s">
        <v>2148</v>
      </c>
      <c r="C2824" s="440">
        <v>16206.42</v>
      </c>
      <c r="D2824" s="438" t="s">
        <v>126</v>
      </c>
      <c r="E2824" s="440">
        <v>0</v>
      </c>
      <c r="F2824" s="440">
        <v>0</v>
      </c>
      <c r="G2824" s="440">
        <v>16206.42</v>
      </c>
      <c r="H2824" s="438" t="s">
        <v>126</v>
      </c>
    </row>
    <row r="2825" spans="1:8">
      <c r="A2825" s="430" t="s">
        <v>4182</v>
      </c>
      <c r="B2825" s="430" t="s">
        <v>2153</v>
      </c>
      <c r="C2825" s="440">
        <v>15595.94</v>
      </c>
      <c r="D2825" s="438" t="s">
        <v>126</v>
      </c>
      <c r="E2825" s="440">
        <v>0</v>
      </c>
      <c r="F2825" s="440">
        <v>0</v>
      </c>
      <c r="G2825" s="440">
        <v>15595.94</v>
      </c>
      <c r="H2825" s="438" t="s">
        <v>126</v>
      </c>
    </row>
    <row r="2826" spans="1:8">
      <c r="A2826" s="430" t="s">
        <v>4183</v>
      </c>
      <c r="B2826" s="430" t="s">
        <v>4184</v>
      </c>
      <c r="C2826" s="440">
        <v>20526.64</v>
      </c>
      <c r="D2826" s="438" t="s">
        <v>126</v>
      </c>
      <c r="E2826" s="440">
        <v>0</v>
      </c>
      <c r="F2826" s="440">
        <v>0</v>
      </c>
      <c r="G2826" s="440">
        <v>20526.64</v>
      </c>
      <c r="H2826" s="438" t="s">
        <v>126</v>
      </c>
    </row>
    <row r="2827" spans="1:8">
      <c r="A2827" s="430" t="s">
        <v>4185</v>
      </c>
      <c r="B2827" s="430" t="s">
        <v>2973</v>
      </c>
      <c r="C2827" s="440">
        <v>4091.04</v>
      </c>
      <c r="D2827" s="438" t="s">
        <v>126</v>
      </c>
      <c r="E2827" s="440">
        <v>0</v>
      </c>
      <c r="F2827" s="440">
        <v>0</v>
      </c>
      <c r="G2827" s="440">
        <v>4091.04</v>
      </c>
      <c r="H2827" s="438" t="s">
        <v>126</v>
      </c>
    </row>
    <row r="2828" spans="1:8">
      <c r="A2828" s="430" t="s">
        <v>4186</v>
      </c>
      <c r="B2828" s="430" t="s">
        <v>2980</v>
      </c>
      <c r="C2828" s="440">
        <v>5669.27</v>
      </c>
      <c r="D2828" s="438" t="s">
        <v>126</v>
      </c>
      <c r="E2828" s="440">
        <v>0</v>
      </c>
      <c r="F2828" s="440">
        <v>0</v>
      </c>
      <c r="G2828" s="440">
        <v>5669.27</v>
      </c>
      <c r="H2828" s="438" t="s">
        <v>126</v>
      </c>
    </row>
    <row r="2829" spans="1:8">
      <c r="A2829" s="430" t="s">
        <v>4187</v>
      </c>
      <c r="B2829" s="430" t="s">
        <v>2986</v>
      </c>
      <c r="C2829" s="440">
        <v>5726.31</v>
      </c>
      <c r="D2829" s="438" t="s">
        <v>126</v>
      </c>
      <c r="E2829" s="440">
        <v>0</v>
      </c>
      <c r="F2829" s="440">
        <v>0</v>
      </c>
      <c r="G2829" s="440">
        <v>5726.31</v>
      </c>
      <c r="H2829" s="438" t="s">
        <v>126</v>
      </c>
    </row>
    <row r="2830" spans="1:8">
      <c r="A2830" s="430" t="s">
        <v>4188</v>
      </c>
      <c r="B2830" s="430" t="s">
        <v>2992</v>
      </c>
      <c r="C2830" s="440">
        <v>4409</v>
      </c>
      <c r="D2830" s="438" t="s">
        <v>126</v>
      </c>
      <c r="E2830" s="440">
        <v>0</v>
      </c>
      <c r="F2830" s="440">
        <v>0</v>
      </c>
      <c r="G2830" s="440">
        <v>4409</v>
      </c>
      <c r="H2830" s="438" t="s">
        <v>126</v>
      </c>
    </row>
    <row r="2831" spans="1:8">
      <c r="A2831" s="430" t="s">
        <v>4189</v>
      </c>
      <c r="B2831" s="430" t="s">
        <v>1581</v>
      </c>
      <c r="C2831" s="440">
        <v>5551.33</v>
      </c>
      <c r="D2831" s="438" t="s">
        <v>126</v>
      </c>
      <c r="E2831" s="440">
        <v>0</v>
      </c>
      <c r="F2831" s="440">
        <v>0</v>
      </c>
      <c r="G2831" s="440">
        <v>5551.33</v>
      </c>
      <c r="H2831" s="438" t="s">
        <v>126</v>
      </c>
    </row>
    <row r="2832" spans="1:8">
      <c r="A2832" s="430" t="s">
        <v>4190</v>
      </c>
      <c r="B2832" s="430" t="s">
        <v>4191</v>
      </c>
      <c r="C2832" s="440">
        <v>4837.2</v>
      </c>
      <c r="D2832" s="438" t="s">
        <v>126</v>
      </c>
      <c r="E2832" s="440">
        <v>0</v>
      </c>
      <c r="F2832" s="440">
        <v>0</v>
      </c>
      <c r="G2832" s="440">
        <v>4837.2</v>
      </c>
      <c r="H2832" s="438" t="s">
        <v>126</v>
      </c>
    </row>
    <row r="2833" spans="1:8">
      <c r="A2833" s="430" t="s">
        <v>4192</v>
      </c>
      <c r="B2833" s="430" t="s">
        <v>2195</v>
      </c>
      <c r="C2833" s="440">
        <v>5623.96</v>
      </c>
      <c r="D2833" s="438" t="s">
        <v>126</v>
      </c>
      <c r="E2833" s="440">
        <v>0</v>
      </c>
      <c r="F2833" s="440">
        <v>0</v>
      </c>
      <c r="G2833" s="440">
        <v>5623.96</v>
      </c>
      <c r="H2833" s="438" t="s">
        <v>126</v>
      </c>
    </row>
    <row r="2834" spans="1:8">
      <c r="A2834" s="430" t="s">
        <v>4193</v>
      </c>
      <c r="B2834" s="430" t="s">
        <v>2200</v>
      </c>
      <c r="C2834" s="440">
        <v>5406.61</v>
      </c>
      <c r="D2834" s="438" t="s">
        <v>126</v>
      </c>
      <c r="E2834" s="440">
        <v>0</v>
      </c>
      <c r="F2834" s="440">
        <v>0</v>
      </c>
      <c r="G2834" s="440">
        <v>5406.61</v>
      </c>
      <c r="H2834" s="438" t="s">
        <v>126</v>
      </c>
    </row>
    <row r="2835" spans="1:8">
      <c r="A2835" s="430" t="s">
        <v>4194</v>
      </c>
      <c r="B2835" s="430" t="s">
        <v>2205</v>
      </c>
      <c r="C2835" s="440">
        <v>7635</v>
      </c>
      <c r="D2835" s="438" t="s">
        <v>126</v>
      </c>
      <c r="E2835" s="440">
        <v>0</v>
      </c>
      <c r="F2835" s="440">
        <v>0</v>
      </c>
      <c r="G2835" s="440">
        <v>7635</v>
      </c>
      <c r="H2835" s="438" t="s">
        <v>126</v>
      </c>
    </row>
    <row r="2836" spans="1:8">
      <c r="A2836" s="430" t="s">
        <v>4195</v>
      </c>
      <c r="B2836" s="430" t="s">
        <v>2210</v>
      </c>
      <c r="C2836" s="440">
        <v>4016.41</v>
      </c>
      <c r="D2836" s="438" t="s">
        <v>126</v>
      </c>
      <c r="E2836" s="440">
        <v>0</v>
      </c>
      <c r="F2836" s="440">
        <v>0</v>
      </c>
      <c r="G2836" s="440">
        <v>4016.41</v>
      </c>
      <c r="H2836" s="438" t="s">
        <v>126</v>
      </c>
    </row>
    <row r="2837" spans="1:8">
      <c r="A2837" s="430" t="s">
        <v>4196</v>
      </c>
      <c r="B2837" s="430" t="s">
        <v>2215</v>
      </c>
      <c r="C2837" s="440">
        <v>11509.77</v>
      </c>
      <c r="D2837" s="438" t="s">
        <v>126</v>
      </c>
      <c r="E2837" s="440">
        <v>0</v>
      </c>
      <c r="F2837" s="440">
        <v>0</v>
      </c>
      <c r="G2837" s="440">
        <v>11509.77</v>
      </c>
      <c r="H2837" s="438" t="s">
        <v>126</v>
      </c>
    </row>
    <row r="2838" spans="1:8">
      <c r="A2838" s="430" t="s">
        <v>4197</v>
      </c>
      <c r="B2838" s="430" t="s">
        <v>2220</v>
      </c>
      <c r="C2838" s="440">
        <v>8750.31</v>
      </c>
      <c r="D2838" s="438" t="s">
        <v>126</v>
      </c>
      <c r="E2838" s="440">
        <v>0</v>
      </c>
      <c r="F2838" s="440">
        <v>0</v>
      </c>
      <c r="G2838" s="440">
        <v>8750.31</v>
      </c>
      <c r="H2838" s="438" t="s">
        <v>126</v>
      </c>
    </row>
    <row r="2839" spans="1:8">
      <c r="A2839" s="430" t="s">
        <v>4198</v>
      </c>
      <c r="B2839" s="430" t="s">
        <v>2225</v>
      </c>
      <c r="C2839" s="440">
        <v>6197.78</v>
      </c>
      <c r="D2839" s="438" t="s">
        <v>126</v>
      </c>
      <c r="E2839" s="440">
        <v>0</v>
      </c>
      <c r="F2839" s="440">
        <v>0</v>
      </c>
      <c r="G2839" s="440">
        <v>6197.78</v>
      </c>
      <c r="H2839" s="438" t="s">
        <v>126</v>
      </c>
    </row>
    <row r="2840" spans="1:8">
      <c r="A2840" s="430" t="s">
        <v>4199</v>
      </c>
      <c r="B2840" s="430" t="s">
        <v>2230</v>
      </c>
      <c r="C2840" s="440">
        <v>6052.42</v>
      </c>
      <c r="D2840" s="438" t="s">
        <v>126</v>
      </c>
      <c r="E2840" s="440">
        <v>0</v>
      </c>
      <c r="F2840" s="440">
        <v>0</v>
      </c>
      <c r="G2840" s="440">
        <v>6052.42</v>
      </c>
      <c r="H2840" s="438" t="s">
        <v>126</v>
      </c>
    </row>
    <row r="2841" spans="1:8">
      <c r="A2841" s="430" t="s">
        <v>4200</v>
      </c>
      <c r="B2841" s="430" t="s">
        <v>2235</v>
      </c>
      <c r="C2841" s="440">
        <v>6037.12</v>
      </c>
      <c r="D2841" s="438" t="s">
        <v>126</v>
      </c>
      <c r="E2841" s="440">
        <v>0</v>
      </c>
      <c r="F2841" s="440">
        <v>0</v>
      </c>
      <c r="G2841" s="440">
        <v>6037.12</v>
      </c>
      <c r="H2841" s="438" t="s">
        <v>126</v>
      </c>
    </row>
    <row r="2842" spans="1:8">
      <c r="A2842" s="430" t="s">
        <v>4201</v>
      </c>
      <c r="B2842" s="430" t="s">
        <v>2240</v>
      </c>
      <c r="C2842" s="440">
        <v>4812.5600000000004</v>
      </c>
      <c r="D2842" s="438" t="s">
        <v>126</v>
      </c>
      <c r="E2842" s="440">
        <v>0</v>
      </c>
      <c r="F2842" s="440">
        <v>0</v>
      </c>
      <c r="G2842" s="440">
        <v>4812.5600000000004</v>
      </c>
      <c r="H2842" s="438" t="s">
        <v>126</v>
      </c>
    </row>
    <row r="2843" spans="1:8">
      <c r="A2843" s="430" t="s">
        <v>4202</v>
      </c>
      <c r="B2843" s="430" t="s">
        <v>2245</v>
      </c>
      <c r="C2843" s="440">
        <v>8095.25</v>
      </c>
      <c r="D2843" s="438" t="s">
        <v>126</v>
      </c>
      <c r="E2843" s="440">
        <v>0</v>
      </c>
      <c r="F2843" s="440">
        <v>0</v>
      </c>
      <c r="G2843" s="440">
        <v>8095.25</v>
      </c>
      <c r="H2843" s="438" t="s">
        <v>126</v>
      </c>
    </row>
    <row r="2844" spans="1:8">
      <c r="A2844" s="430" t="s">
        <v>4203</v>
      </c>
      <c r="B2844" s="430" t="s">
        <v>2250</v>
      </c>
      <c r="C2844" s="440">
        <v>4769.62</v>
      </c>
      <c r="D2844" s="438" t="s">
        <v>126</v>
      </c>
      <c r="E2844" s="440">
        <v>0</v>
      </c>
      <c r="F2844" s="440">
        <v>0</v>
      </c>
      <c r="G2844" s="440">
        <v>4769.62</v>
      </c>
      <c r="H2844" s="438" t="s">
        <v>126</v>
      </c>
    </row>
    <row r="2845" spans="1:8">
      <c r="A2845" s="430" t="s">
        <v>4204</v>
      </c>
      <c r="B2845" s="430" t="s">
        <v>2255</v>
      </c>
      <c r="C2845" s="440">
        <v>4429.79</v>
      </c>
      <c r="D2845" s="438" t="s">
        <v>126</v>
      </c>
      <c r="E2845" s="440">
        <v>0</v>
      </c>
      <c r="F2845" s="440">
        <v>0</v>
      </c>
      <c r="G2845" s="440">
        <v>4429.79</v>
      </c>
      <c r="H2845" s="438" t="s">
        <v>126</v>
      </c>
    </row>
    <row r="2846" spans="1:8">
      <c r="A2846" s="430" t="s">
        <v>4205</v>
      </c>
      <c r="B2846" s="430" t="s">
        <v>2260</v>
      </c>
      <c r="C2846" s="440">
        <v>5733.52</v>
      </c>
      <c r="D2846" s="438" t="s">
        <v>126</v>
      </c>
      <c r="E2846" s="440">
        <v>0</v>
      </c>
      <c r="F2846" s="440">
        <v>0</v>
      </c>
      <c r="G2846" s="440">
        <v>5733.52</v>
      </c>
      <c r="H2846" s="438" t="s">
        <v>126</v>
      </c>
    </row>
    <row r="2847" spans="1:8">
      <c r="A2847" s="430" t="s">
        <v>4206</v>
      </c>
      <c r="B2847" s="430" t="s">
        <v>2265</v>
      </c>
      <c r="C2847" s="440">
        <v>5946.57</v>
      </c>
      <c r="D2847" s="438" t="s">
        <v>126</v>
      </c>
      <c r="E2847" s="440">
        <v>0</v>
      </c>
      <c r="F2847" s="440">
        <v>0</v>
      </c>
      <c r="G2847" s="440">
        <v>5946.57</v>
      </c>
      <c r="H2847" s="438" t="s">
        <v>126</v>
      </c>
    </row>
    <row r="2848" spans="1:8">
      <c r="A2848" s="430" t="s">
        <v>4207</v>
      </c>
      <c r="B2848" s="430" t="s">
        <v>2270</v>
      </c>
      <c r="C2848" s="440">
        <v>5556.22</v>
      </c>
      <c r="D2848" s="438" t="s">
        <v>126</v>
      </c>
      <c r="E2848" s="440">
        <v>0</v>
      </c>
      <c r="F2848" s="440">
        <v>0</v>
      </c>
      <c r="G2848" s="440">
        <v>5556.22</v>
      </c>
      <c r="H2848" s="438" t="s">
        <v>126</v>
      </c>
    </row>
    <row r="2849" spans="1:8">
      <c r="A2849" s="430" t="s">
        <v>4208</v>
      </c>
      <c r="B2849" s="430" t="s">
        <v>2275</v>
      </c>
      <c r="C2849" s="440">
        <v>6694.21</v>
      </c>
      <c r="D2849" s="438" t="s">
        <v>126</v>
      </c>
      <c r="E2849" s="440">
        <v>0</v>
      </c>
      <c r="F2849" s="440">
        <v>0</v>
      </c>
      <c r="G2849" s="440">
        <v>6694.21</v>
      </c>
      <c r="H2849" s="438" t="s">
        <v>126</v>
      </c>
    </row>
    <row r="2850" spans="1:8">
      <c r="A2850" s="430" t="s">
        <v>4209</v>
      </c>
      <c r="B2850" s="430" t="s">
        <v>2280</v>
      </c>
      <c r="C2850" s="440">
        <v>9091.15</v>
      </c>
      <c r="D2850" s="438" t="s">
        <v>126</v>
      </c>
      <c r="E2850" s="440">
        <v>0</v>
      </c>
      <c r="F2850" s="440">
        <v>0</v>
      </c>
      <c r="G2850" s="440">
        <v>9091.15</v>
      </c>
      <c r="H2850" s="438" t="s">
        <v>126</v>
      </c>
    </row>
    <row r="2851" spans="1:8">
      <c r="A2851" s="430" t="s">
        <v>4210</v>
      </c>
      <c r="B2851" s="430" t="s">
        <v>2285</v>
      </c>
      <c r="C2851" s="440">
        <v>7251.02</v>
      </c>
      <c r="D2851" s="438" t="s">
        <v>126</v>
      </c>
      <c r="E2851" s="440">
        <v>0</v>
      </c>
      <c r="F2851" s="440">
        <v>0</v>
      </c>
      <c r="G2851" s="440">
        <v>7251.02</v>
      </c>
      <c r="H2851" s="438" t="s">
        <v>126</v>
      </c>
    </row>
    <row r="2852" spans="1:8">
      <c r="A2852" s="430" t="s">
        <v>4211</v>
      </c>
      <c r="B2852" s="430" t="s">
        <v>2290</v>
      </c>
      <c r="C2852" s="440">
        <v>10399.76</v>
      </c>
      <c r="D2852" s="438" t="s">
        <v>126</v>
      </c>
      <c r="E2852" s="440">
        <v>0</v>
      </c>
      <c r="F2852" s="440">
        <v>0</v>
      </c>
      <c r="G2852" s="440">
        <v>10399.76</v>
      </c>
      <c r="H2852" s="438" t="s">
        <v>126</v>
      </c>
    </row>
    <row r="2853" spans="1:8">
      <c r="A2853" s="430" t="s">
        <v>4212</v>
      </c>
      <c r="B2853" s="430" t="s">
        <v>2295</v>
      </c>
      <c r="C2853" s="440">
        <v>7369.11</v>
      </c>
      <c r="D2853" s="438" t="s">
        <v>126</v>
      </c>
      <c r="E2853" s="440">
        <v>0</v>
      </c>
      <c r="F2853" s="440">
        <v>0</v>
      </c>
      <c r="G2853" s="440">
        <v>7369.11</v>
      </c>
      <c r="H2853" s="438" t="s">
        <v>126</v>
      </c>
    </row>
    <row r="2854" spans="1:8">
      <c r="A2854" s="430" t="s">
        <v>4213</v>
      </c>
      <c r="B2854" s="430" t="s">
        <v>2300</v>
      </c>
      <c r="C2854" s="440">
        <v>5946.23</v>
      </c>
      <c r="D2854" s="438" t="s">
        <v>126</v>
      </c>
      <c r="E2854" s="440">
        <v>0</v>
      </c>
      <c r="F2854" s="440">
        <v>0</v>
      </c>
      <c r="G2854" s="440">
        <v>5946.23</v>
      </c>
      <c r="H2854" s="438" t="s">
        <v>126</v>
      </c>
    </row>
    <row r="2855" spans="1:8">
      <c r="A2855" s="430" t="s">
        <v>4214</v>
      </c>
      <c r="B2855" s="430" t="s">
        <v>2305</v>
      </c>
      <c r="C2855" s="440">
        <v>7980.65</v>
      </c>
      <c r="D2855" s="438" t="s">
        <v>126</v>
      </c>
      <c r="E2855" s="440">
        <v>0</v>
      </c>
      <c r="F2855" s="440">
        <v>0</v>
      </c>
      <c r="G2855" s="440">
        <v>7980.65</v>
      </c>
      <c r="H2855" s="438" t="s">
        <v>126</v>
      </c>
    </row>
    <row r="2856" spans="1:8">
      <c r="A2856" s="430" t="s">
        <v>4215</v>
      </c>
      <c r="B2856" s="430" t="s">
        <v>2310</v>
      </c>
      <c r="C2856" s="440">
        <v>5433.16</v>
      </c>
      <c r="D2856" s="438" t="s">
        <v>126</v>
      </c>
      <c r="E2856" s="440">
        <v>0</v>
      </c>
      <c r="F2856" s="440">
        <v>0</v>
      </c>
      <c r="G2856" s="440">
        <v>5433.16</v>
      </c>
      <c r="H2856" s="438" t="s">
        <v>126</v>
      </c>
    </row>
    <row r="2857" spans="1:8">
      <c r="A2857" s="430" t="s">
        <v>4216</v>
      </c>
      <c r="B2857" s="430" t="s">
        <v>2315</v>
      </c>
      <c r="C2857" s="440">
        <v>7721.36</v>
      </c>
      <c r="D2857" s="438" t="s">
        <v>126</v>
      </c>
      <c r="E2857" s="440">
        <v>0</v>
      </c>
      <c r="F2857" s="440">
        <v>0</v>
      </c>
      <c r="G2857" s="440">
        <v>7721.36</v>
      </c>
      <c r="H2857" s="438" t="s">
        <v>126</v>
      </c>
    </row>
    <row r="2858" spans="1:8">
      <c r="A2858" s="430" t="s">
        <v>4217</v>
      </c>
      <c r="B2858" s="430" t="s">
        <v>2320</v>
      </c>
      <c r="C2858" s="440">
        <v>6727.18</v>
      </c>
      <c r="D2858" s="438" t="s">
        <v>126</v>
      </c>
      <c r="E2858" s="440">
        <v>0</v>
      </c>
      <c r="F2858" s="440">
        <v>0</v>
      </c>
      <c r="G2858" s="440">
        <v>6727.18</v>
      </c>
      <c r="H2858" s="438" t="s">
        <v>126</v>
      </c>
    </row>
    <row r="2859" spans="1:8">
      <c r="A2859" s="430" t="s">
        <v>4218</v>
      </c>
      <c r="B2859" s="430" t="s">
        <v>2325</v>
      </c>
      <c r="C2859" s="440">
        <v>9634.93</v>
      </c>
      <c r="D2859" s="438" t="s">
        <v>126</v>
      </c>
      <c r="E2859" s="440">
        <v>0</v>
      </c>
      <c r="F2859" s="440">
        <v>0</v>
      </c>
      <c r="G2859" s="440">
        <v>9634.93</v>
      </c>
      <c r="H2859" s="438" t="s">
        <v>126</v>
      </c>
    </row>
    <row r="2860" spans="1:8">
      <c r="A2860" s="430" t="s">
        <v>4219</v>
      </c>
      <c r="B2860" s="430" t="s">
        <v>2330</v>
      </c>
      <c r="C2860" s="440">
        <v>7069.31</v>
      </c>
      <c r="D2860" s="438" t="s">
        <v>126</v>
      </c>
      <c r="E2860" s="440">
        <v>0</v>
      </c>
      <c r="F2860" s="440">
        <v>0</v>
      </c>
      <c r="G2860" s="440">
        <v>7069.31</v>
      </c>
      <c r="H2860" s="438" t="s">
        <v>126</v>
      </c>
    </row>
    <row r="2861" spans="1:8">
      <c r="A2861" s="430" t="s">
        <v>4220</v>
      </c>
      <c r="B2861" s="430" t="s">
        <v>2335</v>
      </c>
      <c r="C2861" s="440">
        <v>5343.57</v>
      </c>
      <c r="D2861" s="438" t="s">
        <v>126</v>
      </c>
      <c r="E2861" s="440">
        <v>0</v>
      </c>
      <c r="F2861" s="440">
        <v>0</v>
      </c>
      <c r="G2861" s="440">
        <v>5343.57</v>
      </c>
      <c r="H2861" s="438" t="s">
        <v>126</v>
      </c>
    </row>
    <row r="2862" spans="1:8">
      <c r="A2862" s="430" t="s">
        <v>4221</v>
      </c>
      <c r="B2862" s="430" t="s">
        <v>2340</v>
      </c>
      <c r="C2862" s="440">
        <v>8072</v>
      </c>
      <c r="D2862" s="438" t="s">
        <v>126</v>
      </c>
      <c r="E2862" s="440">
        <v>0</v>
      </c>
      <c r="F2862" s="440">
        <v>0</v>
      </c>
      <c r="G2862" s="440">
        <v>8072</v>
      </c>
      <c r="H2862" s="438" t="s">
        <v>126</v>
      </c>
    </row>
    <row r="2863" spans="1:8">
      <c r="A2863" s="430" t="s">
        <v>4222</v>
      </c>
      <c r="B2863" s="430" t="s">
        <v>974</v>
      </c>
      <c r="C2863" s="440">
        <v>9175.77</v>
      </c>
      <c r="D2863" s="438" t="s">
        <v>126</v>
      </c>
      <c r="E2863" s="440">
        <v>0</v>
      </c>
      <c r="F2863" s="440">
        <v>0</v>
      </c>
      <c r="G2863" s="440">
        <v>9175.77</v>
      </c>
      <c r="H2863" s="438" t="s">
        <v>126</v>
      </c>
    </row>
    <row r="2864" spans="1:8">
      <c r="A2864" s="430" t="s">
        <v>4223</v>
      </c>
      <c r="B2864" s="430" t="s">
        <v>976</v>
      </c>
      <c r="C2864" s="440">
        <v>6247.91</v>
      </c>
      <c r="D2864" s="438" t="s">
        <v>126</v>
      </c>
      <c r="E2864" s="440">
        <v>0</v>
      </c>
      <c r="F2864" s="440">
        <v>0</v>
      </c>
      <c r="G2864" s="440">
        <v>6247.91</v>
      </c>
      <c r="H2864" s="438" t="s">
        <v>126</v>
      </c>
    </row>
    <row r="2865" spans="1:8">
      <c r="A2865" s="430" t="s">
        <v>4224</v>
      </c>
      <c r="B2865" s="430" t="s">
        <v>2353</v>
      </c>
      <c r="C2865" s="440">
        <v>6334.19</v>
      </c>
      <c r="D2865" s="438" t="s">
        <v>126</v>
      </c>
      <c r="E2865" s="440">
        <v>0</v>
      </c>
      <c r="F2865" s="440">
        <v>0</v>
      </c>
      <c r="G2865" s="440">
        <v>6334.19</v>
      </c>
      <c r="H2865" s="438" t="s">
        <v>126</v>
      </c>
    </row>
    <row r="2866" spans="1:8">
      <c r="A2866" s="430" t="s">
        <v>4225</v>
      </c>
      <c r="B2866" s="430" t="s">
        <v>2358</v>
      </c>
      <c r="C2866" s="440">
        <v>7656.91</v>
      </c>
      <c r="D2866" s="438" t="s">
        <v>126</v>
      </c>
      <c r="E2866" s="440">
        <v>0</v>
      </c>
      <c r="F2866" s="440">
        <v>0</v>
      </c>
      <c r="G2866" s="440">
        <v>7656.91</v>
      </c>
      <c r="H2866" s="438" t="s">
        <v>126</v>
      </c>
    </row>
    <row r="2867" spans="1:8">
      <c r="A2867" s="430" t="s">
        <v>4226</v>
      </c>
      <c r="B2867" s="430" t="s">
        <v>2363</v>
      </c>
      <c r="C2867" s="440">
        <v>5790.37</v>
      </c>
      <c r="D2867" s="438" t="s">
        <v>126</v>
      </c>
      <c r="E2867" s="440">
        <v>0</v>
      </c>
      <c r="F2867" s="440">
        <v>0</v>
      </c>
      <c r="G2867" s="440">
        <v>5790.37</v>
      </c>
      <c r="H2867" s="438" t="s">
        <v>126</v>
      </c>
    </row>
    <row r="2868" spans="1:8">
      <c r="A2868" s="430" t="s">
        <v>4227</v>
      </c>
      <c r="B2868" s="430" t="s">
        <v>2368</v>
      </c>
      <c r="C2868" s="440">
        <v>7881.46</v>
      </c>
      <c r="D2868" s="438" t="s">
        <v>126</v>
      </c>
      <c r="E2868" s="440">
        <v>0</v>
      </c>
      <c r="F2868" s="440">
        <v>0</v>
      </c>
      <c r="G2868" s="440">
        <v>7881.46</v>
      </c>
      <c r="H2868" s="438" t="s">
        <v>126</v>
      </c>
    </row>
    <row r="2869" spans="1:8">
      <c r="A2869" s="430" t="s">
        <v>4228</v>
      </c>
      <c r="B2869" s="430" t="s">
        <v>2373</v>
      </c>
      <c r="C2869" s="440">
        <v>17055.21</v>
      </c>
      <c r="D2869" s="438" t="s">
        <v>126</v>
      </c>
      <c r="E2869" s="440">
        <v>0</v>
      </c>
      <c r="F2869" s="440">
        <v>0</v>
      </c>
      <c r="G2869" s="440">
        <v>17055.21</v>
      </c>
      <c r="H2869" s="438" t="s">
        <v>126</v>
      </c>
    </row>
    <row r="2870" spans="1:8">
      <c r="A2870" s="430" t="s">
        <v>4229</v>
      </c>
      <c r="B2870" s="430" t="s">
        <v>2378</v>
      </c>
      <c r="C2870" s="440">
        <v>12524.01</v>
      </c>
      <c r="D2870" s="438" t="s">
        <v>126</v>
      </c>
      <c r="E2870" s="440">
        <v>0</v>
      </c>
      <c r="F2870" s="440">
        <v>0</v>
      </c>
      <c r="G2870" s="440">
        <v>12524.01</v>
      </c>
      <c r="H2870" s="438" t="s">
        <v>126</v>
      </c>
    </row>
    <row r="2871" spans="1:8">
      <c r="A2871" s="430" t="s">
        <v>4230</v>
      </c>
      <c r="B2871" s="430" t="s">
        <v>2383</v>
      </c>
      <c r="C2871" s="440">
        <v>6810.05</v>
      </c>
      <c r="D2871" s="438" t="s">
        <v>126</v>
      </c>
      <c r="E2871" s="440">
        <v>0</v>
      </c>
      <c r="F2871" s="440">
        <v>0</v>
      </c>
      <c r="G2871" s="440">
        <v>6810.05</v>
      </c>
      <c r="H2871" s="438" t="s">
        <v>126</v>
      </c>
    </row>
    <row r="2872" spans="1:8">
      <c r="A2872" s="430" t="s">
        <v>4231</v>
      </c>
      <c r="B2872" s="430" t="s">
        <v>2388</v>
      </c>
      <c r="C2872" s="440">
        <v>11093.58</v>
      </c>
      <c r="D2872" s="438" t="s">
        <v>126</v>
      </c>
      <c r="E2872" s="440">
        <v>0</v>
      </c>
      <c r="F2872" s="440">
        <v>0</v>
      </c>
      <c r="G2872" s="440">
        <v>11093.58</v>
      </c>
      <c r="H2872" s="438" t="s">
        <v>126</v>
      </c>
    </row>
    <row r="2873" spans="1:8">
      <c r="A2873" s="430" t="s">
        <v>4232</v>
      </c>
      <c r="B2873" s="430" t="s">
        <v>2393</v>
      </c>
      <c r="C2873" s="440">
        <v>10019.5</v>
      </c>
      <c r="D2873" s="438" t="s">
        <v>126</v>
      </c>
      <c r="E2873" s="440">
        <v>0</v>
      </c>
      <c r="F2873" s="440">
        <v>0</v>
      </c>
      <c r="G2873" s="440">
        <v>10019.5</v>
      </c>
      <c r="H2873" s="438" t="s">
        <v>126</v>
      </c>
    </row>
    <row r="2874" spans="1:8">
      <c r="A2874" s="430" t="s">
        <v>4233</v>
      </c>
      <c r="B2874" s="430" t="s">
        <v>2398</v>
      </c>
      <c r="C2874" s="440">
        <v>11747.14</v>
      </c>
      <c r="D2874" s="438" t="s">
        <v>126</v>
      </c>
      <c r="E2874" s="440">
        <v>0</v>
      </c>
      <c r="F2874" s="440">
        <v>0</v>
      </c>
      <c r="G2874" s="440">
        <v>11747.14</v>
      </c>
      <c r="H2874" s="438" t="s">
        <v>126</v>
      </c>
    </row>
    <row r="2875" spans="1:8">
      <c r="A2875" s="430" t="s">
        <v>4234</v>
      </c>
      <c r="B2875" s="430" t="s">
        <v>2403</v>
      </c>
      <c r="C2875" s="440">
        <v>9698.81</v>
      </c>
      <c r="D2875" s="438" t="s">
        <v>126</v>
      </c>
      <c r="E2875" s="440">
        <v>0</v>
      </c>
      <c r="F2875" s="440">
        <v>0</v>
      </c>
      <c r="G2875" s="440">
        <v>9698.81</v>
      </c>
      <c r="H2875" s="438" t="s">
        <v>126</v>
      </c>
    </row>
    <row r="2876" spans="1:8">
      <c r="A2876" s="430" t="s">
        <v>4235</v>
      </c>
      <c r="B2876" s="430" t="s">
        <v>2408</v>
      </c>
      <c r="C2876" s="440">
        <v>12548.37</v>
      </c>
      <c r="D2876" s="438" t="s">
        <v>126</v>
      </c>
      <c r="E2876" s="440">
        <v>0</v>
      </c>
      <c r="F2876" s="440">
        <v>0</v>
      </c>
      <c r="G2876" s="440">
        <v>12548.37</v>
      </c>
      <c r="H2876" s="438" t="s">
        <v>126</v>
      </c>
    </row>
    <row r="2877" spans="1:8">
      <c r="A2877" s="430" t="s">
        <v>4236</v>
      </c>
      <c r="B2877" s="430" t="s">
        <v>2413</v>
      </c>
      <c r="C2877" s="440">
        <v>9634.59</v>
      </c>
      <c r="D2877" s="438" t="s">
        <v>126</v>
      </c>
      <c r="E2877" s="440">
        <v>0</v>
      </c>
      <c r="F2877" s="440">
        <v>0</v>
      </c>
      <c r="G2877" s="440">
        <v>9634.59</v>
      </c>
      <c r="H2877" s="438" t="s">
        <v>126</v>
      </c>
    </row>
    <row r="2878" spans="1:8">
      <c r="A2878" s="430" t="s">
        <v>4237</v>
      </c>
      <c r="B2878" s="430" t="s">
        <v>2418</v>
      </c>
      <c r="C2878" s="440">
        <v>6815.12</v>
      </c>
      <c r="D2878" s="438" t="s">
        <v>126</v>
      </c>
      <c r="E2878" s="440">
        <v>0</v>
      </c>
      <c r="F2878" s="440">
        <v>0</v>
      </c>
      <c r="G2878" s="440">
        <v>6815.12</v>
      </c>
      <c r="H2878" s="438" t="s">
        <v>126</v>
      </c>
    </row>
    <row r="2879" spans="1:8">
      <c r="A2879" s="430" t="s">
        <v>4238</v>
      </c>
      <c r="B2879" s="430" t="s">
        <v>2423</v>
      </c>
      <c r="C2879" s="440">
        <v>6895.3</v>
      </c>
      <c r="D2879" s="438" t="s">
        <v>126</v>
      </c>
      <c r="E2879" s="440">
        <v>0</v>
      </c>
      <c r="F2879" s="440">
        <v>0</v>
      </c>
      <c r="G2879" s="440">
        <v>6895.3</v>
      </c>
      <c r="H2879" s="438" t="s">
        <v>126</v>
      </c>
    </row>
    <row r="2880" spans="1:8">
      <c r="A2880" s="430" t="s">
        <v>4239</v>
      </c>
      <c r="B2880" s="430" t="s">
        <v>2428</v>
      </c>
      <c r="C2880" s="440">
        <v>6305.34</v>
      </c>
      <c r="D2880" s="438" t="s">
        <v>126</v>
      </c>
      <c r="E2880" s="440">
        <v>0</v>
      </c>
      <c r="F2880" s="440">
        <v>0</v>
      </c>
      <c r="G2880" s="440">
        <v>6305.34</v>
      </c>
      <c r="H2880" s="438" t="s">
        <v>126</v>
      </c>
    </row>
    <row r="2881" spans="1:8">
      <c r="A2881" s="430" t="s">
        <v>4240</v>
      </c>
      <c r="B2881" s="430" t="s">
        <v>2433</v>
      </c>
      <c r="C2881" s="440">
        <v>7621.89</v>
      </c>
      <c r="D2881" s="438" t="s">
        <v>126</v>
      </c>
      <c r="E2881" s="440">
        <v>0</v>
      </c>
      <c r="F2881" s="440">
        <v>0</v>
      </c>
      <c r="G2881" s="440">
        <v>7621.89</v>
      </c>
      <c r="H2881" s="438" t="s">
        <v>126</v>
      </c>
    </row>
    <row r="2882" spans="1:8">
      <c r="A2882" s="430" t="s">
        <v>4241</v>
      </c>
      <c r="B2882" s="430" t="s">
        <v>2438</v>
      </c>
      <c r="C2882" s="440">
        <v>7720.42</v>
      </c>
      <c r="D2882" s="438" t="s">
        <v>126</v>
      </c>
      <c r="E2882" s="440">
        <v>0</v>
      </c>
      <c r="F2882" s="440">
        <v>0</v>
      </c>
      <c r="G2882" s="440">
        <v>7720.42</v>
      </c>
      <c r="H2882" s="438" t="s">
        <v>126</v>
      </c>
    </row>
    <row r="2883" spans="1:8">
      <c r="A2883" s="430" t="s">
        <v>4242</v>
      </c>
      <c r="B2883" s="430" t="s">
        <v>2443</v>
      </c>
      <c r="C2883" s="440">
        <v>8767.33</v>
      </c>
      <c r="D2883" s="438" t="s">
        <v>126</v>
      </c>
      <c r="E2883" s="440">
        <v>0</v>
      </c>
      <c r="F2883" s="440">
        <v>0</v>
      </c>
      <c r="G2883" s="440">
        <v>8767.33</v>
      </c>
      <c r="H2883" s="438" t="s">
        <v>126</v>
      </c>
    </row>
    <row r="2884" spans="1:8">
      <c r="A2884" s="430" t="s">
        <v>4243</v>
      </c>
      <c r="B2884" s="430" t="s">
        <v>2448</v>
      </c>
      <c r="C2884" s="440">
        <v>8193.35</v>
      </c>
      <c r="D2884" s="438" t="s">
        <v>126</v>
      </c>
      <c r="E2884" s="440">
        <v>0</v>
      </c>
      <c r="F2884" s="440">
        <v>0</v>
      </c>
      <c r="G2884" s="440">
        <v>8193.35</v>
      </c>
      <c r="H2884" s="438" t="s">
        <v>126</v>
      </c>
    </row>
    <row r="2885" spans="1:8">
      <c r="A2885" s="430" t="s">
        <v>4244</v>
      </c>
      <c r="B2885" s="430" t="s">
        <v>2453</v>
      </c>
      <c r="C2885" s="440">
        <v>7144.83</v>
      </c>
      <c r="D2885" s="438" t="s">
        <v>126</v>
      </c>
      <c r="E2885" s="440">
        <v>0</v>
      </c>
      <c r="F2885" s="440">
        <v>0</v>
      </c>
      <c r="G2885" s="440">
        <v>7144.83</v>
      </c>
      <c r="H2885" s="438" t="s">
        <v>126</v>
      </c>
    </row>
    <row r="2886" spans="1:8">
      <c r="A2886" s="430" t="s">
        <v>4245</v>
      </c>
      <c r="B2886" s="430" t="s">
        <v>2458</v>
      </c>
      <c r="C2886" s="440">
        <v>6975.54</v>
      </c>
      <c r="D2886" s="438" t="s">
        <v>126</v>
      </c>
      <c r="E2886" s="440">
        <v>0</v>
      </c>
      <c r="F2886" s="440">
        <v>0</v>
      </c>
      <c r="G2886" s="440">
        <v>6975.54</v>
      </c>
      <c r="H2886" s="438" t="s">
        <v>126</v>
      </c>
    </row>
    <row r="2887" spans="1:8">
      <c r="A2887" s="430" t="s">
        <v>4246</v>
      </c>
      <c r="B2887" s="430" t="s">
        <v>2463</v>
      </c>
      <c r="C2887" s="440">
        <v>11846.08</v>
      </c>
      <c r="D2887" s="438" t="s">
        <v>126</v>
      </c>
      <c r="E2887" s="440">
        <v>0</v>
      </c>
      <c r="F2887" s="440">
        <v>0</v>
      </c>
      <c r="G2887" s="440">
        <v>11846.08</v>
      </c>
      <c r="H2887" s="438" t="s">
        <v>126</v>
      </c>
    </row>
    <row r="2888" spans="1:8">
      <c r="A2888" s="430" t="s">
        <v>4247</v>
      </c>
      <c r="B2888" s="430" t="s">
        <v>2468</v>
      </c>
      <c r="C2888" s="440">
        <v>7449.9</v>
      </c>
      <c r="D2888" s="438" t="s">
        <v>126</v>
      </c>
      <c r="E2888" s="440">
        <v>0</v>
      </c>
      <c r="F2888" s="440">
        <v>0</v>
      </c>
      <c r="G2888" s="440">
        <v>7449.9</v>
      </c>
      <c r="H2888" s="438" t="s">
        <v>126</v>
      </c>
    </row>
    <row r="2889" spans="1:8">
      <c r="A2889" s="430" t="s">
        <v>4248</v>
      </c>
      <c r="B2889" s="430" t="s">
        <v>2473</v>
      </c>
      <c r="C2889" s="440">
        <v>7575.86</v>
      </c>
      <c r="D2889" s="438" t="s">
        <v>126</v>
      </c>
      <c r="E2889" s="440">
        <v>0</v>
      </c>
      <c r="F2889" s="440">
        <v>0</v>
      </c>
      <c r="G2889" s="440">
        <v>7575.86</v>
      </c>
      <c r="H2889" s="438" t="s">
        <v>126</v>
      </c>
    </row>
    <row r="2890" spans="1:8">
      <c r="A2890" s="430" t="s">
        <v>4249</v>
      </c>
      <c r="B2890" s="430" t="s">
        <v>2478</v>
      </c>
      <c r="C2890" s="440">
        <v>5878.28</v>
      </c>
      <c r="D2890" s="438" t="s">
        <v>126</v>
      </c>
      <c r="E2890" s="440">
        <v>0</v>
      </c>
      <c r="F2890" s="440">
        <v>0</v>
      </c>
      <c r="G2890" s="440">
        <v>5878.28</v>
      </c>
      <c r="H2890" s="438" t="s">
        <v>126</v>
      </c>
    </row>
    <row r="2891" spans="1:8">
      <c r="A2891" s="430" t="s">
        <v>4250</v>
      </c>
      <c r="B2891" s="430" t="s">
        <v>2483</v>
      </c>
      <c r="C2891" s="440">
        <v>23515.14</v>
      </c>
      <c r="D2891" s="438" t="s">
        <v>126</v>
      </c>
      <c r="E2891" s="440">
        <v>0</v>
      </c>
      <c r="F2891" s="440">
        <v>0</v>
      </c>
      <c r="G2891" s="440">
        <v>23515.14</v>
      </c>
      <c r="H2891" s="438" t="s">
        <v>126</v>
      </c>
    </row>
    <row r="2892" spans="1:8">
      <c r="A2892" s="430" t="s">
        <v>4251</v>
      </c>
      <c r="B2892" s="430" t="s">
        <v>2487</v>
      </c>
      <c r="C2892" s="440">
        <v>93288.44</v>
      </c>
      <c r="D2892" s="438" t="s">
        <v>126</v>
      </c>
      <c r="E2892" s="440">
        <v>0</v>
      </c>
      <c r="F2892" s="440">
        <v>0</v>
      </c>
      <c r="G2892" s="440">
        <v>93288.44</v>
      </c>
      <c r="H2892" s="438" t="s">
        <v>126</v>
      </c>
    </row>
    <row r="2893" spans="1:8">
      <c r="A2893" s="430" t="s">
        <v>4252</v>
      </c>
      <c r="B2893" s="430" t="s">
        <v>3939</v>
      </c>
      <c r="C2893" s="440">
        <v>5878.28</v>
      </c>
      <c r="D2893" s="438" t="s">
        <v>126</v>
      </c>
      <c r="E2893" s="440">
        <v>0</v>
      </c>
      <c r="F2893" s="440">
        <v>0</v>
      </c>
      <c r="G2893" s="440">
        <v>5878.28</v>
      </c>
      <c r="H2893" s="438" t="s">
        <v>126</v>
      </c>
    </row>
    <row r="2894" spans="1:8">
      <c r="A2894" s="430" t="s">
        <v>4253</v>
      </c>
      <c r="B2894" s="430" t="s">
        <v>2496</v>
      </c>
      <c r="C2894" s="440">
        <v>5878.28</v>
      </c>
      <c r="D2894" s="438" t="s">
        <v>126</v>
      </c>
      <c r="E2894" s="440">
        <v>0</v>
      </c>
      <c r="F2894" s="440">
        <v>0</v>
      </c>
      <c r="G2894" s="440">
        <v>5878.28</v>
      </c>
      <c r="H2894" s="438" t="s">
        <v>126</v>
      </c>
    </row>
    <row r="2895" spans="1:8">
      <c r="A2895" s="430" t="s">
        <v>4254</v>
      </c>
      <c r="B2895" s="430" t="s">
        <v>2500</v>
      </c>
      <c r="C2895" s="440">
        <v>5462.02</v>
      </c>
      <c r="D2895" s="438" t="s">
        <v>126</v>
      </c>
      <c r="E2895" s="440">
        <v>0</v>
      </c>
      <c r="F2895" s="440">
        <v>0</v>
      </c>
      <c r="G2895" s="440">
        <v>5462.02</v>
      </c>
      <c r="H2895" s="438" t="s">
        <v>126</v>
      </c>
    </row>
    <row r="2896" spans="1:8">
      <c r="A2896" s="430" t="s">
        <v>4255</v>
      </c>
      <c r="B2896" s="430" t="s">
        <v>4256</v>
      </c>
      <c r="C2896" s="440">
        <v>691.22</v>
      </c>
      <c r="D2896" s="438" t="s">
        <v>126</v>
      </c>
      <c r="E2896" s="440">
        <v>0</v>
      </c>
      <c r="F2896" s="440">
        <v>0</v>
      </c>
      <c r="G2896" s="440">
        <v>691.22</v>
      </c>
      <c r="H2896" s="438" t="s">
        <v>126</v>
      </c>
    </row>
    <row r="2897" spans="1:8">
      <c r="A2897" s="430" t="s">
        <v>4257</v>
      </c>
      <c r="B2897" s="430" t="s">
        <v>4054</v>
      </c>
      <c r="C2897" s="440">
        <v>3266.37</v>
      </c>
      <c r="D2897" s="438" t="s">
        <v>126</v>
      </c>
      <c r="E2897" s="440">
        <v>0</v>
      </c>
      <c r="F2897" s="440">
        <v>0</v>
      </c>
      <c r="G2897" s="440">
        <v>3266.37</v>
      </c>
      <c r="H2897" s="438" t="s">
        <v>126</v>
      </c>
    </row>
    <row r="2898" spans="1:8">
      <c r="A2898" s="430" t="s">
        <v>4258</v>
      </c>
      <c r="B2898" s="430" t="s">
        <v>2516</v>
      </c>
      <c r="C2898" s="440">
        <v>2886.87</v>
      </c>
      <c r="D2898" s="438" t="s">
        <v>126</v>
      </c>
      <c r="E2898" s="440">
        <v>0</v>
      </c>
      <c r="F2898" s="440">
        <v>0</v>
      </c>
      <c r="G2898" s="440">
        <v>2886.87</v>
      </c>
      <c r="H2898" s="438" t="s">
        <v>126</v>
      </c>
    </row>
    <row r="2899" spans="1:8">
      <c r="A2899" s="430" t="s">
        <v>4259</v>
      </c>
      <c r="B2899" s="430" t="s">
        <v>4260</v>
      </c>
      <c r="C2899" s="440">
        <v>14041743.66</v>
      </c>
      <c r="D2899" s="438" t="s">
        <v>126</v>
      </c>
      <c r="E2899" s="440">
        <v>1348037.76</v>
      </c>
      <c r="F2899" s="440">
        <v>0</v>
      </c>
      <c r="G2899" s="440">
        <v>15389781.42</v>
      </c>
      <c r="H2899" s="438" t="s">
        <v>126</v>
      </c>
    </row>
    <row r="2900" spans="1:8">
      <c r="A2900" s="430" t="s">
        <v>4261</v>
      </c>
      <c r="B2900" s="430" t="s">
        <v>2056</v>
      </c>
      <c r="C2900" s="440">
        <v>702016.1</v>
      </c>
      <c r="D2900" s="438" t="s">
        <v>126</v>
      </c>
      <c r="E2900" s="440">
        <v>64688.639999999999</v>
      </c>
      <c r="F2900" s="440">
        <v>0</v>
      </c>
      <c r="G2900" s="440">
        <v>766704.74</v>
      </c>
      <c r="H2900" s="438" t="s">
        <v>126</v>
      </c>
    </row>
    <row r="2901" spans="1:8">
      <c r="A2901" s="430" t="s">
        <v>4262</v>
      </c>
      <c r="B2901" s="430" t="s">
        <v>2064</v>
      </c>
      <c r="C2901" s="440">
        <v>654802.38</v>
      </c>
      <c r="D2901" s="438" t="s">
        <v>126</v>
      </c>
      <c r="E2901" s="440">
        <v>61549.64</v>
      </c>
      <c r="F2901" s="440">
        <v>0</v>
      </c>
      <c r="G2901" s="440">
        <v>716352.02</v>
      </c>
      <c r="H2901" s="438" t="s">
        <v>126</v>
      </c>
    </row>
    <row r="2902" spans="1:8">
      <c r="A2902" s="430" t="s">
        <v>4263</v>
      </c>
      <c r="B2902" s="430" t="s">
        <v>972</v>
      </c>
      <c r="C2902" s="440">
        <v>393807.44</v>
      </c>
      <c r="D2902" s="438" t="s">
        <v>126</v>
      </c>
      <c r="E2902" s="440">
        <v>37548.519999999997</v>
      </c>
      <c r="F2902" s="440">
        <v>0</v>
      </c>
      <c r="G2902" s="440">
        <v>431355.96</v>
      </c>
      <c r="H2902" s="438" t="s">
        <v>126</v>
      </c>
    </row>
    <row r="2903" spans="1:8">
      <c r="A2903" s="430" t="s">
        <v>4264</v>
      </c>
      <c r="B2903" s="430" t="s">
        <v>2073</v>
      </c>
      <c r="C2903" s="440">
        <v>240540.55</v>
      </c>
      <c r="D2903" s="438" t="s">
        <v>126</v>
      </c>
      <c r="E2903" s="440">
        <v>23325.08</v>
      </c>
      <c r="F2903" s="440">
        <v>0</v>
      </c>
      <c r="G2903" s="440">
        <v>263865.63</v>
      </c>
      <c r="H2903" s="438" t="s">
        <v>126</v>
      </c>
    </row>
    <row r="2904" spans="1:8">
      <c r="A2904" s="430" t="s">
        <v>4265</v>
      </c>
      <c r="B2904" s="430" t="s">
        <v>2078</v>
      </c>
      <c r="C2904" s="440">
        <v>586070.68999999994</v>
      </c>
      <c r="D2904" s="438" t="s">
        <v>126</v>
      </c>
      <c r="E2904" s="440">
        <v>52145.81</v>
      </c>
      <c r="F2904" s="440">
        <v>0</v>
      </c>
      <c r="G2904" s="440">
        <v>638216.5</v>
      </c>
      <c r="H2904" s="438" t="s">
        <v>126</v>
      </c>
    </row>
    <row r="2905" spans="1:8">
      <c r="A2905" s="430" t="s">
        <v>4266</v>
      </c>
      <c r="B2905" s="430" t="s">
        <v>2083</v>
      </c>
      <c r="C2905" s="440">
        <v>275900.73</v>
      </c>
      <c r="D2905" s="438" t="s">
        <v>126</v>
      </c>
      <c r="E2905" s="440">
        <v>24949.3</v>
      </c>
      <c r="F2905" s="440">
        <v>0</v>
      </c>
      <c r="G2905" s="440">
        <v>300850.03000000003</v>
      </c>
      <c r="H2905" s="438" t="s">
        <v>126</v>
      </c>
    </row>
    <row r="2906" spans="1:8">
      <c r="A2906" s="430" t="s">
        <v>4267</v>
      </c>
      <c r="B2906" s="430" t="s">
        <v>2088</v>
      </c>
      <c r="C2906" s="440">
        <v>629880.28</v>
      </c>
      <c r="D2906" s="438" t="s">
        <v>126</v>
      </c>
      <c r="E2906" s="440">
        <v>49814.19</v>
      </c>
      <c r="F2906" s="440">
        <v>0</v>
      </c>
      <c r="G2906" s="440">
        <v>679694.47</v>
      </c>
      <c r="H2906" s="438" t="s">
        <v>126</v>
      </c>
    </row>
    <row r="2907" spans="1:8">
      <c r="A2907" s="430" t="s">
        <v>4268</v>
      </c>
      <c r="B2907" s="430" t="s">
        <v>2093</v>
      </c>
      <c r="C2907" s="440">
        <v>446721.09</v>
      </c>
      <c r="D2907" s="438" t="s">
        <v>126</v>
      </c>
      <c r="E2907" s="440">
        <v>43324.99</v>
      </c>
      <c r="F2907" s="440">
        <v>0</v>
      </c>
      <c r="G2907" s="440">
        <v>490046.08</v>
      </c>
      <c r="H2907" s="438" t="s">
        <v>126</v>
      </c>
    </row>
    <row r="2908" spans="1:8">
      <c r="A2908" s="430" t="s">
        <v>4269</v>
      </c>
      <c r="B2908" s="430" t="s">
        <v>2098</v>
      </c>
      <c r="C2908" s="440">
        <v>262098.32</v>
      </c>
      <c r="D2908" s="438" t="s">
        <v>126</v>
      </c>
      <c r="E2908" s="440">
        <v>25524.87</v>
      </c>
      <c r="F2908" s="440">
        <v>0</v>
      </c>
      <c r="G2908" s="440">
        <v>287623.19</v>
      </c>
      <c r="H2908" s="438" t="s">
        <v>126</v>
      </c>
    </row>
    <row r="2909" spans="1:8">
      <c r="A2909" s="430" t="s">
        <v>4270</v>
      </c>
      <c r="B2909" s="430" t="s">
        <v>2103</v>
      </c>
      <c r="C2909" s="440">
        <v>461323.38</v>
      </c>
      <c r="D2909" s="438" t="s">
        <v>126</v>
      </c>
      <c r="E2909" s="440">
        <v>45913.83</v>
      </c>
      <c r="F2909" s="440">
        <v>0</v>
      </c>
      <c r="G2909" s="440">
        <v>507237.21</v>
      </c>
      <c r="H2909" s="438" t="s">
        <v>126</v>
      </c>
    </row>
    <row r="2910" spans="1:8">
      <c r="A2910" s="430" t="s">
        <v>4271</v>
      </c>
      <c r="B2910" s="430" t="s">
        <v>2108</v>
      </c>
      <c r="C2910" s="440">
        <v>532302.43000000005</v>
      </c>
      <c r="D2910" s="438" t="s">
        <v>126</v>
      </c>
      <c r="E2910" s="440">
        <v>52735.65</v>
      </c>
      <c r="F2910" s="440">
        <v>0</v>
      </c>
      <c r="G2910" s="440">
        <v>585038.07999999996</v>
      </c>
      <c r="H2910" s="438" t="s">
        <v>126</v>
      </c>
    </row>
    <row r="2911" spans="1:8">
      <c r="A2911" s="430" t="s">
        <v>4272</v>
      </c>
      <c r="B2911" s="430" t="s">
        <v>2113</v>
      </c>
      <c r="C2911" s="440">
        <v>437938.85</v>
      </c>
      <c r="D2911" s="438" t="s">
        <v>126</v>
      </c>
      <c r="E2911" s="440">
        <v>44631.62</v>
      </c>
      <c r="F2911" s="440">
        <v>0</v>
      </c>
      <c r="G2911" s="440">
        <v>482570.47</v>
      </c>
      <c r="H2911" s="438" t="s">
        <v>126</v>
      </c>
    </row>
    <row r="2912" spans="1:8">
      <c r="A2912" s="430" t="s">
        <v>4273</v>
      </c>
      <c r="B2912" s="430" t="s">
        <v>2118</v>
      </c>
      <c r="C2912" s="440">
        <v>320957.75</v>
      </c>
      <c r="D2912" s="438" t="s">
        <v>126</v>
      </c>
      <c r="E2912" s="440">
        <v>31852.53</v>
      </c>
      <c r="F2912" s="440">
        <v>0</v>
      </c>
      <c r="G2912" s="440">
        <v>352810.28</v>
      </c>
      <c r="H2912" s="438" t="s">
        <v>126</v>
      </c>
    </row>
    <row r="2913" spans="1:8">
      <c r="A2913" s="430" t="s">
        <v>4274</v>
      </c>
      <c r="B2913" s="430" t="s">
        <v>2123</v>
      </c>
      <c r="C2913" s="440">
        <v>197556.59</v>
      </c>
      <c r="D2913" s="438" t="s">
        <v>126</v>
      </c>
      <c r="E2913" s="440">
        <v>19802.89</v>
      </c>
      <c r="F2913" s="440">
        <v>0</v>
      </c>
      <c r="G2913" s="440">
        <v>217359.48</v>
      </c>
      <c r="H2913" s="438" t="s">
        <v>126</v>
      </c>
    </row>
    <row r="2914" spans="1:8">
      <c r="A2914" s="430" t="s">
        <v>4275</v>
      </c>
      <c r="B2914" s="430" t="s">
        <v>2128</v>
      </c>
      <c r="C2914" s="440">
        <v>228115.82</v>
      </c>
      <c r="D2914" s="438" t="s">
        <v>126</v>
      </c>
      <c r="E2914" s="440">
        <v>23498.67</v>
      </c>
      <c r="F2914" s="440">
        <v>0</v>
      </c>
      <c r="G2914" s="440">
        <v>251614.49</v>
      </c>
      <c r="H2914" s="438" t="s">
        <v>126</v>
      </c>
    </row>
    <row r="2915" spans="1:8">
      <c r="A2915" s="430" t="s">
        <v>4276</v>
      </c>
      <c r="B2915" s="430" t="s">
        <v>2133</v>
      </c>
      <c r="C2915" s="440">
        <v>242118.85</v>
      </c>
      <c r="D2915" s="438" t="s">
        <v>126</v>
      </c>
      <c r="E2915" s="440">
        <v>21587.759999999998</v>
      </c>
      <c r="F2915" s="440">
        <v>0</v>
      </c>
      <c r="G2915" s="440">
        <v>263706.61</v>
      </c>
      <c r="H2915" s="438" t="s">
        <v>126</v>
      </c>
    </row>
    <row r="2916" spans="1:8">
      <c r="A2916" s="430" t="s">
        <v>4277</v>
      </c>
      <c r="B2916" s="430" t="s">
        <v>2946</v>
      </c>
      <c r="C2916" s="440">
        <v>219061.23</v>
      </c>
      <c r="D2916" s="438" t="s">
        <v>126</v>
      </c>
      <c r="E2916" s="440">
        <v>18933.93</v>
      </c>
      <c r="F2916" s="440">
        <v>0</v>
      </c>
      <c r="G2916" s="440">
        <v>237995.16</v>
      </c>
      <c r="H2916" s="438" t="s">
        <v>126</v>
      </c>
    </row>
    <row r="2917" spans="1:8">
      <c r="A2917" s="430" t="s">
        <v>4278</v>
      </c>
      <c r="B2917" s="430" t="s">
        <v>2143</v>
      </c>
      <c r="C2917" s="440">
        <v>157034.51999999999</v>
      </c>
      <c r="D2917" s="438" t="s">
        <v>126</v>
      </c>
      <c r="E2917" s="440">
        <v>13825.21</v>
      </c>
      <c r="F2917" s="440">
        <v>0</v>
      </c>
      <c r="G2917" s="440">
        <v>170859.73</v>
      </c>
      <c r="H2917" s="438" t="s">
        <v>126</v>
      </c>
    </row>
    <row r="2918" spans="1:8">
      <c r="A2918" s="430" t="s">
        <v>4279</v>
      </c>
      <c r="B2918" s="430" t="s">
        <v>2148</v>
      </c>
      <c r="C2918" s="440">
        <v>170138.02</v>
      </c>
      <c r="D2918" s="438" t="s">
        <v>126</v>
      </c>
      <c r="E2918" s="440">
        <v>16714.52</v>
      </c>
      <c r="F2918" s="440">
        <v>0</v>
      </c>
      <c r="G2918" s="440">
        <v>186852.54</v>
      </c>
      <c r="H2918" s="438" t="s">
        <v>126</v>
      </c>
    </row>
    <row r="2919" spans="1:8">
      <c r="A2919" s="430" t="s">
        <v>4280</v>
      </c>
      <c r="B2919" s="430" t="s">
        <v>2153</v>
      </c>
      <c r="C2919" s="440">
        <v>165698.07999999999</v>
      </c>
      <c r="D2919" s="438" t="s">
        <v>126</v>
      </c>
      <c r="E2919" s="440">
        <v>16609.580000000002</v>
      </c>
      <c r="F2919" s="440">
        <v>0</v>
      </c>
      <c r="G2919" s="440">
        <v>182307.66</v>
      </c>
      <c r="H2919" s="438" t="s">
        <v>126</v>
      </c>
    </row>
    <row r="2920" spans="1:8">
      <c r="A2920" s="430" t="s">
        <v>4281</v>
      </c>
      <c r="B2920" s="430" t="s">
        <v>4282</v>
      </c>
      <c r="C2920" s="440">
        <v>210473.95</v>
      </c>
      <c r="D2920" s="438" t="s">
        <v>126</v>
      </c>
      <c r="E2920" s="440">
        <v>19832.89</v>
      </c>
      <c r="F2920" s="440">
        <v>0</v>
      </c>
      <c r="G2920" s="440">
        <v>230306.84</v>
      </c>
      <c r="H2920" s="438" t="s">
        <v>126</v>
      </c>
    </row>
    <row r="2921" spans="1:8">
      <c r="A2921" s="430" t="s">
        <v>4283</v>
      </c>
      <c r="B2921" s="430" t="s">
        <v>4284</v>
      </c>
      <c r="C2921" s="440">
        <v>44196.42</v>
      </c>
      <c r="D2921" s="438" t="s">
        <v>126</v>
      </c>
      <c r="E2921" s="440">
        <v>4551.84</v>
      </c>
      <c r="F2921" s="440">
        <v>0</v>
      </c>
      <c r="G2921" s="440">
        <v>48748.26</v>
      </c>
      <c r="H2921" s="438" t="s">
        <v>126</v>
      </c>
    </row>
    <row r="2922" spans="1:8">
      <c r="A2922" s="430" t="s">
        <v>4285</v>
      </c>
      <c r="B2922" s="430" t="s">
        <v>4286</v>
      </c>
      <c r="C2922" s="440">
        <v>52499.71</v>
      </c>
      <c r="D2922" s="438" t="s">
        <v>126</v>
      </c>
      <c r="E2922" s="440">
        <v>3977.07</v>
      </c>
      <c r="F2922" s="440">
        <v>0</v>
      </c>
      <c r="G2922" s="440">
        <v>56476.78</v>
      </c>
      <c r="H2922" s="438" t="s">
        <v>126</v>
      </c>
    </row>
    <row r="2923" spans="1:8">
      <c r="A2923" s="430" t="s">
        <v>4287</v>
      </c>
      <c r="B2923" s="430" t="s">
        <v>4084</v>
      </c>
      <c r="C2923" s="440">
        <v>59421.98</v>
      </c>
      <c r="D2923" s="438" t="s">
        <v>126</v>
      </c>
      <c r="E2923" s="440">
        <v>5720.94</v>
      </c>
      <c r="F2923" s="440">
        <v>0</v>
      </c>
      <c r="G2923" s="440">
        <v>65142.92</v>
      </c>
      <c r="H2923" s="438" t="s">
        <v>126</v>
      </c>
    </row>
    <row r="2924" spans="1:8">
      <c r="A2924" s="430" t="s">
        <v>4288</v>
      </c>
      <c r="B2924" s="430" t="s">
        <v>4289</v>
      </c>
      <c r="C2924" s="440">
        <v>56260.89</v>
      </c>
      <c r="D2924" s="438" t="s">
        <v>126</v>
      </c>
      <c r="E2924" s="440">
        <v>7205.13</v>
      </c>
      <c r="F2924" s="440">
        <v>0</v>
      </c>
      <c r="G2924" s="440">
        <v>63466.02</v>
      </c>
      <c r="H2924" s="438" t="s">
        <v>126</v>
      </c>
    </row>
    <row r="2925" spans="1:8">
      <c r="A2925" s="430" t="s">
        <v>4290</v>
      </c>
      <c r="B2925" s="430" t="s">
        <v>4291</v>
      </c>
      <c r="C2925" s="440">
        <v>58489.93</v>
      </c>
      <c r="D2925" s="438" t="s">
        <v>126</v>
      </c>
      <c r="E2925" s="440">
        <v>5781.62</v>
      </c>
      <c r="F2925" s="440">
        <v>0</v>
      </c>
      <c r="G2925" s="440">
        <v>64271.55</v>
      </c>
      <c r="H2925" s="438" t="s">
        <v>126</v>
      </c>
    </row>
    <row r="2926" spans="1:8">
      <c r="A2926" s="430" t="s">
        <v>4292</v>
      </c>
      <c r="B2926" s="430" t="s">
        <v>2189</v>
      </c>
      <c r="C2926" s="440">
        <v>44086.36</v>
      </c>
      <c r="D2926" s="438" t="s">
        <v>126</v>
      </c>
      <c r="E2926" s="440">
        <v>3204.7</v>
      </c>
      <c r="F2926" s="440">
        <v>0</v>
      </c>
      <c r="G2926" s="440">
        <v>47291.06</v>
      </c>
      <c r="H2926" s="438" t="s">
        <v>126</v>
      </c>
    </row>
    <row r="2927" spans="1:8">
      <c r="A2927" s="430" t="s">
        <v>4293</v>
      </c>
      <c r="B2927" s="430" t="s">
        <v>4294</v>
      </c>
      <c r="C2927" s="440">
        <v>59448.5</v>
      </c>
      <c r="D2927" s="438" t="s">
        <v>126</v>
      </c>
      <c r="E2927" s="440">
        <v>5908.78</v>
      </c>
      <c r="F2927" s="440">
        <v>0</v>
      </c>
      <c r="G2927" s="440">
        <v>65357.279999999999</v>
      </c>
      <c r="H2927" s="438" t="s">
        <v>126</v>
      </c>
    </row>
    <row r="2928" spans="1:8">
      <c r="A2928" s="430" t="s">
        <v>4295</v>
      </c>
      <c r="B2928" s="430" t="s">
        <v>2200</v>
      </c>
      <c r="C2928" s="440">
        <v>53574.04</v>
      </c>
      <c r="D2928" s="438" t="s">
        <v>126</v>
      </c>
      <c r="E2928" s="440">
        <v>4727.25</v>
      </c>
      <c r="F2928" s="440">
        <v>0</v>
      </c>
      <c r="G2928" s="440">
        <v>58301.29</v>
      </c>
      <c r="H2928" s="438" t="s">
        <v>126</v>
      </c>
    </row>
    <row r="2929" spans="1:8">
      <c r="A2929" s="430" t="s">
        <v>4296</v>
      </c>
      <c r="B2929" s="430" t="s">
        <v>2205</v>
      </c>
      <c r="C2929" s="440">
        <v>79852.08</v>
      </c>
      <c r="D2929" s="438" t="s">
        <v>126</v>
      </c>
      <c r="E2929" s="440">
        <v>7794.03</v>
      </c>
      <c r="F2929" s="440">
        <v>0</v>
      </c>
      <c r="G2929" s="440">
        <v>87646.11</v>
      </c>
      <c r="H2929" s="438" t="s">
        <v>126</v>
      </c>
    </row>
    <row r="2930" spans="1:8">
      <c r="A2930" s="430" t="s">
        <v>4297</v>
      </c>
      <c r="B2930" s="430" t="s">
        <v>2210</v>
      </c>
      <c r="C2930" s="440">
        <v>43731</v>
      </c>
      <c r="D2930" s="438" t="s">
        <v>126</v>
      </c>
      <c r="E2930" s="440">
        <v>4559.63</v>
      </c>
      <c r="F2930" s="440">
        <v>0</v>
      </c>
      <c r="G2930" s="440">
        <v>48290.63</v>
      </c>
      <c r="H2930" s="438" t="s">
        <v>126</v>
      </c>
    </row>
    <row r="2931" spans="1:8">
      <c r="A2931" s="430" t="s">
        <v>4298</v>
      </c>
      <c r="B2931" s="430" t="s">
        <v>2215</v>
      </c>
      <c r="C2931" s="440">
        <v>115630.33</v>
      </c>
      <c r="D2931" s="438" t="s">
        <v>126</v>
      </c>
      <c r="E2931" s="440">
        <v>10484.6</v>
      </c>
      <c r="F2931" s="440">
        <v>0</v>
      </c>
      <c r="G2931" s="440">
        <v>126114.93</v>
      </c>
      <c r="H2931" s="438" t="s">
        <v>126</v>
      </c>
    </row>
    <row r="2932" spans="1:8">
      <c r="A2932" s="430" t="s">
        <v>4299</v>
      </c>
      <c r="B2932" s="430" t="s">
        <v>2220</v>
      </c>
      <c r="C2932" s="440">
        <v>93713.65</v>
      </c>
      <c r="D2932" s="438" t="s">
        <v>126</v>
      </c>
      <c r="E2932" s="440">
        <v>9517.9699999999993</v>
      </c>
      <c r="F2932" s="440">
        <v>0</v>
      </c>
      <c r="G2932" s="440">
        <v>103231.62</v>
      </c>
      <c r="H2932" s="438" t="s">
        <v>126</v>
      </c>
    </row>
    <row r="2933" spans="1:8">
      <c r="A2933" s="430" t="s">
        <v>4300</v>
      </c>
      <c r="B2933" s="430" t="s">
        <v>2225</v>
      </c>
      <c r="C2933" s="440">
        <v>69658.45</v>
      </c>
      <c r="D2933" s="438" t="s">
        <v>126</v>
      </c>
      <c r="E2933" s="440">
        <v>7615.99</v>
      </c>
      <c r="F2933" s="440">
        <v>0</v>
      </c>
      <c r="G2933" s="440">
        <v>77274.44</v>
      </c>
      <c r="H2933" s="438" t="s">
        <v>126</v>
      </c>
    </row>
    <row r="2934" spans="1:8">
      <c r="A2934" s="430" t="s">
        <v>4301</v>
      </c>
      <c r="B2934" s="430" t="s">
        <v>2230</v>
      </c>
      <c r="C2934" s="440">
        <v>68991.23</v>
      </c>
      <c r="D2934" s="438" t="s">
        <v>126</v>
      </c>
      <c r="E2934" s="440">
        <v>7694.94</v>
      </c>
      <c r="F2934" s="440">
        <v>0</v>
      </c>
      <c r="G2934" s="440">
        <v>76686.17</v>
      </c>
      <c r="H2934" s="438" t="s">
        <v>126</v>
      </c>
    </row>
    <row r="2935" spans="1:8">
      <c r="A2935" s="430" t="s">
        <v>4302</v>
      </c>
      <c r="B2935" s="430" t="s">
        <v>2235</v>
      </c>
      <c r="C2935" s="440">
        <v>57474.71</v>
      </c>
      <c r="D2935" s="438" t="s">
        <v>126</v>
      </c>
      <c r="E2935" s="440">
        <v>4653.1099999999997</v>
      </c>
      <c r="F2935" s="440">
        <v>0</v>
      </c>
      <c r="G2935" s="440">
        <v>62127.82</v>
      </c>
      <c r="H2935" s="438" t="s">
        <v>126</v>
      </c>
    </row>
    <row r="2936" spans="1:8">
      <c r="A2936" s="430" t="s">
        <v>4303</v>
      </c>
      <c r="B2936" s="430" t="s">
        <v>2240</v>
      </c>
      <c r="C2936" s="440">
        <v>57157.72</v>
      </c>
      <c r="D2936" s="438" t="s">
        <v>126</v>
      </c>
      <c r="E2936" s="440">
        <v>6731.36</v>
      </c>
      <c r="F2936" s="440">
        <v>0</v>
      </c>
      <c r="G2936" s="440">
        <v>63889.08</v>
      </c>
      <c r="H2936" s="438" t="s">
        <v>126</v>
      </c>
    </row>
    <row r="2937" spans="1:8">
      <c r="A2937" s="430" t="s">
        <v>4304</v>
      </c>
      <c r="B2937" s="430" t="s">
        <v>2245</v>
      </c>
      <c r="C2937" s="440">
        <v>87892</v>
      </c>
      <c r="D2937" s="438" t="s">
        <v>126</v>
      </c>
      <c r="E2937" s="440">
        <v>9123.57</v>
      </c>
      <c r="F2937" s="440">
        <v>0</v>
      </c>
      <c r="G2937" s="440">
        <v>97015.57</v>
      </c>
      <c r="H2937" s="438" t="s">
        <v>126</v>
      </c>
    </row>
    <row r="2938" spans="1:8">
      <c r="A2938" s="430" t="s">
        <v>4305</v>
      </c>
      <c r="B2938" s="430" t="s">
        <v>2250</v>
      </c>
      <c r="C2938" s="440">
        <v>50600.84</v>
      </c>
      <c r="D2938" s="438" t="s">
        <v>126</v>
      </c>
      <c r="E2938" s="440">
        <v>5059.99</v>
      </c>
      <c r="F2938" s="440">
        <v>0</v>
      </c>
      <c r="G2938" s="440">
        <v>55660.83</v>
      </c>
      <c r="H2938" s="438" t="s">
        <v>126</v>
      </c>
    </row>
    <row r="2939" spans="1:8">
      <c r="A2939" s="430" t="s">
        <v>4306</v>
      </c>
      <c r="B2939" s="430" t="s">
        <v>2255</v>
      </c>
      <c r="C2939" s="440">
        <v>54179.31</v>
      </c>
      <c r="D2939" s="438" t="s">
        <v>126</v>
      </c>
      <c r="E2939" s="440">
        <v>6613.73</v>
      </c>
      <c r="F2939" s="440">
        <v>0</v>
      </c>
      <c r="G2939" s="440">
        <v>60793.04</v>
      </c>
      <c r="H2939" s="438" t="s">
        <v>126</v>
      </c>
    </row>
    <row r="2940" spans="1:8">
      <c r="A2940" s="430" t="s">
        <v>4307</v>
      </c>
      <c r="B2940" s="430" t="s">
        <v>2260</v>
      </c>
      <c r="C2940" s="440">
        <v>58449.72</v>
      </c>
      <c r="D2940" s="438" t="s">
        <v>126</v>
      </c>
      <c r="E2940" s="440">
        <v>5449.12</v>
      </c>
      <c r="F2940" s="440">
        <v>0</v>
      </c>
      <c r="G2940" s="440">
        <v>63898.84</v>
      </c>
      <c r="H2940" s="438" t="s">
        <v>126</v>
      </c>
    </row>
    <row r="2941" spans="1:8">
      <c r="A2941" s="430" t="s">
        <v>4308</v>
      </c>
      <c r="B2941" s="430" t="s">
        <v>2265</v>
      </c>
      <c r="C2941" s="440">
        <v>66051.75</v>
      </c>
      <c r="D2941" s="438" t="s">
        <v>126</v>
      </c>
      <c r="E2941" s="440">
        <v>7098.6</v>
      </c>
      <c r="F2941" s="440">
        <v>0</v>
      </c>
      <c r="G2941" s="440">
        <v>73150.350000000006</v>
      </c>
      <c r="H2941" s="438" t="s">
        <v>126</v>
      </c>
    </row>
    <row r="2942" spans="1:8">
      <c r="A2942" s="430" t="s">
        <v>4309</v>
      </c>
      <c r="B2942" s="430" t="s">
        <v>2270</v>
      </c>
      <c r="C2942" s="440">
        <v>50110.86</v>
      </c>
      <c r="D2942" s="438" t="s">
        <v>126</v>
      </c>
      <c r="E2942" s="440">
        <v>3540.16</v>
      </c>
      <c r="F2942" s="440">
        <v>0</v>
      </c>
      <c r="G2942" s="440">
        <v>53651.02</v>
      </c>
      <c r="H2942" s="438" t="s">
        <v>126</v>
      </c>
    </row>
    <row r="2943" spans="1:8">
      <c r="A2943" s="430" t="s">
        <v>4310</v>
      </c>
      <c r="B2943" s="430" t="s">
        <v>2275</v>
      </c>
      <c r="C2943" s="440">
        <v>61895.519999999997</v>
      </c>
      <c r="D2943" s="438" t="s">
        <v>126</v>
      </c>
      <c r="E2943" s="440">
        <v>4670.63</v>
      </c>
      <c r="F2943" s="440">
        <v>0</v>
      </c>
      <c r="G2943" s="440">
        <v>66566.149999999994</v>
      </c>
      <c r="H2943" s="438" t="s">
        <v>126</v>
      </c>
    </row>
    <row r="2944" spans="1:8">
      <c r="A2944" s="430" t="s">
        <v>4311</v>
      </c>
      <c r="B2944" s="430" t="s">
        <v>2280</v>
      </c>
      <c r="C2944" s="440">
        <v>97379.66</v>
      </c>
      <c r="D2944" s="438" t="s">
        <v>126</v>
      </c>
      <c r="E2944" s="440">
        <v>9892.89</v>
      </c>
      <c r="F2944" s="440">
        <v>0</v>
      </c>
      <c r="G2944" s="440">
        <v>107272.55</v>
      </c>
      <c r="H2944" s="438" t="s">
        <v>126</v>
      </c>
    </row>
    <row r="2945" spans="1:8">
      <c r="A2945" s="430" t="s">
        <v>4312</v>
      </c>
      <c r="B2945" s="430" t="s">
        <v>2285</v>
      </c>
      <c r="C2945" s="440">
        <v>74446.73</v>
      </c>
      <c r="D2945" s="438" t="s">
        <v>126</v>
      </c>
      <c r="E2945" s="440">
        <v>7031.79</v>
      </c>
      <c r="F2945" s="440">
        <v>0</v>
      </c>
      <c r="G2945" s="440">
        <v>81478.52</v>
      </c>
      <c r="H2945" s="438" t="s">
        <v>126</v>
      </c>
    </row>
    <row r="2946" spans="1:8">
      <c r="A2946" s="430" t="s">
        <v>4313</v>
      </c>
      <c r="B2946" s="430" t="s">
        <v>2290</v>
      </c>
      <c r="C2946" s="440">
        <v>103450.87</v>
      </c>
      <c r="D2946" s="438" t="s">
        <v>126</v>
      </c>
      <c r="E2946" s="440">
        <v>9199.52</v>
      </c>
      <c r="F2946" s="440">
        <v>0</v>
      </c>
      <c r="G2946" s="440">
        <v>112650.39</v>
      </c>
      <c r="H2946" s="438" t="s">
        <v>126</v>
      </c>
    </row>
    <row r="2947" spans="1:8">
      <c r="A2947" s="430" t="s">
        <v>4314</v>
      </c>
      <c r="B2947" s="430" t="s">
        <v>2295</v>
      </c>
      <c r="C2947" s="440">
        <v>74544.38</v>
      </c>
      <c r="D2947" s="438" t="s">
        <v>126</v>
      </c>
      <c r="E2947" s="440">
        <v>6849.23</v>
      </c>
      <c r="F2947" s="440">
        <v>0</v>
      </c>
      <c r="G2947" s="440">
        <v>81393.61</v>
      </c>
      <c r="H2947" s="438" t="s">
        <v>126</v>
      </c>
    </row>
    <row r="2948" spans="1:8">
      <c r="A2948" s="430" t="s">
        <v>4315</v>
      </c>
      <c r="B2948" s="430" t="s">
        <v>2300</v>
      </c>
      <c r="C2948" s="440">
        <v>61081.61</v>
      </c>
      <c r="D2948" s="438" t="s">
        <v>126</v>
      </c>
      <c r="E2948" s="440">
        <v>5774.78</v>
      </c>
      <c r="F2948" s="440">
        <v>0</v>
      </c>
      <c r="G2948" s="440">
        <v>66856.39</v>
      </c>
      <c r="H2948" s="438" t="s">
        <v>126</v>
      </c>
    </row>
    <row r="2949" spans="1:8">
      <c r="A2949" s="430" t="s">
        <v>4316</v>
      </c>
      <c r="B2949" s="430" t="s">
        <v>2305</v>
      </c>
      <c r="C2949" s="440">
        <v>82748.850000000006</v>
      </c>
      <c r="D2949" s="438" t="s">
        <v>126</v>
      </c>
      <c r="E2949" s="440">
        <v>7955.45</v>
      </c>
      <c r="F2949" s="440">
        <v>0</v>
      </c>
      <c r="G2949" s="440">
        <v>90704.3</v>
      </c>
      <c r="H2949" s="438" t="s">
        <v>126</v>
      </c>
    </row>
    <row r="2950" spans="1:8">
      <c r="A2950" s="430" t="s">
        <v>4317</v>
      </c>
      <c r="B2950" s="430" t="s">
        <v>2310</v>
      </c>
      <c r="C2950" s="440">
        <v>63200.87</v>
      </c>
      <c r="D2950" s="438" t="s">
        <v>126</v>
      </c>
      <c r="E2950" s="440">
        <v>7245.67</v>
      </c>
      <c r="F2950" s="440">
        <v>0</v>
      </c>
      <c r="G2950" s="440">
        <v>70446.539999999994</v>
      </c>
      <c r="H2950" s="438" t="s">
        <v>126</v>
      </c>
    </row>
    <row r="2951" spans="1:8">
      <c r="A2951" s="430" t="s">
        <v>4318</v>
      </c>
      <c r="B2951" s="430" t="s">
        <v>2315</v>
      </c>
      <c r="C2951" s="440">
        <v>69618.5</v>
      </c>
      <c r="D2951" s="438" t="s">
        <v>126</v>
      </c>
      <c r="E2951" s="440">
        <v>4914.49</v>
      </c>
      <c r="F2951" s="440">
        <v>0</v>
      </c>
      <c r="G2951" s="440">
        <v>74532.990000000005</v>
      </c>
      <c r="H2951" s="438" t="s">
        <v>126</v>
      </c>
    </row>
    <row r="2952" spans="1:8">
      <c r="A2952" s="430" t="s">
        <v>4319</v>
      </c>
      <c r="B2952" s="430" t="s">
        <v>2320</v>
      </c>
      <c r="C2952" s="440">
        <v>63808.62</v>
      </c>
      <c r="D2952" s="438" t="s">
        <v>126</v>
      </c>
      <c r="E2952" s="440">
        <v>5122.18</v>
      </c>
      <c r="F2952" s="440">
        <v>0</v>
      </c>
      <c r="G2952" s="440">
        <v>68930.8</v>
      </c>
      <c r="H2952" s="438" t="s">
        <v>126</v>
      </c>
    </row>
    <row r="2953" spans="1:8">
      <c r="A2953" s="430" t="s">
        <v>4320</v>
      </c>
      <c r="B2953" s="430" t="s">
        <v>2325</v>
      </c>
      <c r="C2953" s="440">
        <v>101124.57</v>
      </c>
      <c r="D2953" s="438" t="s">
        <v>126</v>
      </c>
      <c r="E2953" s="440">
        <v>9930.42</v>
      </c>
      <c r="F2953" s="440">
        <v>0</v>
      </c>
      <c r="G2953" s="440">
        <v>111054.99</v>
      </c>
      <c r="H2953" s="438" t="s">
        <v>126</v>
      </c>
    </row>
    <row r="2954" spans="1:8">
      <c r="A2954" s="430" t="s">
        <v>4321</v>
      </c>
      <c r="B2954" s="430" t="s">
        <v>2330</v>
      </c>
      <c r="C2954" s="440">
        <v>64542.35</v>
      </c>
      <c r="D2954" s="438" t="s">
        <v>126</v>
      </c>
      <c r="E2954" s="440">
        <v>4713.47</v>
      </c>
      <c r="F2954" s="440">
        <v>0</v>
      </c>
      <c r="G2954" s="440">
        <v>69255.820000000007</v>
      </c>
      <c r="H2954" s="438" t="s">
        <v>126</v>
      </c>
    </row>
    <row r="2955" spans="1:8">
      <c r="A2955" s="430" t="s">
        <v>4322</v>
      </c>
      <c r="B2955" s="430" t="s">
        <v>2335</v>
      </c>
      <c r="C2955" s="440">
        <v>60842.21</v>
      </c>
      <c r="D2955" s="438" t="s">
        <v>126</v>
      </c>
      <c r="E2955" s="440">
        <v>6775.35</v>
      </c>
      <c r="F2955" s="440">
        <v>0</v>
      </c>
      <c r="G2955" s="440">
        <v>67617.56</v>
      </c>
      <c r="H2955" s="438" t="s">
        <v>126</v>
      </c>
    </row>
    <row r="2956" spans="1:8">
      <c r="A2956" s="430" t="s">
        <v>4323</v>
      </c>
      <c r="B2956" s="430" t="s">
        <v>2340</v>
      </c>
      <c r="C2956" s="440">
        <v>84771.74</v>
      </c>
      <c r="D2956" s="438" t="s">
        <v>126</v>
      </c>
      <c r="E2956" s="440">
        <v>8333.18</v>
      </c>
      <c r="F2956" s="440">
        <v>0</v>
      </c>
      <c r="G2956" s="440">
        <v>93104.92</v>
      </c>
      <c r="H2956" s="438" t="s">
        <v>126</v>
      </c>
    </row>
    <row r="2957" spans="1:8">
      <c r="A2957" s="430" t="s">
        <v>4324</v>
      </c>
      <c r="B2957" s="430" t="s">
        <v>974</v>
      </c>
      <c r="C2957" s="440">
        <v>87924.7</v>
      </c>
      <c r="D2957" s="438" t="s">
        <v>126</v>
      </c>
      <c r="E2957" s="440">
        <v>7223.94</v>
      </c>
      <c r="F2957" s="440">
        <v>0</v>
      </c>
      <c r="G2957" s="440">
        <v>95148.64</v>
      </c>
      <c r="H2957" s="438" t="s">
        <v>126</v>
      </c>
    </row>
    <row r="2958" spans="1:8">
      <c r="A2958" s="430" t="s">
        <v>4325</v>
      </c>
      <c r="B2958" s="430" t="s">
        <v>976</v>
      </c>
      <c r="C2958" s="440">
        <v>70357.070000000007</v>
      </c>
      <c r="D2958" s="438" t="s">
        <v>126</v>
      </c>
      <c r="E2958" s="440">
        <v>7713.63</v>
      </c>
      <c r="F2958" s="440">
        <v>0</v>
      </c>
      <c r="G2958" s="440">
        <v>78070.7</v>
      </c>
      <c r="H2958" s="438" t="s">
        <v>126</v>
      </c>
    </row>
    <row r="2959" spans="1:8">
      <c r="A2959" s="430" t="s">
        <v>4326</v>
      </c>
      <c r="B2959" s="430" t="s">
        <v>2353</v>
      </c>
      <c r="C2959" s="440">
        <v>68546.210000000006</v>
      </c>
      <c r="D2959" s="438" t="s">
        <v>126</v>
      </c>
      <c r="E2959" s="440">
        <v>7078.7</v>
      </c>
      <c r="F2959" s="440">
        <v>0</v>
      </c>
      <c r="G2959" s="440">
        <v>75624.91</v>
      </c>
      <c r="H2959" s="438" t="s">
        <v>126</v>
      </c>
    </row>
    <row r="2960" spans="1:8">
      <c r="A2960" s="430" t="s">
        <v>4327</v>
      </c>
      <c r="B2960" s="430" t="s">
        <v>2358</v>
      </c>
      <c r="C2960" s="440">
        <v>82635.56</v>
      </c>
      <c r="D2960" s="438" t="s">
        <v>126</v>
      </c>
      <c r="E2960" s="440">
        <v>8497.0400000000009</v>
      </c>
      <c r="F2960" s="440">
        <v>0</v>
      </c>
      <c r="G2960" s="440">
        <v>91132.6</v>
      </c>
      <c r="H2960" s="438" t="s">
        <v>126</v>
      </c>
    </row>
    <row r="2961" spans="1:8">
      <c r="A2961" s="430" t="s">
        <v>4328</v>
      </c>
      <c r="B2961" s="430" t="s">
        <v>2363</v>
      </c>
      <c r="C2961" s="440">
        <v>65409.83</v>
      </c>
      <c r="D2961" s="438" t="s">
        <v>126</v>
      </c>
      <c r="E2961" s="440">
        <v>7203.42</v>
      </c>
      <c r="F2961" s="440">
        <v>0</v>
      </c>
      <c r="G2961" s="440">
        <v>72613.25</v>
      </c>
      <c r="H2961" s="438" t="s">
        <v>126</v>
      </c>
    </row>
    <row r="2962" spans="1:8">
      <c r="A2962" s="430" t="s">
        <v>4329</v>
      </c>
      <c r="B2962" s="430" t="s">
        <v>2368</v>
      </c>
      <c r="C2962" s="440">
        <v>73502.34</v>
      </c>
      <c r="D2962" s="438" t="s">
        <v>126</v>
      </c>
      <c r="E2962" s="440">
        <v>5666.69</v>
      </c>
      <c r="F2962" s="440">
        <v>0</v>
      </c>
      <c r="G2962" s="440">
        <v>79169.03</v>
      </c>
      <c r="H2962" s="438" t="s">
        <v>126</v>
      </c>
    </row>
    <row r="2963" spans="1:8">
      <c r="A2963" s="430" t="s">
        <v>4330</v>
      </c>
      <c r="B2963" s="430" t="s">
        <v>2373</v>
      </c>
      <c r="C2963" s="440">
        <v>174190.53</v>
      </c>
      <c r="D2963" s="438" t="s">
        <v>126</v>
      </c>
      <c r="E2963" s="440">
        <v>16295.32</v>
      </c>
      <c r="F2963" s="440">
        <v>0</v>
      </c>
      <c r="G2963" s="440">
        <v>190485.85</v>
      </c>
      <c r="H2963" s="438" t="s">
        <v>126</v>
      </c>
    </row>
    <row r="2964" spans="1:8">
      <c r="A2964" s="430" t="s">
        <v>4331</v>
      </c>
      <c r="B2964" s="430" t="s">
        <v>2378</v>
      </c>
      <c r="C2964" s="440">
        <v>125499.37</v>
      </c>
      <c r="D2964" s="438" t="s">
        <v>126</v>
      </c>
      <c r="E2964" s="440">
        <v>11323.15</v>
      </c>
      <c r="F2964" s="440">
        <v>0</v>
      </c>
      <c r="G2964" s="440">
        <v>136822.51999999999</v>
      </c>
      <c r="H2964" s="438" t="s">
        <v>126</v>
      </c>
    </row>
    <row r="2965" spans="1:8">
      <c r="A2965" s="430" t="s">
        <v>4332</v>
      </c>
      <c r="B2965" s="430" t="s">
        <v>2383</v>
      </c>
      <c r="C2965" s="440">
        <v>69533.72</v>
      </c>
      <c r="D2965" s="438" t="s">
        <v>126</v>
      </c>
      <c r="E2965" s="440">
        <v>6501.41</v>
      </c>
      <c r="F2965" s="440">
        <v>0</v>
      </c>
      <c r="G2965" s="440">
        <v>76035.13</v>
      </c>
      <c r="H2965" s="438" t="s">
        <v>126</v>
      </c>
    </row>
    <row r="2966" spans="1:8">
      <c r="A2966" s="430" t="s">
        <v>4333</v>
      </c>
      <c r="B2966" s="430" t="s">
        <v>2388</v>
      </c>
      <c r="C2966" s="440">
        <v>114657.72</v>
      </c>
      <c r="D2966" s="438" t="s">
        <v>126</v>
      </c>
      <c r="E2966" s="440">
        <v>10960.48</v>
      </c>
      <c r="F2966" s="440">
        <v>0</v>
      </c>
      <c r="G2966" s="440">
        <v>125618.2</v>
      </c>
      <c r="H2966" s="438" t="s">
        <v>126</v>
      </c>
    </row>
    <row r="2967" spans="1:8">
      <c r="A2967" s="430" t="s">
        <v>4334</v>
      </c>
      <c r="B2967" s="430" t="s">
        <v>2393</v>
      </c>
      <c r="C2967" s="440">
        <v>101698.6</v>
      </c>
      <c r="D2967" s="438" t="s">
        <v>126</v>
      </c>
      <c r="E2967" s="440">
        <v>9404.19</v>
      </c>
      <c r="F2967" s="440">
        <v>0</v>
      </c>
      <c r="G2967" s="440">
        <v>111102.79</v>
      </c>
      <c r="H2967" s="438" t="s">
        <v>126</v>
      </c>
    </row>
    <row r="2968" spans="1:8">
      <c r="A2968" s="430" t="s">
        <v>4335</v>
      </c>
      <c r="B2968" s="430" t="s">
        <v>2398</v>
      </c>
      <c r="C2968" s="440">
        <v>120952.61</v>
      </c>
      <c r="D2968" s="438" t="s">
        <v>126</v>
      </c>
      <c r="E2968" s="440">
        <v>11483.62</v>
      </c>
      <c r="F2968" s="440">
        <v>0</v>
      </c>
      <c r="G2968" s="440">
        <v>132436.23000000001</v>
      </c>
      <c r="H2968" s="438" t="s">
        <v>126</v>
      </c>
    </row>
    <row r="2969" spans="1:8">
      <c r="A2969" s="430" t="s">
        <v>4336</v>
      </c>
      <c r="B2969" s="430" t="s">
        <v>2403</v>
      </c>
      <c r="C2969" s="440">
        <v>88960.04</v>
      </c>
      <c r="D2969" s="438" t="s">
        <v>126</v>
      </c>
      <c r="E2969" s="440">
        <v>6576.08</v>
      </c>
      <c r="F2969" s="440">
        <v>0</v>
      </c>
      <c r="G2969" s="440">
        <v>95536.12</v>
      </c>
      <c r="H2969" s="438" t="s">
        <v>126</v>
      </c>
    </row>
    <row r="2970" spans="1:8">
      <c r="A2970" s="430" t="s">
        <v>4337</v>
      </c>
      <c r="B2970" s="430" t="s">
        <v>2408</v>
      </c>
      <c r="C2970" s="440">
        <v>128778.14</v>
      </c>
      <c r="D2970" s="438" t="s">
        <v>126</v>
      </c>
      <c r="E2970" s="440">
        <v>12153.83</v>
      </c>
      <c r="F2970" s="440">
        <v>0</v>
      </c>
      <c r="G2970" s="440">
        <v>140931.97</v>
      </c>
      <c r="H2970" s="438" t="s">
        <v>126</v>
      </c>
    </row>
    <row r="2971" spans="1:8">
      <c r="A2971" s="430" t="s">
        <v>4338</v>
      </c>
      <c r="B2971" s="430" t="s">
        <v>2413</v>
      </c>
      <c r="C2971" s="440">
        <v>102468.76</v>
      </c>
      <c r="D2971" s="438" t="s">
        <v>126</v>
      </c>
      <c r="E2971" s="440">
        <v>10289.219999999999</v>
      </c>
      <c r="F2971" s="440">
        <v>0</v>
      </c>
      <c r="G2971" s="440">
        <v>112757.98</v>
      </c>
      <c r="H2971" s="438" t="s">
        <v>126</v>
      </c>
    </row>
    <row r="2972" spans="1:8">
      <c r="A2972" s="430" t="s">
        <v>4339</v>
      </c>
      <c r="B2972" s="430" t="s">
        <v>2418</v>
      </c>
      <c r="C2972" s="440">
        <v>71971.039999999994</v>
      </c>
      <c r="D2972" s="438" t="s">
        <v>126</v>
      </c>
      <c r="E2972" s="440">
        <v>7141.94</v>
      </c>
      <c r="F2972" s="440">
        <v>0</v>
      </c>
      <c r="G2972" s="440">
        <v>79112.98</v>
      </c>
      <c r="H2972" s="438" t="s">
        <v>126</v>
      </c>
    </row>
    <row r="2973" spans="1:8">
      <c r="A2973" s="430" t="s">
        <v>4340</v>
      </c>
      <c r="B2973" s="430" t="s">
        <v>2423</v>
      </c>
      <c r="C2973" s="440">
        <v>74098.17</v>
      </c>
      <c r="D2973" s="438" t="s">
        <v>126</v>
      </c>
      <c r="E2973" s="440">
        <v>7567.15</v>
      </c>
      <c r="F2973" s="440">
        <v>0</v>
      </c>
      <c r="G2973" s="440">
        <v>81665.320000000007</v>
      </c>
      <c r="H2973" s="438" t="s">
        <v>126</v>
      </c>
    </row>
    <row r="2974" spans="1:8">
      <c r="A2974" s="430" t="s">
        <v>4341</v>
      </c>
      <c r="B2974" s="430" t="s">
        <v>2428</v>
      </c>
      <c r="C2974" s="440">
        <v>65454.16</v>
      </c>
      <c r="D2974" s="438" t="s">
        <v>126</v>
      </c>
      <c r="E2974" s="440">
        <v>6305.72</v>
      </c>
      <c r="F2974" s="440">
        <v>0</v>
      </c>
      <c r="G2974" s="440">
        <v>71759.88</v>
      </c>
      <c r="H2974" s="438" t="s">
        <v>126</v>
      </c>
    </row>
    <row r="2975" spans="1:8">
      <c r="A2975" s="430" t="s">
        <v>4342</v>
      </c>
      <c r="B2975" s="430" t="s">
        <v>2433</v>
      </c>
      <c r="C2975" s="440">
        <v>76499.09</v>
      </c>
      <c r="D2975" s="438" t="s">
        <v>126</v>
      </c>
      <c r="E2975" s="440">
        <v>6923.68</v>
      </c>
      <c r="F2975" s="440">
        <v>0</v>
      </c>
      <c r="G2975" s="440">
        <v>83422.77</v>
      </c>
      <c r="H2975" s="438" t="s">
        <v>126</v>
      </c>
    </row>
    <row r="2976" spans="1:8">
      <c r="A2976" s="430" t="s">
        <v>4343</v>
      </c>
      <c r="B2976" s="430" t="s">
        <v>2438</v>
      </c>
      <c r="C2976" s="440">
        <v>65946.12</v>
      </c>
      <c r="D2976" s="438" t="s">
        <v>126</v>
      </c>
      <c r="E2976" s="440">
        <v>3937.58</v>
      </c>
      <c r="F2976" s="440">
        <v>0</v>
      </c>
      <c r="G2976" s="440">
        <v>69883.7</v>
      </c>
      <c r="H2976" s="438" t="s">
        <v>126</v>
      </c>
    </row>
    <row r="2977" spans="1:8">
      <c r="A2977" s="430" t="s">
        <v>4344</v>
      </c>
      <c r="B2977" s="430" t="s">
        <v>2443</v>
      </c>
      <c r="C2977" s="440">
        <v>88402.36</v>
      </c>
      <c r="D2977" s="438" t="s">
        <v>126</v>
      </c>
      <c r="E2977" s="440">
        <v>8072.59</v>
      </c>
      <c r="F2977" s="440">
        <v>0</v>
      </c>
      <c r="G2977" s="440">
        <v>96474.95</v>
      </c>
      <c r="H2977" s="438" t="s">
        <v>126</v>
      </c>
    </row>
    <row r="2978" spans="1:8">
      <c r="A2978" s="430" t="s">
        <v>4345</v>
      </c>
      <c r="B2978" s="430" t="s">
        <v>2448</v>
      </c>
      <c r="C2978" s="440">
        <v>86326.51</v>
      </c>
      <c r="D2978" s="438" t="s">
        <v>126</v>
      </c>
      <c r="E2978" s="440">
        <v>8533.14</v>
      </c>
      <c r="F2978" s="440">
        <v>0</v>
      </c>
      <c r="G2978" s="440">
        <v>94859.65</v>
      </c>
      <c r="H2978" s="438" t="s">
        <v>126</v>
      </c>
    </row>
    <row r="2979" spans="1:8">
      <c r="A2979" s="430" t="s">
        <v>4346</v>
      </c>
      <c r="B2979" s="430" t="s">
        <v>2453</v>
      </c>
      <c r="C2979" s="440">
        <v>71623.100000000006</v>
      </c>
      <c r="D2979" s="438" t="s">
        <v>126</v>
      </c>
      <c r="E2979" s="440">
        <v>6466.92</v>
      </c>
      <c r="F2979" s="440">
        <v>0</v>
      </c>
      <c r="G2979" s="440">
        <v>78090.02</v>
      </c>
      <c r="H2979" s="438" t="s">
        <v>126</v>
      </c>
    </row>
    <row r="2980" spans="1:8">
      <c r="A2980" s="430" t="s">
        <v>4347</v>
      </c>
      <c r="B2980" s="430" t="s">
        <v>2458</v>
      </c>
      <c r="C2980" s="440">
        <v>70128.06</v>
      </c>
      <c r="D2980" s="438" t="s">
        <v>126</v>
      </c>
      <c r="E2980" s="440">
        <v>6367.51</v>
      </c>
      <c r="F2980" s="440">
        <v>0</v>
      </c>
      <c r="G2980" s="440">
        <v>76495.570000000007</v>
      </c>
      <c r="H2980" s="438" t="s">
        <v>126</v>
      </c>
    </row>
    <row r="2981" spans="1:8">
      <c r="A2981" s="430" t="s">
        <v>4348</v>
      </c>
      <c r="B2981" s="430" t="s">
        <v>2463</v>
      </c>
      <c r="C2981" s="440">
        <v>119778.48</v>
      </c>
      <c r="D2981" s="438" t="s">
        <v>126</v>
      </c>
      <c r="E2981" s="440">
        <v>10996.01</v>
      </c>
      <c r="F2981" s="440">
        <v>0</v>
      </c>
      <c r="G2981" s="440">
        <v>130774.49</v>
      </c>
      <c r="H2981" s="438" t="s">
        <v>126</v>
      </c>
    </row>
    <row r="2982" spans="1:8">
      <c r="A2982" s="430" t="s">
        <v>4349</v>
      </c>
      <c r="B2982" s="430" t="s">
        <v>2468</v>
      </c>
      <c r="C2982" s="440">
        <v>64419.35</v>
      </c>
      <c r="D2982" s="438" t="s">
        <v>126</v>
      </c>
      <c r="E2982" s="440">
        <v>4008.5</v>
      </c>
      <c r="F2982" s="440">
        <v>0</v>
      </c>
      <c r="G2982" s="440">
        <v>68427.850000000006</v>
      </c>
      <c r="H2982" s="438" t="s">
        <v>126</v>
      </c>
    </row>
    <row r="2983" spans="1:8">
      <c r="A2983" s="430" t="s">
        <v>4350</v>
      </c>
      <c r="B2983" s="430" t="s">
        <v>2473</v>
      </c>
      <c r="C2983" s="440">
        <v>76439.53</v>
      </c>
      <c r="D2983" s="438" t="s">
        <v>126</v>
      </c>
      <c r="E2983" s="440">
        <v>6989.09</v>
      </c>
      <c r="F2983" s="440">
        <v>0</v>
      </c>
      <c r="G2983" s="440">
        <v>83428.62</v>
      </c>
      <c r="H2983" s="438" t="s">
        <v>126</v>
      </c>
    </row>
    <row r="2984" spans="1:8">
      <c r="A2984" s="430" t="s">
        <v>4351</v>
      </c>
      <c r="B2984" s="430" t="s">
        <v>2478</v>
      </c>
      <c r="C2984" s="440">
        <v>69377.289999999994</v>
      </c>
      <c r="D2984" s="438" t="s">
        <v>126</v>
      </c>
      <c r="E2984" s="440">
        <v>8105.36</v>
      </c>
      <c r="F2984" s="440">
        <v>0</v>
      </c>
      <c r="G2984" s="440">
        <v>77482.649999999994</v>
      </c>
      <c r="H2984" s="438" t="s">
        <v>126</v>
      </c>
    </row>
    <row r="2985" spans="1:8">
      <c r="A2985" s="430" t="s">
        <v>4352</v>
      </c>
      <c r="B2985" s="430" t="s">
        <v>2483</v>
      </c>
      <c r="C2985" s="440">
        <v>271210.15999999997</v>
      </c>
      <c r="D2985" s="438" t="s">
        <v>126</v>
      </c>
      <c r="E2985" s="440">
        <v>30739.360000000001</v>
      </c>
      <c r="F2985" s="440">
        <v>0</v>
      </c>
      <c r="G2985" s="440">
        <v>301949.52</v>
      </c>
      <c r="H2985" s="438" t="s">
        <v>126</v>
      </c>
    </row>
    <row r="2986" spans="1:8">
      <c r="A2986" s="430" t="s">
        <v>4353</v>
      </c>
      <c r="B2986" s="430" t="s">
        <v>2487</v>
      </c>
      <c r="C2986" s="440">
        <v>1016447.74</v>
      </c>
      <c r="D2986" s="438" t="s">
        <v>126</v>
      </c>
      <c r="E2986" s="440">
        <v>106096.28</v>
      </c>
      <c r="F2986" s="440">
        <v>0</v>
      </c>
      <c r="G2986" s="440">
        <v>1122544.02</v>
      </c>
      <c r="H2986" s="438" t="s">
        <v>126</v>
      </c>
    </row>
    <row r="2987" spans="1:8">
      <c r="A2987" s="430" t="s">
        <v>4354</v>
      </c>
      <c r="B2987" s="430" t="s">
        <v>3939</v>
      </c>
      <c r="C2987" s="440">
        <v>52504.2</v>
      </c>
      <c r="D2987" s="438" t="s">
        <v>126</v>
      </c>
      <c r="E2987" s="440">
        <v>3609.13</v>
      </c>
      <c r="F2987" s="440">
        <v>0</v>
      </c>
      <c r="G2987" s="440">
        <v>56113.33</v>
      </c>
      <c r="H2987" s="438" t="s">
        <v>126</v>
      </c>
    </row>
    <row r="2988" spans="1:8">
      <c r="A2988" s="430" t="s">
        <v>4355</v>
      </c>
      <c r="B2988" s="430" t="s">
        <v>2496</v>
      </c>
      <c r="C2988" s="440">
        <v>55661.38</v>
      </c>
      <c r="D2988" s="438" t="s">
        <v>126</v>
      </c>
      <c r="E2988" s="440">
        <v>4450.4399999999996</v>
      </c>
      <c r="F2988" s="440">
        <v>0</v>
      </c>
      <c r="G2988" s="440">
        <v>60111.82</v>
      </c>
      <c r="H2988" s="438" t="s">
        <v>126</v>
      </c>
    </row>
    <row r="2989" spans="1:8">
      <c r="A2989" s="430" t="s">
        <v>4356</v>
      </c>
      <c r="B2989" s="430" t="s">
        <v>2500</v>
      </c>
      <c r="C2989" s="440">
        <v>54410.86</v>
      </c>
      <c r="D2989" s="438" t="s">
        <v>126</v>
      </c>
      <c r="E2989" s="440">
        <v>4852.3900000000003</v>
      </c>
      <c r="F2989" s="440">
        <v>0</v>
      </c>
      <c r="G2989" s="440">
        <v>59263.25</v>
      </c>
      <c r="H2989" s="438" t="s">
        <v>126</v>
      </c>
    </row>
    <row r="2990" spans="1:8">
      <c r="A2990" s="430" t="s">
        <v>4357</v>
      </c>
      <c r="B2990" s="430" t="s">
        <v>4155</v>
      </c>
      <c r="C2990" s="440">
        <v>7045.46</v>
      </c>
      <c r="D2990" s="438" t="s">
        <v>126</v>
      </c>
      <c r="E2990" s="440">
        <v>656.64</v>
      </c>
      <c r="F2990" s="440">
        <v>0</v>
      </c>
      <c r="G2990" s="440">
        <v>7702.1</v>
      </c>
      <c r="H2990" s="438" t="s">
        <v>126</v>
      </c>
    </row>
    <row r="2991" spans="1:8">
      <c r="A2991" s="430" t="s">
        <v>4358</v>
      </c>
      <c r="B2991" s="430" t="s">
        <v>4052</v>
      </c>
      <c r="C2991" s="440">
        <v>2464.1799999999998</v>
      </c>
      <c r="D2991" s="438" t="s">
        <v>126</v>
      </c>
      <c r="E2991" s="440">
        <v>656.64</v>
      </c>
      <c r="F2991" s="440">
        <v>0</v>
      </c>
      <c r="G2991" s="440">
        <v>3120.82</v>
      </c>
      <c r="H2991" s="438" t="s">
        <v>126</v>
      </c>
    </row>
    <row r="2992" spans="1:8">
      <c r="A2992" s="430" t="s">
        <v>4359</v>
      </c>
      <c r="B2992" s="430" t="s">
        <v>4054</v>
      </c>
      <c r="C2992" s="440">
        <v>25897.07</v>
      </c>
      <c r="D2992" s="438" t="s">
        <v>126</v>
      </c>
      <c r="E2992" s="440">
        <v>1132.03</v>
      </c>
      <c r="F2992" s="440">
        <v>0</v>
      </c>
      <c r="G2992" s="440">
        <v>27029.1</v>
      </c>
      <c r="H2992" s="438" t="s">
        <v>126</v>
      </c>
    </row>
    <row r="2993" spans="1:8">
      <c r="A2993" s="430" t="s">
        <v>4360</v>
      </c>
      <c r="B2993" s="430" t="s">
        <v>2706</v>
      </c>
      <c r="C2993" s="440">
        <v>71691.960000000006</v>
      </c>
      <c r="D2993" s="438" t="s">
        <v>126</v>
      </c>
      <c r="E2993" s="440">
        <v>19104.009999999998</v>
      </c>
      <c r="F2993" s="440">
        <v>0</v>
      </c>
      <c r="G2993" s="440">
        <v>90795.97</v>
      </c>
      <c r="H2993" s="438" t="s">
        <v>126</v>
      </c>
    </row>
    <row r="2994" spans="1:8">
      <c r="A2994" s="430" t="s">
        <v>4361</v>
      </c>
      <c r="B2994" s="430" t="s">
        <v>2516</v>
      </c>
      <c r="C2994" s="440">
        <v>29347.18</v>
      </c>
      <c r="D2994" s="438" t="s">
        <v>126</v>
      </c>
      <c r="E2994" s="440">
        <v>2721.63</v>
      </c>
      <c r="F2994" s="440">
        <v>0</v>
      </c>
      <c r="G2994" s="440">
        <v>32068.81</v>
      </c>
      <c r="H2994" s="438" t="s">
        <v>126</v>
      </c>
    </row>
    <row r="2995" spans="1:8">
      <c r="A2995" s="430" t="s">
        <v>4362</v>
      </c>
      <c r="B2995" s="430" t="s">
        <v>4363</v>
      </c>
      <c r="C2995" s="440">
        <v>4280957.04</v>
      </c>
      <c r="D2995" s="438" t="s">
        <v>126</v>
      </c>
      <c r="E2995" s="440">
        <v>411359.66</v>
      </c>
      <c r="F2995" s="440">
        <v>0</v>
      </c>
      <c r="G2995" s="440">
        <v>4692316.7</v>
      </c>
      <c r="H2995" s="438" t="s">
        <v>126</v>
      </c>
    </row>
    <row r="2996" spans="1:8">
      <c r="A2996" s="430" t="s">
        <v>4364</v>
      </c>
      <c r="B2996" s="430" t="s">
        <v>2056</v>
      </c>
      <c r="C2996" s="440">
        <v>213108.48000000001</v>
      </c>
      <c r="D2996" s="438" t="s">
        <v>126</v>
      </c>
      <c r="E2996" s="440">
        <v>19740.02</v>
      </c>
      <c r="F2996" s="440">
        <v>0</v>
      </c>
      <c r="G2996" s="440">
        <v>232848.5</v>
      </c>
      <c r="H2996" s="438" t="s">
        <v>126</v>
      </c>
    </row>
    <row r="2997" spans="1:8">
      <c r="A2997" s="430" t="s">
        <v>4365</v>
      </c>
      <c r="B2997" s="430" t="s">
        <v>2064</v>
      </c>
      <c r="C2997" s="440">
        <v>198933.02</v>
      </c>
      <c r="D2997" s="438" t="s">
        <v>126</v>
      </c>
      <c r="E2997" s="440">
        <v>18782.14</v>
      </c>
      <c r="F2997" s="440">
        <v>0</v>
      </c>
      <c r="G2997" s="440">
        <v>217715.16</v>
      </c>
      <c r="H2997" s="438" t="s">
        <v>126</v>
      </c>
    </row>
    <row r="2998" spans="1:8">
      <c r="A2998" s="430" t="s">
        <v>4366</v>
      </c>
      <c r="B2998" s="430" t="s">
        <v>972</v>
      </c>
      <c r="C2998" s="440">
        <v>119710.05</v>
      </c>
      <c r="D2998" s="438" t="s">
        <v>126</v>
      </c>
      <c r="E2998" s="440">
        <v>11458.1</v>
      </c>
      <c r="F2998" s="440">
        <v>0</v>
      </c>
      <c r="G2998" s="440">
        <v>131168.15</v>
      </c>
      <c r="H2998" s="438" t="s">
        <v>126</v>
      </c>
    </row>
    <row r="2999" spans="1:8">
      <c r="A2999" s="430" t="s">
        <v>4367</v>
      </c>
      <c r="B2999" s="430" t="s">
        <v>2073</v>
      </c>
      <c r="C2999" s="440">
        <v>73170.37</v>
      </c>
      <c r="D2999" s="438" t="s">
        <v>126</v>
      </c>
      <c r="E2999" s="440">
        <v>7117.75</v>
      </c>
      <c r="F2999" s="440">
        <v>0</v>
      </c>
      <c r="G2999" s="440">
        <v>80288.12</v>
      </c>
      <c r="H2999" s="438" t="s">
        <v>126</v>
      </c>
    </row>
    <row r="3000" spans="1:8">
      <c r="A3000" s="430" t="s">
        <v>4368</v>
      </c>
      <c r="B3000" s="430" t="s">
        <v>2078</v>
      </c>
      <c r="C3000" s="440">
        <v>177670.43</v>
      </c>
      <c r="D3000" s="438" t="s">
        <v>126</v>
      </c>
      <c r="E3000" s="440">
        <v>15912.52</v>
      </c>
      <c r="F3000" s="440">
        <v>0</v>
      </c>
      <c r="G3000" s="440">
        <v>193582.95</v>
      </c>
      <c r="H3000" s="438" t="s">
        <v>126</v>
      </c>
    </row>
    <row r="3001" spans="1:8">
      <c r="A3001" s="430" t="s">
        <v>4369</v>
      </c>
      <c r="B3001" s="430" t="s">
        <v>2083</v>
      </c>
      <c r="C3001" s="440">
        <v>83692.740000000005</v>
      </c>
      <c r="D3001" s="438" t="s">
        <v>126</v>
      </c>
      <c r="E3001" s="440">
        <v>7613.39</v>
      </c>
      <c r="F3001" s="440">
        <v>0</v>
      </c>
      <c r="G3001" s="440">
        <v>91306.13</v>
      </c>
      <c r="H3001" s="438" t="s">
        <v>126</v>
      </c>
    </row>
    <row r="3002" spans="1:8">
      <c r="A3002" s="430" t="s">
        <v>4370</v>
      </c>
      <c r="B3002" s="430" t="s">
        <v>2088</v>
      </c>
      <c r="C3002" s="440">
        <v>190144.13</v>
      </c>
      <c r="D3002" s="438" t="s">
        <v>126</v>
      </c>
      <c r="E3002" s="440">
        <v>15201.02</v>
      </c>
      <c r="F3002" s="440">
        <v>0</v>
      </c>
      <c r="G3002" s="440">
        <v>205345.15</v>
      </c>
      <c r="H3002" s="438" t="s">
        <v>126</v>
      </c>
    </row>
    <row r="3003" spans="1:8">
      <c r="A3003" s="430" t="s">
        <v>4371</v>
      </c>
      <c r="B3003" s="430" t="s">
        <v>2093</v>
      </c>
      <c r="C3003" s="440">
        <v>135889.57</v>
      </c>
      <c r="D3003" s="438" t="s">
        <v>126</v>
      </c>
      <c r="E3003" s="440">
        <v>13220.81</v>
      </c>
      <c r="F3003" s="440">
        <v>0</v>
      </c>
      <c r="G3003" s="440">
        <v>149110.38</v>
      </c>
      <c r="H3003" s="438" t="s">
        <v>126</v>
      </c>
    </row>
    <row r="3004" spans="1:8">
      <c r="A3004" s="430" t="s">
        <v>4372</v>
      </c>
      <c r="B3004" s="430" t="s">
        <v>2098</v>
      </c>
      <c r="C3004" s="440">
        <v>79742.22</v>
      </c>
      <c r="D3004" s="438" t="s">
        <v>126</v>
      </c>
      <c r="E3004" s="440">
        <v>7789.03</v>
      </c>
      <c r="F3004" s="440">
        <v>0</v>
      </c>
      <c r="G3004" s="440">
        <v>87531.25</v>
      </c>
      <c r="H3004" s="438" t="s">
        <v>126</v>
      </c>
    </row>
    <row r="3005" spans="1:8">
      <c r="A3005" s="430" t="s">
        <v>4373</v>
      </c>
      <c r="B3005" s="430" t="s">
        <v>2103</v>
      </c>
      <c r="C3005" s="440">
        <v>140483.48000000001</v>
      </c>
      <c r="D3005" s="438" t="s">
        <v>126</v>
      </c>
      <c r="E3005" s="440">
        <v>14010.81</v>
      </c>
      <c r="F3005" s="440">
        <v>0</v>
      </c>
      <c r="G3005" s="440">
        <v>154494.29</v>
      </c>
      <c r="H3005" s="438" t="s">
        <v>126</v>
      </c>
    </row>
    <row r="3006" spans="1:8">
      <c r="A3006" s="430" t="s">
        <v>4374</v>
      </c>
      <c r="B3006" s="430" t="s">
        <v>2108</v>
      </c>
      <c r="C3006" s="440">
        <v>162066.79</v>
      </c>
      <c r="D3006" s="438" t="s">
        <v>126</v>
      </c>
      <c r="E3006" s="440">
        <v>16092.52</v>
      </c>
      <c r="F3006" s="440">
        <v>0</v>
      </c>
      <c r="G3006" s="440">
        <v>178159.31</v>
      </c>
      <c r="H3006" s="438" t="s">
        <v>126</v>
      </c>
    </row>
    <row r="3007" spans="1:8">
      <c r="A3007" s="430" t="s">
        <v>4375</v>
      </c>
      <c r="B3007" s="430" t="s">
        <v>2113</v>
      </c>
      <c r="C3007" s="440">
        <v>133497.81</v>
      </c>
      <c r="D3007" s="438" t="s">
        <v>126</v>
      </c>
      <c r="E3007" s="440">
        <v>13619.53</v>
      </c>
      <c r="F3007" s="440">
        <v>0</v>
      </c>
      <c r="G3007" s="440">
        <v>147117.34</v>
      </c>
      <c r="H3007" s="438" t="s">
        <v>126</v>
      </c>
    </row>
    <row r="3008" spans="1:8">
      <c r="A3008" s="430" t="s">
        <v>4376</v>
      </c>
      <c r="B3008" s="430" t="s">
        <v>2118</v>
      </c>
      <c r="C3008" s="440">
        <v>97727.14</v>
      </c>
      <c r="D3008" s="438" t="s">
        <v>126</v>
      </c>
      <c r="E3008" s="440">
        <v>9719.94</v>
      </c>
      <c r="F3008" s="440">
        <v>0</v>
      </c>
      <c r="G3008" s="440">
        <v>107447.08</v>
      </c>
      <c r="H3008" s="438" t="s">
        <v>126</v>
      </c>
    </row>
    <row r="3009" spans="1:8">
      <c r="A3009" s="430" t="s">
        <v>4377</v>
      </c>
      <c r="B3009" s="430" t="s">
        <v>2123</v>
      </c>
      <c r="C3009" s="440">
        <v>60178.73</v>
      </c>
      <c r="D3009" s="438" t="s">
        <v>126</v>
      </c>
      <c r="E3009" s="440">
        <v>6042.94</v>
      </c>
      <c r="F3009" s="440">
        <v>0</v>
      </c>
      <c r="G3009" s="440">
        <v>66221.67</v>
      </c>
      <c r="H3009" s="438" t="s">
        <v>126</v>
      </c>
    </row>
    <row r="3010" spans="1:8">
      <c r="A3010" s="430" t="s">
        <v>4378</v>
      </c>
      <c r="B3010" s="430" t="s">
        <v>2128</v>
      </c>
      <c r="C3010" s="440">
        <v>69569.539999999994</v>
      </c>
      <c r="D3010" s="438" t="s">
        <v>126</v>
      </c>
      <c r="E3010" s="440">
        <v>7170.72</v>
      </c>
      <c r="F3010" s="440">
        <v>0</v>
      </c>
      <c r="G3010" s="440">
        <v>76740.259999999995</v>
      </c>
      <c r="H3010" s="438" t="s">
        <v>126</v>
      </c>
    </row>
    <row r="3011" spans="1:8">
      <c r="A3011" s="430" t="s">
        <v>4379</v>
      </c>
      <c r="B3011" s="430" t="s">
        <v>2133</v>
      </c>
      <c r="C3011" s="440">
        <v>73405.48</v>
      </c>
      <c r="D3011" s="438" t="s">
        <v>126</v>
      </c>
      <c r="E3011" s="440">
        <v>6587.6</v>
      </c>
      <c r="F3011" s="440">
        <v>0</v>
      </c>
      <c r="G3011" s="440">
        <v>79993.08</v>
      </c>
      <c r="H3011" s="438" t="s">
        <v>126</v>
      </c>
    </row>
    <row r="3012" spans="1:8">
      <c r="A3012" s="430" t="s">
        <v>4380</v>
      </c>
      <c r="B3012" s="430" t="s">
        <v>2946</v>
      </c>
      <c r="C3012" s="440">
        <v>66337.38</v>
      </c>
      <c r="D3012" s="438" t="s">
        <v>126</v>
      </c>
      <c r="E3012" s="440">
        <v>5777.77</v>
      </c>
      <c r="F3012" s="440">
        <v>0</v>
      </c>
      <c r="G3012" s="440">
        <v>72115.149999999994</v>
      </c>
      <c r="H3012" s="438" t="s">
        <v>126</v>
      </c>
    </row>
    <row r="3013" spans="1:8">
      <c r="A3013" s="430" t="s">
        <v>4381</v>
      </c>
      <c r="B3013" s="430" t="s">
        <v>2143</v>
      </c>
      <c r="C3013" s="440">
        <v>47586.8</v>
      </c>
      <c r="D3013" s="438" t="s">
        <v>126</v>
      </c>
      <c r="E3013" s="440">
        <v>4218.82</v>
      </c>
      <c r="F3013" s="440">
        <v>0</v>
      </c>
      <c r="G3013" s="440">
        <v>51805.62</v>
      </c>
      <c r="H3013" s="438" t="s">
        <v>126</v>
      </c>
    </row>
    <row r="3014" spans="1:8">
      <c r="A3014" s="430" t="s">
        <v>4382</v>
      </c>
      <c r="B3014" s="430" t="s">
        <v>2148</v>
      </c>
      <c r="C3014" s="440">
        <v>51782.57</v>
      </c>
      <c r="D3014" s="438" t="s">
        <v>126</v>
      </c>
      <c r="E3014" s="440">
        <v>5100.51</v>
      </c>
      <c r="F3014" s="440">
        <v>0</v>
      </c>
      <c r="G3014" s="440">
        <v>56883.08</v>
      </c>
      <c r="H3014" s="438" t="s">
        <v>126</v>
      </c>
    </row>
    <row r="3015" spans="1:8">
      <c r="A3015" s="430" t="s">
        <v>4383</v>
      </c>
      <c r="B3015" s="430" t="s">
        <v>2153</v>
      </c>
      <c r="C3015" s="440">
        <v>50474.18</v>
      </c>
      <c r="D3015" s="438" t="s">
        <v>126</v>
      </c>
      <c r="E3015" s="440">
        <v>5068.49</v>
      </c>
      <c r="F3015" s="440">
        <v>0</v>
      </c>
      <c r="G3015" s="440">
        <v>55542.67</v>
      </c>
      <c r="H3015" s="438" t="s">
        <v>126</v>
      </c>
    </row>
    <row r="3016" spans="1:8">
      <c r="A3016" s="430" t="s">
        <v>4384</v>
      </c>
      <c r="B3016" s="430" t="s">
        <v>3973</v>
      </c>
      <c r="C3016" s="440">
        <v>63949.64</v>
      </c>
      <c r="D3016" s="438" t="s">
        <v>126</v>
      </c>
      <c r="E3016" s="440">
        <v>6052.09</v>
      </c>
      <c r="F3016" s="440">
        <v>0</v>
      </c>
      <c r="G3016" s="440">
        <v>70001.73</v>
      </c>
      <c r="H3016" s="438" t="s">
        <v>126</v>
      </c>
    </row>
    <row r="3017" spans="1:8">
      <c r="A3017" s="430" t="s">
        <v>4385</v>
      </c>
      <c r="B3017" s="430" t="s">
        <v>4284</v>
      </c>
      <c r="C3017" s="440">
        <v>13478.66</v>
      </c>
      <c r="D3017" s="438" t="s">
        <v>126</v>
      </c>
      <c r="E3017" s="440">
        <v>1389.01</v>
      </c>
      <c r="F3017" s="440">
        <v>0</v>
      </c>
      <c r="G3017" s="440">
        <v>14867.67</v>
      </c>
      <c r="H3017" s="438" t="s">
        <v>126</v>
      </c>
    </row>
    <row r="3018" spans="1:8">
      <c r="A3018" s="430" t="s">
        <v>4386</v>
      </c>
      <c r="B3018" s="430" t="s">
        <v>4387</v>
      </c>
      <c r="C3018" s="440">
        <v>15825.59</v>
      </c>
      <c r="D3018" s="438" t="s">
        <v>126</v>
      </c>
      <c r="E3018" s="440">
        <v>1213.6199999999999</v>
      </c>
      <c r="F3018" s="440">
        <v>0</v>
      </c>
      <c r="G3018" s="440">
        <v>17039.21</v>
      </c>
      <c r="H3018" s="438" t="s">
        <v>126</v>
      </c>
    </row>
    <row r="3019" spans="1:8">
      <c r="A3019" s="430" t="s">
        <v>4388</v>
      </c>
      <c r="B3019" s="430" t="s">
        <v>4084</v>
      </c>
      <c r="C3019" s="440">
        <v>18070.32</v>
      </c>
      <c r="D3019" s="438" t="s">
        <v>126</v>
      </c>
      <c r="E3019" s="440">
        <v>1745.77</v>
      </c>
      <c r="F3019" s="440">
        <v>0</v>
      </c>
      <c r="G3019" s="440">
        <v>19816.09</v>
      </c>
      <c r="H3019" s="438" t="s">
        <v>126</v>
      </c>
    </row>
    <row r="3020" spans="1:8">
      <c r="A3020" s="430" t="s">
        <v>4389</v>
      </c>
      <c r="B3020" s="430" t="s">
        <v>3981</v>
      </c>
      <c r="C3020" s="440">
        <v>17340.830000000002</v>
      </c>
      <c r="D3020" s="438" t="s">
        <v>126</v>
      </c>
      <c r="E3020" s="440">
        <v>2198.6799999999998</v>
      </c>
      <c r="F3020" s="440">
        <v>0</v>
      </c>
      <c r="G3020" s="440">
        <v>19539.509999999998</v>
      </c>
      <c r="H3020" s="438" t="s">
        <v>126</v>
      </c>
    </row>
    <row r="3021" spans="1:8">
      <c r="A3021" s="430" t="s">
        <v>4390</v>
      </c>
      <c r="B3021" s="430" t="s">
        <v>3983</v>
      </c>
      <c r="C3021" s="440">
        <v>17806.36</v>
      </c>
      <c r="D3021" s="438" t="s">
        <v>126</v>
      </c>
      <c r="E3021" s="440">
        <v>1764.29</v>
      </c>
      <c r="F3021" s="440">
        <v>0</v>
      </c>
      <c r="G3021" s="440">
        <v>19570.650000000001</v>
      </c>
      <c r="H3021" s="438" t="s">
        <v>126</v>
      </c>
    </row>
    <row r="3022" spans="1:8">
      <c r="A3022" s="430" t="s">
        <v>4391</v>
      </c>
      <c r="B3022" s="430" t="s">
        <v>2189</v>
      </c>
      <c r="C3022" s="440">
        <v>13271.96</v>
      </c>
      <c r="D3022" s="438" t="s">
        <v>126</v>
      </c>
      <c r="E3022" s="440">
        <v>977.93</v>
      </c>
      <c r="F3022" s="440">
        <v>0</v>
      </c>
      <c r="G3022" s="440">
        <v>14249.89</v>
      </c>
      <c r="H3022" s="438" t="s">
        <v>126</v>
      </c>
    </row>
    <row r="3023" spans="1:8">
      <c r="A3023" s="430" t="s">
        <v>4392</v>
      </c>
      <c r="B3023" s="430" t="s">
        <v>3986</v>
      </c>
      <c r="C3023" s="440">
        <v>18102.419999999998</v>
      </c>
      <c r="D3023" s="438" t="s">
        <v>126</v>
      </c>
      <c r="E3023" s="440">
        <v>1803.09</v>
      </c>
      <c r="F3023" s="440">
        <v>0</v>
      </c>
      <c r="G3023" s="440">
        <v>19905.509999999998</v>
      </c>
      <c r="H3023" s="438" t="s">
        <v>126</v>
      </c>
    </row>
    <row r="3024" spans="1:8">
      <c r="A3024" s="430" t="s">
        <v>4393</v>
      </c>
      <c r="B3024" s="430" t="s">
        <v>2200</v>
      </c>
      <c r="C3024" s="440">
        <v>16236.13</v>
      </c>
      <c r="D3024" s="438" t="s">
        <v>126</v>
      </c>
      <c r="E3024" s="440">
        <v>1442.54</v>
      </c>
      <c r="F3024" s="440">
        <v>0</v>
      </c>
      <c r="G3024" s="440">
        <v>17678.669999999998</v>
      </c>
      <c r="H3024" s="438" t="s">
        <v>126</v>
      </c>
    </row>
    <row r="3025" spans="1:8">
      <c r="A3025" s="430" t="s">
        <v>4394</v>
      </c>
      <c r="B3025" s="430" t="s">
        <v>2205</v>
      </c>
      <c r="C3025" s="440">
        <v>24296.89</v>
      </c>
      <c r="D3025" s="438" t="s">
        <v>126</v>
      </c>
      <c r="E3025" s="440">
        <v>2378.38</v>
      </c>
      <c r="F3025" s="440">
        <v>0</v>
      </c>
      <c r="G3025" s="440">
        <v>26675.27</v>
      </c>
      <c r="H3025" s="438" t="s">
        <v>126</v>
      </c>
    </row>
    <row r="3026" spans="1:8">
      <c r="A3026" s="430" t="s">
        <v>4395</v>
      </c>
      <c r="B3026" s="430" t="s">
        <v>2210</v>
      </c>
      <c r="C3026" s="440">
        <v>13343.96</v>
      </c>
      <c r="D3026" s="438" t="s">
        <v>126</v>
      </c>
      <c r="E3026" s="440">
        <v>1391.39</v>
      </c>
      <c r="F3026" s="440">
        <v>0</v>
      </c>
      <c r="G3026" s="440">
        <v>14735.35</v>
      </c>
      <c r="H3026" s="438" t="s">
        <v>126</v>
      </c>
    </row>
    <row r="3027" spans="1:8">
      <c r="A3027" s="430" t="s">
        <v>4396</v>
      </c>
      <c r="B3027" s="430" t="s">
        <v>2215</v>
      </c>
      <c r="C3027" s="440">
        <v>35079.4</v>
      </c>
      <c r="D3027" s="438" t="s">
        <v>126</v>
      </c>
      <c r="E3027" s="440">
        <v>3199.42</v>
      </c>
      <c r="F3027" s="440">
        <v>0</v>
      </c>
      <c r="G3027" s="440">
        <v>38278.82</v>
      </c>
      <c r="H3027" s="438" t="s">
        <v>126</v>
      </c>
    </row>
    <row r="3028" spans="1:8">
      <c r="A3028" s="430" t="s">
        <v>4397</v>
      </c>
      <c r="B3028" s="430" t="s">
        <v>2220</v>
      </c>
      <c r="C3028" s="440">
        <v>28562.7</v>
      </c>
      <c r="D3028" s="438" t="s">
        <v>126</v>
      </c>
      <c r="E3028" s="440">
        <v>2904.45</v>
      </c>
      <c r="F3028" s="440">
        <v>0</v>
      </c>
      <c r="G3028" s="440">
        <v>31467.15</v>
      </c>
      <c r="H3028" s="438" t="s">
        <v>126</v>
      </c>
    </row>
    <row r="3029" spans="1:8">
      <c r="A3029" s="430" t="s">
        <v>4398</v>
      </c>
      <c r="B3029" s="430" t="s">
        <v>2225</v>
      </c>
      <c r="C3029" s="440">
        <v>21301.13</v>
      </c>
      <c r="D3029" s="438" t="s">
        <v>126</v>
      </c>
      <c r="E3029" s="440">
        <v>2324.0500000000002</v>
      </c>
      <c r="F3029" s="440">
        <v>0</v>
      </c>
      <c r="G3029" s="440">
        <v>23625.18</v>
      </c>
      <c r="H3029" s="438" t="s">
        <v>126</v>
      </c>
    </row>
    <row r="3030" spans="1:8">
      <c r="A3030" s="430" t="s">
        <v>4399</v>
      </c>
      <c r="B3030" s="430" t="s">
        <v>2230</v>
      </c>
      <c r="C3030" s="440">
        <v>21116.79</v>
      </c>
      <c r="D3030" s="438" t="s">
        <v>126</v>
      </c>
      <c r="E3030" s="440">
        <v>2348.14</v>
      </c>
      <c r="F3030" s="440">
        <v>0</v>
      </c>
      <c r="G3030" s="440">
        <v>23464.93</v>
      </c>
      <c r="H3030" s="438" t="s">
        <v>126</v>
      </c>
    </row>
    <row r="3031" spans="1:8">
      <c r="A3031" s="430" t="s">
        <v>4400</v>
      </c>
      <c r="B3031" s="430" t="s">
        <v>2235</v>
      </c>
      <c r="C3031" s="440">
        <v>17364.05</v>
      </c>
      <c r="D3031" s="438" t="s">
        <v>126</v>
      </c>
      <c r="E3031" s="440">
        <v>1419.92</v>
      </c>
      <c r="F3031" s="440">
        <v>0</v>
      </c>
      <c r="G3031" s="440">
        <v>18783.97</v>
      </c>
      <c r="H3031" s="438" t="s">
        <v>126</v>
      </c>
    </row>
    <row r="3032" spans="1:8">
      <c r="A3032" s="430" t="s">
        <v>4401</v>
      </c>
      <c r="B3032" s="430" t="s">
        <v>2240</v>
      </c>
      <c r="C3032" s="440">
        <v>17540.96</v>
      </c>
      <c r="D3032" s="438" t="s">
        <v>126</v>
      </c>
      <c r="E3032" s="440">
        <v>2054.1</v>
      </c>
      <c r="F3032" s="440">
        <v>0</v>
      </c>
      <c r="G3032" s="440">
        <v>19595.060000000001</v>
      </c>
      <c r="H3032" s="438" t="s">
        <v>126</v>
      </c>
    </row>
    <row r="3033" spans="1:8">
      <c r="A3033" s="430" t="s">
        <v>4402</v>
      </c>
      <c r="B3033" s="430" t="s">
        <v>2245</v>
      </c>
      <c r="C3033" s="440">
        <v>26813.85</v>
      </c>
      <c r="D3033" s="438" t="s">
        <v>126</v>
      </c>
      <c r="E3033" s="440">
        <v>2784.1</v>
      </c>
      <c r="F3033" s="440">
        <v>0</v>
      </c>
      <c r="G3033" s="440">
        <v>29597.95</v>
      </c>
      <c r="H3033" s="438" t="s">
        <v>126</v>
      </c>
    </row>
    <row r="3034" spans="1:8">
      <c r="A3034" s="430" t="s">
        <v>4403</v>
      </c>
      <c r="B3034" s="430" t="s">
        <v>2250</v>
      </c>
      <c r="C3034" s="440">
        <v>15412.19</v>
      </c>
      <c r="D3034" s="438" t="s">
        <v>126</v>
      </c>
      <c r="E3034" s="440">
        <v>1544.08</v>
      </c>
      <c r="F3034" s="440">
        <v>0</v>
      </c>
      <c r="G3034" s="440">
        <v>16956.27</v>
      </c>
      <c r="H3034" s="438" t="s">
        <v>126</v>
      </c>
    </row>
    <row r="3035" spans="1:8">
      <c r="A3035" s="430" t="s">
        <v>4404</v>
      </c>
      <c r="B3035" s="430" t="s">
        <v>2255</v>
      </c>
      <c r="C3035" s="440">
        <v>16657.13</v>
      </c>
      <c r="D3035" s="438" t="s">
        <v>126</v>
      </c>
      <c r="E3035" s="440">
        <v>2018.21</v>
      </c>
      <c r="F3035" s="440">
        <v>0</v>
      </c>
      <c r="G3035" s="440">
        <v>18675.34</v>
      </c>
      <c r="H3035" s="438" t="s">
        <v>126</v>
      </c>
    </row>
    <row r="3036" spans="1:8">
      <c r="A3036" s="430" t="s">
        <v>4405</v>
      </c>
      <c r="B3036" s="430" t="s">
        <v>2260</v>
      </c>
      <c r="C3036" s="440">
        <v>17751.560000000001</v>
      </c>
      <c r="D3036" s="438" t="s">
        <v>126</v>
      </c>
      <c r="E3036" s="440">
        <v>1662.82</v>
      </c>
      <c r="F3036" s="440">
        <v>0</v>
      </c>
      <c r="G3036" s="440">
        <v>19414.38</v>
      </c>
      <c r="H3036" s="438" t="s">
        <v>126</v>
      </c>
    </row>
    <row r="3037" spans="1:8">
      <c r="A3037" s="430" t="s">
        <v>4406</v>
      </c>
      <c r="B3037" s="430" t="s">
        <v>2265</v>
      </c>
      <c r="C3037" s="440">
        <v>20182.27</v>
      </c>
      <c r="D3037" s="438" t="s">
        <v>126</v>
      </c>
      <c r="E3037" s="440">
        <v>2166.17</v>
      </c>
      <c r="F3037" s="440">
        <v>0</v>
      </c>
      <c r="G3037" s="440">
        <v>22348.44</v>
      </c>
      <c r="H3037" s="438" t="s">
        <v>126</v>
      </c>
    </row>
    <row r="3038" spans="1:8">
      <c r="A3038" s="430" t="s">
        <v>4407</v>
      </c>
      <c r="B3038" s="430" t="s">
        <v>2270</v>
      </c>
      <c r="C3038" s="440">
        <v>15072.34</v>
      </c>
      <c r="D3038" s="438" t="s">
        <v>126</v>
      </c>
      <c r="E3038" s="440">
        <v>1080.3</v>
      </c>
      <c r="F3038" s="440">
        <v>0</v>
      </c>
      <c r="G3038" s="440">
        <v>16152.64</v>
      </c>
      <c r="H3038" s="438" t="s">
        <v>126</v>
      </c>
    </row>
    <row r="3039" spans="1:8">
      <c r="A3039" s="430" t="s">
        <v>4408</v>
      </c>
      <c r="B3039" s="430" t="s">
        <v>2275</v>
      </c>
      <c r="C3039" s="440">
        <v>18655.53</v>
      </c>
      <c r="D3039" s="438" t="s">
        <v>126</v>
      </c>
      <c r="E3039" s="440">
        <v>1425.26</v>
      </c>
      <c r="F3039" s="440">
        <v>0</v>
      </c>
      <c r="G3039" s="440">
        <v>20080.79</v>
      </c>
      <c r="H3039" s="438" t="s">
        <v>126</v>
      </c>
    </row>
    <row r="3040" spans="1:8">
      <c r="A3040" s="430" t="s">
        <v>4409</v>
      </c>
      <c r="B3040" s="430" t="s">
        <v>2280</v>
      </c>
      <c r="C3040" s="440">
        <v>29680.41</v>
      </c>
      <c r="D3040" s="438" t="s">
        <v>126</v>
      </c>
      <c r="E3040" s="440">
        <v>3018.86</v>
      </c>
      <c r="F3040" s="440">
        <v>0</v>
      </c>
      <c r="G3040" s="440">
        <v>32699.27</v>
      </c>
      <c r="H3040" s="438" t="s">
        <v>126</v>
      </c>
    </row>
    <row r="3041" spans="1:8">
      <c r="A3041" s="430" t="s">
        <v>4410</v>
      </c>
      <c r="B3041" s="430" t="s">
        <v>2285</v>
      </c>
      <c r="C3041" s="440">
        <v>22621.78</v>
      </c>
      <c r="D3041" s="438" t="s">
        <v>126</v>
      </c>
      <c r="E3041" s="440">
        <v>2145.7800000000002</v>
      </c>
      <c r="F3041" s="440">
        <v>0</v>
      </c>
      <c r="G3041" s="440">
        <v>24767.56</v>
      </c>
      <c r="H3041" s="438" t="s">
        <v>126</v>
      </c>
    </row>
    <row r="3042" spans="1:8">
      <c r="A3042" s="430" t="s">
        <v>4411</v>
      </c>
      <c r="B3042" s="430" t="s">
        <v>2290</v>
      </c>
      <c r="C3042" s="440">
        <v>31361.03</v>
      </c>
      <c r="D3042" s="438" t="s">
        <v>126</v>
      </c>
      <c r="E3042" s="440">
        <v>2807.27</v>
      </c>
      <c r="F3042" s="440">
        <v>0</v>
      </c>
      <c r="G3042" s="440">
        <v>34168.300000000003</v>
      </c>
      <c r="H3042" s="438" t="s">
        <v>126</v>
      </c>
    </row>
    <row r="3043" spans="1:8">
      <c r="A3043" s="430" t="s">
        <v>4412</v>
      </c>
      <c r="B3043" s="430" t="s">
        <v>2295</v>
      </c>
      <c r="C3043" s="440">
        <v>22626.62</v>
      </c>
      <c r="D3043" s="438" t="s">
        <v>126</v>
      </c>
      <c r="E3043" s="440">
        <v>2090.0700000000002</v>
      </c>
      <c r="F3043" s="440">
        <v>0</v>
      </c>
      <c r="G3043" s="440">
        <v>24716.69</v>
      </c>
      <c r="H3043" s="438" t="s">
        <v>126</v>
      </c>
    </row>
    <row r="3044" spans="1:8">
      <c r="A3044" s="430" t="s">
        <v>4413</v>
      </c>
      <c r="B3044" s="430" t="s">
        <v>2300</v>
      </c>
      <c r="C3044" s="440">
        <v>18561.28</v>
      </c>
      <c r="D3044" s="438" t="s">
        <v>126</v>
      </c>
      <c r="E3044" s="440">
        <v>1762.2</v>
      </c>
      <c r="F3044" s="440">
        <v>0</v>
      </c>
      <c r="G3044" s="440">
        <v>20323.48</v>
      </c>
      <c r="H3044" s="438" t="s">
        <v>126</v>
      </c>
    </row>
    <row r="3045" spans="1:8">
      <c r="A3045" s="430" t="s">
        <v>4414</v>
      </c>
      <c r="B3045" s="430" t="s">
        <v>2305</v>
      </c>
      <c r="C3045" s="440">
        <v>25162.58</v>
      </c>
      <c r="D3045" s="438" t="s">
        <v>126</v>
      </c>
      <c r="E3045" s="440">
        <v>2427.64</v>
      </c>
      <c r="F3045" s="440">
        <v>0</v>
      </c>
      <c r="G3045" s="440">
        <v>27590.22</v>
      </c>
      <c r="H3045" s="438" t="s">
        <v>126</v>
      </c>
    </row>
    <row r="3046" spans="1:8">
      <c r="A3046" s="430" t="s">
        <v>4415</v>
      </c>
      <c r="B3046" s="430" t="s">
        <v>2310</v>
      </c>
      <c r="C3046" s="440">
        <v>19369.96</v>
      </c>
      <c r="D3046" s="438" t="s">
        <v>126</v>
      </c>
      <c r="E3046" s="440">
        <v>2211.0500000000002</v>
      </c>
      <c r="F3046" s="440">
        <v>0</v>
      </c>
      <c r="G3046" s="440">
        <v>21581.01</v>
      </c>
      <c r="H3046" s="438" t="s">
        <v>126</v>
      </c>
    </row>
    <row r="3047" spans="1:8">
      <c r="A3047" s="430" t="s">
        <v>4416</v>
      </c>
      <c r="B3047" s="430" t="s">
        <v>2315</v>
      </c>
      <c r="C3047" s="440">
        <v>20939.34</v>
      </c>
      <c r="D3047" s="438" t="s">
        <v>126</v>
      </c>
      <c r="E3047" s="440">
        <v>1499.68</v>
      </c>
      <c r="F3047" s="440">
        <v>0</v>
      </c>
      <c r="G3047" s="440">
        <v>22439.02</v>
      </c>
      <c r="H3047" s="438" t="s">
        <v>126</v>
      </c>
    </row>
    <row r="3048" spans="1:8">
      <c r="A3048" s="430" t="s">
        <v>4417</v>
      </c>
      <c r="B3048" s="430" t="s">
        <v>2320</v>
      </c>
      <c r="C3048" s="440">
        <v>19271.96</v>
      </c>
      <c r="D3048" s="438" t="s">
        <v>126</v>
      </c>
      <c r="E3048" s="440">
        <v>1563.05</v>
      </c>
      <c r="F3048" s="440">
        <v>0</v>
      </c>
      <c r="G3048" s="440">
        <v>20835.009999999998</v>
      </c>
      <c r="H3048" s="438" t="s">
        <v>126</v>
      </c>
    </row>
    <row r="3049" spans="1:8">
      <c r="A3049" s="430" t="s">
        <v>4418</v>
      </c>
      <c r="B3049" s="430" t="s">
        <v>2325</v>
      </c>
      <c r="C3049" s="440">
        <v>30777.33</v>
      </c>
      <c r="D3049" s="438" t="s">
        <v>126</v>
      </c>
      <c r="E3049" s="440">
        <v>3030.31</v>
      </c>
      <c r="F3049" s="440">
        <v>0</v>
      </c>
      <c r="G3049" s="440">
        <v>33807.64</v>
      </c>
      <c r="H3049" s="438" t="s">
        <v>126</v>
      </c>
    </row>
    <row r="3050" spans="1:8">
      <c r="A3050" s="430" t="s">
        <v>4419</v>
      </c>
      <c r="B3050" s="430" t="s">
        <v>2330</v>
      </c>
      <c r="C3050" s="440">
        <v>19432.97</v>
      </c>
      <c r="D3050" s="438" t="s">
        <v>126</v>
      </c>
      <c r="E3050" s="440">
        <v>1438.34</v>
      </c>
      <c r="F3050" s="440">
        <v>0</v>
      </c>
      <c r="G3050" s="440">
        <v>20871.310000000001</v>
      </c>
      <c r="H3050" s="438" t="s">
        <v>126</v>
      </c>
    </row>
    <row r="3051" spans="1:8">
      <c r="A3051" s="430" t="s">
        <v>4420</v>
      </c>
      <c r="B3051" s="430" t="s">
        <v>2335</v>
      </c>
      <c r="C3051" s="440">
        <v>18621.14</v>
      </c>
      <c r="D3051" s="438" t="s">
        <v>126</v>
      </c>
      <c r="E3051" s="440">
        <v>2067.5300000000002</v>
      </c>
      <c r="F3051" s="440">
        <v>0</v>
      </c>
      <c r="G3051" s="440">
        <v>20688.669999999998</v>
      </c>
      <c r="H3051" s="438" t="s">
        <v>126</v>
      </c>
    </row>
    <row r="3052" spans="1:8">
      <c r="A3052" s="430" t="s">
        <v>4421</v>
      </c>
      <c r="B3052" s="430" t="s">
        <v>2340</v>
      </c>
      <c r="C3052" s="440">
        <v>25801.46</v>
      </c>
      <c r="D3052" s="438" t="s">
        <v>126</v>
      </c>
      <c r="E3052" s="440">
        <v>2542.91</v>
      </c>
      <c r="F3052" s="440">
        <v>0</v>
      </c>
      <c r="G3052" s="440">
        <v>28344.37</v>
      </c>
      <c r="H3052" s="438" t="s">
        <v>126</v>
      </c>
    </row>
    <row r="3053" spans="1:8">
      <c r="A3053" s="430" t="s">
        <v>4422</v>
      </c>
      <c r="B3053" s="430" t="s">
        <v>974</v>
      </c>
      <c r="C3053" s="440">
        <v>26577.18</v>
      </c>
      <c r="D3053" s="438" t="s">
        <v>126</v>
      </c>
      <c r="E3053" s="440">
        <v>2204.42</v>
      </c>
      <c r="F3053" s="440">
        <v>0</v>
      </c>
      <c r="G3053" s="440">
        <v>28781.599999999999</v>
      </c>
      <c r="H3053" s="438" t="s">
        <v>126</v>
      </c>
    </row>
    <row r="3054" spans="1:8">
      <c r="A3054" s="430" t="s">
        <v>4423</v>
      </c>
      <c r="B3054" s="430" t="s">
        <v>976</v>
      </c>
      <c r="C3054" s="440">
        <v>21517.52</v>
      </c>
      <c r="D3054" s="438" t="s">
        <v>126</v>
      </c>
      <c r="E3054" s="440">
        <v>2353.85</v>
      </c>
      <c r="F3054" s="440">
        <v>0</v>
      </c>
      <c r="G3054" s="440">
        <v>23871.37</v>
      </c>
      <c r="H3054" s="438" t="s">
        <v>126</v>
      </c>
    </row>
    <row r="3055" spans="1:8">
      <c r="A3055" s="430" t="s">
        <v>4424</v>
      </c>
      <c r="B3055" s="430" t="s">
        <v>2353</v>
      </c>
      <c r="C3055" s="440">
        <v>20907.13</v>
      </c>
      <c r="D3055" s="438" t="s">
        <v>126</v>
      </c>
      <c r="E3055" s="440">
        <v>2160.1</v>
      </c>
      <c r="F3055" s="440">
        <v>0</v>
      </c>
      <c r="G3055" s="440">
        <v>23067.23</v>
      </c>
      <c r="H3055" s="438" t="s">
        <v>126</v>
      </c>
    </row>
    <row r="3056" spans="1:8">
      <c r="A3056" s="430" t="s">
        <v>4425</v>
      </c>
      <c r="B3056" s="430" t="s">
        <v>2358</v>
      </c>
      <c r="C3056" s="440">
        <v>25199.75</v>
      </c>
      <c r="D3056" s="438" t="s">
        <v>126</v>
      </c>
      <c r="E3056" s="440">
        <v>2592.91</v>
      </c>
      <c r="F3056" s="440">
        <v>0</v>
      </c>
      <c r="G3056" s="440">
        <v>27792.66</v>
      </c>
      <c r="H3056" s="438" t="s">
        <v>126</v>
      </c>
    </row>
    <row r="3057" spans="1:8">
      <c r="A3057" s="430" t="s">
        <v>4426</v>
      </c>
      <c r="B3057" s="430" t="s">
        <v>2363</v>
      </c>
      <c r="C3057" s="440">
        <v>20008.669999999998</v>
      </c>
      <c r="D3057" s="438" t="s">
        <v>126</v>
      </c>
      <c r="E3057" s="440">
        <v>2198.15</v>
      </c>
      <c r="F3057" s="440">
        <v>0</v>
      </c>
      <c r="G3057" s="440">
        <v>22206.82</v>
      </c>
      <c r="H3057" s="438" t="s">
        <v>126</v>
      </c>
    </row>
    <row r="3058" spans="1:8">
      <c r="A3058" s="430" t="s">
        <v>4427</v>
      </c>
      <c r="B3058" s="430" t="s">
        <v>2368</v>
      </c>
      <c r="C3058" s="440">
        <v>22169.47</v>
      </c>
      <c r="D3058" s="438" t="s">
        <v>126</v>
      </c>
      <c r="E3058" s="440">
        <v>1729.22</v>
      </c>
      <c r="F3058" s="440">
        <v>0</v>
      </c>
      <c r="G3058" s="440">
        <v>23898.69</v>
      </c>
      <c r="H3058" s="438" t="s">
        <v>126</v>
      </c>
    </row>
    <row r="3059" spans="1:8">
      <c r="A3059" s="430" t="s">
        <v>4428</v>
      </c>
      <c r="B3059" s="430" t="s">
        <v>2373</v>
      </c>
      <c r="C3059" s="440">
        <v>52910.03</v>
      </c>
      <c r="D3059" s="438" t="s">
        <v>126</v>
      </c>
      <c r="E3059" s="440">
        <v>4972.59</v>
      </c>
      <c r="F3059" s="440">
        <v>0</v>
      </c>
      <c r="G3059" s="440">
        <v>57882.62</v>
      </c>
      <c r="H3059" s="438" t="s">
        <v>126</v>
      </c>
    </row>
    <row r="3060" spans="1:8">
      <c r="A3060" s="430" t="s">
        <v>4429</v>
      </c>
      <c r="B3060" s="430" t="s">
        <v>2378</v>
      </c>
      <c r="C3060" s="440">
        <v>38066.120000000003</v>
      </c>
      <c r="D3060" s="438" t="s">
        <v>126</v>
      </c>
      <c r="E3060" s="440">
        <v>3455.31</v>
      </c>
      <c r="F3060" s="440">
        <v>0</v>
      </c>
      <c r="G3060" s="440">
        <v>41521.43</v>
      </c>
      <c r="H3060" s="438" t="s">
        <v>126</v>
      </c>
    </row>
    <row r="3061" spans="1:8">
      <c r="A3061" s="430" t="s">
        <v>4430</v>
      </c>
      <c r="B3061" s="430" t="s">
        <v>2383</v>
      </c>
      <c r="C3061" s="440">
        <v>21120.3</v>
      </c>
      <c r="D3061" s="438" t="s">
        <v>126</v>
      </c>
      <c r="E3061" s="440">
        <v>1983.93</v>
      </c>
      <c r="F3061" s="440">
        <v>0</v>
      </c>
      <c r="G3061" s="440">
        <v>23104.23</v>
      </c>
      <c r="H3061" s="438" t="s">
        <v>126</v>
      </c>
    </row>
    <row r="3062" spans="1:8">
      <c r="A3062" s="430" t="s">
        <v>4431</v>
      </c>
      <c r="B3062" s="430" t="s">
        <v>2388</v>
      </c>
      <c r="C3062" s="440">
        <v>34857.440000000002</v>
      </c>
      <c r="D3062" s="438" t="s">
        <v>126</v>
      </c>
      <c r="E3062" s="440">
        <v>3344.64</v>
      </c>
      <c r="F3062" s="440">
        <v>0</v>
      </c>
      <c r="G3062" s="440">
        <v>38202.080000000002</v>
      </c>
      <c r="H3062" s="438" t="s">
        <v>126</v>
      </c>
    </row>
    <row r="3063" spans="1:8">
      <c r="A3063" s="430" t="s">
        <v>4432</v>
      </c>
      <c r="B3063" s="430" t="s">
        <v>2393</v>
      </c>
      <c r="C3063" s="440">
        <v>30876.53</v>
      </c>
      <c r="D3063" s="438" t="s">
        <v>126</v>
      </c>
      <c r="E3063" s="440">
        <v>2869.73</v>
      </c>
      <c r="F3063" s="440">
        <v>0</v>
      </c>
      <c r="G3063" s="440">
        <v>33746.26</v>
      </c>
      <c r="H3063" s="438" t="s">
        <v>126</v>
      </c>
    </row>
    <row r="3064" spans="1:8">
      <c r="A3064" s="430" t="s">
        <v>4433</v>
      </c>
      <c r="B3064" s="430" t="s">
        <v>2398</v>
      </c>
      <c r="C3064" s="440">
        <v>36760.980000000003</v>
      </c>
      <c r="D3064" s="438" t="s">
        <v>126</v>
      </c>
      <c r="E3064" s="440">
        <v>3504.28</v>
      </c>
      <c r="F3064" s="440">
        <v>0</v>
      </c>
      <c r="G3064" s="440">
        <v>40265.26</v>
      </c>
      <c r="H3064" s="438" t="s">
        <v>126</v>
      </c>
    </row>
    <row r="3065" spans="1:8">
      <c r="A3065" s="430" t="s">
        <v>4434</v>
      </c>
      <c r="B3065" s="430" t="s">
        <v>2403</v>
      </c>
      <c r="C3065" s="440">
        <v>26795.14</v>
      </c>
      <c r="D3065" s="438" t="s">
        <v>126</v>
      </c>
      <c r="E3065" s="440">
        <v>2006.72</v>
      </c>
      <c r="F3065" s="440">
        <v>0</v>
      </c>
      <c r="G3065" s="440">
        <v>28801.86</v>
      </c>
      <c r="H3065" s="438" t="s">
        <v>126</v>
      </c>
    </row>
    <row r="3066" spans="1:8">
      <c r="A3066" s="430" t="s">
        <v>4435</v>
      </c>
      <c r="B3066" s="430" t="s">
        <v>2408</v>
      </c>
      <c r="C3066" s="440">
        <v>39129.94</v>
      </c>
      <c r="D3066" s="438" t="s">
        <v>126</v>
      </c>
      <c r="E3066" s="440">
        <v>3708.8</v>
      </c>
      <c r="F3066" s="440">
        <v>0</v>
      </c>
      <c r="G3066" s="440">
        <v>42838.74</v>
      </c>
      <c r="H3066" s="438" t="s">
        <v>126</v>
      </c>
    </row>
    <row r="3067" spans="1:8">
      <c r="A3067" s="430" t="s">
        <v>4436</v>
      </c>
      <c r="B3067" s="430" t="s">
        <v>2413</v>
      </c>
      <c r="C3067" s="440">
        <v>31215.84</v>
      </c>
      <c r="D3067" s="438" t="s">
        <v>126</v>
      </c>
      <c r="E3067" s="440">
        <v>3139.8</v>
      </c>
      <c r="F3067" s="440">
        <v>0</v>
      </c>
      <c r="G3067" s="440">
        <v>34355.64</v>
      </c>
      <c r="H3067" s="438" t="s">
        <v>126</v>
      </c>
    </row>
    <row r="3068" spans="1:8">
      <c r="A3068" s="430" t="s">
        <v>4437</v>
      </c>
      <c r="B3068" s="430" t="s">
        <v>2418</v>
      </c>
      <c r="C3068" s="440">
        <v>21914.080000000002</v>
      </c>
      <c r="D3068" s="438" t="s">
        <v>126</v>
      </c>
      <c r="E3068" s="440">
        <v>2179.39</v>
      </c>
      <c r="F3068" s="440">
        <v>0</v>
      </c>
      <c r="G3068" s="440">
        <v>24093.47</v>
      </c>
      <c r="H3068" s="438" t="s">
        <v>126</v>
      </c>
    </row>
    <row r="3069" spans="1:8">
      <c r="A3069" s="430" t="s">
        <v>4438</v>
      </c>
      <c r="B3069" s="430" t="s">
        <v>2423</v>
      </c>
      <c r="C3069" s="440">
        <v>22589.52</v>
      </c>
      <c r="D3069" s="438" t="s">
        <v>126</v>
      </c>
      <c r="E3069" s="440">
        <v>2309.15</v>
      </c>
      <c r="F3069" s="440">
        <v>0</v>
      </c>
      <c r="G3069" s="440">
        <v>24898.67</v>
      </c>
      <c r="H3069" s="438" t="s">
        <v>126</v>
      </c>
    </row>
    <row r="3070" spans="1:8">
      <c r="A3070" s="430" t="s">
        <v>4439</v>
      </c>
      <c r="B3070" s="430" t="s">
        <v>2428</v>
      </c>
      <c r="C3070" s="440">
        <v>19905.25</v>
      </c>
      <c r="D3070" s="438" t="s">
        <v>126</v>
      </c>
      <c r="E3070" s="440">
        <v>1924.22</v>
      </c>
      <c r="F3070" s="440">
        <v>0</v>
      </c>
      <c r="G3070" s="440">
        <v>21829.47</v>
      </c>
      <c r="H3070" s="438" t="s">
        <v>126</v>
      </c>
    </row>
    <row r="3071" spans="1:8">
      <c r="A3071" s="430" t="s">
        <v>4440</v>
      </c>
      <c r="B3071" s="430" t="s">
        <v>2433</v>
      </c>
      <c r="C3071" s="440">
        <v>23206.28</v>
      </c>
      <c r="D3071" s="438" t="s">
        <v>126</v>
      </c>
      <c r="E3071" s="440">
        <v>2112.79</v>
      </c>
      <c r="F3071" s="440">
        <v>0</v>
      </c>
      <c r="G3071" s="440">
        <v>25319.07</v>
      </c>
      <c r="H3071" s="438" t="s">
        <v>126</v>
      </c>
    </row>
    <row r="3072" spans="1:8">
      <c r="A3072" s="430" t="s">
        <v>4441</v>
      </c>
      <c r="B3072" s="430" t="s">
        <v>2438</v>
      </c>
      <c r="C3072" s="440">
        <v>19741.78</v>
      </c>
      <c r="D3072" s="438" t="s">
        <v>126</v>
      </c>
      <c r="E3072" s="440">
        <v>1201.57</v>
      </c>
      <c r="F3072" s="440">
        <v>0</v>
      </c>
      <c r="G3072" s="440">
        <v>20943.349999999999</v>
      </c>
      <c r="H3072" s="438" t="s">
        <v>126</v>
      </c>
    </row>
    <row r="3073" spans="1:8">
      <c r="A3073" s="430" t="s">
        <v>4442</v>
      </c>
      <c r="B3073" s="430" t="s">
        <v>2443</v>
      </c>
      <c r="C3073" s="440">
        <v>26826.45</v>
      </c>
      <c r="D3073" s="438" t="s">
        <v>126</v>
      </c>
      <c r="E3073" s="440">
        <v>2463.39</v>
      </c>
      <c r="F3073" s="440">
        <v>0</v>
      </c>
      <c r="G3073" s="440">
        <v>29289.84</v>
      </c>
      <c r="H3073" s="438" t="s">
        <v>126</v>
      </c>
    </row>
    <row r="3074" spans="1:8">
      <c r="A3074" s="430" t="s">
        <v>4443</v>
      </c>
      <c r="B3074" s="430" t="s">
        <v>2448</v>
      </c>
      <c r="C3074" s="440">
        <v>26280.799999999999</v>
      </c>
      <c r="D3074" s="438" t="s">
        <v>126</v>
      </c>
      <c r="E3074" s="440">
        <v>2603.9299999999998</v>
      </c>
      <c r="F3074" s="440">
        <v>0</v>
      </c>
      <c r="G3074" s="440">
        <v>28884.73</v>
      </c>
      <c r="H3074" s="438" t="s">
        <v>126</v>
      </c>
    </row>
    <row r="3075" spans="1:8">
      <c r="A3075" s="430" t="s">
        <v>4444</v>
      </c>
      <c r="B3075" s="430" t="s">
        <v>2453</v>
      </c>
      <c r="C3075" s="440">
        <v>21725.13</v>
      </c>
      <c r="D3075" s="438" t="s">
        <v>126</v>
      </c>
      <c r="E3075" s="440">
        <v>1973.41</v>
      </c>
      <c r="F3075" s="440">
        <v>0</v>
      </c>
      <c r="G3075" s="440">
        <v>23698.54</v>
      </c>
      <c r="H3075" s="438" t="s">
        <v>126</v>
      </c>
    </row>
    <row r="3076" spans="1:8">
      <c r="A3076" s="430" t="s">
        <v>4445</v>
      </c>
      <c r="B3076" s="430" t="s">
        <v>2458</v>
      </c>
      <c r="C3076" s="440">
        <v>21276.26</v>
      </c>
      <c r="D3076" s="438" t="s">
        <v>126</v>
      </c>
      <c r="E3076" s="440">
        <v>1943.07</v>
      </c>
      <c r="F3076" s="440">
        <v>0</v>
      </c>
      <c r="G3076" s="440">
        <v>23219.33</v>
      </c>
      <c r="H3076" s="438" t="s">
        <v>126</v>
      </c>
    </row>
    <row r="3077" spans="1:8">
      <c r="A3077" s="430" t="s">
        <v>4446</v>
      </c>
      <c r="B3077" s="430" t="s">
        <v>2463</v>
      </c>
      <c r="C3077" s="440">
        <v>36355.379999999997</v>
      </c>
      <c r="D3077" s="438" t="s">
        <v>126</v>
      </c>
      <c r="E3077" s="440">
        <v>3355.48</v>
      </c>
      <c r="F3077" s="440">
        <v>0</v>
      </c>
      <c r="G3077" s="440">
        <v>39710.86</v>
      </c>
      <c r="H3077" s="438" t="s">
        <v>126</v>
      </c>
    </row>
    <row r="3078" spans="1:8">
      <c r="A3078" s="430" t="s">
        <v>4447</v>
      </c>
      <c r="B3078" s="430" t="s">
        <v>2468</v>
      </c>
      <c r="C3078" s="440">
        <v>19305.71</v>
      </c>
      <c r="D3078" s="438" t="s">
        <v>126</v>
      </c>
      <c r="E3078" s="440">
        <v>1223.21</v>
      </c>
      <c r="F3078" s="440">
        <v>0</v>
      </c>
      <c r="G3078" s="440">
        <v>20528.919999999998</v>
      </c>
      <c r="H3078" s="438" t="s">
        <v>126</v>
      </c>
    </row>
    <row r="3079" spans="1:8">
      <c r="A3079" s="430" t="s">
        <v>4448</v>
      </c>
      <c r="B3079" s="430" t="s">
        <v>2473</v>
      </c>
      <c r="C3079" s="440">
        <v>23197.37</v>
      </c>
      <c r="D3079" s="438" t="s">
        <v>126</v>
      </c>
      <c r="E3079" s="440">
        <v>2132.75</v>
      </c>
      <c r="F3079" s="440">
        <v>0</v>
      </c>
      <c r="G3079" s="440">
        <v>25330.12</v>
      </c>
      <c r="H3079" s="438" t="s">
        <v>126</v>
      </c>
    </row>
    <row r="3080" spans="1:8">
      <c r="A3080" s="430" t="s">
        <v>4449</v>
      </c>
      <c r="B3080" s="430" t="s">
        <v>2478</v>
      </c>
      <c r="C3080" s="440">
        <v>21282.55</v>
      </c>
      <c r="D3080" s="438" t="s">
        <v>126</v>
      </c>
      <c r="E3080" s="440">
        <v>2473.39</v>
      </c>
      <c r="F3080" s="440">
        <v>0</v>
      </c>
      <c r="G3080" s="440">
        <v>23755.94</v>
      </c>
      <c r="H3080" s="438" t="s">
        <v>126</v>
      </c>
    </row>
    <row r="3081" spans="1:8">
      <c r="A3081" s="430" t="s">
        <v>4450</v>
      </c>
      <c r="B3081" s="430" t="s">
        <v>2483</v>
      </c>
      <c r="C3081" s="440">
        <v>83075.28</v>
      </c>
      <c r="D3081" s="438" t="s">
        <v>126</v>
      </c>
      <c r="E3081" s="440">
        <v>9380.25</v>
      </c>
      <c r="F3081" s="440">
        <v>0</v>
      </c>
      <c r="G3081" s="440">
        <v>92455.53</v>
      </c>
      <c r="H3081" s="438" t="s">
        <v>126</v>
      </c>
    </row>
    <row r="3082" spans="1:8">
      <c r="A3082" s="430" t="s">
        <v>4451</v>
      </c>
      <c r="B3082" s="430" t="s">
        <v>2487</v>
      </c>
      <c r="C3082" s="440">
        <v>321510.62</v>
      </c>
      <c r="D3082" s="438" t="s">
        <v>126</v>
      </c>
      <c r="E3082" s="440">
        <v>32375.75</v>
      </c>
      <c r="F3082" s="440">
        <v>0</v>
      </c>
      <c r="G3082" s="440">
        <v>353886.37</v>
      </c>
      <c r="H3082" s="438" t="s">
        <v>126</v>
      </c>
    </row>
    <row r="3083" spans="1:8">
      <c r="A3083" s="430" t="s">
        <v>4452</v>
      </c>
      <c r="B3083" s="430" t="s">
        <v>3939</v>
      </c>
      <c r="C3083" s="440">
        <v>15779.23</v>
      </c>
      <c r="D3083" s="438" t="s">
        <v>126</v>
      </c>
      <c r="E3083" s="440">
        <v>1101.3399999999999</v>
      </c>
      <c r="F3083" s="440">
        <v>0</v>
      </c>
      <c r="G3083" s="440">
        <v>16880.57</v>
      </c>
      <c r="H3083" s="438" t="s">
        <v>126</v>
      </c>
    </row>
    <row r="3084" spans="1:8">
      <c r="A3084" s="430" t="s">
        <v>4453</v>
      </c>
      <c r="B3084" s="430" t="s">
        <v>2496</v>
      </c>
      <c r="C3084" s="440">
        <v>16808.96</v>
      </c>
      <c r="D3084" s="438" t="s">
        <v>126</v>
      </c>
      <c r="E3084" s="440">
        <v>1358.07</v>
      </c>
      <c r="F3084" s="440">
        <v>0</v>
      </c>
      <c r="G3084" s="440">
        <v>18167.03</v>
      </c>
      <c r="H3084" s="438" t="s">
        <v>126</v>
      </c>
    </row>
    <row r="3085" spans="1:8">
      <c r="A3085" s="430" t="s">
        <v>4454</v>
      </c>
      <c r="B3085" s="430" t="s">
        <v>2500</v>
      </c>
      <c r="C3085" s="440">
        <v>16496.39</v>
      </c>
      <c r="D3085" s="438" t="s">
        <v>126</v>
      </c>
      <c r="E3085" s="440">
        <v>1480.73</v>
      </c>
      <c r="F3085" s="440">
        <v>0</v>
      </c>
      <c r="G3085" s="440">
        <v>17977.12</v>
      </c>
      <c r="H3085" s="438" t="s">
        <v>126</v>
      </c>
    </row>
    <row r="3086" spans="1:8">
      <c r="A3086" s="430" t="s">
        <v>4455</v>
      </c>
      <c r="B3086" s="430" t="s">
        <v>4155</v>
      </c>
      <c r="C3086" s="440">
        <v>2139.75</v>
      </c>
      <c r="D3086" s="438" t="s">
        <v>126</v>
      </c>
      <c r="E3086" s="440">
        <v>200.38</v>
      </c>
      <c r="F3086" s="440">
        <v>0</v>
      </c>
      <c r="G3086" s="440">
        <v>2340.13</v>
      </c>
      <c r="H3086" s="438" t="s">
        <v>126</v>
      </c>
    </row>
    <row r="3087" spans="1:8">
      <c r="A3087" s="430" t="s">
        <v>4456</v>
      </c>
      <c r="B3087" s="430" t="s">
        <v>4052</v>
      </c>
      <c r="C3087" s="440">
        <v>803.73</v>
      </c>
      <c r="D3087" s="438" t="s">
        <v>126</v>
      </c>
      <c r="E3087" s="440">
        <v>200.38</v>
      </c>
      <c r="F3087" s="440">
        <v>0</v>
      </c>
      <c r="G3087" s="440">
        <v>1004.11</v>
      </c>
      <c r="H3087" s="438" t="s">
        <v>126</v>
      </c>
    </row>
    <row r="3088" spans="1:8">
      <c r="A3088" s="430" t="s">
        <v>4457</v>
      </c>
      <c r="B3088" s="430" t="s">
        <v>4458</v>
      </c>
      <c r="C3088" s="440">
        <v>7698.91</v>
      </c>
      <c r="D3088" s="438" t="s">
        <v>126</v>
      </c>
      <c r="E3088" s="440">
        <v>345.44</v>
      </c>
      <c r="F3088" s="440">
        <v>0</v>
      </c>
      <c r="G3088" s="440">
        <v>8044.35</v>
      </c>
      <c r="H3088" s="438" t="s">
        <v>126</v>
      </c>
    </row>
    <row r="3089" spans="1:8">
      <c r="A3089" s="430" t="s">
        <v>4459</v>
      </c>
      <c r="B3089" s="430" t="s">
        <v>2706</v>
      </c>
      <c r="C3089" s="440">
        <v>23383.07</v>
      </c>
      <c r="D3089" s="438" t="s">
        <v>126</v>
      </c>
      <c r="E3089" s="440">
        <v>5829.67</v>
      </c>
      <c r="F3089" s="440">
        <v>0</v>
      </c>
      <c r="G3089" s="440">
        <v>29212.74</v>
      </c>
      <c r="H3089" s="438" t="s">
        <v>126</v>
      </c>
    </row>
    <row r="3090" spans="1:8">
      <c r="A3090" s="430" t="s">
        <v>4460</v>
      </c>
      <c r="B3090" s="430" t="s">
        <v>2516</v>
      </c>
      <c r="C3090" s="440">
        <v>8911.07</v>
      </c>
      <c r="D3090" s="438" t="s">
        <v>126</v>
      </c>
      <c r="E3090" s="440">
        <v>830.52</v>
      </c>
      <c r="F3090" s="440">
        <v>0</v>
      </c>
      <c r="G3090" s="440">
        <v>9741.59</v>
      </c>
      <c r="H3090" s="438" t="s">
        <v>126</v>
      </c>
    </row>
    <row r="3091" spans="1:8">
      <c r="A3091" s="430" t="s">
        <v>4461</v>
      </c>
      <c r="B3091" s="430" t="s">
        <v>4462</v>
      </c>
      <c r="C3091" s="440">
        <v>242548.2</v>
      </c>
      <c r="D3091" s="438" t="s">
        <v>126</v>
      </c>
      <c r="E3091" s="440">
        <v>0</v>
      </c>
      <c r="F3091" s="440">
        <v>0</v>
      </c>
      <c r="G3091" s="440">
        <v>242548.2</v>
      </c>
      <c r="H3091" s="438" t="s">
        <v>126</v>
      </c>
    </row>
    <row r="3092" spans="1:8">
      <c r="A3092" s="430" t="s">
        <v>4463</v>
      </c>
      <c r="B3092" s="430" t="s">
        <v>4464</v>
      </c>
      <c r="C3092" s="440">
        <v>242548.2</v>
      </c>
      <c r="D3092" s="438" t="s">
        <v>126</v>
      </c>
      <c r="E3092" s="440">
        <v>0</v>
      </c>
      <c r="F3092" s="440">
        <v>0</v>
      </c>
      <c r="G3092" s="440">
        <v>242548.2</v>
      </c>
      <c r="H3092" s="438" t="s">
        <v>126</v>
      </c>
    </row>
    <row r="3093" spans="1:8">
      <c r="A3093" s="430" t="s">
        <v>4465</v>
      </c>
      <c r="B3093" s="430" t="s">
        <v>4466</v>
      </c>
      <c r="C3093" s="440">
        <v>242548.2</v>
      </c>
      <c r="D3093" s="438" t="s">
        <v>126</v>
      </c>
      <c r="E3093" s="440">
        <v>0</v>
      </c>
      <c r="F3093" s="440">
        <v>0</v>
      </c>
      <c r="G3093" s="440">
        <v>242548.2</v>
      </c>
      <c r="H3093" s="438" t="s">
        <v>126</v>
      </c>
    </row>
    <row r="3094" spans="1:8">
      <c r="A3094" s="430" t="s">
        <v>4467</v>
      </c>
      <c r="B3094" s="430" t="s">
        <v>4468</v>
      </c>
      <c r="C3094" s="440">
        <v>59269140.899999999</v>
      </c>
      <c r="D3094" s="438" t="s">
        <v>126</v>
      </c>
      <c r="E3094" s="440">
        <v>16114119.68</v>
      </c>
      <c r="F3094" s="440">
        <v>0</v>
      </c>
      <c r="G3094" s="440">
        <v>75383260.579999998</v>
      </c>
      <c r="H3094" s="438" t="s">
        <v>126</v>
      </c>
    </row>
    <row r="3095" spans="1:8">
      <c r="A3095" s="430" t="s">
        <v>4469</v>
      </c>
      <c r="B3095" s="430" t="s">
        <v>4470</v>
      </c>
      <c r="C3095" s="440">
        <v>12798127.35</v>
      </c>
      <c r="D3095" s="438" t="s">
        <v>126</v>
      </c>
      <c r="E3095" s="440">
        <v>5951427.6500000004</v>
      </c>
      <c r="F3095" s="440">
        <v>0</v>
      </c>
      <c r="G3095" s="440">
        <v>18749555</v>
      </c>
      <c r="H3095" s="438" t="s">
        <v>126</v>
      </c>
    </row>
    <row r="3096" spans="1:8">
      <c r="A3096" s="430" t="s">
        <v>4471</v>
      </c>
      <c r="B3096" s="430" t="s">
        <v>2056</v>
      </c>
      <c r="C3096" s="440">
        <v>588518.6</v>
      </c>
      <c r="D3096" s="438" t="s">
        <v>126</v>
      </c>
      <c r="E3096" s="440">
        <v>218928.3</v>
      </c>
      <c r="F3096" s="440">
        <v>0</v>
      </c>
      <c r="G3096" s="440">
        <v>807446.9</v>
      </c>
      <c r="H3096" s="438" t="s">
        <v>126</v>
      </c>
    </row>
    <row r="3097" spans="1:8">
      <c r="A3097" s="430" t="s">
        <v>4472</v>
      </c>
      <c r="B3097" s="430" t="s">
        <v>4473</v>
      </c>
      <c r="C3097" s="440">
        <v>245460</v>
      </c>
      <c r="D3097" s="438" t="s">
        <v>126</v>
      </c>
      <c r="E3097" s="440">
        <v>0</v>
      </c>
      <c r="F3097" s="440">
        <v>0</v>
      </c>
      <c r="G3097" s="440">
        <v>245460</v>
      </c>
      <c r="H3097" s="438" t="s">
        <v>126</v>
      </c>
    </row>
    <row r="3098" spans="1:8">
      <c r="A3098" s="430" t="s">
        <v>4474</v>
      </c>
      <c r="B3098" s="430" t="s">
        <v>4475</v>
      </c>
      <c r="C3098" s="440">
        <v>343058.6</v>
      </c>
      <c r="D3098" s="438" t="s">
        <v>126</v>
      </c>
      <c r="E3098" s="440">
        <v>218928.3</v>
      </c>
      <c r="F3098" s="440">
        <v>0</v>
      </c>
      <c r="G3098" s="440">
        <v>561986.9</v>
      </c>
      <c r="H3098" s="438" t="s">
        <v>126</v>
      </c>
    </row>
    <row r="3099" spans="1:8">
      <c r="A3099" s="430" t="s">
        <v>4476</v>
      </c>
      <c r="B3099" s="430" t="s">
        <v>2064</v>
      </c>
      <c r="C3099" s="440">
        <v>551571.12</v>
      </c>
      <c r="D3099" s="438" t="s">
        <v>126</v>
      </c>
      <c r="E3099" s="440">
        <v>175069.38</v>
      </c>
      <c r="F3099" s="440">
        <v>0</v>
      </c>
      <c r="G3099" s="440">
        <v>726640.5</v>
      </c>
      <c r="H3099" s="438" t="s">
        <v>126</v>
      </c>
    </row>
    <row r="3100" spans="1:8">
      <c r="A3100" s="430" t="s">
        <v>4477</v>
      </c>
      <c r="B3100" s="430" t="s">
        <v>4473</v>
      </c>
      <c r="C3100" s="440">
        <v>223976</v>
      </c>
      <c r="D3100" s="438" t="s">
        <v>126</v>
      </c>
      <c r="E3100" s="441">
        <v>-565.4</v>
      </c>
      <c r="F3100" s="440">
        <v>0</v>
      </c>
      <c r="G3100" s="440">
        <v>223410.6</v>
      </c>
      <c r="H3100" s="438" t="s">
        <v>126</v>
      </c>
    </row>
    <row r="3101" spans="1:8">
      <c r="A3101" s="430" t="s">
        <v>4478</v>
      </c>
      <c r="B3101" s="430" t="s">
        <v>4475</v>
      </c>
      <c r="C3101" s="440">
        <v>327595.12</v>
      </c>
      <c r="D3101" s="438" t="s">
        <v>126</v>
      </c>
      <c r="E3101" s="440">
        <v>175634.78</v>
      </c>
      <c r="F3101" s="440">
        <v>0</v>
      </c>
      <c r="G3101" s="440">
        <v>503229.9</v>
      </c>
      <c r="H3101" s="438" t="s">
        <v>126</v>
      </c>
    </row>
    <row r="3102" spans="1:8">
      <c r="A3102" s="430" t="s">
        <v>4479</v>
      </c>
      <c r="B3102" s="430" t="s">
        <v>972</v>
      </c>
      <c r="C3102" s="440">
        <v>346108.57</v>
      </c>
      <c r="D3102" s="438" t="s">
        <v>126</v>
      </c>
      <c r="E3102" s="440">
        <v>162962.79999999999</v>
      </c>
      <c r="F3102" s="440">
        <v>0</v>
      </c>
      <c r="G3102" s="440">
        <v>509071.37</v>
      </c>
      <c r="H3102" s="438" t="s">
        <v>126</v>
      </c>
    </row>
    <row r="3103" spans="1:8">
      <c r="A3103" s="430" t="s">
        <v>4480</v>
      </c>
      <c r="B3103" s="430" t="s">
        <v>4473</v>
      </c>
      <c r="C3103" s="440">
        <v>181570</v>
      </c>
      <c r="D3103" s="438" t="s">
        <v>126</v>
      </c>
      <c r="E3103" s="440">
        <v>0</v>
      </c>
      <c r="F3103" s="440">
        <v>0</v>
      </c>
      <c r="G3103" s="440">
        <v>181570</v>
      </c>
      <c r="H3103" s="438" t="s">
        <v>126</v>
      </c>
    </row>
    <row r="3104" spans="1:8">
      <c r="A3104" s="430" t="s">
        <v>4481</v>
      </c>
      <c r="B3104" s="430" t="s">
        <v>4475</v>
      </c>
      <c r="C3104" s="440">
        <v>164538.57</v>
      </c>
      <c r="D3104" s="438" t="s">
        <v>126</v>
      </c>
      <c r="E3104" s="440">
        <v>162962.79999999999</v>
      </c>
      <c r="F3104" s="440">
        <v>0</v>
      </c>
      <c r="G3104" s="440">
        <v>327501.37</v>
      </c>
      <c r="H3104" s="438" t="s">
        <v>126</v>
      </c>
    </row>
    <row r="3105" spans="1:8">
      <c r="A3105" s="430" t="s">
        <v>4482</v>
      </c>
      <c r="B3105" s="430" t="s">
        <v>2073</v>
      </c>
      <c r="C3105" s="440">
        <v>227840.02</v>
      </c>
      <c r="D3105" s="438" t="s">
        <v>126</v>
      </c>
      <c r="E3105" s="440">
        <v>115426.06</v>
      </c>
      <c r="F3105" s="440">
        <v>0</v>
      </c>
      <c r="G3105" s="440">
        <v>343266.08</v>
      </c>
      <c r="H3105" s="438" t="s">
        <v>126</v>
      </c>
    </row>
    <row r="3106" spans="1:8">
      <c r="A3106" s="430" t="s">
        <v>4483</v>
      </c>
      <c r="B3106" s="430" t="s">
        <v>4473</v>
      </c>
      <c r="C3106" s="440">
        <v>132211</v>
      </c>
      <c r="D3106" s="438" t="s">
        <v>126</v>
      </c>
      <c r="E3106" s="440">
        <v>0</v>
      </c>
      <c r="F3106" s="440">
        <v>0</v>
      </c>
      <c r="G3106" s="440">
        <v>132211</v>
      </c>
      <c r="H3106" s="438" t="s">
        <v>126</v>
      </c>
    </row>
    <row r="3107" spans="1:8">
      <c r="A3107" s="430" t="s">
        <v>4484</v>
      </c>
      <c r="B3107" s="430" t="s">
        <v>4475</v>
      </c>
      <c r="C3107" s="440">
        <v>95629.02</v>
      </c>
      <c r="D3107" s="438" t="s">
        <v>126</v>
      </c>
      <c r="E3107" s="440">
        <v>115426.06</v>
      </c>
      <c r="F3107" s="440">
        <v>0</v>
      </c>
      <c r="G3107" s="440">
        <v>211055.08</v>
      </c>
      <c r="H3107" s="438" t="s">
        <v>126</v>
      </c>
    </row>
    <row r="3108" spans="1:8">
      <c r="A3108" s="430" t="s">
        <v>4485</v>
      </c>
      <c r="B3108" s="430" t="s">
        <v>2078</v>
      </c>
      <c r="C3108" s="440">
        <v>489718.55</v>
      </c>
      <c r="D3108" s="438" t="s">
        <v>126</v>
      </c>
      <c r="E3108" s="440">
        <v>185714.1</v>
      </c>
      <c r="F3108" s="440">
        <v>0</v>
      </c>
      <c r="G3108" s="440">
        <v>675432.65</v>
      </c>
      <c r="H3108" s="438" t="s">
        <v>126</v>
      </c>
    </row>
    <row r="3109" spans="1:8">
      <c r="A3109" s="430" t="s">
        <v>4486</v>
      </c>
      <c r="B3109" s="430" t="s">
        <v>4473</v>
      </c>
      <c r="C3109" s="440">
        <v>201231</v>
      </c>
      <c r="D3109" s="438" t="s">
        <v>126</v>
      </c>
      <c r="E3109" s="440">
        <v>0</v>
      </c>
      <c r="F3109" s="440">
        <v>0</v>
      </c>
      <c r="G3109" s="440">
        <v>201231</v>
      </c>
      <c r="H3109" s="438" t="s">
        <v>126</v>
      </c>
    </row>
    <row r="3110" spans="1:8">
      <c r="A3110" s="430" t="s">
        <v>4487</v>
      </c>
      <c r="B3110" s="430" t="s">
        <v>4475</v>
      </c>
      <c r="C3110" s="440">
        <v>288487.55</v>
      </c>
      <c r="D3110" s="438" t="s">
        <v>126</v>
      </c>
      <c r="E3110" s="440">
        <v>185714.1</v>
      </c>
      <c r="F3110" s="440">
        <v>0</v>
      </c>
      <c r="G3110" s="440">
        <v>474201.65</v>
      </c>
      <c r="H3110" s="438" t="s">
        <v>126</v>
      </c>
    </row>
    <row r="3111" spans="1:8">
      <c r="A3111" s="430" t="s">
        <v>4488</v>
      </c>
      <c r="B3111" s="430" t="s">
        <v>2083</v>
      </c>
      <c r="C3111" s="440">
        <v>241906.76</v>
      </c>
      <c r="D3111" s="438" t="s">
        <v>126</v>
      </c>
      <c r="E3111" s="440">
        <v>104549.93</v>
      </c>
      <c r="F3111" s="440">
        <v>0</v>
      </c>
      <c r="G3111" s="440">
        <v>346456.69</v>
      </c>
      <c r="H3111" s="438" t="s">
        <v>126</v>
      </c>
    </row>
    <row r="3112" spans="1:8">
      <c r="A3112" s="430" t="s">
        <v>4489</v>
      </c>
      <c r="B3112" s="430" t="s">
        <v>4473</v>
      </c>
      <c r="C3112" s="440">
        <v>119890</v>
      </c>
      <c r="D3112" s="438" t="s">
        <v>126</v>
      </c>
      <c r="E3112" s="440">
        <v>0</v>
      </c>
      <c r="F3112" s="440">
        <v>0</v>
      </c>
      <c r="G3112" s="440">
        <v>119890</v>
      </c>
      <c r="H3112" s="438" t="s">
        <v>126</v>
      </c>
    </row>
    <row r="3113" spans="1:8">
      <c r="A3113" s="430" t="s">
        <v>4490</v>
      </c>
      <c r="B3113" s="430" t="s">
        <v>4475</v>
      </c>
      <c r="C3113" s="440">
        <v>122016.76</v>
      </c>
      <c r="D3113" s="438" t="s">
        <v>126</v>
      </c>
      <c r="E3113" s="440">
        <v>104549.93</v>
      </c>
      <c r="F3113" s="440">
        <v>0</v>
      </c>
      <c r="G3113" s="440">
        <v>226566.69</v>
      </c>
      <c r="H3113" s="438" t="s">
        <v>126</v>
      </c>
    </row>
    <row r="3114" spans="1:8">
      <c r="A3114" s="430" t="s">
        <v>4491</v>
      </c>
      <c r="B3114" s="430" t="s">
        <v>2088</v>
      </c>
      <c r="C3114" s="440">
        <v>469515.3</v>
      </c>
      <c r="D3114" s="438" t="s">
        <v>126</v>
      </c>
      <c r="E3114" s="440">
        <v>211223</v>
      </c>
      <c r="F3114" s="440">
        <v>0</v>
      </c>
      <c r="G3114" s="440">
        <v>680738.3</v>
      </c>
      <c r="H3114" s="438" t="s">
        <v>126</v>
      </c>
    </row>
    <row r="3115" spans="1:8">
      <c r="A3115" s="430" t="s">
        <v>4492</v>
      </c>
      <c r="B3115" s="430" t="s">
        <v>4473</v>
      </c>
      <c r="C3115" s="440">
        <v>213150.5</v>
      </c>
      <c r="D3115" s="438" t="s">
        <v>126</v>
      </c>
      <c r="E3115" s="440">
        <v>0</v>
      </c>
      <c r="F3115" s="440">
        <v>0</v>
      </c>
      <c r="G3115" s="440">
        <v>213150.5</v>
      </c>
      <c r="H3115" s="438" t="s">
        <v>126</v>
      </c>
    </row>
    <row r="3116" spans="1:8">
      <c r="A3116" s="430" t="s">
        <v>4493</v>
      </c>
      <c r="B3116" s="430" t="s">
        <v>4475</v>
      </c>
      <c r="C3116" s="440">
        <v>256364.79999999999</v>
      </c>
      <c r="D3116" s="438" t="s">
        <v>126</v>
      </c>
      <c r="E3116" s="440">
        <v>211223</v>
      </c>
      <c r="F3116" s="440">
        <v>0</v>
      </c>
      <c r="G3116" s="440">
        <v>467587.8</v>
      </c>
      <c r="H3116" s="438" t="s">
        <v>126</v>
      </c>
    </row>
    <row r="3117" spans="1:8">
      <c r="A3117" s="430" t="s">
        <v>4494</v>
      </c>
      <c r="B3117" s="430" t="s">
        <v>2093</v>
      </c>
      <c r="C3117" s="440">
        <v>391271</v>
      </c>
      <c r="D3117" s="438" t="s">
        <v>126</v>
      </c>
      <c r="E3117" s="440">
        <v>146249.9</v>
      </c>
      <c r="F3117" s="440">
        <v>0</v>
      </c>
      <c r="G3117" s="440">
        <v>537520.9</v>
      </c>
      <c r="H3117" s="438" t="s">
        <v>126</v>
      </c>
    </row>
    <row r="3118" spans="1:8">
      <c r="A3118" s="430" t="s">
        <v>4495</v>
      </c>
      <c r="B3118" s="430" t="s">
        <v>4473</v>
      </c>
      <c r="C3118" s="440">
        <v>151116</v>
      </c>
      <c r="D3118" s="438" t="s">
        <v>126</v>
      </c>
      <c r="E3118" s="440">
        <v>0</v>
      </c>
      <c r="F3118" s="440">
        <v>0</v>
      </c>
      <c r="G3118" s="440">
        <v>151116</v>
      </c>
      <c r="H3118" s="438" t="s">
        <v>126</v>
      </c>
    </row>
    <row r="3119" spans="1:8">
      <c r="A3119" s="430" t="s">
        <v>4496</v>
      </c>
      <c r="B3119" s="430" t="s">
        <v>4475</v>
      </c>
      <c r="C3119" s="440">
        <v>240155</v>
      </c>
      <c r="D3119" s="438" t="s">
        <v>126</v>
      </c>
      <c r="E3119" s="440">
        <v>146249.9</v>
      </c>
      <c r="F3119" s="440">
        <v>0</v>
      </c>
      <c r="G3119" s="440">
        <v>386404.9</v>
      </c>
      <c r="H3119" s="438" t="s">
        <v>126</v>
      </c>
    </row>
    <row r="3120" spans="1:8">
      <c r="A3120" s="430" t="s">
        <v>4497</v>
      </c>
      <c r="B3120" s="430" t="s">
        <v>2098</v>
      </c>
      <c r="C3120" s="440">
        <v>256380.7</v>
      </c>
      <c r="D3120" s="438" t="s">
        <v>126</v>
      </c>
      <c r="E3120" s="440">
        <v>118893.5</v>
      </c>
      <c r="F3120" s="440">
        <v>0</v>
      </c>
      <c r="G3120" s="440">
        <v>375274.2</v>
      </c>
      <c r="H3120" s="438" t="s">
        <v>126</v>
      </c>
    </row>
    <row r="3121" spans="1:8">
      <c r="A3121" s="430" t="s">
        <v>4498</v>
      </c>
      <c r="B3121" s="430" t="s">
        <v>4473</v>
      </c>
      <c r="C3121" s="440">
        <v>139877</v>
      </c>
      <c r="D3121" s="438" t="s">
        <v>126</v>
      </c>
      <c r="E3121" s="440">
        <v>0</v>
      </c>
      <c r="F3121" s="440">
        <v>0</v>
      </c>
      <c r="G3121" s="440">
        <v>139877</v>
      </c>
      <c r="H3121" s="438" t="s">
        <v>126</v>
      </c>
    </row>
    <row r="3122" spans="1:8">
      <c r="A3122" s="430" t="s">
        <v>4499</v>
      </c>
      <c r="B3122" s="430" t="s">
        <v>4475</v>
      </c>
      <c r="C3122" s="440">
        <v>116503.7</v>
      </c>
      <c r="D3122" s="438" t="s">
        <v>126</v>
      </c>
      <c r="E3122" s="440">
        <v>118893.5</v>
      </c>
      <c r="F3122" s="440">
        <v>0</v>
      </c>
      <c r="G3122" s="440">
        <v>235397.2</v>
      </c>
      <c r="H3122" s="438" t="s">
        <v>126</v>
      </c>
    </row>
    <row r="3123" spans="1:8">
      <c r="A3123" s="430" t="s">
        <v>4500</v>
      </c>
      <c r="B3123" s="430" t="s">
        <v>2103</v>
      </c>
      <c r="C3123" s="440">
        <v>435958.17</v>
      </c>
      <c r="D3123" s="438" t="s">
        <v>126</v>
      </c>
      <c r="E3123" s="440">
        <v>164034.17000000001</v>
      </c>
      <c r="F3123" s="440">
        <v>0</v>
      </c>
      <c r="G3123" s="440">
        <v>599992.34</v>
      </c>
      <c r="H3123" s="438" t="s">
        <v>126</v>
      </c>
    </row>
    <row r="3124" spans="1:8">
      <c r="A3124" s="430" t="s">
        <v>4501</v>
      </c>
      <c r="B3124" s="430" t="s">
        <v>4473</v>
      </c>
      <c r="C3124" s="440">
        <v>170775</v>
      </c>
      <c r="D3124" s="438" t="s">
        <v>126</v>
      </c>
      <c r="E3124" s="440">
        <v>0</v>
      </c>
      <c r="F3124" s="440">
        <v>0</v>
      </c>
      <c r="G3124" s="440">
        <v>170775</v>
      </c>
      <c r="H3124" s="438" t="s">
        <v>126</v>
      </c>
    </row>
    <row r="3125" spans="1:8">
      <c r="A3125" s="430" t="s">
        <v>4502</v>
      </c>
      <c r="B3125" s="430" t="s">
        <v>4475</v>
      </c>
      <c r="C3125" s="440">
        <v>265183.17</v>
      </c>
      <c r="D3125" s="438" t="s">
        <v>126</v>
      </c>
      <c r="E3125" s="440">
        <v>164034.17000000001</v>
      </c>
      <c r="F3125" s="440">
        <v>0</v>
      </c>
      <c r="G3125" s="440">
        <v>429217.34</v>
      </c>
      <c r="H3125" s="438" t="s">
        <v>126</v>
      </c>
    </row>
    <row r="3126" spans="1:8">
      <c r="A3126" s="430" t="s">
        <v>4503</v>
      </c>
      <c r="B3126" s="430" t="s">
        <v>2108</v>
      </c>
      <c r="C3126" s="440">
        <v>528326.65</v>
      </c>
      <c r="D3126" s="438" t="s">
        <v>126</v>
      </c>
      <c r="E3126" s="440">
        <v>207561.27</v>
      </c>
      <c r="F3126" s="440">
        <v>0</v>
      </c>
      <c r="G3126" s="440">
        <v>735887.92</v>
      </c>
      <c r="H3126" s="438" t="s">
        <v>126</v>
      </c>
    </row>
    <row r="3127" spans="1:8">
      <c r="A3127" s="430" t="s">
        <v>4504</v>
      </c>
      <c r="B3127" s="430" t="s">
        <v>4473</v>
      </c>
      <c r="C3127" s="440">
        <v>228526</v>
      </c>
      <c r="D3127" s="438" t="s">
        <v>126</v>
      </c>
      <c r="E3127" s="440">
        <v>0</v>
      </c>
      <c r="F3127" s="440">
        <v>0</v>
      </c>
      <c r="G3127" s="440">
        <v>228526</v>
      </c>
      <c r="H3127" s="438" t="s">
        <v>126</v>
      </c>
    </row>
    <row r="3128" spans="1:8">
      <c r="A3128" s="430" t="s">
        <v>4505</v>
      </c>
      <c r="B3128" s="430" t="s">
        <v>4475</v>
      </c>
      <c r="C3128" s="440">
        <v>299800.65000000002</v>
      </c>
      <c r="D3128" s="438" t="s">
        <v>126</v>
      </c>
      <c r="E3128" s="440">
        <v>207561.27</v>
      </c>
      <c r="F3128" s="440">
        <v>0</v>
      </c>
      <c r="G3128" s="440">
        <v>507361.92</v>
      </c>
      <c r="H3128" s="438" t="s">
        <v>126</v>
      </c>
    </row>
    <row r="3129" spans="1:8">
      <c r="A3129" s="430" t="s">
        <v>4506</v>
      </c>
      <c r="B3129" s="430" t="s">
        <v>2113</v>
      </c>
      <c r="C3129" s="440">
        <v>416355.84000000003</v>
      </c>
      <c r="D3129" s="438" t="s">
        <v>126</v>
      </c>
      <c r="E3129" s="440">
        <v>195501</v>
      </c>
      <c r="F3129" s="440">
        <v>0</v>
      </c>
      <c r="G3129" s="440">
        <v>611856.84</v>
      </c>
      <c r="H3129" s="438" t="s">
        <v>126</v>
      </c>
    </row>
    <row r="3130" spans="1:8">
      <c r="A3130" s="430" t="s">
        <v>4507</v>
      </c>
      <c r="B3130" s="430" t="s">
        <v>4473</v>
      </c>
      <c r="C3130" s="440">
        <v>211995</v>
      </c>
      <c r="D3130" s="438" t="s">
        <v>126</v>
      </c>
      <c r="E3130" s="440">
        <v>0</v>
      </c>
      <c r="F3130" s="440">
        <v>0</v>
      </c>
      <c r="G3130" s="440">
        <v>211995</v>
      </c>
      <c r="H3130" s="438" t="s">
        <v>126</v>
      </c>
    </row>
    <row r="3131" spans="1:8">
      <c r="A3131" s="430" t="s">
        <v>4508</v>
      </c>
      <c r="B3131" s="430" t="s">
        <v>4475</v>
      </c>
      <c r="C3131" s="440">
        <v>204360.84</v>
      </c>
      <c r="D3131" s="438" t="s">
        <v>126</v>
      </c>
      <c r="E3131" s="440">
        <v>195501</v>
      </c>
      <c r="F3131" s="440">
        <v>0</v>
      </c>
      <c r="G3131" s="440">
        <v>399861.84</v>
      </c>
      <c r="H3131" s="438" t="s">
        <v>126</v>
      </c>
    </row>
    <row r="3132" spans="1:8">
      <c r="A3132" s="430" t="s">
        <v>4509</v>
      </c>
      <c r="B3132" s="430" t="s">
        <v>2118</v>
      </c>
      <c r="C3132" s="440">
        <v>302675.83</v>
      </c>
      <c r="D3132" s="438" t="s">
        <v>126</v>
      </c>
      <c r="E3132" s="440">
        <v>161215.87</v>
      </c>
      <c r="F3132" s="440">
        <v>0</v>
      </c>
      <c r="G3132" s="440">
        <v>463891.7</v>
      </c>
      <c r="H3132" s="438" t="s">
        <v>126</v>
      </c>
    </row>
    <row r="3133" spans="1:8">
      <c r="A3133" s="430" t="s">
        <v>4510</v>
      </c>
      <c r="B3133" s="430" t="s">
        <v>4473</v>
      </c>
      <c r="C3133" s="440">
        <v>178101</v>
      </c>
      <c r="D3133" s="438" t="s">
        <v>126</v>
      </c>
      <c r="E3133" s="440">
        <v>0</v>
      </c>
      <c r="F3133" s="440">
        <v>0</v>
      </c>
      <c r="G3133" s="440">
        <v>178101</v>
      </c>
      <c r="H3133" s="438" t="s">
        <v>126</v>
      </c>
    </row>
    <row r="3134" spans="1:8">
      <c r="A3134" s="430" t="s">
        <v>4511</v>
      </c>
      <c r="B3134" s="430" t="s">
        <v>4475</v>
      </c>
      <c r="C3134" s="440">
        <v>124574.83</v>
      </c>
      <c r="D3134" s="438" t="s">
        <v>126</v>
      </c>
      <c r="E3134" s="440">
        <v>161215.87</v>
      </c>
      <c r="F3134" s="440">
        <v>0</v>
      </c>
      <c r="G3134" s="440">
        <v>285790.7</v>
      </c>
      <c r="H3134" s="438" t="s">
        <v>126</v>
      </c>
    </row>
    <row r="3135" spans="1:8">
      <c r="A3135" s="430" t="s">
        <v>4512</v>
      </c>
      <c r="B3135" s="430" t="s">
        <v>2123</v>
      </c>
      <c r="C3135" s="440">
        <v>199708.84</v>
      </c>
      <c r="D3135" s="438" t="s">
        <v>126</v>
      </c>
      <c r="E3135" s="440">
        <v>85469.9</v>
      </c>
      <c r="F3135" s="440">
        <v>0</v>
      </c>
      <c r="G3135" s="440">
        <v>285178.74</v>
      </c>
      <c r="H3135" s="438" t="s">
        <v>126</v>
      </c>
    </row>
    <row r="3136" spans="1:8">
      <c r="A3136" s="430" t="s">
        <v>4513</v>
      </c>
      <c r="B3136" s="430" t="s">
        <v>4473</v>
      </c>
      <c r="C3136" s="440">
        <v>106783</v>
      </c>
      <c r="D3136" s="438" t="s">
        <v>126</v>
      </c>
      <c r="E3136" s="440">
        <v>0</v>
      </c>
      <c r="F3136" s="440">
        <v>0</v>
      </c>
      <c r="G3136" s="440">
        <v>106783</v>
      </c>
      <c r="H3136" s="438" t="s">
        <v>126</v>
      </c>
    </row>
    <row r="3137" spans="1:8">
      <c r="A3137" s="430" t="s">
        <v>4514</v>
      </c>
      <c r="B3137" s="430" t="s">
        <v>4475</v>
      </c>
      <c r="C3137" s="440">
        <v>92925.84</v>
      </c>
      <c r="D3137" s="438" t="s">
        <v>126</v>
      </c>
      <c r="E3137" s="440">
        <v>85469.9</v>
      </c>
      <c r="F3137" s="440">
        <v>0</v>
      </c>
      <c r="G3137" s="440">
        <v>178395.74</v>
      </c>
      <c r="H3137" s="438" t="s">
        <v>126</v>
      </c>
    </row>
    <row r="3138" spans="1:8">
      <c r="A3138" s="430" t="s">
        <v>4515</v>
      </c>
      <c r="B3138" s="430" t="s">
        <v>2128</v>
      </c>
      <c r="C3138" s="440">
        <v>222485.61</v>
      </c>
      <c r="D3138" s="438" t="s">
        <v>126</v>
      </c>
      <c r="E3138" s="440">
        <v>120557.35</v>
      </c>
      <c r="F3138" s="440">
        <v>0</v>
      </c>
      <c r="G3138" s="440">
        <v>343042.96</v>
      </c>
      <c r="H3138" s="438" t="s">
        <v>126</v>
      </c>
    </row>
    <row r="3139" spans="1:8">
      <c r="A3139" s="430" t="s">
        <v>4516</v>
      </c>
      <c r="B3139" s="430" t="s">
        <v>4473</v>
      </c>
      <c r="C3139" s="440">
        <v>146104</v>
      </c>
      <c r="D3139" s="438" t="s">
        <v>126</v>
      </c>
      <c r="E3139" s="440">
        <v>0</v>
      </c>
      <c r="F3139" s="440">
        <v>0</v>
      </c>
      <c r="G3139" s="440">
        <v>146104</v>
      </c>
      <c r="H3139" s="438" t="s">
        <v>126</v>
      </c>
    </row>
    <row r="3140" spans="1:8">
      <c r="A3140" s="430" t="s">
        <v>4517</v>
      </c>
      <c r="B3140" s="430" t="s">
        <v>4475</v>
      </c>
      <c r="C3140" s="440">
        <v>76381.61</v>
      </c>
      <c r="D3140" s="438" t="s">
        <v>126</v>
      </c>
      <c r="E3140" s="440">
        <v>120557.35</v>
      </c>
      <c r="F3140" s="440">
        <v>0</v>
      </c>
      <c r="G3140" s="440">
        <v>196938.96</v>
      </c>
      <c r="H3140" s="438" t="s">
        <v>126</v>
      </c>
    </row>
    <row r="3141" spans="1:8">
      <c r="A3141" s="430" t="s">
        <v>4518</v>
      </c>
      <c r="B3141" s="430" t="s">
        <v>2133</v>
      </c>
      <c r="C3141" s="440">
        <v>218485.35</v>
      </c>
      <c r="D3141" s="438" t="s">
        <v>126</v>
      </c>
      <c r="E3141" s="440">
        <v>103612.35</v>
      </c>
      <c r="F3141" s="440">
        <v>0</v>
      </c>
      <c r="G3141" s="440">
        <v>322097.7</v>
      </c>
      <c r="H3141" s="438" t="s">
        <v>126</v>
      </c>
    </row>
    <row r="3142" spans="1:8">
      <c r="A3142" s="430" t="s">
        <v>4519</v>
      </c>
      <c r="B3142" s="430" t="s">
        <v>4473</v>
      </c>
      <c r="C3142" s="440">
        <v>117962</v>
      </c>
      <c r="D3142" s="438" t="s">
        <v>126</v>
      </c>
      <c r="E3142" s="440">
        <v>0</v>
      </c>
      <c r="F3142" s="440">
        <v>0</v>
      </c>
      <c r="G3142" s="440">
        <v>117962</v>
      </c>
      <c r="H3142" s="438" t="s">
        <v>126</v>
      </c>
    </row>
    <row r="3143" spans="1:8">
      <c r="A3143" s="430" t="s">
        <v>4520</v>
      </c>
      <c r="B3143" s="430" t="s">
        <v>4475</v>
      </c>
      <c r="C3143" s="440">
        <v>100523.35</v>
      </c>
      <c r="D3143" s="438" t="s">
        <v>126</v>
      </c>
      <c r="E3143" s="440">
        <v>103612.35</v>
      </c>
      <c r="F3143" s="440">
        <v>0</v>
      </c>
      <c r="G3143" s="440">
        <v>204135.7</v>
      </c>
      <c r="H3143" s="438" t="s">
        <v>126</v>
      </c>
    </row>
    <row r="3144" spans="1:8">
      <c r="A3144" s="430" t="s">
        <v>4521</v>
      </c>
      <c r="B3144" s="430" t="s">
        <v>2946</v>
      </c>
      <c r="C3144" s="440">
        <v>183696.35</v>
      </c>
      <c r="D3144" s="438" t="s">
        <v>126</v>
      </c>
      <c r="E3144" s="440">
        <v>53722.8</v>
      </c>
      <c r="F3144" s="440">
        <v>0</v>
      </c>
      <c r="G3144" s="440">
        <v>237419.15</v>
      </c>
      <c r="H3144" s="438" t="s">
        <v>126</v>
      </c>
    </row>
    <row r="3145" spans="1:8">
      <c r="A3145" s="430" t="s">
        <v>4522</v>
      </c>
      <c r="B3145" s="430" t="s">
        <v>4473</v>
      </c>
      <c r="C3145" s="440">
        <v>80102</v>
      </c>
      <c r="D3145" s="438" t="s">
        <v>126</v>
      </c>
      <c r="E3145" s="440">
        <v>0</v>
      </c>
      <c r="F3145" s="440">
        <v>0</v>
      </c>
      <c r="G3145" s="440">
        <v>80102</v>
      </c>
      <c r="H3145" s="438" t="s">
        <v>126</v>
      </c>
    </row>
    <row r="3146" spans="1:8">
      <c r="A3146" s="430" t="s">
        <v>4523</v>
      </c>
      <c r="B3146" s="430" t="s">
        <v>4475</v>
      </c>
      <c r="C3146" s="440">
        <v>103594.35</v>
      </c>
      <c r="D3146" s="438" t="s">
        <v>126</v>
      </c>
      <c r="E3146" s="440">
        <v>53722.8</v>
      </c>
      <c r="F3146" s="440">
        <v>0</v>
      </c>
      <c r="G3146" s="440">
        <v>157317.15</v>
      </c>
      <c r="H3146" s="438" t="s">
        <v>126</v>
      </c>
    </row>
    <row r="3147" spans="1:8">
      <c r="A3147" s="430" t="s">
        <v>4524</v>
      </c>
      <c r="B3147" s="430" t="s">
        <v>2143</v>
      </c>
      <c r="C3147" s="440">
        <v>142349.95000000001</v>
      </c>
      <c r="D3147" s="438" t="s">
        <v>126</v>
      </c>
      <c r="E3147" s="440">
        <v>68734.75</v>
      </c>
      <c r="F3147" s="440">
        <v>0</v>
      </c>
      <c r="G3147" s="440">
        <v>211084.7</v>
      </c>
      <c r="H3147" s="438" t="s">
        <v>126</v>
      </c>
    </row>
    <row r="3148" spans="1:8">
      <c r="A3148" s="430" t="s">
        <v>4525</v>
      </c>
      <c r="B3148" s="430" t="s">
        <v>4473</v>
      </c>
      <c r="C3148" s="440">
        <v>76329</v>
      </c>
      <c r="D3148" s="438" t="s">
        <v>126</v>
      </c>
      <c r="E3148" s="440">
        <v>0</v>
      </c>
      <c r="F3148" s="440">
        <v>0</v>
      </c>
      <c r="G3148" s="440">
        <v>76329</v>
      </c>
      <c r="H3148" s="438" t="s">
        <v>126</v>
      </c>
    </row>
    <row r="3149" spans="1:8">
      <c r="A3149" s="430" t="s">
        <v>4526</v>
      </c>
      <c r="B3149" s="430" t="s">
        <v>4475</v>
      </c>
      <c r="C3149" s="440">
        <v>66020.95</v>
      </c>
      <c r="D3149" s="438" t="s">
        <v>126</v>
      </c>
      <c r="E3149" s="440">
        <v>68734.75</v>
      </c>
      <c r="F3149" s="440">
        <v>0</v>
      </c>
      <c r="G3149" s="440">
        <v>134755.70000000001</v>
      </c>
      <c r="H3149" s="438" t="s">
        <v>126</v>
      </c>
    </row>
    <row r="3150" spans="1:8">
      <c r="A3150" s="430" t="s">
        <v>4527</v>
      </c>
      <c r="B3150" s="430" t="s">
        <v>2148</v>
      </c>
      <c r="C3150" s="440">
        <v>165500.17000000001</v>
      </c>
      <c r="D3150" s="438" t="s">
        <v>126</v>
      </c>
      <c r="E3150" s="440">
        <v>83301.3</v>
      </c>
      <c r="F3150" s="440">
        <v>0</v>
      </c>
      <c r="G3150" s="440">
        <v>248801.47</v>
      </c>
      <c r="H3150" s="438" t="s">
        <v>126</v>
      </c>
    </row>
    <row r="3151" spans="1:8">
      <c r="A3151" s="430" t="s">
        <v>4528</v>
      </c>
      <c r="B3151" s="430" t="s">
        <v>4473</v>
      </c>
      <c r="C3151" s="440">
        <v>94447</v>
      </c>
      <c r="D3151" s="438" t="s">
        <v>126</v>
      </c>
      <c r="E3151" s="440">
        <v>0</v>
      </c>
      <c r="F3151" s="440">
        <v>0</v>
      </c>
      <c r="G3151" s="440">
        <v>94447</v>
      </c>
      <c r="H3151" s="438" t="s">
        <v>126</v>
      </c>
    </row>
    <row r="3152" spans="1:8">
      <c r="A3152" s="430" t="s">
        <v>4529</v>
      </c>
      <c r="B3152" s="430" t="s">
        <v>4475</v>
      </c>
      <c r="C3152" s="440">
        <v>71053.17</v>
      </c>
      <c r="D3152" s="438" t="s">
        <v>126</v>
      </c>
      <c r="E3152" s="440">
        <v>83301.3</v>
      </c>
      <c r="F3152" s="440">
        <v>0</v>
      </c>
      <c r="G3152" s="440">
        <v>154354.47</v>
      </c>
      <c r="H3152" s="438" t="s">
        <v>126</v>
      </c>
    </row>
    <row r="3153" spans="1:8">
      <c r="A3153" s="430" t="s">
        <v>4530</v>
      </c>
      <c r="B3153" s="430" t="s">
        <v>2153</v>
      </c>
      <c r="C3153" s="440">
        <v>176821.23</v>
      </c>
      <c r="D3153" s="438" t="s">
        <v>126</v>
      </c>
      <c r="E3153" s="440">
        <v>79748.84</v>
      </c>
      <c r="F3153" s="440">
        <v>0</v>
      </c>
      <c r="G3153" s="440">
        <v>256570.07</v>
      </c>
      <c r="H3153" s="438" t="s">
        <v>126</v>
      </c>
    </row>
    <row r="3154" spans="1:8">
      <c r="A3154" s="430" t="s">
        <v>4531</v>
      </c>
      <c r="B3154" s="430" t="s">
        <v>4473</v>
      </c>
      <c r="C3154" s="440">
        <v>92520</v>
      </c>
      <c r="D3154" s="438" t="s">
        <v>126</v>
      </c>
      <c r="E3154" s="440">
        <v>0</v>
      </c>
      <c r="F3154" s="440">
        <v>0</v>
      </c>
      <c r="G3154" s="440">
        <v>92520</v>
      </c>
      <c r="H3154" s="438" t="s">
        <v>126</v>
      </c>
    </row>
    <row r="3155" spans="1:8">
      <c r="A3155" s="430" t="s">
        <v>4532</v>
      </c>
      <c r="B3155" s="430" t="s">
        <v>4475</v>
      </c>
      <c r="C3155" s="440">
        <v>84301.23</v>
      </c>
      <c r="D3155" s="438" t="s">
        <v>126</v>
      </c>
      <c r="E3155" s="440">
        <v>79748.84</v>
      </c>
      <c r="F3155" s="440">
        <v>0</v>
      </c>
      <c r="G3155" s="440">
        <v>164050.07</v>
      </c>
      <c r="H3155" s="438" t="s">
        <v>126</v>
      </c>
    </row>
    <row r="3156" spans="1:8">
      <c r="A3156" s="430" t="s">
        <v>4533</v>
      </c>
      <c r="B3156" s="430" t="s">
        <v>2158</v>
      </c>
      <c r="C3156" s="440">
        <v>201694.5</v>
      </c>
      <c r="D3156" s="438" t="s">
        <v>126</v>
      </c>
      <c r="E3156" s="440">
        <v>96638.99</v>
      </c>
      <c r="F3156" s="440">
        <v>0</v>
      </c>
      <c r="G3156" s="440">
        <v>298333.49</v>
      </c>
      <c r="H3156" s="438" t="s">
        <v>126</v>
      </c>
    </row>
    <row r="3157" spans="1:8">
      <c r="A3157" s="430" t="s">
        <v>4534</v>
      </c>
      <c r="B3157" s="430" t="s">
        <v>4473</v>
      </c>
      <c r="C3157" s="440">
        <v>108311</v>
      </c>
      <c r="D3157" s="438" t="s">
        <v>126</v>
      </c>
      <c r="E3157" s="440">
        <v>0</v>
      </c>
      <c r="F3157" s="440">
        <v>0</v>
      </c>
      <c r="G3157" s="440">
        <v>108311</v>
      </c>
      <c r="H3157" s="438" t="s">
        <v>126</v>
      </c>
    </row>
    <row r="3158" spans="1:8">
      <c r="A3158" s="430" t="s">
        <v>4535</v>
      </c>
      <c r="B3158" s="430" t="s">
        <v>4475</v>
      </c>
      <c r="C3158" s="440">
        <v>93383.5</v>
      </c>
      <c r="D3158" s="438" t="s">
        <v>126</v>
      </c>
      <c r="E3158" s="440">
        <v>96638.99</v>
      </c>
      <c r="F3158" s="440">
        <v>0</v>
      </c>
      <c r="G3158" s="440">
        <v>190022.49</v>
      </c>
      <c r="H3158" s="438" t="s">
        <v>126</v>
      </c>
    </row>
    <row r="3159" spans="1:8">
      <c r="A3159" s="430" t="s">
        <v>4536</v>
      </c>
      <c r="B3159" s="430" t="s">
        <v>2973</v>
      </c>
      <c r="C3159" s="440">
        <v>39379.879999999997</v>
      </c>
      <c r="D3159" s="438" t="s">
        <v>126</v>
      </c>
      <c r="E3159" s="440">
        <v>22478</v>
      </c>
      <c r="F3159" s="440">
        <v>0</v>
      </c>
      <c r="G3159" s="440">
        <v>61857.88</v>
      </c>
      <c r="H3159" s="438" t="s">
        <v>126</v>
      </c>
    </row>
    <row r="3160" spans="1:8">
      <c r="A3160" s="430" t="s">
        <v>4537</v>
      </c>
      <c r="B3160" s="430" t="s">
        <v>4473</v>
      </c>
      <c r="C3160" s="440">
        <v>16756</v>
      </c>
      <c r="D3160" s="438" t="s">
        <v>126</v>
      </c>
      <c r="E3160" s="440">
        <v>0</v>
      </c>
      <c r="F3160" s="440">
        <v>0</v>
      </c>
      <c r="G3160" s="440">
        <v>16756</v>
      </c>
      <c r="H3160" s="438" t="s">
        <v>126</v>
      </c>
    </row>
    <row r="3161" spans="1:8">
      <c r="A3161" s="430" t="s">
        <v>4538</v>
      </c>
      <c r="B3161" s="430" t="s">
        <v>4475</v>
      </c>
      <c r="C3161" s="440">
        <v>22623.88</v>
      </c>
      <c r="D3161" s="438" t="s">
        <v>126</v>
      </c>
      <c r="E3161" s="440">
        <v>22478</v>
      </c>
      <c r="F3161" s="440">
        <v>0</v>
      </c>
      <c r="G3161" s="440">
        <v>45101.88</v>
      </c>
      <c r="H3161" s="438" t="s">
        <v>126</v>
      </c>
    </row>
    <row r="3162" spans="1:8">
      <c r="A3162" s="430" t="s">
        <v>4539</v>
      </c>
      <c r="B3162" s="430" t="s">
        <v>2980</v>
      </c>
      <c r="C3162" s="440">
        <v>37551.81</v>
      </c>
      <c r="D3162" s="438" t="s">
        <v>126</v>
      </c>
      <c r="E3162" s="440">
        <v>9847.2999999999993</v>
      </c>
      <c r="F3162" s="440">
        <v>0</v>
      </c>
      <c r="G3162" s="440">
        <v>47399.11</v>
      </c>
      <c r="H3162" s="438" t="s">
        <v>126</v>
      </c>
    </row>
    <row r="3163" spans="1:8">
      <c r="A3163" s="430" t="s">
        <v>4540</v>
      </c>
      <c r="B3163" s="430" t="s">
        <v>4473</v>
      </c>
      <c r="C3163" s="440">
        <v>13878</v>
      </c>
      <c r="D3163" s="438" t="s">
        <v>126</v>
      </c>
      <c r="E3163" s="440">
        <v>0</v>
      </c>
      <c r="F3163" s="440">
        <v>0</v>
      </c>
      <c r="G3163" s="440">
        <v>13878</v>
      </c>
      <c r="H3163" s="438" t="s">
        <v>126</v>
      </c>
    </row>
    <row r="3164" spans="1:8">
      <c r="A3164" s="430" t="s">
        <v>4541</v>
      </c>
      <c r="B3164" s="430" t="s">
        <v>4475</v>
      </c>
      <c r="C3164" s="440">
        <v>23673.81</v>
      </c>
      <c r="D3164" s="438" t="s">
        <v>126</v>
      </c>
      <c r="E3164" s="440">
        <v>9847.2999999999993</v>
      </c>
      <c r="F3164" s="440">
        <v>0</v>
      </c>
      <c r="G3164" s="440">
        <v>33521.11</v>
      </c>
      <c r="H3164" s="438" t="s">
        <v>126</v>
      </c>
    </row>
    <row r="3165" spans="1:8">
      <c r="A3165" s="430" t="s">
        <v>4542</v>
      </c>
      <c r="B3165" s="430" t="s">
        <v>2986</v>
      </c>
      <c r="C3165" s="440">
        <v>48767.25</v>
      </c>
      <c r="D3165" s="438" t="s">
        <v>126</v>
      </c>
      <c r="E3165" s="440">
        <v>28768.75</v>
      </c>
      <c r="F3165" s="440">
        <v>0</v>
      </c>
      <c r="G3165" s="440">
        <v>77536</v>
      </c>
      <c r="H3165" s="438" t="s">
        <v>126</v>
      </c>
    </row>
    <row r="3166" spans="1:8">
      <c r="A3166" s="430" t="s">
        <v>4543</v>
      </c>
      <c r="B3166" s="430" t="s">
        <v>4473</v>
      </c>
      <c r="C3166" s="440">
        <v>23130</v>
      </c>
      <c r="D3166" s="438" t="s">
        <v>126</v>
      </c>
      <c r="E3166" s="440">
        <v>0</v>
      </c>
      <c r="F3166" s="440">
        <v>0</v>
      </c>
      <c r="G3166" s="440">
        <v>23130</v>
      </c>
      <c r="H3166" s="438" t="s">
        <v>126</v>
      </c>
    </row>
    <row r="3167" spans="1:8">
      <c r="A3167" s="430" t="s">
        <v>4544</v>
      </c>
      <c r="B3167" s="430" t="s">
        <v>4475</v>
      </c>
      <c r="C3167" s="440">
        <v>25637.25</v>
      </c>
      <c r="D3167" s="438" t="s">
        <v>126</v>
      </c>
      <c r="E3167" s="440">
        <v>28768.75</v>
      </c>
      <c r="F3167" s="440">
        <v>0</v>
      </c>
      <c r="G3167" s="440">
        <v>54406</v>
      </c>
      <c r="H3167" s="438" t="s">
        <v>126</v>
      </c>
    </row>
    <row r="3168" spans="1:8">
      <c r="A3168" s="430" t="s">
        <v>4545</v>
      </c>
      <c r="B3168" s="430" t="s">
        <v>2992</v>
      </c>
      <c r="C3168" s="440">
        <v>72630.78</v>
      </c>
      <c r="D3168" s="438" t="s">
        <v>126</v>
      </c>
      <c r="E3168" s="440">
        <v>22815.62</v>
      </c>
      <c r="F3168" s="440">
        <v>0</v>
      </c>
      <c r="G3168" s="440">
        <v>95446.399999999994</v>
      </c>
      <c r="H3168" s="438" t="s">
        <v>126</v>
      </c>
    </row>
    <row r="3169" spans="1:8">
      <c r="A3169" s="430" t="s">
        <v>4546</v>
      </c>
      <c r="B3169" s="430" t="s">
        <v>4473</v>
      </c>
      <c r="C3169" s="440">
        <v>26985</v>
      </c>
      <c r="D3169" s="438" t="s">
        <v>126</v>
      </c>
      <c r="E3169" s="440">
        <v>0</v>
      </c>
      <c r="F3169" s="440">
        <v>0</v>
      </c>
      <c r="G3169" s="440">
        <v>26985</v>
      </c>
      <c r="H3169" s="438" t="s">
        <v>126</v>
      </c>
    </row>
    <row r="3170" spans="1:8">
      <c r="A3170" s="430" t="s">
        <v>4547</v>
      </c>
      <c r="B3170" s="430" t="s">
        <v>4475</v>
      </c>
      <c r="C3170" s="440">
        <v>45645.78</v>
      </c>
      <c r="D3170" s="438" t="s">
        <v>126</v>
      </c>
      <c r="E3170" s="440">
        <v>22815.62</v>
      </c>
      <c r="F3170" s="440">
        <v>0</v>
      </c>
      <c r="G3170" s="440">
        <v>68461.399999999994</v>
      </c>
      <c r="H3170" s="438" t="s">
        <v>126</v>
      </c>
    </row>
    <row r="3171" spans="1:8">
      <c r="A3171" s="430" t="s">
        <v>4548</v>
      </c>
      <c r="B3171" s="430" t="s">
        <v>1581</v>
      </c>
      <c r="C3171" s="440">
        <v>64283.06</v>
      </c>
      <c r="D3171" s="438" t="s">
        <v>126</v>
      </c>
      <c r="E3171" s="440">
        <v>15560.1</v>
      </c>
      <c r="F3171" s="440">
        <v>0</v>
      </c>
      <c r="G3171" s="440">
        <v>79843.16</v>
      </c>
      <c r="H3171" s="438" t="s">
        <v>126</v>
      </c>
    </row>
    <row r="3172" spans="1:8">
      <c r="A3172" s="430" t="s">
        <v>4549</v>
      </c>
      <c r="B3172" s="430" t="s">
        <v>4473</v>
      </c>
      <c r="C3172" s="440">
        <v>24049</v>
      </c>
      <c r="D3172" s="438" t="s">
        <v>126</v>
      </c>
      <c r="E3172" s="440">
        <v>0</v>
      </c>
      <c r="F3172" s="440">
        <v>0</v>
      </c>
      <c r="G3172" s="440">
        <v>24049</v>
      </c>
      <c r="H3172" s="438" t="s">
        <v>126</v>
      </c>
    </row>
    <row r="3173" spans="1:8">
      <c r="A3173" s="430" t="s">
        <v>4550</v>
      </c>
      <c r="B3173" s="430" t="s">
        <v>4475</v>
      </c>
      <c r="C3173" s="440">
        <v>40234.06</v>
      </c>
      <c r="D3173" s="438" t="s">
        <v>126</v>
      </c>
      <c r="E3173" s="440">
        <v>15560.1</v>
      </c>
      <c r="F3173" s="440">
        <v>0</v>
      </c>
      <c r="G3173" s="440">
        <v>55794.16</v>
      </c>
      <c r="H3173" s="438" t="s">
        <v>126</v>
      </c>
    </row>
    <row r="3174" spans="1:8">
      <c r="A3174" s="430" t="s">
        <v>4551</v>
      </c>
      <c r="B3174" s="430" t="s">
        <v>2189</v>
      </c>
      <c r="C3174" s="440">
        <v>34071.94</v>
      </c>
      <c r="D3174" s="438" t="s">
        <v>126</v>
      </c>
      <c r="E3174" s="440">
        <v>14288.32</v>
      </c>
      <c r="F3174" s="440">
        <v>0</v>
      </c>
      <c r="G3174" s="440">
        <v>48360.26</v>
      </c>
      <c r="H3174" s="438" t="s">
        <v>126</v>
      </c>
    </row>
    <row r="3175" spans="1:8">
      <c r="A3175" s="430" t="s">
        <v>4552</v>
      </c>
      <c r="B3175" s="430" t="s">
        <v>4473</v>
      </c>
      <c r="C3175" s="440">
        <v>17064</v>
      </c>
      <c r="D3175" s="438" t="s">
        <v>126</v>
      </c>
      <c r="E3175" s="440">
        <v>0</v>
      </c>
      <c r="F3175" s="440">
        <v>0</v>
      </c>
      <c r="G3175" s="440">
        <v>17064</v>
      </c>
      <c r="H3175" s="438" t="s">
        <v>126</v>
      </c>
    </row>
    <row r="3176" spans="1:8">
      <c r="A3176" s="430" t="s">
        <v>4553</v>
      </c>
      <c r="B3176" s="430" t="s">
        <v>4554</v>
      </c>
      <c r="C3176" s="440">
        <v>17007.939999999999</v>
      </c>
      <c r="D3176" s="438" t="s">
        <v>126</v>
      </c>
      <c r="E3176" s="440">
        <v>14288.32</v>
      </c>
      <c r="F3176" s="440">
        <v>0</v>
      </c>
      <c r="G3176" s="440">
        <v>31296.26</v>
      </c>
      <c r="H3176" s="438" t="s">
        <v>126</v>
      </c>
    </row>
    <row r="3177" spans="1:8">
      <c r="A3177" s="430" t="s">
        <v>4555</v>
      </c>
      <c r="B3177" s="430" t="s">
        <v>2195</v>
      </c>
      <c r="C3177" s="440">
        <v>36518.160000000003</v>
      </c>
      <c r="D3177" s="438" t="s">
        <v>126</v>
      </c>
      <c r="E3177" s="440">
        <v>29149.37</v>
      </c>
      <c r="F3177" s="440">
        <v>0</v>
      </c>
      <c r="G3177" s="440">
        <v>65667.53</v>
      </c>
      <c r="H3177" s="438" t="s">
        <v>126</v>
      </c>
    </row>
    <row r="3178" spans="1:8">
      <c r="A3178" s="430" t="s">
        <v>4556</v>
      </c>
      <c r="B3178" s="430" t="s">
        <v>4473</v>
      </c>
      <c r="C3178" s="440">
        <v>20817</v>
      </c>
      <c r="D3178" s="438" t="s">
        <v>126</v>
      </c>
      <c r="E3178" s="440">
        <v>0</v>
      </c>
      <c r="F3178" s="440">
        <v>0</v>
      </c>
      <c r="G3178" s="440">
        <v>20817</v>
      </c>
      <c r="H3178" s="438" t="s">
        <v>126</v>
      </c>
    </row>
    <row r="3179" spans="1:8">
      <c r="A3179" s="430" t="s">
        <v>4557</v>
      </c>
      <c r="B3179" s="430" t="s">
        <v>4554</v>
      </c>
      <c r="C3179" s="440">
        <v>15701.16</v>
      </c>
      <c r="D3179" s="438" t="s">
        <v>126</v>
      </c>
      <c r="E3179" s="440">
        <v>29149.37</v>
      </c>
      <c r="F3179" s="440">
        <v>0</v>
      </c>
      <c r="G3179" s="440">
        <v>44850.53</v>
      </c>
      <c r="H3179" s="438" t="s">
        <v>126</v>
      </c>
    </row>
    <row r="3180" spans="1:8">
      <c r="A3180" s="430" t="s">
        <v>4558</v>
      </c>
      <c r="B3180" s="430" t="s">
        <v>2200</v>
      </c>
      <c r="C3180" s="440">
        <v>39552.6</v>
      </c>
      <c r="D3180" s="438" t="s">
        <v>126</v>
      </c>
      <c r="E3180" s="440">
        <v>31926</v>
      </c>
      <c r="F3180" s="440">
        <v>0</v>
      </c>
      <c r="G3180" s="440">
        <v>71478.600000000006</v>
      </c>
      <c r="H3180" s="438" t="s">
        <v>126</v>
      </c>
    </row>
    <row r="3181" spans="1:8">
      <c r="A3181" s="430" t="s">
        <v>4559</v>
      </c>
      <c r="B3181" s="430" t="s">
        <v>4473</v>
      </c>
      <c r="C3181" s="440">
        <v>30840</v>
      </c>
      <c r="D3181" s="438" t="s">
        <v>126</v>
      </c>
      <c r="E3181" s="440">
        <v>0</v>
      </c>
      <c r="F3181" s="440">
        <v>0</v>
      </c>
      <c r="G3181" s="440">
        <v>30840</v>
      </c>
      <c r="H3181" s="438" t="s">
        <v>126</v>
      </c>
    </row>
    <row r="3182" spans="1:8">
      <c r="A3182" s="430" t="s">
        <v>4560</v>
      </c>
      <c r="B3182" s="430" t="s">
        <v>4475</v>
      </c>
      <c r="C3182" s="440">
        <v>8712.6</v>
      </c>
      <c r="D3182" s="438" t="s">
        <v>126</v>
      </c>
      <c r="E3182" s="440">
        <v>31926</v>
      </c>
      <c r="F3182" s="440">
        <v>0</v>
      </c>
      <c r="G3182" s="440">
        <v>40638.6</v>
      </c>
      <c r="H3182" s="438" t="s">
        <v>126</v>
      </c>
    </row>
    <row r="3183" spans="1:8">
      <c r="A3183" s="430" t="s">
        <v>4561</v>
      </c>
      <c r="B3183" s="430" t="s">
        <v>2205</v>
      </c>
      <c r="C3183" s="440">
        <v>79610.19</v>
      </c>
      <c r="D3183" s="438" t="s">
        <v>126</v>
      </c>
      <c r="E3183" s="440">
        <v>35465.839999999997</v>
      </c>
      <c r="F3183" s="440">
        <v>0</v>
      </c>
      <c r="G3183" s="440">
        <v>115076.03</v>
      </c>
      <c r="H3183" s="438" t="s">
        <v>126</v>
      </c>
    </row>
    <row r="3184" spans="1:8">
      <c r="A3184" s="430" t="s">
        <v>4562</v>
      </c>
      <c r="B3184" s="430" t="s">
        <v>4473</v>
      </c>
      <c r="C3184" s="440">
        <v>30840</v>
      </c>
      <c r="D3184" s="438" t="s">
        <v>126</v>
      </c>
      <c r="E3184" s="440">
        <v>0</v>
      </c>
      <c r="F3184" s="440">
        <v>0</v>
      </c>
      <c r="G3184" s="440">
        <v>30840</v>
      </c>
      <c r="H3184" s="438" t="s">
        <v>126</v>
      </c>
    </row>
    <row r="3185" spans="1:8">
      <c r="A3185" s="430" t="s">
        <v>4563</v>
      </c>
      <c r="B3185" s="430" t="s">
        <v>4475</v>
      </c>
      <c r="C3185" s="440">
        <v>48770.19</v>
      </c>
      <c r="D3185" s="438" t="s">
        <v>126</v>
      </c>
      <c r="E3185" s="440">
        <v>35465.839999999997</v>
      </c>
      <c r="F3185" s="440">
        <v>0</v>
      </c>
      <c r="G3185" s="440">
        <v>84236.03</v>
      </c>
      <c r="H3185" s="438" t="s">
        <v>126</v>
      </c>
    </row>
    <row r="3186" spans="1:8">
      <c r="A3186" s="430" t="s">
        <v>4564</v>
      </c>
      <c r="B3186" s="430" t="s">
        <v>2210</v>
      </c>
      <c r="C3186" s="440">
        <v>32201.87</v>
      </c>
      <c r="D3186" s="438" t="s">
        <v>126</v>
      </c>
      <c r="E3186" s="440">
        <v>24574</v>
      </c>
      <c r="F3186" s="440">
        <v>0</v>
      </c>
      <c r="G3186" s="440">
        <v>56775.87</v>
      </c>
      <c r="H3186" s="438" t="s">
        <v>126</v>
      </c>
    </row>
    <row r="3187" spans="1:8">
      <c r="A3187" s="430" t="s">
        <v>4565</v>
      </c>
      <c r="B3187" s="430" t="s">
        <v>4473</v>
      </c>
      <c r="C3187" s="440">
        <v>20996</v>
      </c>
      <c r="D3187" s="438" t="s">
        <v>126</v>
      </c>
      <c r="E3187" s="440">
        <v>0</v>
      </c>
      <c r="F3187" s="440">
        <v>0</v>
      </c>
      <c r="G3187" s="440">
        <v>20996</v>
      </c>
      <c r="H3187" s="438" t="s">
        <v>126</v>
      </c>
    </row>
    <row r="3188" spans="1:8">
      <c r="A3188" s="430" t="s">
        <v>4566</v>
      </c>
      <c r="B3188" s="430" t="s">
        <v>4475</v>
      </c>
      <c r="C3188" s="440">
        <v>11205.87</v>
      </c>
      <c r="D3188" s="438" t="s">
        <v>126</v>
      </c>
      <c r="E3188" s="440">
        <v>24574</v>
      </c>
      <c r="F3188" s="440">
        <v>0</v>
      </c>
      <c r="G3188" s="440">
        <v>35779.870000000003</v>
      </c>
      <c r="H3188" s="438" t="s">
        <v>126</v>
      </c>
    </row>
    <row r="3189" spans="1:8">
      <c r="A3189" s="430" t="s">
        <v>4567</v>
      </c>
      <c r="B3189" s="430" t="s">
        <v>2215</v>
      </c>
      <c r="C3189" s="440">
        <v>84619.85</v>
      </c>
      <c r="D3189" s="438" t="s">
        <v>126</v>
      </c>
      <c r="E3189" s="440">
        <v>30596.78</v>
      </c>
      <c r="F3189" s="440">
        <v>0</v>
      </c>
      <c r="G3189" s="440">
        <v>115216.63</v>
      </c>
      <c r="H3189" s="438" t="s">
        <v>126</v>
      </c>
    </row>
    <row r="3190" spans="1:8">
      <c r="A3190" s="430" t="s">
        <v>4568</v>
      </c>
      <c r="B3190" s="430" t="s">
        <v>4473</v>
      </c>
      <c r="C3190" s="440">
        <v>25413</v>
      </c>
      <c r="D3190" s="438" t="s">
        <v>126</v>
      </c>
      <c r="E3190" s="440">
        <v>0</v>
      </c>
      <c r="F3190" s="440">
        <v>0</v>
      </c>
      <c r="G3190" s="440">
        <v>25413</v>
      </c>
      <c r="H3190" s="438" t="s">
        <v>126</v>
      </c>
    </row>
    <row r="3191" spans="1:8">
      <c r="A3191" s="430" t="s">
        <v>4569</v>
      </c>
      <c r="B3191" s="430" t="s">
        <v>4475</v>
      </c>
      <c r="C3191" s="440">
        <v>59206.85</v>
      </c>
      <c r="D3191" s="438" t="s">
        <v>126</v>
      </c>
      <c r="E3191" s="440">
        <v>30596.78</v>
      </c>
      <c r="F3191" s="440">
        <v>0</v>
      </c>
      <c r="G3191" s="440">
        <v>89803.63</v>
      </c>
      <c r="H3191" s="438" t="s">
        <v>126</v>
      </c>
    </row>
    <row r="3192" spans="1:8">
      <c r="A3192" s="430" t="s">
        <v>4570</v>
      </c>
      <c r="B3192" s="430" t="s">
        <v>2220</v>
      </c>
      <c r="C3192" s="440">
        <v>91495.47</v>
      </c>
      <c r="D3192" s="438" t="s">
        <v>126</v>
      </c>
      <c r="E3192" s="440">
        <v>36610.9</v>
      </c>
      <c r="F3192" s="440">
        <v>0</v>
      </c>
      <c r="G3192" s="440">
        <v>128106.37</v>
      </c>
      <c r="H3192" s="438" t="s">
        <v>126</v>
      </c>
    </row>
    <row r="3193" spans="1:8">
      <c r="A3193" s="430" t="s">
        <v>4571</v>
      </c>
      <c r="B3193" s="430" t="s">
        <v>4473</v>
      </c>
      <c r="C3193" s="440">
        <v>30840</v>
      </c>
      <c r="D3193" s="438" t="s">
        <v>126</v>
      </c>
      <c r="E3193" s="440">
        <v>0</v>
      </c>
      <c r="F3193" s="440">
        <v>0</v>
      </c>
      <c r="G3193" s="440">
        <v>30840</v>
      </c>
      <c r="H3193" s="438" t="s">
        <v>126</v>
      </c>
    </row>
    <row r="3194" spans="1:8">
      <c r="A3194" s="430" t="s">
        <v>4572</v>
      </c>
      <c r="B3194" s="430" t="s">
        <v>4475</v>
      </c>
      <c r="C3194" s="440">
        <v>60655.47</v>
      </c>
      <c r="D3194" s="438" t="s">
        <v>126</v>
      </c>
      <c r="E3194" s="440">
        <v>36610.9</v>
      </c>
      <c r="F3194" s="440">
        <v>0</v>
      </c>
      <c r="G3194" s="440">
        <v>97266.37</v>
      </c>
      <c r="H3194" s="438" t="s">
        <v>126</v>
      </c>
    </row>
    <row r="3195" spans="1:8">
      <c r="A3195" s="430" t="s">
        <v>4573</v>
      </c>
      <c r="B3195" s="430" t="s">
        <v>2225</v>
      </c>
      <c r="C3195" s="440">
        <v>69147.03</v>
      </c>
      <c r="D3195" s="438" t="s">
        <v>126</v>
      </c>
      <c r="E3195" s="440">
        <v>22465.4</v>
      </c>
      <c r="F3195" s="440">
        <v>0</v>
      </c>
      <c r="G3195" s="440">
        <v>91612.43</v>
      </c>
      <c r="H3195" s="438" t="s">
        <v>126</v>
      </c>
    </row>
    <row r="3196" spans="1:8">
      <c r="A3196" s="430" t="s">
        <v>4574</v>
      </c>
      <c r="B3196" s="430" t="s">
        <v>4473</v>
      </c>
      <c r="C3196" s="440">
        <v>26908</v>
      </c>
      <c r="D3196" s="438" t="s">
        <v>126</v>
      </c>
      <c r="E3196" s="440">
        <v>0</v>
      </c>
      <c r="F3196" s="440">
        <v>0</v>
      </c>
      <c r="G3196" s="440">
        <v>26908</v>
      </c>
      <c r="H3196" s="438" t="s">
        <v>126</v>
      </c>
    </row>
    <row r="3197" spans="1:8">
      <c r="A3197" s="430" t="s">
        <v>4575</v>
      </c>
      <c r="B3197" s="430" t="s">
        <v>4475</v>
      </c>
      <c r="C3197" s="440">
        <v>42239.03</v>
      </c>
      <c r="D3197" s="438" t="s">
        <v>126</v>
      </c>
      <c r="E3197" s="440">
        <v>22465.4</v>
      </c>
      <c r="F3197" s="440">
        <v>0</v>
      </c>
      <c r="G3197" s="440">
        <v>64704.43</v>
      </c>
      <c r="H3197" s="438" t="s">
        <v>126</v>
      </c>
    </row>
    <row r="3198" spans="1:8">
      <c r="A3198" s="430" t="s">
        <v>4576</v>
      </c>
      <c r="B3198" s="430" t="s">
        <v>2230</v>
      </c>
      <c r="C3198" s="440">
        <v>52668.38</v>
      </c>
      <c r="D3198" s="438" t="s">
        <v>126</v>
      </c>
      <c r="E3198" s="440">
        <v>35026.769999999997</v>
      </c>
      <c r="F3198" s="440">
        <v>0</v>
      </c>
      <c r="G3198" s="440">
        <v>87695.15</v>
      </c>
      <c r="H3198" s="438" t="s">
        <v>126</v>
      </c>
    </row>
    <row r="3199" spans="1:8">
      <c r="A3199" s="430" t="s">
        <v>4577</v>
      </c>
      <c r="B3199" s="430" t="s">
        <v>4473</v>
      </c>
      <c r="C3199" s="440">
        <v>28090</v>
      </c>
      <c r="D3199" s="438" t="s">
        <v>126</v>
      </c>
      <c r="E3199" s="440">
        <v>0</v>
      </c>
      <c r="F3199" s="440">
        <v>0</v>
      </c>
      <c r="G3199" s="440">
        <v>28090</v>
      </c>
      <c r="H3199" s="438" t="s">
        <v>126</v>
      </c>
    </row>
    <row r="3200" spans="1:8">
      <c r="A3200" s="430" t="s">
        <v>4578</v>
      </c>
      <c r="B3200" s="430" t="s">
        <v>4475</v>
      </c>
      <c r="C3200" s="440">
        <v>24578.38</v>
      </c>
      <c r="D3200" s="438" t="s">
        <v>126</v>
      </c>
      <c r="E3200" s="440">
        <v>35026.769999999997</v>
      </c>
      <c r="F3200" s="440">
        <v>0</v>
      </c>
      <c r="G3200" s="440">
        <v>59605.15</v>
      </c>
      <c r="H3200" s="438" t="s">
        <v>126</v>
      </c>
    </row>
    <row r="3201" spans="1:8">
      <c r="A3201" s="430" t="s">
        <v>4579</v>
      </c>
      <c r="B3201" s="430" t="s">
        <v>2235</v>
      </c>
      <c r="C3201" s="440">
        <v>51839.23</v>
      </c>
      <c r="D3201" s="438" t="s">
        <v>126</v>
      </c>
      <c r="E3201" s="440">
        <v>15939.8</v>
      </c>
      <c r="F3201" s="440">
        <v>0</v>
      </c>
      <c r="G3201" s="440">
        <v>67779.03</v>
      </c>
      <c r="H3201" s="438" t="s">
        <v>126</v>
      </c>
    </row>
    <row r="3202" spans="1:8">
      <c r="A3202" s="430" t="s">
        <v>4580</v>
      </c>
      <c r="B3202" s="430" t="s">
        <v>4473</v>
      </c>
      <c r="C3202" s="440">
        <v>12901</v>
      </c>
      <c r="D3202" s="438" t="s">
        <v>126</v>
      </c>
      <c r="E3202" s="440">
        <v>0</v>
      </c>
      <c r="F3202" s="440">
        <v>0</v>
      </c>
      <c r="G3202" s="440">
        <v>12901</v>
      </c>
      <c r="H3202" s="438" t="s">
        <v>126</v>
      </c>
    </row>
    <row r="3203" spans="1:8">
      <c r="A3203" s="430" t="s">
        <v>4581</v>
      </c>
      <c r="B3203" s="430" t="s">
        <v>4475</v>
      </c>
      <c r="C3203" s="440">
        <v>38938.230000000003</v>
      </c>
      <c r="D3203" s="438" t="s">
        <v>126</v>
      </c>
      <c r="E3203" s="440">
        <v>15939.8</v>
      </c>
      <c r="F3203" s="440">
        <v>0</v>
      </c>
      <c r="G3203" s="440">
        <v>54878.03</v>
      </c>
      <c r="H3203" s="438" t="s">
        <v>126</v>
      </c>
    </row>
    <row r="3204" spans="1:8">
      <c r="A3204" s="430" t="s">
        <v>4582</v>
      </c>
      <c r="B3204" s="430" t="s">
        <v>2240</v>
      </c>
      <c r="C3204" s="440">
        <v>70303.62</v>
      </c>
      <c r="D3204" s="438" t="s">
        <v>126</v>
      </c>
      <c r="E3204" s="440">
        <v>32128.799999999999</v>
      </c>
      <c r="F3204" s="440">
        <v>0</v>
      </c>
      <c r="G3204" s="440">
        <v>102432.42</v>
      </c>
      <c r="H3204" s="438" t="s">
        <v>126</v>
      </c>
    </row>
    <row r="3205" spans="1:8">
      <c r="A3205" s="430" t="s">
        <v>4583</v>
      </c>
      <c r="B3205" s="430" t="s">
        <v>4473</v>
      </c>
      <c r="C3205" s="440">
        <v>30840</v>
      </c>
      <c r="D3205" s="438" t="s">
        <v>126</v>
      </c>
      <c r="E3205" s="440">
        <v>0</v>
      </c>
      <c r="F3205" s="440">
        <v>0</v>
      </c>
      <c r="G3205" s="440">
        <v>30840</v>
      </c>
      <c r="H3205" s="438" t="s">
        <v>126</v>
      </c>
    </row>
    <row r="3206" spans="1:8">
      <c r="A3206" s="430" t="s">
        <v>4584</v>
      </c>
      <c r="B3206" s="430" t="s">
        <v>4475</v>
      </c>
      <c r="C3206" s="440">
        <v>39463.620000000003</v>
      </c>
      <c r="D3206" s="438" t="s">
        <v>126</v>
      </c>
      <c r="E3206" s="440">
        <v>32128.799999999999</v>
      </c>
      <c r="F3206" s="440">
        <v>0</v>
      </c>
      <c r="G3206" s="440">
        <v>71592.42</v>
      </c>
      <c r="H3206" s="438" t="s">
        <v>126</v>
      </c>
    </row>
    <row r="3207" spans="1:8">
      <c r="A3207" s="430" t="s">
        <v>4585</v>
      </c>
      <c r="B3207" s="430" t="s">
        <v>2245</v>
      </c>
      <c r="C3207" s="440">
        <v>96248.89</v>
      </c>
      <c r="D3207" s="438" t="s">
        <v>126</v>
      </c>
      <c r="E3207" s="440">
        <v>37442.800000000003</v>
      </c>
      <c r="F3207" s="440">
        <v>0</v>
      </c>
      <c r="G3207" s="440">
        <v>133691.69</v>
      </c>
      <c r="H3207" s="438" t="s">
        <v>126</v>
      </c>
    </row>
    <row r="3208" spans="1:8">
      <c r="A3208" s="430" t="s">
        <v>4586</v>
      </c>
      <c r="B3208" s="430" t="s">
        <v>4473</v>
      </c>
      <c r="C3208" s="440">
        <v>30840</v>
      </c>
      <c r="D3208" s="438" t="s">
        <v>126</v>
      </c>
      <c r="E3208" s="440">
        <v>0</v>
      </c>
      <c r="F3208" s="440">
        <v>0</v>
      </c>
      <c r="G3208" s="440">
        <v>30840</v>
      </c>
      <c r="H3208" s="438" t="s">
        <v>126</v>
      </c>
    </row>
    <row r="3209" spans="1:8">
      <c r="A3209" s="430" t="s">
        <v>4587</v>
      </c>
      <c r="B3209" s="430" t="s">
        <v>4475</v>
      </c>
      <c r="C3209" s="440">
        <v>65408.89</v>
      </c>
      <c r="D3209" s="438" t="s">
        <v>126</v>
      </c>
      <c r="E3209" s="440">
        <v>37442.800000000003</v>
      </c>
      <c r="F3209" s="440">
        <v>0</v>
      </c>
      <c r="G3209" s="440">
        <v>102851.69</v>
      </c>
      <c r="H3209" s="438" t="s">
        <v>126</v>
      </c>
    </row>
    <row r="3210" spans="1:8">
      <c r="A3210" s="430" t="s">
        <v>4588</v>
      </c>
      <c r="B3210" s="430" t="s">
        <v>2250</v>
      </c>
      <c r="C3210" s="440">
        <v>48263.51</v>
      </c>
      <c r="D3210" s="438" t="s">
        <v>126</v>
      </c>
      <c r="E3210" s="440">
        <v>32519.47</v>
      </c>
      <c r="F3210" s="440">
        <v>0</v>
      </c>
      <c r="G3210" s="440">
        <v>80782.98</v>
      </c>
      <c r="H3210" s="438" t="s">
        <v>126</v>
      </c>
    </row>
    <row r="3211" spans="1:8">
      <c r="A3211" s="430" t="s">
        <v>4589</v>
      </c>
      <c r="B3211" s="430" t="s">
        <v>4473</v>
      </c>
      <c r="C3211" s="440">
        <v>30069</v>
      </c>
      <c r="D3211" s="438" t="s">
        <v>126</v>
      </c>
      <c r="E3211" s="440">
        <v>0</v>
      </c>
      <c r="F3211" s="440">
        <v>0</v>
      </c>
      <c r="G3211" s="440">
        <v>30069</v>
      </c>
      <c r="H3211" s="438" t="s">
        <v>126</v>
      </c>
    </row>
    <row r="3212" spans="1:8">
      <c r="A3212" s="430" t="s">
        <v>4590</v>
      </c>
      <c r="B3212" s="430" t="s">
        <v>4475</v>
      </c>
      <c r="C3212" s="440">
        <v>18194.509999999998</v>
      </c>
      <c r="D3212" s="438" t="s">
        <v>126</v>
      </c>
      <c r="E3212" s="440">
        <v>32519.47</v>
      </c>
      <c r="F3212" s="440">
        <v>0</v>
      </c>
      <c r="G3212" s="440">
        <v>50713.98</v>
      </c>
      <c r="H3212" s="438" t="s">
        <v>126</v>
      </c>
    </row>
    <row r="3213" spans="1:8">
      <c r="A3213" s="430" t="s">
        <v>4591</v>
      </c>
      <c r="B3213" s="430" t="s">
        <v>2255</v>
      </c>
      <c r="C3213" s="440">
        <v>56433.31</v>
      </c>
      <c r="D3213" s="438" t="s">
        <v>126</v>
      </c>
      <c r="E3213" s="440">
        <v>33567.5</v>
      </c>
      <c r="F3213" s="440">
        <v>0</v>
      </c>
      <c r="G3213" s="440">
        <v>90000.81</v>
      </c>
      <c r="H3213" s="438" t="s">
        <v>126</v>
      </c>
    </row>
    <row r="3214" spans="1:8">
      <c r="A3214" s="430" t="s">
        <v>4592</v>
      </c>
      <c r="B3214" s="430" t="s">
        <v>4473</v>
      </c>
      <c r="C3214" s="440">
        <v>30825</v>
      </c>
      <c r="D3214" s="438" t="s">
        <v>126</v>
      </c>
      <c r="E3214" s="440">
        <v>0</v>
      </c>
      <c r="F3214" s="440">
        <v>0</v>
      </c>
      <c r="G3214" s="440">
        <v>30825</v>
      </c>
      <c r="H3214" s="438" t="s">
        <v>126</v>
      </c>
    </row>
    <row r="3215" spans="1:8">
      <c r="A3215" s="430" t="s">
        <v>4593</v>
      </c>
      <c r="B3215" s="430" t="s">
        <v>4475</v>
      </c>
      <c r="C3215" s="440">
        <v>25608.31</v>
      </c>
      <c r="D3215" s="438" t="s">
        <v>126</v>
      </c>
      <c r="E3215" s="440">
        <v>33567.5</v>
      </c>
      <c r="F3215" s="440">
        <v>0</v>
      </c>
      <c r="G3215" s="440">
        <v>59175.81</v>
      </c>
      <c r="H3215" s="438" t="s">
        <v>126</v>
      </c>
    </row>
    <row r="3216" spans="1:8">
      <c r="A3216" s="430" t="s">
        <v>4594</v>
      </c>
      <c r="B3216" s="430" t="s">
        <v>2260</v>
      </c>
      <c r="C3216" s="440">
        <v>47459.59</v>
      </c>
      <c r="D3216" s="438" t="s">
        <v>126</v>
      </c>
      <c r="E3216" s="440">
        <v>32718.3</v>
      </c>
      <c r="F3216" s="440">
        <v>0</v>
      </c>
      <c r="G3216" s="440">
        <v>80177.89</v>
      </c>
      <c r="H3216" s="438" t="s">
        <v>126</v>
      </c>
    </row>
    <row r="3217" spans="1:8">
      <c r="A3217" s="430" t="s">
        <v>4595</v>
      </c>
      <c r="B3217" s="430" t="s">
        <v>4473</v>
      </c>
      <c r="C3217" s="440">
        <v>30840</v>
      </c>
      <c r="D3217" s="438" t="s">
        <v>126</v>
      </c>
      <c r="E3217" s="440">
        <v>0</v>
      </c>
      <c r="F3217" s="440">
        <v>0</v>
      </c>
      <c r="G3217" s="440">
        <v>30840</v>
      </c>
      <c r="H3217" s="438" t="s">
        <v>126</v>
      </c>
    </row>
    <row r="3218" spans="1:8">
      <c r="A3218" s="430" t="s">
        <v>4596</v>
      </c>
      <c r="B3218" s="430" t="s">
        <v>4475</v>
      </c>
      <c r="C3218" s="440">
        <v>16619.59</v>
      </c>
      <c r="D3218" s="438" t="s">
        <v>126</v>
      </c>
      <c r="E3218" s="440">
        <v>32718.3</v>
      </c>
      <c r="F3218" s="440">
        <v>0</v>
      </c>
      <c r="G3218" s="440">
        <v>49337.89</v>
      </c>
      <c r="H3218" s="438" t="s">
        <v>126</v>
      </c>
    </row>
    <row r="3219" spans="1:8">
      <c r="A3219" s="430" t="s">
        <v>4597</v>
      </c>
      <c r="B3219" s="430" t="s">
        <v>2265</v>
      </c>
      <c r="C3219" s="440">
        <v>62202.23</v>
      </c>
      <c r="D3219" s="438" t="s">
        <v>126</v>
      </c>
      <c r="E3219" s="440">
        <v>33932.199999999997</v>
      </c>
      <c r="F3219" s="440">
        <v>0</v>
      </c>
      <c r="G3219" s="440">
        <v>96134.43</v>
      </c>
      <c r="H3219" s="438" t="s">
        <v>126</v>
      </c>
    </row>
    <row r="3220" spans="1:8">
      <c r="A3220" s="430" t="s">
        <v>4598</v>
      </c>
      <c r="B3220" s="430" t="s">
        <v>4473</v>
      </c>
      <c r="C3220" s="440">
        <v>30840</v>
      </c>
      <c r="D3220" s="438" t="s">
        <v>126</v>
      </c>
      <c r="E3220" s="440">
        <v>0</v>
      </c>
      <c r="F3220" s="440">
        <v>0</v>
      </c>
      <c r="G3220" s="440">
        <v>30840</v>
      </c>
      <c r="H3220" s="438" t="s">
        <v>126</v>
      </c>
    </row>
    <row r="3221" spans="1:8">
      <c r="A3221" s="430" t="s">
        <v>4599</v>
      </c>
      <c r="B3221" s="430" t="s">
        <v>4475</v>
      </c>
      <c r="C3221" s="440">
        <v>31362.23</v>
      </c>
      <c r="D3221" s="438" t="s">
        <v>126</v>
      </c>
      <c r="E3221" s="440">
        <v>33932.199999999997</v>
      </c>
      <c r="F3221" s="440">
        <v>0</v>
      </c>
      <c r="G3221" s="440">
        <v>65294.43</v>
      </c>
      <c r="H3221" s="438" t="s">
        <v>126</v>
      </c>
    </row>
    <row r="3222" spans="1:8">
      <c r="A3222" s="430" t="s">
        <v>4600</v>
      </c>
      <c r="B3222" s="430" t="s">
        <v>2270</v>
      </c>
      <c r="C3222" s="440">
        <v>39388.21</v>
      </c>
      <c r="D3222" s="438" t="s">
        <v>126</v>
      </c>
      <c r="E3222" s="440">
        <v>16609.5</v>
      </c>
      <c r="F3222" s="440">
        <v>0</v>
      </c>
      <c r="G3222" s="440">
        <v>55997.71</v>
      </c>
      <c r="H3222" s="438" t="s">
        <v>126</v>
      </c>
    </row>
    <row r="3223" spans="1:8">
      <c r="A3223" s="430" t="s">
        <v>4601</v>
      </c>
      <c r="B3223" s="430" t="s">
        <v>4473</v>
      </c>
      <c r="C3223" s="440">
        <v>16679</v>
      </c>
      <c r="D3223" s="438" t="s">
        <v>126</v>
      </c>
      <c r="E3223" s="440">
        <v>0</v>
      </c>
      <c r="F3223" s="440">
        <v>0</v>
      </c>
      <c r="G3223" s="440">
        <v>16679</v>
      </c>
      <c r="H3223" s="438" t="s">
        <v>126</v>
      </c>
    </row>
    <row r="3224" spans="1:8">
      <c r="A3224" s="430" t="s">
        <v>4602</v>
      </c>
      <c r="B3224" s="430" t="s">
        <v>4475</v>
      </c>
      <c r="C3224" s="440">
        <v>22709.21</v>
      </c>
      <c r="D3224" s="438" t="s">
        <v>126</v>
      </c>
      <c r="E3224" s="440">
        <v>16609.5</v>
      </c>
      <c r="F3224" s="440">
        <v>0</v>
      </c>
      <c r="G3224" s="440">
        <v>39318.71</v>
      </c>
      <c r="H3224" s="438" t="s">
        <v>126</v>
      </c>
    </row>
    <row r="3225" spans="1:8">
      <c r="A3225" s="430" t="s">
        <v>4603</v>
      </c>
      <c r="B3225" s="430" t="s">
        <v>2275</v>
      </c>
      <c r="C3225" s="440">
        <v>45704.42</v>
      </c>
      <c r="D3225" s="438" t="s">
        <v>126</v>
      </c>
      <c r="E3225" s="440">
        <v>23603.8</v>
      </c>
      <c r="F3225" s="440">
        <v>0</v>
      </c>
      <c r="G3225" s="440">
        <v>69308.22</v>
      </c>
      <c r="H3225" s="438" t="s">
        <v>126</v>
      </c>
    </row>
    <row r="3226" spans="1:8">
      <c r="A3226" s="430" t="s">
        <v>4604</v>
      </c>
      <c r="B3226" s="430" t="s">
        <v>4473</v>
      </c>
      <c r="C3226" s="440">
        <v>22538</v>
      </c>
      <c r="D3226" s="438" t="s">
        <v>126</v>
      </c>
      <c r="E3226" s="440">
        <v>0</v>
      </c>
      <c r="F3226" s="440">
        <v>0</v>
      </c>
      <c r="G3226" s="440">
        <v>22538</v>
      </c>
      <c r="H3226" s="438" t="s">
        <v>126</v>
      </c>
    </row>
    <row r="3227" spans="1:8">
      <c r="A3227" s="430" t="s">
        <v>4605</v>
      </c>
      <c r="B3227" s="430" t="s">
        <v>4475</v>
      </c>
      <c r="C3227" s="440">
        <v>23166.42</v>
      </c>
      <c r="D3227" s="438" t="s">
        <v>126</v>
      </c>
      <c r="E3227" s="440">
        <v>23603.8</v>
      </c>
      <c r="F3227" s="440">
        <v>0</v>
      </c>
      <c r="G3227" s="440">
        <v>46770.22</v>
      </c>
      <c r="H3227" s="438" t="s">
        <v>126</v>
      </c>
    </row>
    <row r="3228" spans="1:8">
      <c r="A3228" s="430" t="s">
        <v>4606</v>
      </c>
      <c r="B3228" s="430" t="s">
        <v>2280</v>
      </c>
      <c r="C3228" s="440">
        <v>88898.95</v>
      </c>
      <c r="D3228" s="438" t="s">
        <v>126</v>
      </c>
      <c r="E3228" s="440">
        <v>36225.9</v>
      </c>
      <c r="F3228" s="440">
        <v>0</v>
      </c>
      <c r="G3228" s="440">
        <v>125124.85</v>
      </c>
      <c r="H3228" s="438" t="s">
        <v>126</v>
      </c>
    </row>
    <row r="3229" spans="1:8">
      <c r="A3229" s="430" t="s">
        <v>4607</v>
      </c>
      <c r="B3229" s="430" t="s">
        <v>4473</v>
      </c>
      <c r="C3229" s="440">
        <v>30840</v>
      </c>
      <c r="D3229" s="438" t="s">
        <v>126</v>
      </c>
      <c r="E3229" s="440">
        <v>0</v>
      </c>
      <c r="F3229" s="440">
        <v>0</v>
      </c>
      <c r="G3229" s="440">
        <v>30840</v>
      </c>
      <c r="H3229" s="438" t="s">
        <v>126</v>
      </c>
    </row>
    <row r="3230" spans="1:8">
      <c r="A3230" s="430" t="s">
        <v>4608</v>
      </c>
      <c r="B3230" s="430" t="s">
        <v>4475</v>
      </c>
      <c r="C3230" s="440">
        <v>58058.95</v>
      </c>
      <c r="D3230" s="438" t="s">
        <v>126</v>
      </c>
      <c r="E3230" s="440">
        <v>36225.9</v>
      </c>
      <c r="F3230" s="440">
        <v>0</v>
      </c>
      <c r="G3230" s="440">
        <v>94284.85</v>
      </c>
      <c r="H3230" s="438" t="s">
        <v>126</v>
      </c>
    </row>
    <row r="3231" spans="1:8">
      <c r="A3231" s="430" t="s">
        <v>4609</v>
      </c>
      <c r="B3231" s="430" t="s">
        <v>2285</v>
      </c>
      <c r="C3231" s="440">
        <v>69822.240000000005</v>
      </c>
      <c r="D3231" s="438" t="s">
        <v>126</v>
      </c>
      <c r="E3231" s="440">
        <v>34843.120000000003</v>
      </c>
      <c r="F3231" s="440">
        <v>0</v>
      </c>
      <c r="G3231" s="440">
        <v>104665.36</v>
      </c>
      <c r="H3231" s="438" t="s">
        <v>126</v>
      </c>
    </row>
    <row r="3232" spans="1:8">
      <c r="A3232" s="430" t="s">
        <v>4610</v>
      </c>
      <c r="B3232" s="430" t="s">
        <v>4473</v>
      </c>
      <c r="C3232" s="440">
        <v>30840</v>
      </c>
      <c r="D3232" s="438" t="s">
        <v>126</v>
      </c>
      <c r="E3232" s="440">
        <v>0</v>
      </c>
      <c r="F3232" s="440">
        <v>0</v>
      </c>
      <c r="G3232" s="440">
        <v>30840</v>
      </c>
      <c r="H3232" s="438" t="s">
        <v>126</v>
      </c>
    </row>
    <row r="3233" spans="1:8">
      <c r="A3233" s="430" t="s">
        <v>4611</v>
      </c>
      <c r="B3233" s="430" t="s">
        <v>4475</v>
      </c>
      <c r="C3233" s="440">
        <v>38982.239999999998</v>
      </c>
      <c r="D3233" s="438" t="s">
        <v>126</v>
      </c>
      <c r="E3233" s="440">
        <v>34843.120000000003</v>
      </c>
      <c r="F3233" s="440">
        <v>0</v>
      </c>
      <c r="G3233" s="440">
        <v>73825.36</v>
      </c>
      <c r="H3233" s="438" t="s">
        <v>126</v>
      </c>
    </row>
    <row r="3234" spans="1:8">
      <c r="A3234" s="430" t="s">
        <v>4612</v>
      </c>
      <c r="B3234" s="430" t="s">
        <v>2290</v>
      </c>
      <c r="C3234" s="440">
        <v>105439.71</v>
      </c>
      <c r="D3234" s="438" t="s">
        <v>126</v>
      </c>
      <c r="E3234" s="440">
        <v>31892.1</v>
      </c>
      <c r="F3234" s="440">
        <v>0</v>
      </c>
      <c r="G3234" s="440">
        <v>137331.81</v>
      </c>
      <c r="H3234" s="438" t="s">
        <v>126</v>
      </c>
    </row>
    <row r="3235" spans="1:8">
      <c r="A3235" s="430" t="s">
        <v>4613</v>
      </c>
      <c r="B3235" s="430" t="s">
        <v>4473</v>
      </c>
      <c r="C3235" s="440">
        <v>28912</v>
      </c>
      <c r="D3235" s="438" t="s">
        <v>126</v>
      </c>
      <c r="E3235" s="440">
        <v>0</v>
      </c>
      <c r="F3235" s="440">
        <v>0</v>
      </c>
      <c r="G3235" s="440">
        <v>28912</v>
      </c>
      <c r="H3235" s="438" t="s">
        <v>126</v>
      </c>
    </row>
    <row r="3236" spans="1:8">
      <c r="A3236" s="430" t="s">
        <v>4614</v>
      </c>
      <c r="B3236" s="430" t="s">
        <v>4475</v>
      </c>
      <c r="C3236" s="440">
        <v>76527.710000000006</v>
      </c>
      <c r="D3236" s="438" t="s">
        <v>126</v>
      </c>
      <c r="E3236" s="440">
        <v>31892.1</v>
      </c>
      <c r="F3236" s="440">
        <v>0</v>
      </c>
      <c r="G3236" s="440">
        <v>108419.81</v>
      </c>
      <c r="H3236" s="438" t="s">
        <v>126</v>
      </c>
    </row>
    <row r="3237" spans="1:8">
      <c r="A3237" s="430" t="s">
        <v>4615</v>
      </c>
      <c r="B3237" s="430" t="s">
        <v>2295</v>
      </c>
      <c r="C3237" s="440">
        <v>65020.5</v>
      </c>
      <c r="D3237" s="438" t="s">
        <v>126</v>
      </c>
      <c r="E3237" s="440">
        <v>32615.65</v>
      </c>
      <c r="F3237" s="440">
        <v>0</v>
      </c>
      <c r="G3237" s="440">
        <v>97636.15</v>
      </c>
      <c r="H3237" s="438" t="s">
        <v>126</v>
      </c>
    </row>
    <row r="3238" spans="1:8">
      <c r="A3238" s="430" t="s">
        <v>4616</v>
      </c>
      <c r="B3238" s="430" t="s">
        <v>4473</v>
      </c>
      <c r="C3238" s="440">
        <v>28527</v>
      </c>
      <c r="D3238" s="438" t="s">
        <v>126</v>
      </c>
      <c r="E3238" s="440">
        <v>0</v>
      </c>
      <c r="F3238" s="440">
        <v>0</v>
      </c>
      <c r="G3238" s="440">
        <v>28527</v>
      </c>
      <c r="H3238" s="438" t="s">
        <v>126</v>
      </c>
    </row>
    <row r="3239" spans="1:8">
      <c r="A3239" s="430" t="s">
        <v>4617</v>
      </c>
      <c r="B3239" s="430" t="s">
        <v>4475</v>
      </c>
      <c r="C3239" s="440">
        <v>36493.5</v>
      </c>
      <c r="D3239" s="438" t="s">
        <v>126</v>
      </c>
      <c r="E3239" s="440">
        <v>32615.65</v>
      </c>
      <c r="F3239" s="440">
        <v>0</v>
      </c>
      <c r="G3239" s="440">
        <v>69109.149999999994</v>
      </c>
      <c r="H3239" s="438" t="s">
        <v>126</v>
      </c>
    </row>
    <row r="3240" spans="1:8">
      <c r="A3240" s="430" t="s">
        <v>4618</v>
      </c>
      <c r="B3240" s="430" t="s">
        <v>2300</v>
      </c>
      <c r="C3240" s="440">
        <v>52190.86</v>
      </c>
      <c r="D3240" s="438" t="s">
        <v>126</v>
      </c>
      <c r="E3240" s="440">
        <v>32726.95</v>
      </c>
      <c r="F3240" s="440">
        <v>0</v>
      </c>
      <c r="G3240" s="440">
        <v>84917.81</v>
      </c>
      <c r="H3240" s="438" t="s">
        <v>126</v>
      </c>
    </row>
    <row r="3241" spans="1:8">
      <c r="A3241" s="430" t="s">
        <v>4619</v>
      </c>
      <c r="B3241" s="430" t="s">
        <v>4473</v>
      </c>
      <c r="C3241" s="440">
        <v>30825</v>
      </c>
      <c r="D3241" s="438" t="s">
        <v>126</v>
      </c>
      <c r="E3241" s="440">
        <v>0</v>
      </c>
      <c r="F3241" s="440">
        <v>0</v>
      </c>
      <c r="G3241" s="440">
        <v>30825</v>
      </c>
      <c r="H3241" s="438" t="s">
        <v>126</v>
      </c>
    </row>
    <row r="3242" spans="1:8">
      <c r="A3242" s="430" t="s">
        <v>4620</v>
      </c>
      <c r="B3242" s="430" t="s">
        <v>4475</v>
      </c>
      <c r="C3242" s="440">
        <v>21365.86</v>
      </c>
      <c r="D3242" s="438" t="s">
        <v>126</v>
      </c>
      <c r="E3242" s="440">
        <v>32726.95</v>
      </c>
      <c r="F3242" s="440">
        <v>0</v>
      </c>
      <c r="G3242" s="440">
        <v>54092.81</v>
      </c>
      <c r="H3242" s="438" t="s">
        <v>126</v>
      </c>
    </row>
    <row r="3243" spans="1:8">
      <c r="A3243" s="430" t="s">
        <v>4621</v>
      </c>
      <c r="B3243" s="430" t="s">
        <v>2305</v>
      </c>
      <c r="C3243" s="440">
        <v>80300.740000000005</v>
      </c>
      <c r="D3243" s="438" t="s">
        <v>126</v>
      </c>
      <c r="E3243" s="440">
        <v>35533.1</v>
      </c>
      <c r="F3243" s="440">
        <v>0</v>
      </c>
      <c r="G3243" s="440">
        <v>115833.84</v>
      </c>
      <c r="H3243" s="438" t="s">
        <v>126</v>
      </c>
    </row>
    <row r="3244" spans="1:8">
      <c r="A3244" s="430" t="s">
        <v>4622</v>
      </c>
      <c r="B3244" s="430" t="s">
        <v>4473</v>
      </c>
      <c r="C3244" s="440">
        <v>30840</v>
      </c>
      <c r="D3244" s="438" t="s">
        <v>126</v>
      </c>
      <c r="E3244" s="440">
        <v>0</v>
      </c>
      <c r="F3244" s="440">
        <v>0</v>
      </c>
      <c r="G3244" s="440">
        <v>30840</v>
      </c>
      <c r="H3244" s="438" t="s">
        <v>126</v>
      </c>
    </row>
    <row r="3245" spans="1:8">
      <c r="A3245" s="430" t="s">
        <v>4623</v>
      </c>
      <c r="B3245" s="430" t="s">
        <v>4475</v>
      </c>
      <c r="C3245" s="440">
        <v>49460.74</v>
      </c>
      <c r="D3245" s="438" t="s">
        <v>126</v>
      </c>
      <c r="E3245" s="440">
        <v>35533.1</v>
      </c>
      <c r="F3245" s="440">
        <v>0</v>
      </c>
      <c r="G3245" s="440">
        <v>84993.84</v>
      </c>
      <c r="H3245" s="438" t="s">
        <v>126</v>
      </c>
    </row>
    <row r="3246" spans="1:8">
      <c r="A3246" s="430" t="s">
        <v>4624</v>
      </c>
      <c r="B3246" s="430" t="s">
        <v>2310</v>
      </c>
      <c r="C3246" s="440">
        <v>80181.02</v>
      </c>
      <c r="D3246" s="438" t="s">
        <v>126</v>
      </c>
      <c r="E3246" s="440">
        <v>25104.3</v>
      </c>
      <c r="F3246" s="440">
        <v>0</v>
      </c>
      <c r="G3246" s="440">
        <v>105285.32</v>
      </c>
      <c r="H3246" s="438" t="s">
        <v>126</v>
      </c>
    </row>
    <row r="3247" spans="1:8">
      <c r="A3247" s="430" t="s">
        <v>4625</v>
      </c>
      <c r="B3247" s="430" t="s">
        <v>4473</v>
      </c>
      <c r="C3247" s="440">
        <v>25443</v>
      </c>
      <c r="D3247" s="438" t="s">
        <v>126</v>
      </c>
      <c r="E3247" s="440">
        <v>0</v>
      </c>
      <c r="F3247" s="440">
        <v>0</v>
      </c>
      <c r="G3247" s="440">
        <v>25443</v>
      </c>
      <c r="H3247" s="438" t="s">
        <v>126</v>
      </c>
    </row>
    <row r="3248" spans="1:8">
      <c r="A3248" s="430" t="s">
        <v>4626</v>
      </c>
      <c r="B3248" s="430" t="s">
        <v>4475</v>
      </c>
      <c r="C3248" s="440">
        <v>54738.02</v>
      </c>
      <c r="D3248" s="438" t="s">
        <v>126</v>
      </c>
      <c r="E3248" s="440">
        <v>25104.3</v>
      </c>
      <c r="F3248" s="440">
        <v>0</v>
      </c>
      <c r="G3248" s="440">
        <v>79842.320000000007</v>
      </c>
      <c r="H3248" s="438" t="s">
        <v>126</v>
      </c>
    </row>
    <row r="3249" spans="1:8">
      <c r="A3249" s="430" t="s">
        <v>4627</v>
      </c>
      <c r="B3249" s="430" t="s">
        <v>2315</v>
      </c>
      <c r="C3249" s="440">
        <v>64891.15</v>
      </c>
      <c r="D3249" s="438" t="s">
        <v>126</v>
      </c>
      <c r="E3249" s="440">
        <v>22929.200000000001</v>
      </c>
      <c r="F3249" s="440">
        <v>0</v>
      </c>
      <c r="G3249" s="440">
        <v>87820.35</v>
      </c>
      <c r="H3249" s="438" t="s">
        <v>126</v>
      </c>
    </row>
    <row r="3250" spans="1:8">
      <c r="A3250" s="430" t="s">
        <v>4628</v>
      </c>
      <c r="B3250" s="430" t="s">
        <v>4473</v>
      </c>
      <c r="C3250" s="440">
        <v>24672</v>
      </c>
      <c r="D3250" s="438" t="s">
        <v>126</v>
      </c>
      <c r="E3250" s="440">
        <v>0</v>
      </c>
      <c r="F3250" s="440">
        <v>0</v>
      </c>
      <c r="G3250" s="440">
        <v>24672</v>
      </c>
      <c r="H3250" s="438" t="s">
        <v>126</v>
      </c>
    </row>
    <row r="3251" spans="1:8">
      <c r="A3251" s="430" t="s">
        <v>4629</v>
      </c>
      <c r="B3251" s="430" t="s">
        <v>4475</v>
      </c>
      <c r="C3251" s="440">
        <v>40219.15</v>
      </c>
      <c r="D3251" s="438" t="s">
        <v>126</v>
      </c>
      <c r="E3251" s="440">
        <v>22929.200000000001</v>
      </c>
      <c r="F3251" s="440">
        <v>0</v>
      </c>
      <c r="G3251" s="440">
        <v>63148.35</v>
      </c>
      <c r="H3251" s="438" t="s">
        <v>126</v>
      </c>
    </row>
    <row r="3252" spans="1:8">
      <c r="A3252" s="430" t="s">
        <v>4630</v>
      </c>
      <c r="B3252" s="430" t="s">
        <v>2320</v>
      </c>
      <c r="C3252" s="440">
        <v>59305.61</v>
      </c>
      <c r="D3252" s="438" t="s">
        <v>126</v>
      </c>
      <c r="E3252" s="440">
        <v>23408.87</v>
      </c>
      <c r="F3252" s="440">
        <v>0</v>
      </c>
      <c r="G3252" s="440">
        <v>82714.48</v>
      </c>
      <c r="H3252" s="438" t="s">
        <v>126</v>
      </c>
    </row>
    <row r="3253" spans="1:8">
      <c r="A3253" s="430" t="s">
        <v>4631</v>
      </c>
      <c r="B3253" s="430" t="s">
        <v>4473</v>
      </c>
      <c r="C3253" s="440">
        <v>28090</v>
      </c>
      <c r="D3253" s="438" t="s">
        <v>126</v>
      </c>
      <c r="E3253" s="440">
        <v>0</v>
      </c>
      <c r="F3253" s="440">
        <v>0</v>
      </c>
      <c r="G3253" s="440">
        <v>28090</v>
      </c>
      <c r="H3253" s="438" t="s">
        <v>126</v>
      </c>
    </row>
    <row r="3254" spans="1:8">
      <c r="A3254" s="430" t="s">
        <v>4632</v>
      </c>
      <c r="B3254" s="430" t="s">
        <v>4475</v>
      </c>
      <c r="C3254" s="440">
        <v>31215.61</v>
      </c>
      <c r="D3254" s="438" t="s">
        <v>126</v>
      </c>
      <c r="E3254" s="440">
        <v>23408.87</v>
      </c>
      <c r="F3254" s="440">
        <v>0</v>
      </c>
      <c r="G3254" s="440">
        <v>54624.480000000003</v>
      </c>
      <c r="H3254" s="438" t="s">
        <v>126</v>
      </c>
    </row>
    <row r="3255" spans="1:8">
      <c r="A3255" s="430" t="s">
        <v>4633</v>
      </c>
      <c r="B3255" s="430" t="s">
        <v>2325</v>
      </c>
      <c r="C3255" s="440">
        <v>99214.93</v>
      </c>
      <c r="D3255" s="438" t="s">
        <v>126</v>
      </c>
      <c r="E3255" s="440">
        <v>37170.6</v>
      </c>
      <c r="F3255" s="440">
        <v>0</v>
      </c>
      <c r="G3255" s="440">
        <v>136385.53</v>
      </c>
      <c r="H3255" s="438" t="s">
        <v>126</v>
      </c>
    </row>
    <row r="3256" spans="1:8">
      <c r="A3256" s="430" t="s">
        <v>4634</v>
      </c>
      <c r="B3256" s="430" t="s">
        <v>4473</v>
      </c>
      <c r="C3256" s="440">
        <v>30840</v>
      </c>
      <c r="D3256" s="438" t="s">
        <v>126</v>
      </c>
      <c r="E3256" s="440">
        <v>0</v>
      </c>
      <c r="F3256" s="440">
        <v>0</v>
      </c>
      <c r="G3256" s="440">
        <v>30840</v>
      </c>
      <c r="H3256" s="438" t="s">
        <v>126</v>
      </c>
    </row>
    <row r="3257" spans="1:8">
      <c r="A3257" s="430" t="s">
        <v>4635</v>
      </c>
      <c r="B3257" s="430" t="s">
        <v>4475</v>
      </c>
      <c r="C3257" s="440">
        <v>68374.929999999993</v>
      </c>
      <c r="D3257" s="438" t="s">
        <v>126</v>
      </c>
      <c r="E3257" s="440">
        <v>37170.6</v>
      </c>
      <c r="F3257" s="440">
        <v>0</v>
      </c>
      <c r="G3257" s="440">
        <v>105545.53</v>
      </c>
      <c r="H3257" s="438" t="s">
        <v>126</v>
      </c>
    </row>
    <row r="3258" spans="1:8">
      <c r="A3258" s="430" t="s">
        <v>4636</v>
      </c>
      <c r="B3258" s="430" t="s">
        <v>2330</v>
      </c>
      <c r="C3258" s="440">
        <v>50629.99</v>
      </c>
      <c r="D3258" s="438" t="s">
        <v>126</v>
      </c>
      <c r="E3258" s="440">
        <v>14795.56</v>
      </c>
      <c r="F3258" s="440">
        <v>0</v>
      </c>
      <c r="G3258" s="440">
        <v>65425.55</v>
      </c>
      <c r="H3258" s="438" t="s">
        <v>126</v>
      </c>
    </row>
    <row r="3259" spans="1:8">
      <c r="A3259" s="430" t="s">
        <v>4637</v>
      </c>
      <c r="B3259" s="430" t="s">
        <v>4473</v>
      </c>
      <c r="C3259" s="440">
        <v>18067</v>
      </c>
      <c r="D3259" s="438" t="s">
        <v>126</v>
      </c>
      <c r="E3259" s="440">
        <v>0</v>
      </c>
      <c r="F3259" s="440">
        <v>0</v>
      </c>
      <c r="G3259" s="440">
        <v>18067</v>
      </c>
      <c r="H3259" s="438" t="s">
        <v>126</v>
      </c>
    </row>
    <row r="3260" spans="1:8">
      <c r="A3260" s="430" t="s">
        <v>4638</v>
      </c>
      <c r="B3260" s="430" t="s">
        <v>4475</v>
      </c>
      <c r="C3260" s="440">
        <v>32562.99</v>
      </c>
      <c r="D3260" s="438" t="s">
        <v>126</v>
      </c>
      <c r="E3260" s="440">
        <v>14795.56</v>
      </c>
      <c r="F3260" s="440">
        <v>0</v>
      </c>
      <c r="G3260" s="440">
        <v>47358.55</v>
      </c>
      <c r="H3260" s="438" t="s">
        <v>126</v>
      </c>
    </row>
    <row r="3261" spans="1:8">
      <c r="A3261" s="430" t="s">
        <v>4639</v>
      </c>
      <c r="B3261" s="430" t="s">
        <v>2335</v>
      </c>
      <c r="C3261" s="440">
        <v>59768.17</v>
      </c>
      <c r="D3261" s="438" t="s">
        <v>126</v>
      </c>
      <c r="E3261" s="440">
        <v>32029.8</v>
      </c>
      <c r="F3261" s="440">
        <v>0</v>
      </c>
      <c r="G3261" s="440">
        <v>91797.97</v>
      </c>
      <c r="H3261" s="438" t="s">
        <v>126</v>
      </c>
    </row>
    <row r="3262" spans="1:8">
      <c r="A3262" s="430" t="s">
        <v>4640</v>
      </c>
      <c r="B3262" s="430" t="s">
        <v>4473</v>
      </c>
      <c r="C3262" s="440">
        <v>28116</v>
      </c>
      <c r="D3262" s="438" t="s">
        <v>126</v>
      </c>
      <c r="E3262" s="440">
        <v>0</v>
      </c>
      <c r="F3262" s="440">
        <v>0</v>
      </c>
      <c r="G3262" s="440">
        <v>28116</v>
      </c>
      <c r="H3262" s="438" t="s">
        <v>126</v>
      </c>
    </row>
    <row r="3263" spans="1:8">
      <c r="A3263" s="430" t="s">
        <v>4641</v>
      </c>
      <c r="B3263" s="430" t="s">
        <v>4475</v>
      </c>
      <c r="C3263" s="440">
        <v>31652.17</v>
      </c>
      <c r="D3263" s="438" t="s">
        <v>126</v>
      </c>
      <c r="E3263" s="440">
        <v>32029.8</v>
      </c>
      <c r="F3263" s="440">
        <v>0</v>
      </c>
      <c r="G3263" s="440">
        <v>63681.97</v>
      </c>
      <c r="H3263" s="438" t="s">
        <v>126</v>
      </c>
    </row>
    <row r="3264" spans="1:8">
      <c r="A3264" s="430" t="s">
        <v>4642</v>
      </c>
      <c r="B3264" s="430" t="s">
        <v>2340</v>
      </c>
      <c r="C3264" s="440">
        <v>77733.52</v>
      </c>
      <c r="D3264" s="438" t="s">
        <v>126</v>
      </c>
      <c r="E3264" s="440">
        <v>35512.800000000003</v>
      </c>
      <c r="F3264" s="440">
        <v>0</v>
      </c>
      <c r="G3264" s="440">
        <v>113246.32</v>
      </c>
      <c r="H3264" s="438" t="s">
        <v>126</v>
      </c>
    </row>
    <row r="3265" spans="1:8">
      <c r="A3265" s="430" t="s">
        <v>4643</v>
      </c>
      <c r="B3265" s="430" t="s">
        <v>4473</v>
      </c>
      <c r="C3265" s="440">
        <v>30840</v>
      </c>
      <c r="D3265" s="438" t="s">
        <v>126</v>
      </c>
      <c r="E3265" s="440">
        <v>0</v>
      </c>
      <c r="F3265" s="440">
        <v>0</v>
      </c>
      <c r="G3265" s="440">
        <v>30840</v>
      </c>
      <c r="H3265" s="438" t="s">
        <v>126</v>
      </c>
    </row>
    <row r="3266" spans="1:8">
      <c r="A3266" s="430" t="s">
        <v>4644</v>
      </c>
      <c r="B3266" s="430" t="s">
        <v>4475</v>
      </c>
      <c r="C3266" s="440">
        <v>46893.52</v>
      </c>
      <c r="D3266" s="438" t="s">
        <v>126</v>
      </c>
      <c r="E3266" s="440">
        <v>35512.800000000003</v>
      </c>
      <c r="F3266" s="440">
        <v>0</v>
      </c>
      <c r="G3266" s="440">
        <v>82406.320000000007</v>
      </c>
      <c r="H3266" s="438" t="s">
        <v>126</v>
      </c>
    </row>
    <row r="3267" spans="1:8">
      <c r="A3267" s="430" t="s">
        <v>4645</v>
      </c>
      <c r="B3267" s="430" t="s">
        <v>974</v>
      </c>
      <c r="C3267" s="440">
        <v>67836.53</v>
      </c>
      <c r="D3267" s="438" t="s">
        <v>126</v>
      </c>
      <c r="E3267" s="440">
        <v>26907.45</v>
      </c>
      <c r="F3267" s="440">
        <v>0</v>
      </c>
      <c r="G3267" s="440">
        <v>94743.98</v>
      </c>
      <c r="H3267" s="438" t="s">
        <v>126</v>
      </c>
    </row>
    <row r="3268" spans="1:8">
      <c r="A3268" s="430" t="s">
        <v>4646</v>
      </c>
      <c r="B3268" s="430" t="s">
        <v>4473</v>
      </c>
      <c r="C3268" s="440">
        <v>28450</v>
      </c>
      <c r="D3268" s="438" t="s">
        <v>126</v>
      </c>
      <c r="E3268" s="440">
        <v>0</v>
      </c>
      <c r="F3268" s="440">
        <v>0</v>
      </c>
      <c r="G3268" s="440">
        <v>28450</v>
      </c>
      <c r="H3268" s="438" t="s">
        <v>126</v>
      </c>
    </row>
    <row r="3269" spans="1:8">
      <c r="A3269" s="430" t="s">
        <v>4647</v>
      </c>
      <c r="B3269" s="430" t="s">
        <v>4475</v>
      </c>
      <c r="C3269" s="440">
        <v>39386.53</v>
      </c>
      <c r="D3269" s="438" t="s">
        <v>126</v>
      </c>
      <c r="E3269" s="440">
        <v>26907.45</v>
      </c>
      <c r="F3269" s="440">
        <v>0</v>
      </c>
      <c r="G3269" s="440">
        <v>66293.98</v>
      </c>
      <c r="H3269" s="438" t="s">
        <v>126</v>
      </c>
    </row>
    <row r="3270" spans="1:8">
      <c r="A3270" s="430" t="s">
        <v>4648</v>
      </c>
      <c r="B3270" s="430" t="s">
        <v>976</v>
      </c>
      <c r="C3270" s="440">
        <v>83777.14</v>
      </c>
      <c r="D3270" s="438" t="s">
        <v>126</v>
      </c>
      <c r="E3270" s="440">
        <v>36053.199999999997</v>
      </c>
      <c r="F3270" s="440">
        <v>0</v>
      </c>
      <c r="G3270" s="440">
        <v>119830.34</v>
      </c>
      <c r="H3270" s="438" t="s">
        <v>126</v>
      </c>
    </row>
    <row r="3271" spans="1:8">
      <c r="A3271" s="430" t="s">
        <v>4649</v>
      </c>
      <c r="B3271" s="430" t="s">
        <v>4473</v>
      </c>
      <c r="C3271" s="440">
        <v>30840</v>
      </c>
      <c r="D3271" s="438" t="s">
        <v>126</v>
      </c>
      <c r="E3271" s="440">
        <v>0</v>
      </c>
      <c r="F3271" s="440">
        <v>0</v>
      </c>
      <c r="G3271" s="440">
        <v>30840</v>
      </c>
      <c r="H3271" s="438" t="s">
        <v>126</v>
      </c>
    </row>
    <row r="3272" spans="1:8">
      <c r="A3272" s="430" t="s">
        <v>4650</v>
      </c>
      <c r="B3272" s="430" t="s">
        <v>4475</v>
      </c>
      <c r="C3272" s="440">
        <v>52937.14</v>
      </c>
      <c r="D3272" s="438" t="s">
        <v>126</v>
      </c>
      <c r="E3272" s="440">
        <v>36053.199999999997</v>
      </c>
      <c r="F3272" s="440">
        <v>0</v>
      </c>
      <c r="G3272" s="440">
        <v>88990.34</v>
      </c>
      <c r="H3272" s="438" t="s">
        <v>126</v>
      </c>
    </row>
    <row r="3273" spans="1:8">
      <c r="A3273" s="430" t="s">
        <v>4651</v>
      </c>
      <c r="B3273" s="430" t="s">
        <v>2353</v>
      </c>
      <c r="C3273" s="440">
        <v>55909.3</v>
      </c>
      <c r="D3273" s="438" t="s">
        <v>126</v>
      </c>
      <c r="E3273" s="440">
        <v>31607.200000000001</v>
      </c>
      <c r="F3273" s="440">
        <v>0</v>
      </c>
      <c r="G3273" s="440">
        <v>87516.5</v>
      </c>
      <c r="H3273" s="438" t="s">
        <v>126</v>
      </c>
    </row>
    <row r="3274" spans="1:8">
      <c r="A3274" s="430" t="s">
        <v>4652</v>
      </c>
      <c r="B3274" s="430" t="s">
        <v>4473</v>
      </c>
      <c r="C3274" s="440">
        <v>28321</v>
      </c>
      <c r="D3274" s="438" t="s">
        <v>126</v>
      </c>
      <c r="E3274" s="440">
        <v>0</v>
      </c>
      <c r="F3274" s="440">
        <v>0</v>
      </c>
      <c r="G3274" s="440">
        <v>28321</v>
      </c>
      <c r="H3274" s="438" t="s">
        <v>126</v>
      </c>
    </row>
    <row r="3275" spans="1:8">
      <c r="A3275" s="430" t="s">
        <v>4653</v>
      </c>
      <c r="B3275" s="430" t="s">
        <v>4475</v>
      </c>
      <c r="C3275" s="440">
        <v>27588.3</v>
      </c>
      <c r="D3275" s="438" t="s">
        <v>126</v>
      </c>
      <c r="E3275" s="440">
        <v>31607.200000000001</v>
      </c>
      <c r="F3275" s="440">
        <v>0</v>
      </c>
      <c r="G3275" s="440">
        <v>59195.5</v>
      </c>
      <c r="H3275" s="438" t="s">
        <v>126</v>
      </c>
    </row>
    <row r="3276" spans="1:8">
      <c r="A3276" s="430" t="s">
        <v>4654</v>
      </c>
      <c r="B3276" s="430" t="s">
        <v>2358</v>
      </c>
      <c r="C3276" s="440">
        <v>65139.12</v>
      </c>
      <c r="D3276" s="438" t="s">
        <v>126</v>
      </c>
      <c r="E3276" s="440">
        <v>39844.1</v>
      </c>
      <c r="F3276" s="440">
        <v>0</v>
      </c>
      <c r="G3276" s="440">
        <v>104983.22</v>
      </c>
      <c r="H3276" s="438" t="s">
        <v>126</v>
      </c>
    </row>
    <row r="3277" spans="1:8">
      <c r="A3277" s="430" t="s">
        <v>4655</v>
      </c>
      <c r="B3277" s="430" t="s">
        <v>4473</v>
      </c>
      <c r="C3277" s="440">
        <v>30840</v>
      </c>
      <c r="D3277" s="438" t="s">
        <v>126</v>
      </c>
      <c r="E3277" s="440">
        <v>0</v>
      </c>
      <c r="F3277" s="440">
        <v>0</v>
      </c>
      <c r="G3277" s="440">
        <v>30840</v>
      </c>
      <c r="H3277" s="438" t="s">
        <v>126</v>
      </c>
    </row>
    <row r="3278" spans="1:8">
      <c r="A3278" s="430" t="s">
        <v>4656</v>
      </c>
      <c r="B3278" s="430" t="s">
        <v>4475</v>
      </c>
      <c r="C3278" s="440">
        <v>34299.120000000003</v>
      </c>
      <c r="D3278" s="438" t="s">
        <v>126</v>
      </c>
      <c r="E3278" s="440">
        <v>39844.1</v>
      </c>
      <c r="F3278" s="440">
        <v>0</v>
      </c>
      <c r="G3278" s="440">
        <v>74143.22</v>
      </c>
      <c r="H3278" s="438" t="s">
        <v>126</v>
      </c>
    </row>
    <row r="3279" spans="1:8">
      <c r="A3279" s="430" t="s">
        <v>4657</v>
      </c>
      <c r="B3279" s="430" t="s">
        <v>2363</v>
      </c>
      <c r="C3279" s="440">
        <v>60677.14</v>
      </c>
      <c r="D3279" s="438" t="s">
        <v>126</v>
      </c>
      <c r="E3279" s="440">
        <v>33023.42</v>
      </c>
      <c r="F3279" s="440">
        <v>0</v>
      </c>
      <c r="G3279" s="440">
        <v>93700.56</v>
      </c>
      <c r="H3279" s="438" t="s">
        <v>126</v>
      </c>
    </row>
    <row r="3280" spans="1:8">
      <c r="A3280" s="430" t="s">
        <v>4658</v>
      </c>
      <c r="B3280" s="430" t="s">
        <v>4473</v>
      </c>
      <c r="C3280" s="440">
        <v>28707</v>
      </c>
      <c r="D3280" s="438" t="s">
        <v>126</v>
      </c>
      <c r="E3280" s="440">
        <v>0</v>
      </c>
      <c r="F3280" s="440">
        <v>0</v>
      </c>
      <c r="G3280" s="440">
        <v>28707</v>
      </c>
      <c r="H3280" s="438" t="s">
        <v>126</v>
      </c>
    </row>
    <row r="3281" spans="1:8">
      <c r="A3281" s="430" t="s">
        <v>4659</v>
      </c>
      <c r="B3281" s="430" t="s">
        <v>4475</v>
      </c>
      <c r="C3281" s="440">
        <v>31970.14</v>
      </c>
      <c r="D3281" s="438" t="s">
        <v>126</v>
      </c>
      <c r="E3281" s="440">
        <v>33023.42</v>
      </c>
      <c r="F3281" s="440">
        <v>0</v>
      </c>
      <c r="G3281" s="440">
        <v>64993.56</v>
      </c>
      <c r="H3281" s="438" t="s">
        <v>126</v>
      </c>
    </row>
    <row r="3282" spans="1:8">
      <c r="A3282" s="430" t="s">
        <v>4660</v>
      </c>
      <c r="B3282" s="430" t="s">
        <v>2368</v>
      </c>
      <c r="C3282" s="440">
        <v>70951.259999999995</v>
      </c>
      <c r="D3282" s="438" t="s">
        <v>126</v>
      </c>
      <c r="E3282" s="440">
        <v>18363.8</v>
      </c>
      <c r="F3282" s="440">
        <v>0</v>
      </c>
      <c r="G3282" s="440">
        <v>89315.06</v>
      </c>
      <c r="H3282" s="438" t="s">
        <v>126</v>
      </c>
    </row>
    <row r="3283" spans="1:8">
      <c r="A3283" s="430" t="s">
        <v>4661</v>
      </c>
      <c r="B3283" s="430" t="s">
        <v>4473</v>
      </c>
      <c r="C3283" s="440">
        <v>21588</v>
      </c>
      <c r="D3283" s="438" t="s">
        <v>126</v>
      </c>
      <c r="E3283" s="440">
        <v>0</v>
      </c>
      <c r="F3283" s="440">
        <v>0</v>
      </c>
      <c r="G3283" s="440">
        <v>21588</v>
      </c>
      <c r="H3283" s="438" t="s">
        <v>126</v>
      </c>
    </row>
    <row r="3284" spans="1:8">
      <c r="A3284" s="430" t="s">
        <v>4662</v>
      </c>
      <c r="B3284" s="430" t="s">
        <v>4475</v>
      </c>
      <c r="C3284" s="440">
        <v>49363.26</v>
      </c>
      <c r="D3284" s="438" t="s">
        <v>126</v>
      </c>
      <c r="E3284" s="440">
        <v>18363.8</v>
      </c>
      <c r="F3284" s="440">
        <v>0</v>
      </c>
      <c r="G3284" s="440">
        <v>67727.06</v>
      </c>
      <c r="H3284" s="438" t="s">
        <v>126</v>
      </c>
    </row>
    <row r="3285" spans="1:8">
      <c r="A3285" s="430" t="s">
        <v>4663</v>
      </c>
      <c r="B3285" s="430" t="s">
        <v>2373</v>
      </c>
      <c r="C3285" s="440">
        <v>146373.35999999999</v>
      </c>
      <c r="D3285" s="438" t="s">
        <v>126</v>
      </c>
      <c r="E3285" s="440">
        <v>37878</v>
      </c>
      <c r="F3285" s="440">
        <v>0</v>
      </c>
      <c r="G3285" s="440">
        <v>184251.36</v>
      </c>
      <c r="H3285" s="438" t="s">
        <v>126</v>
      </c>
    </row>
    <row r="3286" spans="1:8">
      <c r="A3286" s="430" t="s">
        <v>4664</v>
      </c>
      <c r="B3286" s="430" t="s">
        <v>4473</v>
      </c>
      <c r="C3286" s="440">
        <v>28321</v>
      </c>
      <c r="D3286" s="438" t="s">
        <v>126</v>
      </c>
      <c r="E3286" s="440">
        <v>0</v>
      </c>
      <c r="F3286" s="440">
        <v>0</v>
      </c>
      <c r="G3286" s="440">
        <v>28321</v>
      </c>
      <c r="H3286" s="438" t="s">
        <v>126</v>
      </c>
    </row>
    <row r="3287" spans="1:8">
      <c r="A3287" s="430" t="s">
        <v>4665</v>
      </c>
      <c r="B3287" s="430" t="s">
        <v>4475</v>
      </c>
      <c r="C3287" s="440">
        <v>118052.36</v>
      </c>
      <c r="D3287" s="438" t="s">
        <v>126</v>
      </c>
      <c r="E3287" s="440">
        <v>37878</v>
      </c>
      <c r="F3287" s="440">
        <v>0</v>
      </c>
      <c r="G3287" s="440">
        <v>155930.35999999999</v>
      </c>
      <c r="H3287" s="438" t="s">
        <v>126</v>
      </c>
    </row>
    <row r="3288" spans="1:8">
      <c r="A3288" s="430" t="s">
        <v>4666</v>
      </c>
      <c r="B3288" s="430" t="s">
        <v>2378</v>
      </c>
      <c r="C3288" s="440">
        <v>123418.95</v>
      </c>
      <c r="D3288" s="438" t="s">
        <v>126</v>
      </c>
      <c r="E3288" s="440">
        <v>28866.6</v>
      </c>
      <c r="F3288" s="440">
        <v>0</v>
      </c>
      <c r="G3288" s="440">
        <v>152285.54999999999</v>
      </c>
      <c r="H3288" s="438" t="s">
        <v>126</v>
      </c>
    </row>
    <row r="3289" spans="1:8">
      <c r="A3289" s="430" t="s">
        <v>4667</v>
      </c>
      <c r="B3289" s="430" t="s">
        <v>4473</v>
      </c>
      <c r="C3289" s="440">
        <v>28090</v>
      </c>
      <c r="D3289" s="438" t="s">
        <v>126</v>
      </c>
      <c r="E3289" s="440">
        <v>0</v>
      </c>
      <c r="F3289" s="440">
        <v>0</v>
      </c>
      <c r="G3289" s="440">
        <v>28090</v>
      </c>
      <c r="H3289" s="438" t="s">
        <v>126</v>
      </c>
    </row>
    <row r="3290" spans="1:8">
      <c r="A3290" s="430" t="s">
        <v>4668</v>
      </c>
      <c r="B3290" s="430" t="s">
        <v>4475</v>
      </c>
      <c r="C3290" s="440">
        <v>95328.95</v>
      </c>
      <c r="D3290" s="438" t="s">
        <v>126</v>
      </c>
      <c r="E3290" s="440">
        <v>28866.6</v>
      </c>
      <c r="F3290" s="440">
        <v>0</v>
      </c>
      <c r="G3290" s="440">
        <v>124195.55</v>
      </c>
      <c r="H3290" s="438" t="s">
        <v>126</v>
      </c>
    </row>
    <row r="3291" spans="1:8">
      <c r="A3291" s="430" t="s">
        <v>4669</v>
      </c>
      <c r="B3291" s="430" t="s">
        <v>2383</v>
      </c>
      <c r="C3291" s="440">
        <v>56350.67</v>
      </c>
      <c r="D3291" s="438" t="s">
        <v>126</v>
      </c>
      <c r="E3291" s="440">
        <v>33412.1</v>
      </c>
      <c r="F3291" s="440">
        <v>0</v>
      </c>
      <c r="G3291" s="440">
        <v>89762.77</v>
      </c>
      <c r="H3291" s="438" t="s">
        <v>126</v>
      </c>
    </row>
    <row r="3292" spans="1:8">
      <c r="A3292" s="430" t="s">
        <v>4670</v>
      </c>
      <c r="B3292" s="430" t="s">
        <v>4473</v>
      </c>
      <c r="C3292" s="440">
        <v>30840</v>
      </c>
      <c r="D3292" s="438" t="s">
        <v>126</v>
      </c>
      <c r="E3292" s="440">
        <v>0</v>
      </c>
      <c r="F3292" s="440">
        <v>0</v>
      </c>
      <c r="G3292" s="440">
        <v>30840</v>
      </c>
      <c r="H3292" s="438" t="s">
        <v>126</v>
      </c>
    </row>
    <row r="3293" spans="1:8">
      <c r="A3293" s="430" t="s">
        <v>4671</v>
      </c>
      <c r="B3293" s="430" t="s">
        <v>4475</v>
      </c>
      <c r="C3293" s="440">
        <v>25510.67</v>
      </c>
      <c r="D3293" s="438" t="s">
        <v>126</v>
      </c>
      <c r="E3293" s="440">
        <v>33412.1</v>
      </c>
      <c r="F3293" s="440">
        <v>0</v>
      </c>
      <c r="G3293" s="440">
        <v>58922.77</v>
      </c>
      <c r="H3293" s="438" t="s">
        <v>126</v>
      </c>
    </row>
    <row r="3294" spans="1:8">
      <c r="A3294" s="430" t="s">
        <v>4672</v>
      </c>
      <c r="B3294" s="430" t="s">
        <v>2388</v>
      </c>
      <c r="C3294" s="440">
        <v>83295.78</v>
      </c>
      <c r="D3294" s="438" t="s">
        <v>126</v>
      </c>
      <c r="E3294" s="440">
        <v>41222.06</v>
      </c>
      <c r="F3294" s="440">
        <v>0</v>
      </c>
      <c r="G3294" s="440">
        <v>124517.84</v>
      </c>
      <c r="H3294" s="438" t="s">
        <v>126</v>
      </c>
    </row>
    <row r="3295" spans="1:8">
      <c r="A3295" s="430" t="s">
        <v>4673</v>
      </c>
      <c r="B3295" s="430" t="s">
        <v>4473</v>
      </c>
      <c r="C3295" s="440">
        <v>30840</v>
      </c>
      <c r="D3295" s="438" t="s">
        <v>126</v>
      </c>
      <c r="E3295" s="440">
        <v>0</v>
      </c>
      <c r="F3295" s="440">
        <v>0</v>
      </c>
      <c r="G3295" s="440">
        <v>30840</v>
      </c>
      <c r="H3295" s="438" t="s">
        <v>126</v>
      </c>
    </row>
    <row r="3296" spans="1:8">
      <c r="A3296" s="430" t="s">
        <v>4674</v>
      </c>
      <c r="B3296" s="430" t="s">
        <v>4475</v>
      </c>
      <c r="C3296" s="440">
        <v>52455.78</v>
      </c>
      <c r="D3296" s="438" t="s">
        <v>126</v>
      </c>
      <c r="E3296" s="440">
        <v>41222.06</v>
      </c>
      <c r="F3296" s="440">
        <v>0</v>
      </c>
      <c r="G3296" s="440">
        <v>93677.84</v>
      </c>
      <c r="H3296" s="438" t="s">
        <v>126</v>
      </c>
    </row>
    <row r="3297" spans="1:8">
      <c r="A3297" s="430" t="s">
        <v>4675</v>
      </c>
      <c r="B3297" s="430" t="s">
        <v>2393</v>
      </c>
      <c r="C3297" s="440">
        <v>82439.89</v>
      </c>
      <c r="D3297" s="438" t="s">
        <v>126</v>
      </c>
      <c r="E3297" s="440">
        <v>35976</v>
      </c>
      <c r="F3297" s="440">
        <v>0</v>
      </c>
      <c r="G3297" s="440">
        <v>118415.89</v>
      </c>
      <c r="H3297" s="438" t="s">
        <v>126</v>
      </c>
    </row>
    <row r="3298" spans="1:8">
      <c r="A3298" s="430" t="s">
        <v>4676</v>
      </c>
      <c r="B3298" s="430" t="s">
        <v>4473</v>
      </c>
      <c r="C3298" s="440">
        <v>30840</v>
      </c>
      <c r="D3298" s="438" t="s">
        <v>126</v>
      </c>
      <c r="E3298" s="440">
        <v>0</v>
      </c>
      <c r="F3298" s="440">
        <v>0</v>
      </c>
      <c r="G3298" s="440">
        <v>30840</v>
      </c>
      <c r="H3298" s="438" t="s">
        <v>126</v>
      </c>
    </row>
    <row r="3299" spans="1:8">
      <c r="A3299" s="430" t="s">
        <v>4677</v>
      </c>
      <c r="B3299" s="430" t="s">
        <v>4475</v>
      </c>
      <c r="C3299" s="440">
        <v>51599.89</v>
      </c>
      <c r="D3299" s="438" t="s">
        <v>126</v>
      </c>
      <c r="E3299" s="440">
        <v>35976</v>
      </c>
      <c r="F3299" s="440">
        <v>0</v>
      </c>
      <c r="G3299" s="440">
        <v>87575.89</v>
      </c>
      <c r="H3299" s="438" t="s">
        <v>126</v>
      </c>
    </row>
    <row r="3300" spans="1:8">
      <c r="A3300" s="430" t="s">
        <v>4678</v>
      </c>
      <c r="B3300" s="430" t="s">
        <v>2398</v>
      </c>
      <c r="C3300" s="440">
        <v>87653.66</v>
      </c>
      <c r="D3300" s="438" t="s">
        <v>126</v>
      </c>
      <c r="E3300" s="440">
        <v>41747.97</v>
      </c>
      <c r="F3300" s="440">
        <v>0</v>
      </c>
      <c r="G3300" s="440">
        <v>129401.63</v>
      </c>
      <c r="H3300" s="438" t="s">
        <v>126</v>
      </c>
    </row>
    <row r="3301" spans="1:8">
      <c r="A3301" s="430" t="s">
        <v>4679</v>
      </c>
      <c r="B3301" s="430" t="s">
        <v>4473</v>
      </c>
      <c r="C3301" s="440">
        <v>30840</v>
      </c>
      <c r="D3301" s="438" t="s">
        <v>126</v>
      </c>
      <c r="E3301" s="440">
        <v>0</v>
      </c>
      <c r="F3301" s="440">
        <v>0</v>
      </c>
      <c r="G3301" s="440">
        <v>30840</v>
      </c>
      <c r="H3301" s="438" t="s">
        <v>126</v>
      </c>
    </row>
    <row r="3302" spans="1:8">
      <c r="A3302" s="430" t="s">
        <v>4680</v>
      </c>
      <c r="B3302" s="430" t="s">
        <v>4475</v>
      </c>
      <c r="C3302" s="440">
        <v>56813.66</v>
      </c>
      <c r="D3302" s="438" t="s">
        <v>126</v>
      </c>
      <c r="E3302" s="440">
        <v>41747.97</v>
      </c>
      <c r="F3302" s="440">
        <v>0</v>
      </c>
      <c r="G3302" s="440">
        <v>98561.63</v>
      </c>
      <c r="H3302" s="438" t="s">
        <v>126</v>
      </c>
    </row>
    <row r="3303" spans="1:8">
      <c r="A3303" s="430" t="s">
        <v>4681</v>
      </c>
      <c r="B3303" s="430" t="s">
        <v>2403</v>
      </c>
      <c r="C3303" s="440">
        <v>77557.67</v>
      </c>
      <c r="D3303" s="438" t="s">
        <v>126</v>
      </c>
      <c r="E3303" s="440">
        <v>35823.599999999999</v>
      </c>
      <c r="F3303" s="440">
        <v>0</v>
      </c>
      <c r="G3303" s="440">
        <v>113381.27</v>
      </c>
      <c r="H3303" s="438" t="s">
        <v>126</v>
      </c>
    </row>
    <row r="3304" spans="1:8">
      <c r="A3304" s="430" t="s">
        <v>4682</v>
      </c>
      <c r="B3304" s="430" t="s">
        <v>4473</v>
      </c>
      <c r="C3304" s="440">
        <v>30840</v>
      </c>
      <c r="D3304" s="438" t="s">
        <v>126</v>
      </c>
      <c r="E3304" s="440">
        <v>0</v>
      </c>
      <c r="F3304" s="440">
        <v>0</v>
      </c>
      <c r="G3304" s="440">
        <v>30840</v>
      </c>
      <c r="H3304" s="438" t="s">
        <v>126</v>
      </c>
    </row>
    <row r="3305" spans="1:8">
      <c r="A3305" s="430" t="s">
        <v>4683</v>
      </c>
      <c r="B3305" s="430" t="s">
        <v>4475</v>
      </c>
      <c r="C3305" s="440">
        <v>46717.67</v>
      </c>
      <c r="D3305" s="438" t="s">
        <v>126</v>
      </c>
      <c r="E3305" s="440">
        <v>35823.599999999999</v>
      </c>
      <c r="F3305" s="440">
        <v>0</v>
      </c>
      <c r="G3305" s="440">
        <v>82541.27</v>
      </c>
      <c r="H3305" s="438" t="s">
        <v>126</v>
      </c>
    </row>
    <row r="3306" spans="1:8">
      <c r="A3306" s="430" t="s">
        <v>4684</v>
      </c>
      <c r="B3306" s="430" t="s">
        <v>2408</v>
      </c>
      <c r="C3306" s="440">
        <v>109351.23</v>
      </c>
      <c r="D3306" s="438" t="s">
        <v>126</v>
      </c>
      <c r="E3306" s="440">
        <v>27068.87</v>
      </c>
      <c r="F3306" s="440">
        <v>0</v>
      </c>
      <c r="G3306" s="440">
        <v>136420.1</v>
      </c>
      <c r="H3306" s="438" t="s">
        <v>126</v>
      </c>
    </row>
    <row r="3307" spans="1:8">
      <c r="A3307" s="430" t="s">
        <v>4685</v>
      </c>
      <c r="B3307" s="430" t="s">
        <v>4473</v>
      </c>
      <c r="C3307" s="440">
        <v>28527</v>
      </c>
      <c r="D3307" s="438" t="s">
        <v>126</v>
      </c>
      <c r="E3307" s="440">
        <v>0</v>
      </c>
      <c r="F3307" s="440">
        <v>0</v>
      </c>
      <c r="G3307" s="440">
        <v>28527</v>
      </c>
      <c r="H3307" s="438" t="s">
        <v>126</v>
      </c>
    </row>
    <row r="3308" spans="1:8">
      <c r="A3308" s="430" t="s">
        <v>4686</v>
      </c>
      <c r="B3308" s="430" t="s">
        <v>4475</v>
      </c>
      <c r="C3308" s="440">
        <v>80824.23</v>
      </c>
      <c r="D3308" s="438" t="s">
        <v>126</v>
      </c>
      <c r="E3308" s="440">
        <v>27068.87</v>
      </c>
      <c r="F3308" s="440">
        <v>0</v>
      </c>
      <c r="G3308" s="440">
        <v>107893.1</v>
      </c>
      <c r="H3308" s="438" t="s">
        <v>126</v>
      </c>
    </row>
    <row r="3309" spans="1:8">
      <c r="A3309" s="430" t="s">
        <v>4687</v>
      </c>
      <c r="B3309" s="430" t="s">
        <v>2413</v>
      </c>
      <c r="C3309" s="440">
        <v>92021.440000000002</v>
      </c>
      <c r="D3309" s="438" t="s">
        <v>126</v>
      </c>
      <c r="E3309" s="440">
        <v>27915.1</v>
      </c>
      <c r="F3309" s="440">
        <v>0</v>
      </c>
      <c r="G3309" s="440">
        <v>119936.54</v>
      </c>
      <c r="H3309" s="438" t="s">
        <v>126</v>
      </c>
    </row>
    <row r="3310" spans="1:8">
      <c r="A3310" s="430" t="s">
        <v>4688</v>
      </c>
      <c r="B3310" s="430" t="s">
        <v>4473</v>
      </c>
      <c r="C3310" s="440">
        <v>30840</v>
      </c>
      <c r="D3310" s="438" t="s">
        <v>126</v>
      </c>
      <c r="E3310" s="440">
        <v>0</v>
      </c>
      <c r="F3310" s="440">
        <v>0</v>
      </c>
      <c r="G3310" s="440">
        <v>30840</v>
      </c>
      <c r="H3310" s="438" t="s">
        <v>126</v>
      </c>
    </row>
    <row r="3311" spans="1:8">
      <c r="A3311" s="430" t="s">
        <v>4689</v>
      </c>
      <c r="B3311" s="430" t="s">
        <v>4475</v>
      </c>
      <c r="C3311" s="440">
        <v>61181.440000000002</v>
      </c>
      <c r="D3311" s="438" t="s">
        <v>126</v>
      </c>
      <c r="E3311" s="440">
        <v>27915.1</v>
      </c>
      <c r="F3311" s="440">
        <v>0</v>
      </c>
      <c r="G3311" s="440">
        <v>89096.54</v>
      </c>
      <c r="H3311" s="438" t="s">
        <v>126</v>
      </c>
    </row>
    <row r="3312" spans="1:8">
      <c r="A3312" s="430" t="s">
        <v>4690</v>
      </c>
      <c r="B3312" s="430" t="s">
        <v>2418</v>
      </c>
      <c r="C3312" s="440">
        <v>61883.53</v>
      </c>
      <c r="D3312" s="438" t="s">
        <v>126</v>
      </c>
      <c r="E3312" s="440">
        <v>33950.5</v>
      </c>
      <c r="F3312" s="440">
        <v>0</v>
      </c>
      <c r="G3312" s="440">
        <v>95834.03</v>
      </c>
      <c r="H3312" s="438" t="s">
        <v>126</v>
      </c>
    </row>
    <row r="3313" spans="1:8">
      <c r="A3313" s="430" t="s">
        <v>4691</v>
      </c>
      <c r="B3313" s="430" t="s">
        <v>4473</v>
      </c>
      <c r="C3313" s="440">
        <v>30840</v>
      </c>
      <c r="D3313" s="438" t="s">
        <v>126</v>
      </c>
      <c r="E3313" s="440">
        <v>0</v>
      </c>
      <c r="F3313" s="440">
        <v>0</v>
      </c>
      <c r="G3313" s="440">
        <v>30840</v>
      </c>
      <c r="H3313" s="438" t="s">
        <v>126</v>
      </c>
    </row>
    <row r="3314" spans="1:8">
      <c r="A3314" s="430" t="s">
        <v>4692</v>
      </c>
      <c r="B3314" s="430" t="s">
        <v>4475</v>
      </c>
      <c r="C3314" s="440">
        <v>31043.53</v>
      </c>
      <c r="D3314" s="438" t="s">
        <v>126</v>
      </c>
      <c r="E3314" s="440">
        <v>33950.5</v>
      </c>
      <c r="F3314" s="440">
        <v>0</v>
      </c>
      <c r="G3314" s="440">
        <v>64994.03</v>
      </c>
      <c r="H3314" s="438" t="s">
        <v>126</v>
      </c>
    </row>
    <row r="3315" spans="1:8">
      <c r="A3315" s="430" t="s">
        <v>4693</v>
      </c>
      <c r="B3315" s="430" t="s">
        <v>2423</v>
      </c>
      <c r="C3315" s="440">
        <v>59778.31</v>
      </c>
      <c r="D3315" s="438" t="s">
        <v>126</v>
      </c>
      <c r="E3315" s="440">
        <v>27579.8</v>
      </c>
      <c r="F3315" s="440">
        <v>0</v>
      </c>
      <c r="G3315" s="440">
        <v>87358.11</v>
      </c>
      <c r="H3315" s="438" t="s">
        <v>126</v>
      </c>
    </row>
    <row r="3316" spans="1:8">
      <c r="A3316" s="430" t="s">
        <v>4694</v>
      </c>
      <c r="B3316" s="430" t="s">
        <v>4473</v>
      </c>
      <c r="C3316" s="440">
        <v>24466</v>
      </c>
      <c r="D3316" s="438" t="s">
        <v>126</v>
      </c>
      <c r="E3316" s="440">
        <v>0</v>
      </c>
      <c r="F3316" s="440">
        <v>0</v>
      </c>
      <c r="G3316" s="440">
        <v>24466</v>
      </c>
      <c r="H3316" s="438" t="s">
        <v>126</v>
      </c>
    </row>
    <row r="3317" spans="1:8">
      <c r="A3317" s="430" t="s">
        <v>4695</v>
      </c>
      <c r="B3317" s="430" t="s">
        <v>4475</v>
      </c>
      <c r="C3317" s="440">
        <v>35312.31</v>
      </c>
      <c r="D3317" s="438" t="s">
        <v>126</v>
      </c>
      <c r="E3317" s="440">
        <v>27579.8</v>
      </c>
      <c r="F3317" s="440">
        <v>0</v>
      </c>
      <c r="G3317" s="440">
        <v>62892.11</v>
      </c>
      <c r="H3317" s="438" t="s">
        <v>126</v>
      </c>
    </row>
    <row r="3318" spans="1:8">
      <c r="A3318" s="430" t="s">
        <v>4696</v>
      </c>
      <c r="B3318" s="430" t="s">
        <v>2428</v>
      </c>
      <c r="C3318" s="440">
        <v>62938.29</v>
      </c>
      <c r="D3318" s="438" t="s">
        <v>126</v>
      </c>
      <c r="E3318" s="440">
        <v>34143.5</v>
      </c>
      <c r="F3318" s="440">
        <v>0</v>
      </c>
      <c r="G3318" s="440">
        <v>97081.79</v>
      </c>
      <c r="H3318" s="438" t="s">
        <v>126</v>
      </c>
    </row>
    <row r="3319" spans="1:8">
      <c r="A3319" s="430" t="s">
        <v>4697</v>
      </c>
      <c r="B3319" s="430" t="s">
        <v>4473</v>
      </c>
      <c r="C3319" s="440">
        <v>30840</v>
      </c>
      <c r="D3319" s="438" t="s">
        <v>126</v>
      </c>
      <c r="E3319" s="440">
        <v>0</v>
      </c>
      <c r="F3319" s="440">
        <v>0</v>
      </c>
      <c r="G3319" s="440">
        <v>30840</v>
      </c>
      <c r="H3319" s="438" t="s">
        <v>126</v>
      </c>
    </row>
    <row r="3320" spans="1:8">
      <c r="A3320" s="430" t="s">
        <v>4698</v>
      </c>
      <c r="B3320" s="430" t="s">
        <v>4475</v>
      </c>
      <c r="C3320" s="440">
        <v>32098.29</v>
      </c>
      <c r="D3320" s="438" t="s">
        <v>126</v>
      </c>
      <c r="E3320" s="440">
        <v>34143.5</v>
      </c>
      <c r="F3320" s="440">
        <v>0</v>
      </c>
      <c r="G3320" s="440">
        <v>66241.789999999994</v>
      </c>
      <c r="H3320" s="438" t="s">
        <v>126</v>
      </c>
    </row>
    <row r="3321" spans="1:8">
      <c r="A3321" s="430" t="s">
        <v>4699</v>
      </c>
      <c r="B3321" s="430" t="s">
        <v>2433</v>
      </c>
      <c r="C3321" s="440">
        <v>58040.66</v>
      </c>
      <c r="D3321" s="438" t="s">
        <v>126</v>
      </c>
      <c r="E3321" s="440">
        <v>38841.5</v>
      </c>
      <c r="F3321" s="440">
        <v>0</v>
      </c>
      <c r="G3321" s="440">
        <v>96882.16</v>
      </c>
      <c r="H3321" s="438" t="s">
        <v>126</v>
      </c>
    </row>
    <row r="3322" spans="1:8">
      <c r="A3322" s="430" t="s">
        <v>4700</v>
      </c>
      <c r="B3322" s="430" t="s">
        <v>4473</v>
      </c>
      <c r="C3322" s="440">
        <v>30840</v>
      </c>
      <c r="D3322" s="438" t="s">
        <v>126</v>
      </c>
      <c r="E3322" s="440">
        <v>0</v>
      </c>
      <c r="F3322" s="440">
        <v>0</v>
      </c>
      <c r="G3322" s="440">
        <v>30840</v>
      </c>
      <c r="H3322" s="438" t="s">
        <v>126</v>
      </c>
    </row>
    <row r="3323" spans="1:8">
      <c r="A3323" s="430" t="s">
        <v>4701</v>
      </c>
      <c r="B3323" s="430" t="s">
        <v>4475</v>
      </c>
      <c r="C3323" s="440">
        <v>27200.66</v>
      </c>
      <c r="D3323" s="438" t="s">
        <v>126</v>
      </c>
      <c r="E3323" s="440">
        <v>38841.5</v>
      </c>
      <c r="F3323" s="440">
        <v>0</v>
      </c>
      <c r="G3323" s="440">
        <v>66042.16</v>
      </c>
      <c r="H3323" s="438" t="s">
        <v>126</v>
      </c>
    </row>
    <row r="3324" spans="1:8">
      <c r="A3324" s="430" t="s">
        <v>4702</v>
      </c>
      <c r="B3324" s="430" t="s">
        <v>2438</v>
      </c>
      <c r="C3324" s="440">
        <v>39806.29</v>
      </c>
      <c r="D3324" s="438" t="s">
        <v>126</v>
      </c>
      <c r="E3324" s="440">
        <v>17769.400000000001</v>
      </c>
      <c r="F3324" s="440">
        <v>0</v>
      </c>
      <c r="G3324" s="440">
        <v>57575.69</v>
      </c>
      <c r="H3324" s="438" t="s">
        <v>126</v>
      </c>
    </row>
    <row r="3325" spans="1:8">
      <c r="A3325" s="430" t="s">
        <v>4703</v>
      </c>
      <c r="B3325" s="430" t="s">
        <v>4473</v>
      </c>
      <c r="C3325" s="440">
        <v>16962</v>
      </c>
      <c r="D3325" s="438" t="s">
        <v>126</v>
      </c>
      <c r="E3325" s="440">
        <v>0</v>
      </c>
      <c r="F3325" s="440">
        <v>0</v>
      </c>
      <c r="G3325" s="440">
        <v>16962</v>
      </c>
      <c r="H3325" s="438" t="s">
        <v>126</v>
      </c>
    </row>
    <row r="3326" spans="1:8">
      <c r="A3326" s="430" t="s">
        <v>4704</v>
      </c>
      <c r="B3326" s="430" t="s">
        <v>4475</v>
      </c>
      <c r="C3326" s="440">
        <v>22844.29</v>
      </c>
      <c r="D3326" s="438" t="s">
        <v>126</v>
      </c>
      <c r="E3326" s="440">
        <v>17769.400000000001</v>
      </c>
      <c r="F3326" s="440">
        <v>0</v>
      </c>
      <c r="G3326" s="440">
        <v>40613.69</v>
      </c>
      <c r="H3326" s="438" t="s">
        <v>126</v>
      </c>
    </row>
    <row r="3327" spans="1:8">
      <c r="A3327" s="430" t="s">
        <v>4705</v>
      </c>
      <c r="B3327" s="430" t="s">
        <v>2443</v>
      </c>
      <c r="C3327" s="440">
        <v>71333.210000000006</v>
      </c>
      <c r="D3327" s="438" t="s">
        <v>126</v>
      </c>
      <c r="E3327" s="440">
        <v>34578.75</v>
      </c>
      <c r="F3327" s="440">
        <v>0</v>
      </c>
      <c r="G3327" s="440">
        <v>105911.96</v>
      </c>
      <c r="H3327" s="438" t="s">
        <v>126</v>
      </c>
    </row>
    <row r="3328" spans="1:8">
      <c r="A3328" s="430" t="s">
        <v>4706</v>
      </c>
      <c r="B3328" s="430" t="s">
        <v>4473</v>
      </c>
      <c r="C3328" s="440">
        <v>30840</v>
      </c>
      <c r="D3328" s="438" t="s">
        <v>126</v>
      </c>
      <c r="E3328" s="440">
        <v>0</v>
      </c>
      <c r="F3328" s="440">
        <v>0</v>
      </c>
      <c r="G3328" s="440">
        <v>30840</v>
      </c>
      <c r="H3328" s="438" t="s">
        <v>126</v>
      </c>
    </row>
    <row r="3329" spans="1:8">
      <c r="A3329" s="430" t="s">
        <v>4707</v>
      </c>
      <c r="B3329" s="430" t="s">
        <v>4475</v>
      </c>
      <c r="C3329" s="440">
        <v>40493.21</v>
      </c>
      <c r="D3329" s="438" t="s">
        <v>126</v>
      </c>
      <c r="E3329" s="440">
        <v>34578.75</v>
      </c>
      <c r="F3329" s="440">
        <v>0</v>
      </c>
      <c r="G3329" s="440">
        <v>75071.960000000006</v>
      </c>
      <c r="H3329" s="438" t="s">
        <v>126</v>
      </c>
    </row>
    <row r="3330" spans="1:8">
      <c r="A3330" s="430" t="s">
        <v>4708</v>
      </c>
      <c r="B3330" s="430" t="s">
        <v>2448</v>
      </c>
      <c r="C3330" s="440">
        <v>79185.39</v>
      </c>
      <c r="D3330" s="438" t="s">
        <v>126</v>
      </c>
      <c r="E3330" s="440">
        <v>35440.42</v>
      </c>
      <c r="F3330" s="440">
        <v>0</v>
      </c>
      <c r="G3330" s="440">
        <v>114625.81</v>
      </c>
      <c r="H3330" s="438" t="s">
        <v>126</v>
      </c>
    </row>
    <row r="3331" spans="1:8">
      <c r="A3331" s="430" t="s">
        <v>4709</v>
      </c>
      <c r="B3331" s="430" t="s">
        <v>4473</v>
      </c>
      <c r="C3331" s="440">
        <v>30840</v>
      </c>
      <c r="D3331" s="438" t="s">
        <v>126</v>
      </c>
      <c r="E3331" s="440">
        <v>0</v>
      </c>
      <c r="F3331" s="440">
        <v>0</v>
      </c>
      <c r="G3331" s="440">
        <v>30840</v>
      </c>
      <c r="H3331" s="438" t="s">
        <v>126</v>
      </c>
    </row>
    <row r="3332" spans="1:8">
      <c r="A3332" s="430" t="s">
        <v>4710</v>
      </c>
      <c r="B3332" s="430" t="s">
        <v>4475</v>
      </c>
      <c r="C3332" s="440">
        <v>48345.39</v>
      </c>
      <c r="D3332" s="438" t="s">
        <v>126</v>
      </c>
      <c r="E3332" s="440">
        <v>35440.42</v>
      </c>
      <c r="F3332" s="440">
        <v>0</v>
      </c>
      <c r="G3332" s="440">
        <v>83785.81</v>
      </c>
      <c r="H3332" s="438" t="s">
        <v>126</v>
      </c>
    </row>
    <row r="3333" spans="1:8">
      <c r="A3333" s="430" t="s">
        <v>4711</v>
      </c>
      <c r="B3333" s="430" t="s">
        <v>2453</v>
      </c>
      <c r="C3333" s="440">
        <v>64187.13</v>
      </c>
      <c r="D3333" s="438" t="s">
        <v>126</v>
      </c>
      <c r="E3333" s="440">
        <v>38193.370000000003</v>
      </c>
      <c r="F3333" s="440">
        <v>0</v>
      </c>
      <c r="G3333" s="440">
        <v>102380.5</v>
      </c>
      <c r="H3333" s="438" t="s">
        <v>126</v>
      </c>
    </row>
    <row r="3334" spans="1:8">
      <c r="A3334" s="430" t="s">
        <v>4712</v>
      </c>
      <c r="B3334" s="430" t="s">
        <v>4473</v>
      </c>
      <c r="C3334" s="440">
        <v>37779</v>
      </c>
      <c r="D3334" s="438" t="s">
        <v>126</v>
      </c>
      <c r="E3334" s="440">
        <v>0</v>
      </c>
      <c r="F3334" s="440">
        <v>0</v>
      </c>
      <c r="G3334" s="440">
        <v>37779</v>
      </c>
      <c r="H3334" s="438" t="s">
        <v>126</v>
      </c>
    </row>
    <row r="3335" spans="1:8">
      <c r="A3335" s="430" t="s">
        <v>4713</v>
      </c>
      <c r="B3335" s="430" t="s">
        <v>4475</v>
      </c>
      <c r="C3335" s="440">
        <v>26408.13</v>
      </c>
      <c r="D3335" s="438" t="s">
        <v>126</v>
      </c>
      <c r="E3335" s="440">
        <v>38193.370000000003</v>
      </c>
      <c r="F3335" s="440">
        <v>0</v>
      </c>
      <c r="G3335" s="440">
        <v>64601.5</v>
      </c>
      <c r="H3335" s="438" t="s">
        <v>126</v>
      </c>
    </row>
    <row r="3336" spans="1:8">
      <c r="A3336" s="430" t="s">
        <v>4714</v>
      </c>
      <c r="B3336" s="430" t="s">
        <v>2458</v>
      </c>
      <c r="C3336" s="440">
        <v>54427.24</v>
      </c>
      <c r="D3336" s="438" t="s">
        <v>126</v>
      </c>
      <c r="E3336" s="440">
        <v>24078.9</v>
      </c>
      <c r="F3336" s="440">
        <v>0</v>
      </c>
      <c r="G3336" s="440">
        <v>78506.14</v>
      </c>
      <c r="H3336" s="438" t="s">
        <v>126</v>
      </c>
    </row>
    <row r="3337" spans="1:8">
      <c r="A3337" s="430" t="s">
        <v>4715</v>
      </c>
      <c r="B3337" s="430" t="s">
        <v>4473</v>
      </c>
      <c r="C3337" s="440">
        <v>25366</v>
      </c>
      <c r="D3337" s="438" t="s">
        <v>126</v>
      </c>
      <c r="E3337" s="440">
        <v>0</v>
      </c>
      <c r="F3337" s="440">
        <v>0</v>
      </c>
      <c r="G3337" s="440">
        <v>25366</v>
      </c>
      <c r="H3337" s="438" t="s">
        <v>126</v>
      </c>
    </row>
    <row r="3338" spans="1:8">
      <c r="A3338" s="430" t="s">
        <v>4716</v>
      </c>
      <c r="B3338" s="430" t="s">
        <v>4475</v>
      </c>
      <c r="C3338" s="440">
        <v>29061.24</v>
      </c>
      <c r="D3338" s="438" t="s">
        <v>126</v>
      </c>
      <c r="E3338" s="440">
        <v>24078.9</v>
      </c>
      <c r="F3338" s="440">
        <v>0</v>
      </c>
      <c r="G3338" s="440">
        <v>53140.14</v>
      </c>
      <c r="H3338" s="438" t="s">
        <v>126</v>
      </c>
    </row>
    <row r="3339" spans="1:8">
      <c r="A3339" s="430" t="s">
        <v>4717</v>
      </c>
      <c r="B3339" s="430" t="s">
        <v>2463</v>
      </c>
      <c r="C3339" s="440">
        <v>85100.74</v>
      </c>
      <c r="D3339" s="438" t="s">
        <v>126</v>
      </c>
      <c r="E3339" s="440">
        <v>39905.57</v>
      </c>
      <c r="F3339" s="440">
        <v>0</v>
      </c>
      <c r="G3339" s="440">
        <v>125006.31</v>
      </c>
      <c r="H3339" s="438" t="s">
        <v>126</v>
      </c>
    </row>
    <row r="3340" spans="1:8">
      <c r="A3340" s="430" t="s">
        <v>4718</v>
      </c>
      <c r="B3340" s="430" t="s">
        <v>4473</v>
      </c>
      <c r="C3340" s="440">
        <v>30403</v>
      </c>
      <c r="D3340" s="438" t="s">
        <v>126</v>
      </c>
      <c r="E3340" s="440">
        <v>0</v>
      </c>
      <c r="F3340" s="440">
        <v>0</v>
      </c>
      <c r="G3340" s="440">
        <v>30403</v>
      </c>
      <c r="H3340" s="438" t="s">
        <v>126</v>
      </c>
    </row>
    <row r="3341" spans="1:8">
      <c r="A3341" s="430" t="s">
        <v>4719</v>
      </c>
      <c r="B3341" s="430" t="s">
        <v>4475</v>
      </c>
      <c r="C3341" s="440">
        <v>54697.74</v>
      </c>
      <c r="D3341" s="438" t="s">
        <v>126</v>
      </c>
      <c r="E3341" s="440">
        <v>39905.57</v>
      </c>
      <c r="F3341" s="440">
        <v>0</v>
      </c>
      <c r="G3341" s="440">
        <v>94603.31</v>
      </c>
      <c r="H3341" s="438" t="s">
        <v>126</v>
      </c>
    </row>
    <row r="3342" spans="1:8">
      <c r="A3342" s="430" t="s">
        <v>4720</v>
      </c>
      <c r="B3342" s="430" t="s">
        <v>2468</v>
      </c>
      <c r="C3342" s="440">
        <v>42998.17</v>
      </c>
      <c r="D3342" s="438" t="s">
        <v>126</v>
      </c>
      <c r="E3342" s="440">
        <v>20365.27</v>
      </c>
      <c r="F3342" s="440">
        <v>0</v>
      </c>
      <c r="G3342" s="440">
        <v>63363.44</v>
      </c>
      <c r="H3342" s="438" t="s">
        <v>126</v>
      </c>
    </row>
    <row r="3343" spans="1:8">
      <c r="A3343" s="430" t="s">
        <v>4721</v>
      </c>
      <c r="B3343" s="430" t="s">
        <v>4473</v>
      </c>
      <c r="C3343" s="440">
        <v>20817</v>
      </c>
      <c r="D3343" s="438" t="s">
        <v>126</v>
      </c>
      <c r="E3343" s="440">
        <v>0</v>
      </c>
      <c r="F3343" s="440">
        <v>0</v>
      </c>
      <c r="G3343" s="440">
        <v>20817</v>
      </c>
      <c r="H3343" s="438" t="s">
        <v>126</v>
      </c>
    </row>
    <row r="3344" spans="1:8">
      <c r="A3344" s="430" t="s">
        <v>4722</v>
      </c>
      <c r="B3344" s="430" t="s">
        <v>4475</v>
      </c>
      <c r="C3344" s="440">
        <v>22181.17</v>
      </c>
      <c r="D3344" s="438" t="s">
        <v>126</v>
      </c>
      <c r="E3344" s="440">
        <v>20365.27</v>
      </c>
      <c r="F3344" s="440">
        <v>0</v>
      </c>
      <c r="G3344" s="440">
        <v>42546.44</v>
      </c>
      <c r="H3344" s="438" t="s">
        <v>126</v>
      </c>
    </row>
    <row r="3345" spans="1:8">
      <c r="A3345" s="430" t="s">
        <v>4723</v>
      </c>
      <c r="B3345" s="430" t="s">
        <v>2473</v>
      </c>
      <c r="C3345" s="440">
        <v>59115.62</v>
      </c>
      <c r="D3345" s="438" t="s">
        <v>126</v>
      </c>
      <c r="E3345" s="440">
        <v>33489.300000000003</v>
      </c>
      <c r="F3345" s="440">
        <v>0</v>
      </c>
      <c r="G3345" s="440">
        <v>92604.92</v>
      </c>
      <c r="H3345" s="438" t="s">
        <v>126</v>
      </c>
    </row>
    <row r="3346" spans="1:8">
      <c r="A3346" s="430" t="s">
        <v>4724</v>
      </c>
      <c r="B3346" s="430" t="s">
        <v>4473</v>
      </c>
      <c r="C3346" s="440">
        <v>33153</v>
      </c>
      <c r="D3346" s="438" t="s">
        <v>126</v>
      </c>
      <c r="E3346" s="440">
        <v>0</v>
      </c>
      <c r="F3346" s="440">
        <v>0</v>
      </c>
      <c r="G3346" s="440">
        <v>33153</v>
      </c>
      <c r="H3346" s="438" t="s">
        <v>126</v>
      </c>
    </row>
    <row r="3347" spans="1:8">
      <c r="A3347" s="430" t="s">
        <v>4725</v>
      </c>
      <c r="B3347" s="430" t="s">
        <v>4475</v>
      </c>
      <c r="C3347" s="440">
        <v>25962.62</v>
      </c>
      <c r="D3347" s="438" t="s">
        <v>126</v>
      </c>
      <c r="E3347" s="440">
        <v>33489.300000000003</v>
      </c>
      <c r="F3347" s="440">
        <v>0</v>
      </c>
      <c r="G3347" s="440">
        <v>59451.92</v>
      </c>
      <c r="H3347" s="438" t="s">
        <v>126</v>
      </c>
    </row>
    <row r="3348" spans="1:8">
      <c r="A3348" s="430" t="s">
        <v>4726</v>
      </c>
      <c r="B3348" s="430" t="s">
        <v>2478</v>
      </c>
      <c r="C3348" s="440">
        <v>54441.62</v>
      </c>
      <c r="D3348" s="438" t="s">
        <v>126</v>
      </c>
      <c r="E3348" s="440">
        <v>38610.9</v>
      </c>
      <c r="F3348" s="440">
        <v>0</v>
      </c>
      <c r="G3348" s="440">
        <v>93052.52</v>
      </c>
      <c r="H3348" s="438" t="s">
        <v>126</v>
      </c>
    </row>
    <row r="3349" spans="1:8">
      <c r="A3349" s="430" t="s">
        <v>4727</v>
      </c>
      <c r="B3349" s="430" t="s">
        <v>4473</v>
      </c>
      <c r="C3349" s="440">
        <v>30840</v>
      </c>
      <c r="D3349" s="438" t="s">
        <v>126</v>
      </c>
      <c r="E3349" s="440">
        <v>0</v>
      </c>
      <c r="F3349" s="440">
        <v>0</v>
      </c>
      <c r="G3349" s="440">
        <v>30840</v>
      </c>
      <c r="H3349" s="438" t="s">
        <v>126</v>
      </c>
    </row>
    <row r="3350" spans="1:8">
      <c r="A3350" s="430" t="s">
        <v>4728</v>
      </c>
      <c r="B3350" s="430" t="s">
        <v>4475</v>
      </c>
      <c r="C3350" s="440">
        <v>23601.62</v>
      </c>
      <c r="D3350" s="438" t="s">
        <v>126</v>
      </c>
      <c r="E3350" s="440">
        <v>38610.9</v>
      </c>
      <c r="F3350" s="440">
        <v>0</v>
      </c>
      <c r="G3350" s="440">
        <v>62212.52</v>
      </c>
      <c r="H3350" s="438" t="s">
        <v>126</v>
      </c>
    </row>
    <row r="3351" spans="1:8">
      <c r="A3351" s="430" t="s">
        <v>4729</v>
      </c>
      <c r="B3351" s="430" t="s">
        <v>2483</v>
      </c>
      <c r="C3351" s="440">
        <v>262141</v>
      </c>
      <c r="D3351" s="438" t="s">
        <v>126</v>
      </c>
      <c r="E3351" s="440">
        <v>231385</v>
      </c>
      <c r="F3351" s="440">
        <v>0</v>
      </c>
      <c r="G3351" s="440">
        <v>493526</v>
      </c>
      <c r="H3351" s="438" t="s">
        <v>126</v>
      </c>
    </row>
    <row r="3352" spans="1:8">
      <c r="A3352" s="430" t="s">
        <v>4730</v>
      </c>
      <c r="B3352" s="430" t="s">
        <v>4473</v>
      </c>
      <c r="C3352" s="440">
        <v>262141</v>
      </c>
      <c r="D3352" s="438" t="s">
        <v>126</v>
      </c>
      <c r="E3352" s="440">
        <v>257</v>
      </c>
      <c r="F3352" s="440">
        <v>0</v>
      </c>
      <c r="G3352" s="440">
        <v>262398</v>
      </c>
      <c r="H3352" s="438" t="s">
        <v>126</v>
      </c>
    </row>
    <row r="3353" spans="1:8">
      <c r="A3353" s="430" t="s">
        <v>4731</v>
      </c>
      <c r="B3353" s="430" t="s">
        <v>4475</v>
      </c>
      <c r="C3353" s="440">
        <v>0</v>
      </c>
      <c r="D3353" s="438" t="s">
        <v>126</v>
      </c>
      <c r="E3353" s="440">
        <v>231128</v>
      </c>
      <c r="F3353" s="440">
        <v>0</v>
      </c>
      <c r="G3353" s="440">
        <v>231128</v>
      </c>
      <c r="H3353" s="438" t="s">
        <v>126</v>
      </c>
    </row>
    <row r="3354" spans="1:8">
      <c r="A3354" s="430" t="s">
        <v>4732</v>
      </c>
      <c r="B3354" s="430" t="s">
        <v>2487</v>
      </c>
      <c r="C3354" s="440">
        <v>1169745.45</v>
      </c>
      <c r="D3354" s="438" t="s">
        <v>126</v>
      </c>
      <c r="E3354" s="440">
        <v>724590</v>
      </c>
      <c r="F3354" s="440">
        <v>0</v>
      </c>
      <c r="G3354" s="440">
        <v>1894335.45</v>
      </c>
      <c r="H3354" s="438" t="s">
        <v>126</v>
      </c>
    </row>
    <row r="3355" spans="1:8">
      <c r="A3355" s="430" t="s">
        <v>4733</v>
      </c>
      <c r="B3355" s="430" t="s">
        <v>4473</v>
      </c>
      <c r="C3355" s="440">
        <v>1169745.45</v>
      </c>
      <c r="D3355" s="438" t="s">
        <v>126</v>
      </c>
      <c r="E3355" s="440">
        <v>0</v>
      </c>
      <c r="F3355" s="440">
        <v>0</v>
      </c>
      <c r="G3355" s="440">
        <v>1169745.45</v>
      </c>
      <c r="H3355" s="438" t="s">
        <v>126</v>
      </c>
    </row>
    <row r="3356" spans="1:8">
      <c r="A3356" s="430" t="s">
        <v>4734</v>
      </c>
      <c r="B3356" s="430" t="s">
        <v>4475</v>
      </c>
      <c r="C3356" s="440">
        <v>0</v>
      </c>
      <c r="D3356" s="438" t="s">
        <v>126</v>
      </c>
      <c r="E3356" s="440">
        <v>724590</v>
      </c>
      <c r="F3356" s="440">
        <v>0</v>
      </c>
      <c r="G3356" s="440">
        <v>724590</v>
      </c>
      <c r="H3356" s="438" t="s">
        <v>126</v>
      </c>
    </row>
    <row r="3357" spans="1:8">
      <c r="A3357" s="430" t="s">
        <v>4735</v>
      </c>
      <c r="B3357" s="430" t="s">
        <v>3717</v>
      </c>
      <c r="C3357" s="440">
        <v>23130</v>
      </c>
      <c r="D3357" s="438" t="s">
        <v>126</v>
      </c>
      <c r="E3357" s="440">
        <v>27058</v>
      </c>
      <c r="F3357" s="440">
        <v>0</v>
      </c>
      <c r="G3357" s="440">
        <v>50188</v>
      </c>
      <c r="H3357" s="438" t="s">
        <v>126</v>
      </c>
    </row>
    <row r="3358" spans="1:8">
      <c r="A3358" s="430" t="s">
        <v>4736</v>
      </c>
      <c r="B3358" s="430" t="s">
        <v>4737</v>
      </c>
      <c r="C3358" s="440">
        <v>23130</v>
      </c>
      <c r="D3358" s="438" t="s">
        <v>126</v>
      </c>
      <c r="E3358" s="440">
        <v>0</v>
      </c>
      <c r="F3358" s="440">
        <v>0</v>
      </c>
      <c r="G3358" s="440">
        <v>23130</v>
      </c>
      <c r="H3358" s="438" t="s">
        <v>126</v>
      </c>
    </row>
    <row r="3359" spans="1:8">
      <c r="A3359" s="430" t="s">
        <v>4738</v>
      </c>
      <c r="B3359" s="430" t="s">
        <v>4554</v>
      </c>
      <c r="C3359" s="440">
        <v>0</v>
      </c>
      <c r="D3359" s="438" t="s">
        <v>126</v>
      </c>
      <c r="E3359" s="440">
        <v>27058</v>
      </c>
      <c r="F3359" s="440">
        <v>0</v>
      </c>
      <c r="G3359" s="440">
        <v>27058</v>
      </c>
      <c r="H3359" s="438" t="s">
        <v>126</v>
      </c>
    </row>
    <row r="3360" spans="1:8">
      <c r="A3360" s="430" t="s">
        <v>4739</v>
      </c>
      <c r="B3360" s="430" t="s">
        <v>2496</v>
      </c>
      <c r="C3360" s="440">
        <v>21588</v>
      </c>
      <c r="D3360" s="438" t="s">
        <v>126</v>
      </c>
      <c r="E3360" s="440">
        <v>22415</v>
      </c>
      <c r="F3360" s="440">
        <v>0</v>
      </c>
      <c r="G3360" s="440">
        <v>44003</v>
      </c>
      <c r="H3360" s="438" t="s">
        <v>126</v>
      </c>
    </row>
    <row r="3361" spans="1:8">
      <c r="A3361" s="430" t="s">
        <v>4740</v>
      </c>
      <c r="B3361" s="430" t="s">
        <v>4473</v>
      </c>
      <c r="C3361" s="440">
        <v>21588</v>
      </c>
      <c r="D3361" s="438" t="s">
        <v>126</v>
      </c>
      <c r="E3361" s="440">
        <v>0</v>
      </c>
      <c r="F3361" s="440">
        <v>0</v>
      </c>
      <c r="G3361" s="440">
        <v>21588</v>
      </c>
      <c r="H3361" s="438" t="s">
        <v>126</v>
      </c>
    </row>
    <row r="3362" spans="1:8">
      <c r="A3362" s="430" t="s">
        <v>4741</v>
      </c>
      <c r="B3362" s="430" t="s">
        <v>4554</v>
      </c>
      <c r="C3362" s="440">
        <v>0</v>
      </c>
      <c r="D3362" s="438" t="s">
        <v>126</v>
      </c>
      <c r="E3362" s="440">
        <v>22415</v>
      </c>
      <c r="F3362" s="440">
        <v>0</v>
      </c>
      <c r="G3362" s="440">
        <v>22415</v>
      </c>
      <c r="H3362" s="438" t="s">
        <v>126</v>
      </c>
    </row>
    <row r="3363" spans="1:8">
      <c r="A3363" s="430" t="s">
        <v>4742</v>
      </c>
      <c r="B3363" s="430" t="s">
        <v>2500</v>
      </c>
      <c r="C3363" s="440">
        <v>35112.300000000003</v>
      </c>
      <c r="D3363" s="438" t="s">
        <v>126</v>
      </c>
      <c r="E3363" s="440">
        <v>3200.8</v>
      </c>
      <c r="F3363" s="440">
        <v>0</v>
      </c>
      <c r="G3363" s="440">
        <v>38313.1</v>
      </c>
      <c r="H3363" s="438" t="s">
        <v>126</v>
      </c>
    </row>
    <row r="3364" spans="1:8">
      <c r="A3364" s="430" t="s">
        <v>4743</v>
      </c>
      <c r="B3364" s="430" t="s">
        <v>4475</v>
      </c>
      <c r="C3364" s="440">
        <v>35112.300000000003</v>
      </c>
      <c r="D3364" s="438" t="s">
        <v>126</v>
      </c>
      <c r="E3364" s="440">
        <v>3200.8</v>
      </c>
      <c r="F3364" s="440">
        <v>0</v>
      </c>
      <c r="G3364" s="440">
        <v>38313.1</v>
      </c>
      <c r="H3364" s="438" t="s">
        <v>126</v>
      </c>
    </row>
    <row r="3365" spans="1:8">
      <c r="A3365" s="430" t="s">
        <v>4744</v>
      </c>
      <c r="B3365" s="430" t="s">
        <v>2503</v>
      </c>
      <c r="C3365" s="440">
        <v>8481</v>
      </c>
      <c r="D3365" s="438" t="s">
        <v>126</v>
      </c>
      <c r="E3365" s="440">
        <v>771</v>
      </c>
      <c r="F3365" s="440">
        <v>0</v>
      </c>
      <c r="G3365" s="440">
        <v>9252</v>
      </c>
      <c r="H3365" s="438" t="s">
        <v>126</v>
      </c>
    </row>
    <row r="3366" spans="1:8">
      <c r="A3366" s="430" t="s">
        <v>4745</v>
      </c>
      <c r="B3366" s="430" t="s">
        <v>4475</v>
      </c>
      <c r="C3366" s="440">
        <v>8481</v>
      </c>
      <c r="D3366" s="438" t="s">
        <v>126</v>
      </c>
      <c r="E3366" s="440">
        <v>771</v>
      </c>
      <c r="F3366" s="440">
        <v>0</v>
      </c>
      <c r="G3366" s="440">
        <v>9252</v>
      </c>
      <c r="H3366" s="438" t="s">
        <v>126</v>
      </c>
    </row>
    <row r="3367" spans="1:8">
      <c r="A3367" s="430" t="s">
        <v>4746</v>
      </c>
      <c r="B3367" s="430" t="s">
        <v>4747</v>
      </c>
      <c r="C3367" s="440">
        <v>8855.42</v>
      </c>
      <c r="D3367" s="438" t="s">
        <v>126</v>
      </c>
      <c r="E3367" s="440">
        <v>1128.05</v>
      </c>
      <c r="F3367" s="440">
        <v>0</v>
      </c>
      <c r="G3367" s="440">
        <v>9983.4699999999993</v>
      </c>
      <c r="H3367" s="438" t="s">
        <v>126</v>
      </c>
    </row>
    <row r="3368" spans="1:8">
      <c r="A3368" s="430" t="s">
        <v>4748</v>
      </c>
      <c r="B3368" s="430" t="s">
        <v>4475</v>
      </c>
      <c r="C3368" s="440">
        <v>8855.42</v>
      </c>
      <c r="D3368" s="438" t="s">
        <v>126</v>
      </c>
      <c r="E3368" s="440">
        <v>1128.05</v>
      </c>
      <c r="F3368" s="440">
        <v>0</v>
      </c>
      <c r="G3368" s="440">
        <v>9983.4699999999993</v>
      </c>
      <c r="H3368" s="438" t="s">
        <v>126</v>
      </c>
    </row>
    <row r="3369" spans="1:8">
      <c r="A3369" s="430" t="s">
        <v>4749</v>
      </c>
      <c r="B3369" s="430" t="s">
        <v>3325</v>
      </c>
      <c r="C3369" s="440">
        <v>15268.88</v>
      </c>
      <c r="D3369" s="438" t="s">
        <v>126</v>
      </c>
      <c r="E3369" s="440">
        <v>887.8</v>
      </c>
      <c r="F3369" s="440">
        <v>0</v>
      </c>
      <c r="G3369" s="440">
        <v>16156.68</v>
      </c>
      <c r="H3369" s="438" t="s">
        <v>126</v>
      </c>
    </row>
    <row r="3370" spans="1:8">
      <c r="A3370" s="430" t="s">
        <v>4750</v>
      </c>
      <c r="B3370" s="430" t="s">
        <v>4475</v>
      </c>
      <c r="C3370" s="440">
        <v>15268.88</v>
      </c>
      <c r="D3370" s="438" t="s">
        <v>126</v>
      </c>
      <c r="E3370" s="440">
        <v>887.8</v>
      </c>
      <c r="F3370" s="440">
        <v>0</v>
      </c>
      <c r="G3370" s="440">
        <v>16156.68</v>
      </c>
      <c r="H3370" s="438" t="s">
        <v>126</v>
      </c>
    </row>
    <row r="3371" spans="1:8">
      <c r="A3371" s="430" t="s">
        <v>4751</v>
      </c>
      <c r="B3371" s="430" t="s">
        <v>2706</v>
      </c>
      <c r="C3371" s="440">
        <v>153281.54999999999</v>
      </c>
      <c r="D3371" s="438" t="s">
        <v>126</v>
      </c>
      <c r="E3371" s="440">
        <v>152312.51999999999</v>
      </c>
      <c r="F3371" s="440">
        <v>0</v>
      </c>
      <c r="G3371" s="440">
        <v>305594.07</v>
      </c>
      <c r="H3371" s="438" t="s">
        <v>126</v>
      </c>
    </row>
    <row r="3372" spans="1:8">
      <c r="A3372" s="430" t="s">
        <v>4752</v>
      </c>
      <c r="B3372" s="430" t="s">
        <v>4753</v>
      </c>
      <c r="C3372" s="440">
        <v>36670</v>
      </c>
      <c r="D3372" s="438" t="s">
        <v>126</v>
      </c>
      <c r="E3372" s="440">
        <v>0</v>
      </c>
      <c r="F3372" s="440">
        <v>0</v>
      </c>
      <c r="G3372" s="440">
        <v>36670</v>
      </c>
      <c r="H3372" s="438" t="s">
        <v>126</v>
      </c>
    </row>
    <row r="3373" spans="1:8">
      <c r="A3373" s="430" t="s">
        <v>4754</v>
      </c>
      <c r="B3373" s="430" t="s">
        <v>4755</v>
      </c>
      <c r="C3373" s="440">
        <v>116611.55</v>
      </c>
      <c r="D3373" s="438" t="s">
        <v>126</v>
      </c>
      <c r="E3373" s="440">
        <v>152312.51999999999</v>
      </c>
      <c r="F3373" s="440">
        <v>0</v>
      </c>
      <c r="G3373" s="440">
        <v>268924.07</v>
      </c>
      <c r="H3373" s="438" t="s">
        <v>126</v>
      </c>
    </row>
    <row r="3374" spans="1:8">
      <c r="A3374" s="430" t="s">
        <v>4756</v>
      </c>
      <c r="B3374" s="430" t="s">
        <v>2516</v>
      </c>
      <c r="C3374" s="440">
        <v>33906.629999999997</v>
      </c>
      <c r="D3374" s="438" t="s">
        <v>126</v>
      </c>
      <c r="E3374" s="440">
        <v>3084</v>
      </c>
      <c r="F3374" s="440">
        <v>0</v>
      </c>
      <c r="G3374" s="440">
        <v>36990.629999999997</v>
      </c>
      <c r="H3374" s="438" t="s">
        <v>126</v>
      </c>
    </row>
    <row r="3375" spans="1:8">
      <c r="A3375" s="430" t="s">
        <v>4757</v>
      </c>
      <c r="B3375" s="430" t="s">
        <v>4475</v>
      </c>
      <c r="C3375" s="440">
        <v>33906.629999999997</v>
      </c>
      <c r="D3375" s="438" t="s">
        <v>126</v>
      </c>
      <c r="E3375" s="440">
        <v>3084</v>
      </c>
      <c r="F3375" s="440">
        <v>0</v>
      </c>
      <c r="G3375" s="440">
        <v>36990.629999999997</v>
      </c>
      <c r="H3375" s="438" t="s">
        <v>126</v>
      </c>
    </row>
    <row r="3376" spans="1:8">
      <c r="A3376" s="430" t="s">
        <v>4758</v>
      </c>
      <c r="B3376" s="430" t="s">
        <v>4759</v>
      </c>
      <c r="C3376" s="440">
        <v>2018937.21</v>
      </c>
      <c r="D3376" s="438" t="s">
        <v>126</v>
      </c>
      <c r="E3376" s="440">
        <v>185269.24</v>
      </c>
      <c r="F3376" s="440">
        <v>0</v>
      </c>
      <c r="G3376" s="440">
        <v>2204206.4500000002</v>
      </c>
      <c r="H3376" s="438" t="s">
        <v>126</v>
      </c>
    </row>
    <row r="3377" spans="1:8">
      <c r="A3377" s="430" t="s">
        <v>4760</v>
      </c>
      <c r="B3377" s="430" t="s">
        <v>2056</v>
      </c>
      <c r="C3377" s="440">
        <v>104320</v>
      </c>
      <c r="D3377" s="438" t="s">
        <v>126</v>
      </c>
      <c r="E3377" s="440">
        <v>9920</v>
      </c>
      <c r="F3377" s="440">
        <v>0</v>
      </c>
      <c r="G3377" s="440">
        <v>114240</v>
      </c>
      <c r="H3377" s="438" t="s">
        <v>126</v>
      </c>
    </row>
    <row r="3378" spans="1:8">
      <c r="A3378" s="430" t="s">
        <v>4761</v>
      </c>
      <c r="B3378" s="430" t="s">
        <v>2064</v>
      </c>
      <c r="C3378" s="440">
        <v>96533.33</v>
      </c>
      <c r="D3378" s="438" t="s">
        <v>126</v>
      </c>
      <c r="E3378" s="440">
        <v>7840</v>
      </c>
      <c r="F3378" s="440">
        <v>0</v>
      </c>
      <c r="G3378" s="440">
        <v>104373.33</v>
      </c>
      <c r="H3378" s="438" t="s">
        <v>126</v>
      </c>
    </row>
    <row r="3379" spans="1:8">
      <c r="A3379" s="430" t="s">
        <v>4762</v>
      </c>
      <c r="B3379" s="430" t="s">
        <v>972</v>
      </c>
      <c r="C3379" s="440">
        <v>75680</v>
      </c>
      <c r="D3379" s="438" t="s">
        <v>126</v>
      </c>
      <c r="E3379" s="440">
        <v>7040</v>
      </c>
      <c r="F3379" s="440">
        <v>0</v>
      </c>
      <c r="G3379" s="440">
        <v>82720</v>
      </c>
      <c r="H3379" s="438" t="s">
        <v>126</v>
      </c>
    </row>
    <row r="3380" spans="1:8">
      <c r="A3380" s="430" t="s">
        <v>4763</v>
      </c>
      <c r="B3380" s="430" t="s">
        <v>2073</v>
      </c>
      <c r="C3380" s="440">
        <v>52960</v>
      </c>
      <c r="D3380" s="438" t="s">
        <v>126</v>
      </c>
      <c r="E3380" s="440">
        <v>5120</v>
      </c>
      <c r="F3380" s="440">
        <v>0</v>
      </c>
      <c r="G3380" s="440">
        <v>58080</v>
      </c>
      <c r="H3380" s="438" t="s">
        <v>126</v>
      </c>
    </row>
    <row r="3381" spans="1:8">
      <c r="A3381" s="430" t="s">
        <v>4764</v>
      </c>
      <c r="B3381" s="430" t="s">
        <v>2078</v>
      </c>
      <c r="C3381" s="440">
        <v>84960</v>
      </c>
      <c r="D3381" s="438" t="s">
        <v>126</v>
      </c>
      <c r="E3381" s="440">
        <v>7680</v>
      </c>
      <c r="F3381" s="440">
        <v>0</v>
      </c>
      <c r="G3381" s="440">
        <v>92640</v>
      </c>
      <c r="H3381" s="438" t="s">
        <v>126</v>
      </c>
    </row>
    <row r="3382" spans="1:8">
      <c r="A3382" s="430" t="s">
        <v>4765</v>
      </c>
      <c r="B3382" s="430" t="s">
        <v>2083</v>
      </c>
      <c r="C3382" s="440">
        <v>51040</v>
      </c>
      <c r="D3382" s="438" t="s">
        <v>126</v>
      </c>
      <c r="E3382" s="440">
        <v>4800</v>
      </c>
      <c r="F3382" s="440">
        <v>0</v>
      </c>
      <c r="G3382" s="440">
        <v>55840</v>
      </c>
      <c r="H3382" s="438" t="s">
        <v>126</v>
      </c>
    </row>
    <row r="3383" spans="1:8">
      <c r="A3383" s="430" t="s">
        <v>4766</v>
      </c>
      <c r="B3383" s="430" t="s">
        <v>2088</v>
      </c>
      <c r="C3383" s="440">
        <v>89760</v>
      </c>
      <c r="D3383" s="438" t="s">
        <v>126</v>
      </c>
      <c r="E3383" s="440">
        <v>8000</v>
      </c>
      <c r="F3383" s="440">
        <v>0</v>
      </c>
      <c r="G3383" s="440">
        <v>97760</v>
      </c>
      <c r="H3383" s="438" t="s">
        <v>126</v>
      </c>
    </row>
    <row r="3384" spans="1:8">
      <c r="A3384" s="430" t="s">
        <v>4767</v>
      </c>
      <c r="B3384" s="430" t="s">
        <v>2093</v>
      </c>
      <c r="C3384" s="440">
        <v>62880</v>
      </c>
      <c r="D3384" s="438" t="s">
        <v>126</v>
      </c>
      <c r="E3384" s="440">
        <v>5440</v>
      </c>
      <c r="F3384" s="440">
        <v>0</v>
      </c>
      <c r="G3384" s="440">
        <v>68320</v>
      </c>
      <c r="H3384" s="438" t="s">
        <v>126</v>
      </c>
    </row>
    <row r="3385" spans="1:8">
      <c r="A3385" s="430" t="s">
        <v>4768</v>
      </c>
      <c r="B3385" s="430" t="s">
        <v>2098</v>
      </c>
      <c r="C3385" s="440">
        <v>60319.8</v>
      </c>
      <c r="D3385" s="438" t="s">
        <v>126</v>
      </c>
      <c r="E3385" s="440">
        <v>6080</v>
      </c>
      <c r="F3385" s="440">
        <v>0</v>
      </c>
      <c r="G3385" s="440">
        <v>66399.8</v>
      </c>
      <c r="H3385" s="438" t="s">
        <v>126</v>
      </c>
    </row>
    <row r="3386" spans="1:8">
      <c r="A3386" s="430" t="s">
        <v>4769</v>
      </c>
      <c r="B3386" s="430" t="s">
        <v>2103</v>
      </c>
      <c r="C3386" s="440">
        <v>70975.990000000005</v>
      </c>
      <c r="D3386" s="438" t="s">
        <v>126</v>
      </c>
      <c r="E3386" s="440">
        <v>6720</v>
      </c>
      <c r="F3386" s="440">
        <v>0</v>
      </c>
      <c r="G3386" s="440">
        <v>77695.990000000005</v>
      </c>
      <c r="H3386" s="438" t="s">
        <v>126</v>
      </c>
    </row>
    <row r="3387" spans="1:8">
      <c r="A3387" s="430" t="s">
        <v>4770</v>
      </c>
      <c r="B3387" s="430" t="s">
        <v>2108</v>
      </c>
      <c r="C3387" s="440">
        <v>98617.88</v>
      </c>
      <c r="D3387" s="438" t="s">
        <v>126</v>
      </c>
      <c r="E3387" s="440">
        <v>8523.2199999999993</v>
      </c>
      <c r="F3387" s="440">
        <v>0</v>
      </c>
      <c r="G3387" s="440">
        <v>107141.1</v>
      </c>
      <c r="H3387" s="438" t="s">
        <v>126</v>
      </c>
    </row>
    <row r="3388" spans="1:8">
      <c r="A3388" s="430" t="s">
        <v>4771</v>
      </c>
      <c r="B3388" s="430" t="s">
        <v>2113</v>
      </c>
      <c r="C3388" s="440">
        <v>86400</v>
      </c>
      <c r="D3388" s="438" t="s">
        <v>126</v>
      </c>
      <c r="E3388" s="440">
        <v>8320</v>
      </c>
      <c r="F3388" s="440">
        <v>0</v>
      </c>
      <c r="G3388" s="440">
        <v>94720</v>
      </c>
      <c r="H3388" s="438" t="s">
        <v>126</v>
      </c>
    </row>
    <row r="3389" spans="1:8">
      <c r="A3389" s="430" t="s">
        <v>4772</v>
      </c>
      <c r="B3389" s="430" t="s">
        <v>2118</v>
      </c>
      <c r="C3389" s="440">
        <v>71040</v>
      </c>
      <c r="D3389" s="438" t="s">
        <v>126</v>
      </c>
      <c r="E3389" s="440">
        <v>6400</v>
      </c>
      <c r="F3389" s="440">
        <v>0</v>
      </c>
      <c r="G3389" s="440">
        <v>77440</v>
      </c>
      <c r="H3389" s="438" t="s">
        <v>126</v>
      </c>
    </row>
    <row r="3390" spans="1:8">
      <c r="A3390" s="430" t="s">
        <v>4773</v>
      </c>
      <c r="B3390" s="430" t="s">
        <v>2123</v>
      </c>
      <c r="C3390" s="440">
        <v>45120</v>
      </c>
      <c r="D3390" s="438" t="s">
        <v>126</v>
      </c>
      <c r="E3390" s="440">
        <v>3840</v>
      </c>
      <c r="F3390" s="440">
        <v>0</v>
      </c>
      <c r="G3390" s="440">
        <v>48960</v>
      </c>
      <c r="H3390" s="438" t="s">
        <v>126</v>
      </c>
    </row>
    <row r="3391" spans="1:8">
      <c r="A3391" s="430" t="s">
        <v>4774</v>
      </c>
      <c r="B3391" s="430" t="s">
        <v>2128</v>
      </c>
      <c r="C3391" s="440">
        <v>64000.01</v>
      </c>
      <c r="D3391" s="438" t="s">
        <v>126</v>
      </c>
      <c r="E3391" s="440">
        <v>5760.02</v>
      </c>
      <c r="F3391" s="440">
        <v>0</v>
      </c>
      <c r="G3391" s="440">
        <v>69760.03</v>
      </c>
      <c r="H3391" s="438" t="s">
        <v>126</v>
      </c>
    </row>
    <row r="3392" spans="1:8">
      <c r="A3392" s="430" t="s">
        <v>4775</v>
      </c>
      <c r="B3392" s="430" t="s">
        <v>2133</v>
      </c>
      <c r="C3392" s="440">
        <v>50549.33</v>
      </c>
      <c r="D3392" s="438" t="s">
        <v>126</v>
      </c>
      <c r="E3392" s="440">
        <v>5120</v>
      </c>
      <c r="F3392" s="440">
        <v>0</v>
      </c>
      <c r="G3392" s="440">
        <v>55669.33</v>
      </c>
      <c r="H3392" s="438" t="s">
        <v>126</v>
      </c>
    </row>
    <row r="3393" spans="1:8">
      <c r="A3393" s="430" t="s">
        <v>4776</v>
      </c>
      <c r="B3393" s="430" t="s">
        <v>2946</v>
      </c>
      <c r="C3393" s="440">
        <v>33440</v>
      </c>
      <c r="D3393" s="438" t="s">
        <v>126</v>
      </c>
      <c r="E3393" s="440">
        <v>2880</v>
      </c>
      <c r="F3393" s="440">
        <v>0</v>
      </c>
      <c r="G3393" s="440">
        <v>36320</v>
      </c>
      <c r="H3393" s="438" t="s">
        <v>126</v>
      </c>
    </row>
    <row r="3394" spans="1:8">
      <c r="A3394" s="430" t="s">
        <v>4777</v>
      </c>
      <c r="B3394" s="430" t="s">
        <v>2143</v>
      </c>
      <c r="C3394" s="440">
        <v>31200</v>
      </c>
      <c r="D3394" s="438" t="s">
        <v>126</v>
      </c>
      <c r="E3394" s="440">
        <v>3040</v>
      </c>
      <c r="F3394" s="440">
        <v>0</v>
      </c>
      <c r="G3394" s="440">
        <v>34240</v>
      </c>
      <c r="H3394" s="438" t="s">
        <v>126</v>
      </c>
    </row>
    <row r="3395" spans="1:8">
      <c r="A3395" s="430" t="s">
        <v>4778</v>
      </c>
      <c r="B3395" s="430" t="s">
        <v>2148</v>
      </c>
      <c r="C3395" s="440">
        <v>39360</v>
      </c>
      <c r="D3395" s="438" t="s">
        <v>126</v>
      </c>
      <c r="E3395" s="440">
        <v>3840</v>
      </c>
      <c r="F3395" s="440">
        <v>0</v>
      </c>
      <c r="G3395" s="440">
        <v>43200</v>
      </c>
      <c r="H3395" s="438" t="s">
        <v>126</v>
      </c>
    </row>
    <row r="3396" spans="1:8">
      <c r="A3396" s="430" t="s">
        <v>4779</v>
      </c>
      <c r="B3396" s="430" t="s">
        <v>2153</v>
      </c>
      <c r="C3396" s="440">
        <v>38720</v>
      </c>
      <c r="D3396" s="438" t="s">
        <v>126</v>
      </c>
      <c r="E3396" s="440">
        <v>3520</v>
      </c>
      <c r="F3396" s="440">
        <v>0</v>
      </c>
      <c r="G3396" s="440">
        <v>42240</v>
      </c>
      <c r="H3396" s="438" t="s">
        <v>126</v>
      </c>
    </row>
    <row r="3397" spans="1:8">
      <c r="A3397" s="430" t="s">
        <v>4780</v>
      </c>
      <c r="B3397" s="430" t="s">
        <v>2158</v>
      </c>
      <c r="C3397" s="440">
        <v>45920</v>
      </c>
      <c r="D3397" s="438" t="s">
        <v>126</v>
      </c>
      <c r="E3397" s="440">
        <v>4480</v>
      </c>
      <c r="F3397" s="440">
        <v>0</v>
      </c>
      <c r="G3397" s="440">
        <v>50400</v>
      </c>
      <c r="H3397" s="438" t="s">
        <v>126</v>
      </c>
    </row>
    <row r="3398" spans="1:8">
      <c r="A3398" s="430" t="s">
        <v>4781</v>
      </c>
      <c r="B3398" s="430" t="s">
        <v>2973</v>
      </c>
      <c r="C3398" s="440">
        <v>650.66</v>
      </c>
      <c r="D3398" s="438" t="s">
        <v>126</v>
      </c>
      <c r="E3398" s="440">
        <v>0</v>
      </c>
      <c r="F3398" s="440">
        <v>0</v>
      </c>
      <c r="G3398" s="440">
        <v>650.66</v>
      </c>
      <c r="H3398" s="438" t="s">
        <v>126</v>
      </c>
    </row>
    <row r="3399" spans="1:8">
      <c r="A3399" s="430" t="s">
        <v>4782</v>
      </c>
      <c r="B3399" s="430" t="s">
        <v>2986</v>
      </c>
      <c r="C3399" s="440">
        <v>3520</v>
      </c>
      <c r="D3399" s="438" t="s">
        <v>126</v>
      </c>
      <c r="E3399" s="440">
        <v>320</v>
      </c>
      <c r="F3399" s="440">
        <v>0</v>
      </c>
      <c r="G3399" s="440">
        <v>3840</v>
      </c>
      <c r="H3399" s="438" t="s">
        <v>126</v>
      </c>
    </row>
    <row r="3400" spans="1:8">
      <c r="A3400" s="430" t="s">
        <v>4783</v>
      </c>
      <c r="B3400" s="430" t="s">
        <v>2992</v>
      </c>
      <c r="C3400" s="440">
        <v>6400</v>
      </c>
      <c r="D3400" s="438" t="s">
        <v>126</v>
      </c>
      <c r="E3400" s="440">
        <v>640</v>
      </c>
      <c r="F3400" s="440">
        <v>0</v>
      </c>
      <c r="G3400" s="440">
        <v>7040</v>
      </c>
      <c r="H3400" s="438" t="s">
        <v>126</v>
      </c>
    </row>
    <row r="3401" spans="1:8">
      <c r="A3401" s="430" t="s">
        <v>4784</v>
      </c>
      <c r="B3401" s="430" t="s">
        <v>1581</v>
      </c>
      <c r="C3401" s="440">
        <v>7040</v>
      </c>
      <c r="D3401" s="438" t="s">
        <v>126</v>
      </c>
      <c r="E3401" s="440">
        <v>640</v>
      </c>
      <c r="F3401" s="440">
        <v>0</v>
      </c>
      <c r="G3401" s="440">
        <v>7680</v>
      </c>
      <c r="H3401" s="438" t="s">
        <v>126</v>
      </c>
    </row>
    <row r="3402" spans="1:8">
      <c r="A3402" s="430" t="s">
        <v>4785</v>
      </c>
      <c r="B3402" s="430" t="s">
        <v>2189</v>
      </c>
      <c r="C3402" s="440">
        <v>2410.66</v>
      </c>
      <c r="D3402" s="438" t="s">
        <v>126</v>
      </c>
      <c r="E3402" s="440">
        <v>320</v>
      </c>
      <c r="F3402" s="440">
        <v>0</v>
      </c>
      <c r="G3402" s="440">
        <v>2730.66</v>
      </c>
      <c r="H3402" s="438" t="s">
        <v>126</v>
      </c>
    </row>
    <row r="3403" spans="1:8">
      <c r="A3403" s="430" t="s">
        <v>4786</v>
      </c>
      <c r="B3403" s="430" t="s">
        <v>4787</v>
      </c>
      <c r="C3403" s="440">
        <v>2560</v>
      </c>
      <c r="D3403" s="438" t="s">
        <v>126</v>
      </c>
      <c r="E3403" s="440">
        <v>320</v>
      </c>
      <c r="F3403" s="440">
        <v>0</v>
      </c>
      <c r="G3403" s="440">
        <v>2880</v>
      </c>
      <c r="H3403" s="438" t="s">
        <v>126</v>
      </c>
    </row>
    <row r="3404" spans="1:8">
      <c r="A3404" s="430" t="s">
        <v>4788</v>
      </c>
      <c r="B3404" s="430" t="s">
        <v>2200</v>
      </c>
      <c r="C3404" s="440">
        <v>7040</v>
      </c>
      <c r="D3404" s="438" t="s">
        <v>126</v>
      </c>
      <c r="E3404" s="440">
        <v>640</v>
      </c>
      <c r="F3404" s="440">
        <v>0</v>
      </c>
      <c r="G3404" s="440">
        <v>7680</v>
      </c>
      <c r="H3404" s="438" t="s">
        <v>126</v>
      </c>
    </row>
    <row r="3405" spans="1:8">
      <c r="A3405" s="430" t="s">
        <v>4789</v>
      </c>
      <c r="B3405" s="430" t="s">
        <v>2205</v>
      </c>
      <c r="C3405" s="440">
        <v>7040</v>
      </c>
      <c r="D3405" s="438" t="s">
        <v>126</v>
      </c>
      <c r="E3405" s="440">
        <v>640</v>
      </c>
      <c r="F3405" s="440">
        <v>0</v>
      </c>
      <c r="G3405" s="440">
        <v>7680</v>
      </c>
      <c r="H3405" s="438" t="s">
        <v>126</v>
      </c>
    </row>
    <row r="3406" spans="1:8">
      <c r="A3406" s="430" t="s">
        <v>4790</v>
      </c>
      <c r="B3406" s="430" t="s">
        <v>2210</v>
      </c>
      <c r="C3406" s="440">
        <v>2410.66</v>
      </c>
      <c r="D3406" s="438" t="s">
        <v>126</v>
      </c>
      <c r="E3406" s="440">
        <v>320</v>
      </c>
      <c r="F3406" s="440">
        <v>0</v>
      </c>
      <c r="G3406" s="440">
        <v>2730.66</v>
      </c>
      <c r="H3406" s="438" t="s">
        <v>126</v>
      </c>
    </row>
    <row r="3407" spans="1:8">
      <c r="A3407" s="430" t="s">
        <v>4791</v>
      </c>
      <c r="B3407" s="430" t="s">
        <v>2215</v>
      </c>
      <c r="C3407" s="440">
        <v>4480</v>
      </c>
      <c r="D3407" s="438" t="s">
        <v>126</v>
      </c>
      <c r="E3407" s="440">
        <v>320</v>
      </c>
      <c r="F3407" s="440">
        <v>0</v>
      </c>
      <c r="G3407" s="440">
        <v>4800</v>
      </c>
      <c r="H3407" s="438" t="s">
        <v>126</v>
      </c>
    </row>
    <row r="3408" spans="1:8">
      <c r="A3408" s="430" t="s">
        <v>4792</v>
      </c>
      <c r="B3408" s="430" t="s">
        <v>2220</v>
      </c>
      <c r="C3408" s="440">
        <v>7040</v>
      </c>
      <c r="D3408" s="438" t="s">
        <v>126</v>
      </c>
      <c r="E3408" s="440">
        <v>640</v>
      </c>
      <c r="F3408" s="440">
        <v>0</v>
      </c>
      <c r="G3408" s="440">
        <v>7680</v>
      </c>
      <c r="H3408" s="438" t="s">
        <v>126</v>
      </c>
    </row>
    <row r="3409" spans="1:8">
      <c r="A3409" s="430" t="s">
        <v>4793</v>
      </c>
      <c r="B3409" s="430" t="s">
        <v>4794</v>
      </c>
      <c r="C3409" s="440">
        <v>7040</v>
      </c>
      <c r="D3409" s="438" t="s">
        <v>126</v>
      </c>
      <c r="E3409" s="440">
        <v>320</v>
      </c>
      <c r="F3409" s="440">
        <v>0</v>
      </c>
      <c r="G3409" s="440">
        <v>7360</v>
      </c>
      <c r="H3409" s="438" t="s">
        <v>126</v>
      </c>
    </row>
    <row r="3410" spans="1:8">
      <c r="A3410" s="430" t="s">
        <v>4795</v>
      </c>
      <c r="B3410" s="430" t="s">
        <v>2230</v>
      </c>
      <c r="C3410" s="440">
        <v>5280</v>
      </c>
      <c r="D3410" s="438" t="s">
        <v>126</v>
      </c>
      <c r="E3410" s="440">
        <v>640</v>
      </c>
      <c r="F3410" s="440">
        <v>0</v>
      </c>
      <c r="G3410" s="440">
        <v>5920</v>
      </c>
      <c r="H3410" s="438" t="s">
        <v>126</v>
      </c>
    </row>
    <row r="3411" spans="1:8">
      <c r="A3411" s="430" t="s">
        <v>4796</v>
      </c>
      <c r="B3411" s="430" t="s">
        <v>2235</v>
      </c>
      <c r="C3411" s="440">
        <v>2154.66</v>
      </c>
      <c r="D3411" s="438" t="s">
        <v>126</v>
      </c>
      <c r="E3411" s="440">
        <v>320</v>
      </c>
      <c r="F3411" s="440">
        <v>0</v>
      </c>
      <c r="G3411" s="440">
        <v>2474.66</v>
      </c>
      <c r="H3411" s="438" t="s">
        <v>126</v>
      </c>
    </row>
    <row r="3412" spans="1:8">
      <c r="A3412" s="430" t="s">
        <v>4797</v>
      </c>
      <c r="B3412" s="430" t="s">
        <v>2240</v>
      </c>
      <c r="C3412" s="440">
        <v>7040</v>
      </c>
      <c r="D3412" s="438" t="s">
        <v>126</v>
      </c>
      <c r="E3412" s="440">
        <v>640</v>
      </c>
      <c r="F3412" s="440">
        <v>0</v>
      </c>
      <c r="G3412" s="440">
        <v>7680</v>
      </c>
      <c r="H3412" s="438" t="s">
        <v>126</v>
      </c>
    </row>
    <row r="3413" spans="1:8">
      <c r="A3413" s="430" t="s">
        <v>4798</v>
      </c>
      <c r="B3413" s="430" t="s">
        <v>2245</v>
      </c>
      <c r="C3413" s="440">
        <v>7040</v>
      </c>
      <c r="D3413" s="438" t="s">
        <v>126</v>
      </c>
      <c r="E3413" s="440">
        <v>640</v>
      </c>
      <c r="F3413" s="440">
        <v>0</v>
      </c>
      <c r="G3413" s="440">
        <v>7680</v>
      </c>
      <c r="H3413" s="438" t="s">
        <v>126</v>
      </c>
    </row>
    <row r="3414" spans="1:8">
      <c r="A3414" s="430" t="s">
        <v>4799</v>
      </c>
      <c r="B3414" s="430" t="s">
        <v>2250</v>
      </c>
      <c r="C3414" s="440">
        <v>7040</v>
      </c>
      <c r="D3414" s="438" t="s">
        <v>126</v>
      </c>
      <c r="E3414" s="440">
        <v>640</v>
      </c>
      <c r="F3414" s="440">
        <v>0</v>
      </c>
      <c r="G3414" s="440">
        <v>7680</v>
      </c>
      <c r="H3414" s="438" t="s">
        <v>126</v>
      </c>
    </row>
    <row r="3415" spans="1:8">
      <c r="A3415" s="430" t="s">
        <v>4800</v>
      </c>
      <c r="B3415" s="430" t="s">
        <v>2255</v>
      </c>
      <c r="C3415" s="440">
        <v>7040</v>
      </c>
      <c r="D3415" s="438" t="s">
        <v>126</v>
      </c>
      <c r="E3415" s="440">
        <v>640</v>
      </c>
      <c r="F3415" s="440">
        <v>0</v>
      </c>
      <c r="G3415" s="440">
        <v>7680</v>
      </c>
      <c r="H3415" s="438" t="s">
        <v>126</v>
      </c>
    </row>
    <row r="3416" spans="1:8">
      <c r="A3416" s="430" t="s">
        <v>4801</v>
      </c>
      <c r="B3416" s="430" t="s">
        <v>2260</v>
      </c>
      <c r="C3416" s="440">
        <v>7040</v>
      </c>
      <c r="D3416" s="438" t="s">
        <v>126</v>
      </c>
      <c r="E3416" s="440">
        <v>640</v>
      </c>
      <c r="F3416" s="440">
        <v>0</v>
      </c>
      <c r="G3416" s="440">
        <v>7680</v>
      </c>
      <c r="H3416" s="438" t="s">
        <v>126</v>
      </c>
    </row>
    <row r="3417" spans="1:8">
      <c r="A3417" s="430" t="s">
        <v>4802</v>
      </c>
      <c r="B3417" s="430" t="s">
        <v>2265</v>
      </c>
      <c r="C3417" s="440">
        <v>7040</v>
      </c>
      <c r="D3417" s="438" t="s">
        <v>126</v>
      </c>
      <c r="E3417" s="440">
        <v>640</v>
      </c>
      <c r="F3417" s="440">
        <v>0</v>
      </c>
      <c r="G3417" s="440">
        <v>7680</v>
      </c>
      <c r="H3417" s="438" t="s">
        <v>126</v>
      </c>
    </row>
    <row r="3418" spans="1:8">
      <c r="A3418" s="430" t="s">
        <v>4803</v>
      </c>
      <c r="B3418" s="430" t="s">
        <v>2270</v>
      </c>
      <c r="C3418" s="440">
        <v>3520</v>
      </c>
      <c r="D3418" s="438" t="s">
        <v>126</v>
      </c>
      <c r="E3418" s="440">
        <v>320</v>
      </c>
      <c r="F3418" s="440">
        <v>0</v>
      </c>
      <c r="G3418" s="440">
        <v>3840</v>
      </c>
      <c r="H3418" s="438" t="s">
        <v>126</v>
      </c>
    </row>
    <row r="3419" spans="1:8">
      <c r="A3419" s="430" t="s">
        <v>4804</v>
      </c>
      <c r="B3419" s="430" t="s">
        <v>2275</v>
      </c>
      <c r="C3419" s="440">
        <v>5930.66</v>
      </c>
      <c r="D3419" s="438" t="s">
        <v>126</v>
      </c>
      <c r="E3419" s="440">
        <v>640</v>
      </c>
      <c r="F3419" s="440">
        <v>0</v>
      </c>
      <c r="G3419" s="440">
        <v>6570.66</v>
      </c>
      <c r="H3419" s="438" t="s">
        <v>126</v>
      </c>
    </row>
    <row r="3420" spans="1:8">
      <c r="A3420" s="430" t="s">
        <v>4805</v>
      </c>
      <c r="B3420" s="430" t="s">
        <v>2280</v>
      </c>
      <c r="C3420" s="440">
        <v>7040</v>
      </c>
      <c r="D3420" s="438" t="s">
        <v>126</v>
      </c>
      <c r="E3420" s="440">
        <v>640</v>
      </c>
      <c r="F3420" s="440">
        <v>0</v>
      </c>
      <c r="G3420" s="440">
        <v>7680</v>
      </c>
      <c r="H3420" s="438" t="s">
        <v>126</v>
      </c>
    </row>
    <row r="3421" spans="1:8">
      <c r="A3421" s="430" t="s">
        <v>4806</v>
      </c>
      <c r="B3421" s="430" t="s">
        <v>2285</v>
      </c>
      <c r="C3421" s="440">
        <v>7040</v>
      </c>
      <c r="D3421" s="438" t="s">
        <v>126</v>
      </c>
      <c r="E3421" s="440">
        <v>640</v>
      </c>
      <c r="F3421" s="440">
        <v>0</v>
      </c>
      <c r="G3421" s="440">
        <v>7680</v>
      </c>
      <c r="H3421" s="438" t="s">
        <v>126</v>
      </c>
    </row>
    <row r="3422" spans="1:8">
      <c r="A3422" s="430" t="s">
        <v>4807</v>
      </c>
      <c r="B3422" s="430" t="s">
        <v>2290</v>
      </c>
      <c r="C3422" s="440">
        <v>6240</v>
      </c>
      <c r="D3422" s="438" t="s">
        <v>126</v>
      </c>
      <c r="E3422" s="440">
        <v>320</v>
      </c>
      <c r="F3422" s="440">
        <v>0</v>
      </c>
      <c r="G3422" s="440">
        <v>6560</v>
      </c>
      <c r="H3422" s="438" t="s">
        <v>126</v>
      </c>
    </row>
    <row r="3423" spans="1:8">
      <c r="A3423" s="430" t="s">
        <v>4808</v>
      </c>
      <c r="B3423" s="430" t="s">
        <v>2295</v>
      </c>
      <c r="C3423" s="440">
        <v>7040</v>
      </c>
      <c r="D3423" s="438" t="s">
        <v>126</v>
      </c>
      <c r="E3423" s="440">
        <v>640</v>
      </c>
      <c r="F3423" s="440">
        <v>0</v>
      </c>
      <c r="G3423" s="440">
        <v>7680</v>
      </c>
      <c r="H3423" s="438" t="s">
        <v>126</v>
      </c>
    </row>
    <row r="3424" spans="1:8">
      <c r="A3424" s="430" t="s">
        <v>4809</v>
      </c>
      <c r="B3424" s="430" t="s">
        <v>2300</v>
      </c>
      <c r="C3424" s="440">
        <v>7040</v>
      </c>
      <c r="D3424" s="438" t="s">
        <v>126</v>
      </c>
      <c r="E3424" s="440">
        <v>640</v>
      </c>
      <c r="F3424" s="440">
        <v>0</v>
      </c>
      <c r="G3424" s="440">
        <v>7680</v>
      </c>
      <c r="H3424" s="438" t="s">
        <v>126</v>
      </c>
    </row>
    <row r="3425" spans="1:8">
      <c r="A3425" s="430" t="s">
        <v>4810</v>
      </c>
      <c r="B3425" s="430" t="s">
        <v>2305</v>
      </c>
      <c r="C3425" s="440">
        <v>7040</v>
      </c>
      <c r="D3425" s="438" t="s">
        <v>126</v>
      </c>
      <c r="E3425" s="440">
        <v>640</v>
      </c>
      <c r="F3425" s="440">
        <v>0</v>
      </c>
      <c r="G3425" s="440">
        <v>7680</v>
      </c>
      <c r="H3425" s="438" t="s">
        <v>126</v>
      </c>
    </row>
    <row r="3426" spans="1:8">
      <c r="A3426" s="430" t="s">
        <v>4811</v>
      </c>
      <c r="B3426" s="430" t="s">
        <v>2310</v>
      </c>
      <c r="C3426" s="440">
        <v>7040</v>
      </c>
      <c r="D3426" s="438" t="s">
        <v>126</v>
      </c>
      <c r="E3426" s="440">
        <v>640</v>
      </c>
      <c r="F3426" s="440">
        <v>0</v>
      </c>
      <c r="G3426" s="440">
        <v>7680</v>
      </c>
      <c r="H3426" s="438" t="s">
        <v>126</v>
      </c>
    </row>
    <row r="3427" spans="1:8">
      <c r="A3427" s="430" t="s">
        <v>4812</v>
      </c>
      <c r="B3427" s="430" t="s">
        <v>2315</v>
      </c>
      <c r="C3427" s="440">
        <v>7040</v>
      </c>
      <c r="D3427" s="438" t="s">
        <v>126</v>
      </c>
      <c r="E3427" s="440">
        <v>640</v>
      </c>
      <c r="F3427" s="440">
        <v>0</v>
      </c>
      <c r="G3427" s="440">
        <v>7680</v>
      </c>
      <c r="H3427" s="438" t="s">
        <v>126</v>
      </c>
    </row>
    <row r="3428" spans="1:8">
      <c r="A3428" s="430" t="s">
        <v>4813</v>
      </c>
      <c r="B3428" s="430" t="s">
        <v>2320</v>
      </c>
      <c r="C3428" s="440">
        <v>7040</v>
      </c>
      <c r="D3428" s="438" t="s">
        <v>126</v>
      </c>
      <c r="E3428" s="440">
        <v>640</v>
      </c>
      <c r="F3428" s="440">
        <v>0</v>
      </c>
      <c r="G3428" s="440">
        <v>7680</v>
      </c>
      <c r="H3428" s="438" t="s">
        <v>126</v>
      </c>
    </row>
    <row r="3429" spans="1:8">
      <c r="A3429" s="430" t="s">
        <v>4814</v>
      </c>
      <c r="B3429" s="430" t="s">
        <v>2325</v>
      </c>
      <c r="C3429" s="440">
        <v>7040</v>
      </c>
      <c r="D3429" s="438" t="s">
        <v>126</v>
      </c>
      <c r="E3429" s="440">
        <v>640</v>
      </c>
      <c r="F3429" s="440">
        <v>0</v>
      </c>
      <c r="G3429" s="440">
        <v>7680</v>
      </c>
      <c r="H3429" s="438" t="s">
        <v>126</v>
      </c>
    </row>
    <row r="3430" spans="1:8">
      <c r="A3430" s="430" t="s">
        <v>4815</v>
      </c>
      <c r="B3430" s="430" t="s">
        <v>2330</v>
      </c>
      <c r="C3430" s="440">
        <v>4618.6000000000004</v>
      </c>
      <c r="D3430" s="438" t="s">
        <v>126</v>
      </c>
      <c r="E3430" s="440">
        <v>640</v>
      </c>
      <c r="F3430" s="440">
        <v>0</v>
      </c>
      <c r="G3430" s="440">
        <v>5258.6</v>
      </c>
      <c r="H3430" s="438" t="s">
        <v>126</v>
      </c>
    </row>
    <row r="3431" spans="1:8">
      <c r="A3431" s="430" t="s">
        <v>4816</v>
      </c>
      <c r="B3431" s="430" t="s">
        <v>2335</v>
      </c>
      <c r="C3431" s="440">
        <v>5685.33</v>
      </c>
      <c r="D3431" s="438" t="s">
        <v>126</v>
      </c>
      <c r="E3431" s="440">
        <v>640</v>
      </c>
      <c r="F3431" s="440">
        <v>0</v>
      </c>
      <c r="G3431" s="440">
        <v>6325.33</v>
      </c>
      <c r="H3431" s="438" t="s">
        <v>126</v>
      </c>
    </row>
    <row r="3432" spans="1:8">
      <c r="A3432" s="430" t="s">
        <v>4817</v>
      </c>
      <c r="B3432" s="430" t="s">
        <v>2340</v>
      </c>
      <c r="C3432" s="440">
        <v>7040</v>
      </c>
      <c r="D3432" s="438" t="s">
        <v>126</v>
      </c>
      <c r="E3432" s="440">
        <v>640</v>
      </c>
      <c r="F3432" s="440">
        <v>0</v>
      </c>
      <c r="G3432" s="440">
        <v>7680</v>
      </c>
      <c r="H3432" s="438" t="s">
        <v>126</v>
      </c>
    </row>
    <row r="3433" spans="1:8">
      <c r="A3433" s="430" t="s">
        <v>4818</v>
      </c>
      <c r="B3433" s="430" t="s">
        <v>974</v>
      </c>
      <c r="C3433" s="440">
        <v>7040</v>
      </c>
      <c r="D3433" s="438" t="s">
        <v>126</v>
      </c>
      <c r="E3433" s="440">
        <v>640</v>
      </c>
      <c r="F3433" s="440">
        <v>0</v>
      </c>
      <c r="G3433" s="440">
        <v>7680</v>
      </c>
      <c r="H3433" s="438" t="s">
        <v>126</v>
      </c>
    </row>
    <row r="3434" spans="1:8">
      <c r="A3434" s="430" t="s">
        <v>4819</v>
      </c>
      <c r="B3434" s="430" t="s">
        <v>976</v>
      </c>
      <c r="C3434" s="440">
        <v>7040</v>
      </c>
      <c r="D3434" s="438" t="s">
        <v>126</v>
      </c>
      <c r="E3434" s="440">
        <v>640</v>
      </c>
      <c r="F3434" s="440">
        <v>0</v>
      </c>
      <c r="G3434" s="440">
        <v>7680</v>
      </c>
      <c r="H3434" s="438" t="s">
        <v>126</v>
      </c>
    </row>
    <row r="3435" spans="1:8">
      <c r="A3435" s="430" t="s">
        <v>4820</v>
      </c>
      <c r="B3435" s="430" t="s">
        <v>2353</v>
      </c>
      <c r="C3435" s="440">
        <v>5866.66</v>
      </c>
      <c r="D3435" s="438" t="s">
        <v>126</v>
      </c>
      <c r="E3435" s="440">
        <v>640</v>
      </c>
      <c r="F3435" s="440">
        <v>0</v>
      </c>
      <c r="G3435" s="440">
        <v>6506.66</v>
      </c>
      <c r="H3435" s="438" t="s">
        <v>126</v>
      </c>
    </row>
    <row r="3436" spans="1:8">
      <c r="A3436" s="430" t="s">
        <v>4821</v>
      </c>
      <c r="B3436" s="430" t="s">
        <v>2358</v>
      </c>
      <c r="C3436" s="440">
        <v>7040</v>
      </c>
      <c r="D3436" s="438" t="s">
        <v>126</v>
      </c>
      <c r="E3436" s="440">
        <v>640</v>
      </c>
      <c r="F3436" s="440">
        <v>0</v>
      </c>
      <c r="G3436" s="440">
        <v>7680</v>
      </c>
      <c r="H3436" s="438" t="s">
        <v>126</v>
      </c>
    </row>
    <row r="3437" spans="1:8">
      <c r="A3437" s="430" t="s">
        <v>4822</v>
      </c>
      <c r="B3437" s="430" t="s">
        <v>2363</v>
      </c>
      <c r="C3437" s="440">
        <v>5930.66</v>
      </c>
      <c r="D3437" s="438" t="s">
        <v>126</v>
      </c>
      <c r="E3437" s="440">
        <v>640</v>
      </c>
      <c r="F3437" s="440">
        <v>0</v>
      </c>
      <c r="G3437" s="440">
        <v>6570.66</v>
      </c>
      <c r="H3437" s="438" t="s">
        <v>126</v>
      </c>
    </row>
    <row r="3438" spans="1:8">
      <c r="A3438" s="430" t="s">
        <v>4823</v>
      </c>
      <c r="B3438" s="430" t="s">
        <v>2368</v>
      </c>
      <c r="C3438" s="440">
        <v>5440</v>
      </c>
      <c r="D3438" s="438" t="s">
        <v>126</v>
      </c>
      <c r="E3438" s="440">
        <v>320</v>
      </c>
      <c r="F3438" s="440">
        <v>0</v>
      </c>
      <c r="G3438" s="440">
        <v>5760</v>
      </c>
      <c r="H3438" s="438" t="s">
        <v>126</v>
      </c>
    </row>
    <row r="3439" spans="1:8">
      <c r="A3439" s="430" t="s">
        <v>4824</v>
      </c>
      <c r="B3439" s="430" t="s">
        <v>2373</v>
      </c>
      <c r="C3439" s="440">
        <v>5759.66</v>
      </c>
      <c r="D3439" s="438" t="s">
        <v>126</v>
      </c>
      <c r="E3439" s="440">
        <v>480</v>
      </c>
      <c r="F3439" s="440">
        <v>0</v>
      </c>
      <c r="G3439" s="440">
        <v>6239.66</v>
      </c>
      <c r="H3439" s="438" t="s">
        <v>126</v>
      </c>
    </row>
    <row r="3440" spans="1:8">
      <c r="A3440" s="430" t="s">
        <v>4825</v>
      </c>
      <c r="B3440" s="430" t="s">
        <v>2378</v>
      </c>
      <c r="C3440" s="440">
        <v>7040</v>
      </c>
      <c r="D3440" s="438" t="s">
        <v>126</v>
      </c>
      <c r="E3440" s="440">
        <v>640</v>
      </c>
      <c r="F3440" s="440">
        <v>0</v>
      </c>
      <c r="G3440" s="440">
        <v>7680</v>
      </c>
      <c r="H3440" s="438" t="s">
        <v>126</v>
      </c>
    </row>
    <row r="3441" spans="1:8">
      <c r="A3441" s="430" t="s">
        <v>4826</v>
      </c>
      <c r="B3441" s="430" t="s">
        <v>2383</v>
      </c>
      <c r="C3441" s="440">
        <v>7040</v>
      </c>
      <c r="D3441" s="438" t="s">
        <v>126</v>
      </c>
      <c r="E3441" s="440">
        <v>640</v>
      </c>
      <c r="F3441" s="440">
        <v>0</v>
      </c>
      <c r="G3441" s="440">
        <v>7680</v>
      </c>
      <c r="H3441" s="438" t="s">
        <v>126</v>
      </c>
    </row>
    <row r="3442" spans="1:8">
      <c r="A3442" s="430" t="s">
        <v>4827</v>
      </c>
      <c r="B3442" s="430" t="s">
        <v>2388</v>
      </c>
      <c r="C3442" s="440">
        <v>7040</v>
      </c>
      <c r="D3442" s="438" t="s">
        <v>126</v>
      </c>
      <c r="E3442" s="440">
        <v>640</v>
      </c>
      <c r="F3442" s="440">
        <v>0</v>
      </c>
      <c r="G3442" s="440">
        <v>7680</v>
      </c>
      <c r="H3442" s="438" t="s">
        <v>126</v>
      </c>
    </row>
    <row r="3443" spans="1:8">
      <c r="A3443" s="430" t="s">
        <v>4828</v>
      </c>
      <c r="B3443" s="430" t="s">
        <v>2393</v>
      </c>
      <c r="C3443" s="440">
        <v>7040</v>
      </c>
      <c r="D3443" s="438" t="s">
        <v>126</v>
      </c>
      <c r="E3443" s="440">
        <v>640</v>
      </c>
      <c r="F3443" s="440">
        <v>0</v>
      </c>
      <c r="G3443" s="440">
        <v>7680</v>
      </c>
      <c r="H3443" s="438" t="s">
        <v>126</v>
      </c>
    </row>
    <row r="3444" spans="1:8">
      <c r="A3444" s="430" t="s">
        <v>4829</v>
      </c>
      <c r="B3444" s="430" t="s">
        <v>2398</v>
      </c>
      <c r="C3444" s="440">
        <v>7040</v>
      </c>
      <c r="D3444" s="438" t="s">
        <v>126</v>
      </c>
      <c r="E3444" s="440">
        <v>640</v>
      </c>
      <c r="F3444" s="440">
        <v>0</v>
      </c>
      <c r="G3444" s="440">
        <v>7680</v>
      </c>
      <c r="H3444" s="438" t="s">
        <v>126</v>
      </c>
    </row>
    <row r="3445" spans="1:8">
      <c r="A3445" s="430" t="s">
        <v>4830</v>
      </c>
      <c r="B3445" s="430" t="s">
        <v>2403</v>
      </c>
      <c r="C3445" s="440">
        <v>7040</v>
      </c>
      <c r="D3445" s="438" t="s">
        <v>126</v>
      </c>
      <c r="E3445" s="440">
        <v>640</v>
      </c>
      <c r="F3445" s="440">
        <v>0</v>
      </c>
      <c r="G3445" s="440">
        <v>7680</v>
      </c>
      <c r="H3445" s="438" t="s">
        <v>126</v>
      </c>
    </row>
    <row r="3446" spans="1:8">
      <c r="A3446" s="430" t="s">
        <v>4831</v>
      </c>
      <c r="B3446" s="430" t="s">
        <v>2408</v>
      </c>
      <c r="C3446" s="440">
        <v>7040</v>
      </c>
      <c r="D3446" s="438" t="s">
        <v>126</v>
      </c>
      <c r="E3446" s="440">
        <v>640</v>
      </c>
      <c r="F3446" s="440">
        <v>0</v>
      </c>
      <c r="G3446" s="440">
        <v>7680</v>
      </c>
      <c r="H3446" s="438" t="s">
        <v>126</v>
      </c>
    </row>
    <row r="3447" spans="1:8">
      <c r="A3447" s="430" t="s">
        <v>4832</v>
      </c>
      <c r="B3447" s="430" t="s">
        <v>2413</v>
      </c>
      <c r="C3447" s="440">
        <v>7040</v>
      </c>
      <c r="D3447" s="438" t="s">
        <v>126</v>
      </c>
      <c r="E3447" s="440">
        <v>640</v>
      </c>
      <c r="F3447" s="440">
        <v>0</v>
      </c>
      <c r="G3447" s="440">
        <v>7680</v>
      </c>
      <c r="H3447" s="438" t="s">
        <v>126</v>
      </c>
    </row>
    <row r="3448" spans="1:8">
      <c r="A3448" s="430" t="s">
        <v>4833</v>
      </c>
      <c r="B3448" s="430" t="s">
        <v>2418</v>
      </c>
      <c r="C3448" s="440">
        <v>7040</v>
      </c>
      <c r="D3448" s="438" t="s">
        <v>126</v>
      </c>
      <c r="E3448" s="440">
        <v>640</v>
      </c>
      <c r="F3448" s="440">
        <v>0</v>
      </c>
      <c r="G3448" s="440">
        <v>7680</v>
      </c>
      <c r="H3448" s="438" t="s">
        <v>126</v>
      </c>
    </row>
    <row r="3449" spans="1:8">
      <c r="A3449" s="430" t="s">
        <v>4834</v>
      </c>
      <c r="B3449" s="430" t="s">
        <v>2423</v>
      </c>
      <c r="C3449" s="440">
        <v>3850.66</v>
      </c>
      <c r="D3449" s="438" t="s">
        <v>126</v>
      </c>
      <c r="E3449" s="440">
        <v>640</v>
      </c>
      <c r="F3449" s="440">
        <v>0</v>
      </c>
      <c r="G3449" s="440">
        <v>4490.66</v>
      </c>
      <c r="H3449" s="438" t="s">
        <v>126</v>
      </c>
    </row>
    <row r="3450" spans="1:8">
      <c r="A3450" s="430" t="s">
        <v>4835</v>
      </c>
      <c r="B3450" s="430" t="s">
        <v>2428</v>
      </c>
      <c r="C3450" s="440">
        <v>7040</v>
      </c>
      <c r="D3450" s="438" t="s">
        <v>126</v>
      </c>
      <c r="E3450" s="440">
        <v>640</v>
      </c>
      <c r="F3450" s="440">
        <v>0</v>
      </c>
      <c r="G3450" s="440">
        <v>7680</v>
      </c>
      <c r="H3450" s="438" t="s">
        <v>126</v>
      </c>
    </row>
    <row r="3451" spans="1:8">
      <c r="A3451" s="430" t="s">
        <v>4836</v>
      </c>
      <c r="B3451" s="430" t="s">
        <v>2433</v>
      </c>
      <c r="C3451" s="440">
        <v>7040</v>
      </c>
      <c r="D3451" s="438" t="s">
        <v>126</v>
      </c>
      <c r="E3451" s="440">
        <v>640</v>
      </c>
      <c r="F3451" s="440">
        <v>0</v>
      </c>
      <c r="G3451" s="440">
        <v>7680</v>
      </c>
      <c r="H3451" s="438" t="s">
        <v>126</v>
      </c>
    </row>
    <row r="3452" spans="1:8">
      <c r="A3452" s="430" t="s">
        <v>4837</v>
      </c>
      <c r="B3452" s="430" t="s">
        <v>2438</v>
      </c>
      <c r="C3452" s="440">
        <v>4160</v>
      </c>
      <c r="D3452" s="438" t="s">
        <v>126</v>
      </c>
      <c r="E3452" s="440">
        <v>320</v>
      </c>
      <c r="F3452" s="440">
        <v>0</v>
      </c>
      <c r="G3452" s="440">
        <v>4480</v>
      </c>
      <c r="H3452" s="438" t="s">
        <v>126</v>
      </c>
    </row>
    <row r="3453" spans="1:8">
      <c r="A3453" s="430" t="s">
        <v>4838</v>
      </c>
      <c r="B3453" s="430" t="s">
        <v>2443</v>
      </c>
      <c r="C3453" s="440">
        <v>7040</v>
      </c>
      <c r="D3453" s="438" t="s">
        <v>126</v>
      </c>
      <c r="E3453" s="440">
        <v>640</v>
      </c>
      <c r="F3453" s="440">
        <v>0</v>
      </c>
      <c r="G3453" s="440">
        <v>7680</v>
      </c>
      <c r="H3453" s="438" t="s">
        <v>126</v>
      </c>
    </row>
    <row r="3454" spans="1:8">
      <c r="A3454" s="430" t="s">
        <v>4839</v>
      </c>
      <c r="B3454" s="430" t="s">
        <v>2448</v>
      </c>
      <c r="C3454" s="440">
        <v>7040</v>
      </c>
      <c r="D3454" s="438" t="s">
        <v>126</v>
      </c>
      <c r="E3454" s="440">
        <v>640</v>
      </c>
      <c r="F3454" s="440">
        <v>0</v>
      </c>
      <c r="G3454" s="440">
        <v>7680</v>
      </c>
      <c r="H3454" s="438" t="s">
        <v>126</v>
      </c>
    </row>
    <row r="3455" spans="1:8">
      <c r="A3455" s="430" t="s">
        <v>4840</v>
      </c>
      <c r="B3455" s="430" t="s">
        <v>2453</v>
      </c>
      <c r="C3455" s="440">
        <v>10080</v>
      </c>
      <c r="D3455" s="438" t="s">
        <v>126</v>
      </c>
      <c r="E3455" s="440">
        <v>960</v>
      </c>
      <c r="F3455" s="440">
        <v>0</v>
      </c>
      <c r="G3455" s="440">
        <v>11040</v>
      </c>
      <c r="H3455" s="438" t="s">
        <v>126</v>
      </c>
    </row>
    <row r="3456" spans="1:8">
      <c r="A3456" s="430" t="s">
        <v>4841</v>
      </c>
      <c r="B3456" s="430" t="s">
        <v>2458</v>
      </c>
      <c r="C3456" s="440">
        <v>4448</v>
      </c>
      <c r="D3456" s="438" t="s">
        <v>126</v>
      </c>
      <c r="E3456" s="440">
        <v>320</v>
      </c>
      <c r="F3456" s="440">
        <v>0</v>
      </c>
      <c r="G3456" s="440">
        <v>4768</v>
      </c>
      <c r="H3456" s="438" t="s">
        <v>126</v>
      </c>
    </row>
    <row r="3457" spans="1:8">
      <c r="A3457" s="430" t="s">
        <v>4842</v>
      </c>
      <c r="B3457" s="430" t="s">
        <v>2463</v>
      </c>
      <c r="C3457" s="440">
        <v>7040</v>
      </c>
      <c r="D3457" s="438" t="s">
        <v>126</v>
      </c>
      <c r="E3457" s="440">
        <v>640</v>
      </c>
      <c r="F3457" s="440">
        <v>0</v>
      </c>
      <c r="G3457" s="440">
        <v>7680</v>
      </c>
      <c r="H3457" s="438" t="s">
        <v>126</v>
      </c>
    </row>
    <row r="3458" spans="1:8">
      <c r="A3458" s="430" t="s">
        <v>4843</v>
      </c>
      <c r="B3458" s="430" t="s">
        <v>2468</v>
      </c>
      <c r="C3458" s="440">
        <v>4480</v>
      </c>
      <c r="D3458" s="438" t="s">
        <v>126</v>
      </c>
      <c r="E3458" s="440">
        <v>480</v>
      </c>
      <c r="F3458" s="440">
        <v>0</v>
      </c>
      <c r="G3458" s="440">
        <v>4960</v>
      </c>
      <c r="H3458" s="438" t="s">
        <v>126</v>
      </c>
    </row>
    <row r="3459" spans="1:8">
      <c r="A3459" s="430" t="s">
        <v>4844</v>
      </c>
      <c r="B3459" s="430" t="s">
        <v>2473</v>
      </c>
      <c r="C3459" s="440">
        <v>8160</v>
      </c>
      <c r="D3459" s="438" t="s">
        <v>126</v>
      </c>
      <c r="E3459" s="440">
        <v>640</v>
      </c>
      <c r="F3459" s="440">
        <v>0</v>
      </c>
      <c r="G3459" s="440">
        <v>8800</v>
      </c>
      <c r="H3459" s="438" t="s">
        <v>126</v>
      </c>
    </row>
    <row r="3460" spans="1:8">
      <c r="A3460" s="430" t="s">
        <v>4845</v>
      </c>
      <c r="B3460" s="430" t="s">
        <v>2478</v>
      </c>
      <c r="C3460" s="440">
        <v>7040</v>
      </c>
      <c r="D3460" s="438" t="s">
        <v>126</v>
      </c>
      <c r="E3460" s="440">
        <v>640</v>
      </c>
      <c r="F3460" s="440">
        <v>0</v>
      </c>
      <c r="G3460" s="440">
        <v>7680</v>
      </c>
      <c r="H3460" s="438" t="s">
        <v>126</v>
      </c>
    </row>
    <row r="3461" spans="1:8">
      <c r="A3461" s="430" t="s">
        <v>4846</v>
      </c>
      <c r="B3461" s="430" t="s">
        <v>2483</v>
      </c>
      <c r="C3461" s="440">
        <v>103904</v>
      </c>
      <c r="D3461" s="438" t="s">
        <v>126</v>
      </c>
      <c r="E3461" s="440">
        <v>9386</v>
      </c>
      <c r="F3461" s="440">
        <v>0</v>
      </c>
      <c r="G3461" s="440">
        <v>113290</v>
      </c>
      <c r="H3461" s="438" t="s">
        <v>126</v>
      </c>
    </row>
    <row r="3462" spans="1:8">
      <c r="A3462" s="430" t="s">
        <v>4847</v>
      </c>
      <c r="B3462" s="430" t="s">
        <v>2487</v>
      </c>
      <c r="C3462" s="440">
        <v>162080</v>
      </c>
      <c r="D3462" s="438" t="s">
        <v>126</v>
      </c>
      <c r="E3462" s="440">
        <v>14720</v>
      </c>
      <c r="F3462" s="440">
        <v>0</v>
      </c>
      <c r="G3462" s="440">
        <v>176800</v>
      </c>
      <c r="H3462" s="438" t="s">
        <v>126</v>
      </c>
    </row>
    <row r="3463" spans="1:8">
      <c r="A3463" s="430" t="s">
        <v>4848</v>
      </c>
      <c r="B3463" s="430" t="s">
        <v>3939</v>
      </c>
      <c r="C3463" s="440">
        <v>7040</v>
      </c>
      <c r="D3463" s="438" t="s">
        <v>126</v>
      </c>
      <c r="E3463" s="440">
        <v>640</v>
      </c>
      <c r="F3463" s="440">
        <v>0</v>
      </c>
      <c r="G3463" s="440">
        <v>7680</v>
      </c>
      <c r="H3463" s="438" t="s">
        <v>126</v>
      </c>
    </row>
    <row r="3464" spans="1:8">
      <c r="A3464" s="430" t="s">
        <v>4849</v>
      </c>
      <c r="B3464" s="430" t="s">
        <v>2496</v>
      </c>
      <c r="C3464" s="440">
        <v>3520</v>
      </c>
      <c r="D3464" s="438" t="s">
        <v>126</v>
      </c>
      <c r="E3464" s="440">
        <v>320</v>
      </c>
      <c r="F3464" s="440">
        <v>0</v>
      </c>
      <c r="G3464" s="440">
        <v>3840</v>
      </c>
      <c r="H3464" s="438" t="s">
        <v>126</v>
      </c>
    </row>
    <row r="3465" spans="1:8">
      <c r="A3465" s="430" t="s">
        <v>4850</v>
      </c>
      <c r="B3465" s="430" t="s">
        <v>4851</v>
      </c>
      <c r="C3465" s="440">
        <v>44199076.340000004</v>
      </c>
      <c r="D3465" s="438" t="s">
        <v>126</v>
      </c>
      <c r="E3465" s="440">
        <v>9954422.7899999991</v>
      </c>
      <c r="F3465" s="440">
        <v>0</v>
      </c>
      <c r="G3465" s="440">
        <v>54153499.130000003</v>
      </c>
      <c r="H3465" s="438" t="s">
        <v>126</v>
      </c>
    </row>
    <row r="3466" spans="1:8">
      <c r="A3466" s="430" t="s">
        <v>4852</v>
      </c>
      <c r="B3466" s="430" t="s">
        <v>2056</v>
      </c>
      <c r="C3466" s="440">
        <v>2998954.21</v>
      </c>
      <c r="D3466" s="438" t="s">
        <v>126</v>
      </c>
      <c r="E3466" s="440">
        <v>599592.97</v>
      </c>
      <c r="F3466" s="440">
        <v>0</v>
      </c>
      <c r="G3466" s="440">
        <v>3598547.18</v>
      </c>
      <c r="H3466" s="438" t="s">
        <v>126</v>
      </c>
    </row>
    <row r="3467" spans="1:8">
      <c r="A3467" s="430" t="s">
        <v>4853</v>
      </c>
      <c r="B3467" s="430" t="s">
        <v>4854</v>
      </c>
      <c r="C3467" s="440">
        <v>3787.6</v>
      </c>
      <c r="D3467" s="438" t="s">
        <v>126</v>
      </c>
      <c r="E3467" s="440">
        <v>2500</v>
      </c>
      <c r="F3467" s="440">
        <v>0</v>
      </c>
      <c r="G3467" s="440">
        <v>6287.6</v>
      </c>
      <c r="H3467" s="438" t="s">
        <v>126</v>
      </c>
    </row>
    <row r="3468" spans="1:8">
      <c r="A3468" s="430" t="s">
        <v>4855</v>
      </c>
      <c r="B3468" s="430" t="s">
        <v>4856</v>
      </c>
      <c r="C3468" s="440">
        <v>14066</v>
      </c>
      <c r="D3468" s="438" t="s">
        <v>126</v>
      </c>
      <c r="E3468" s="440">
        <v>1412</v>
      </c>
      <c r="F3468" s="440">
        <v>0</v>
      </c>
      <c r="G3468" s="440">
        <v>15478</v>
      </c>
      <c r="H3468" s="438" t="s">
        <v>126</v>
      </c>
    </row>
    <row r="3469" spans="1:8">
      <c r="A3469" s="430" t="s">
        <v>4857</v>
      </c>
      <c r="B3469" s="430" t="s">
        <v>4858</v>
      </c>
      <c r="C3469" s="440">
        <v>3200</v>
      </c>
      <c r="D3469" s="438" t="s">
        <v>126</v>
      </c>
      <c r="E3469" s="440">
        <v>0</v>
      </c>
      <c r="F3469" s="440">
        <v>0</v>
      </c>
      <c r="G3469" s="440">
        <v>3200</v>
      </c>
      <c r="H3469" s="438" t="s">
        <v>126</v>
      </c>
    </row>
    <row r="3470" spans="1:8">
      <c r="A3470" s="430" t="s">
        <v>4859</v>
      </c>
      <c r="B3470" s="430" t="s">
        <v>4860</v>
      </c>
      <c r="C3470" s="440">
        <v>106330.28</v>
      </c>
      <c r="D3470" s="438" t="s">
        <v>126</v>
      </c>
      <c r="E3470" s="440">
        <v>0</v>
      </c>
      <c r="F3470" s="440">
        <v>0</v>
      </c>
      <c r="G3470" s="440">
        <v>106330.28</v>
      </c>
      <c r="H3470" s="438" t="s">
        <v>126</v>
      </c>
    </row>
    <row r="3471" spans="1:8">
      <c r="A3471" s="430" t="s">
        <v>4861</v>
      </c>
      <c r="B3471" s="430" t="s">
        <v>4862</v>
      </c>
      <c r="C3471" s="440">
        <v>142518.28</v>
      </c>
      <c r="D3471" s="438" t="s">
        <v>126</v>
      </c>
      <c r="E3471" s="440">
        <v>13635.35</v>
      </c>
      <c r="F3471" s="440">
        <v>0</v>
      </c>
      <c r="G3471" s="440">
        <v>156153.63</v>
      </c>
      <c r="H3471" s="438" t="s">
        <v>126</v>
      </c>
    </row>
    <row r="3472" spans="1:8">
      <c r="A3472" s="430" t="s">
        <v>4863</v>
      </c>
      <c r="B3472" s="430" t="s">
        <v>4864</v>
      </c>
      <c r="C3472" s="440">
        <v>125664.42</v>
      </c>
      <c r="D3472" s="438" t="s">
        <v>126</v>
      </c>
      <c r="E3472" s="440">
        <v>0</v>
      </c>
      <c r="F3472" s="440">
        <v>0</v>
      </c>
      <c r="G3472" s="440">
        <v>125664.42</v>
      </c>
      <c r="H3472" s="438" t="s">
        <v>126</v>
      </c>
    </row>
    <row r="3473" spans="1:8">
      <c r="A3473" s="430" t="s">
        <v>4865</v>
      </c>
      <c r="B3473" s="430" t="s">
        <v>4866</v>
      </c>
      <c r="C3473" s="440">
        <v>0</v>
      </c>
      <c r="D3473" s="438" t="s">
        <v>126</v>
      </c>
      <c r="E3473" s="440">
        <v>60645.2</v>
      </c>
      <c r="F3473" s="440">
        <v>0</v>
      </c>
      <c r="G3473" s="440">
        <v>60645.2</v>
      </c>
      <c r="H3473" s="438" t="s">
        <v>126</v>
      </c>
    </row>
    <row r="3474" spans="1:8">
      <c r="A3474" s="430" t="s">
        <v>4867</v>
      </c>
      <c r="B3474" s="430" t="s">
        <v>4868</v>
      </c>
      <c r="C3474" s="440">
        <v>0</v>
      </c>
      <c r="D3474" s="438" t="s">
        <v>126</v>
      </c>
      <c r="E3474" s="440">
        <v>29465.42</v>
      </c>
      <c r="F3474" s="440">
        <v>0</v>
      </c>
      <c r="G3474" s="440">
        <v>29465.42</v>
      </c>
      <c r="H3474" s="438" t="s">
        <v>126</v>
      </c>
    </row>
    <row r="3475" spans="1:8">
      <c r="A3475" s="430" t="s">
        <v>4869</v>
      </c>
      <c r="B3475" s="430" t="s">
        <v>4870</v>
      </c>
      <c r="C3475" s="440">
        <v>1473003.31</v>
      </c>
      <c r="D3475" s="438" t="s">
        <v>126</v>
      </c>
      <c r="E3475" s="440">
        <v>38567.18</v>
      </c>
      <c r="F3475" s="440">
        <v>0</v>
      </c>
      <c r="G3475" s="440">
        <v>1511570.49</v>
      </c>
      <c r="H3475" s="438" t="s">
        <v>126</v>
      </c>
    </row>
    <row r="3476" spans="1:8">
      <c r="A3476" s="430" t="s">
        <v>4871</v>
      </c>
      <c r="B3476" s="430" t="s">
        <v>4872</v>
      </c>
      <c r="C3476" s="440">
        <v>9534.51</v>
      </c>
      <c r="D3476" s="438" t="s">
        <v>126</v>
      </c>
      <c r="E3476" s="440">
        <v>0</v>
      </c>
      <c r="F3476" s="440">
        <v>0</v>
      </c>
      <c r="G3476" s="440">
        <v>9534.51</v>
      </c>
      <c r="H3476" s="438" t="s">
        <v>126</v>
      </c>
    </row>
    <row r="3477" spans="1:8">
      <c r="A3477" s="430" t="s">
        <v>4873</v>
      </c>
      <c r="B3477" s="430" t="s">
        <v>4874</v>
      </c>
      <c r="C3477" s="440">
        <v>18630.990000000002</v>
      </c>
      <c r="D3477" s="438" t="s">
        <v>126</v>
      </c>
      <c r="E3477" s="440">
        <v>2500</v>
      </c>
      <c r="F3477" s="440">
        <v>0</v>
      </c>
      <c r="G3477" s="440">
        <v>21130.99</v>
      </c>
      <c r="H3477" s="438" t="s">
        <v>126</v>
      </c>
    </row>
    <row r="3478" spans="1:8">
      <c r="A3478" s="430" t="s">
        <v>4875</v>
      </c>
      <c r="B3478" s="430" t="s">
        <v>4876</v>
      </c>
      <c r="C3478" s="440">
        <v>1828.2</v>
      </c>
      <c r="D3478" s="438" t="s">
        <v>126</v>
      </c>
      <c r="E3478" s="440">
        <v>0</v>
      </c>
      <c r="F3478" s="440">
        <v>0</v>
      </c>
      <c r="G3478" s="440">
        <v>1828.2</v>
      </c>
      <c r="H3478" s="438" t="s">
        <v>126</v>
      </c>
    </row>
    <row r="3479" spans="1:8">
      <c r="A3479" s="430" t="s">
        <v>4877</v>
      </c>
      <c r="B3479" s="430" t="s">
        <v>4878</v>
      </c>
      <c r="C3479" s="440">
        <v>158500.13</v>
      </c>
      <c r="D3479" s="438" t="s">
        <v>126</v>
      </c>
      <c r="E3479" s="440">
        <v>0</v>
      </c>
      <c r="F3479" s="440">
        <v>0</v>
      </c>
      <c r="G3479" s="440">
        <v>158500.13</v>
      </c>
      <c r="H3479" s="438" t="s">
        <v>126</v>
      </c>
    </row>
    <row r="3480" spans="1:8">
      <c r="A3480" s="430" t="s">
        <v>4879</v>
      </c>
      <c r="B3480" s="430" t="s">
        <v>4880</v>
      </c>
      <c r="C3480" s="440">
        <v>35398.300000000003</v>
      </c>
      <c r="D3480" s="438" t="s">
        <v>126</v>
      </c>
      <c r="E3480" s="440">
        <v>3235.95</v>
      </c>
      <c r="F3480" s="440">
        <v>0</v>
      </c>
      <c r="G3480" s="440">
        <v>38634.25</v>
      </c>
      <c r="H3480" s="438" t="s">
        <v>126</v>
      </c>
    </row>
    <row r="3481" spans="1:8">
      <c r="A3481" s="430" t="s">
        <v>4881</v>
      </c>
      <c r="B3481" s="430" t="s">
        <v>4882</v>
      </c>
      <c r="C3481" s="440">
        <v>237947.02</v>
      </c>
      <c r="D3481" s="438" t="s">
        <v>126</v>
      </c>
      <c r="E3481" s="440">
        <v>0</v>
      </c>
      <c r="F3481" s="440">
        <v>0</v>
      </c>
      <c r="G3481" s="440">
        <v>237947.02</v>
      </c>
      <c r="H3481" s="438" t="s">
        <v>126</v>
      </c>
    </row>
    <row r="3482" spans="1:8">
      <c r="A3482" s="430" t="s">
        <v>4883</v>
      </c>
      <c r="B3482" s="430" t="s">
        <v>4884</v>
      </c>
      <c r="C3482" s="440">
        <v>0</v>
      </c>
      <c r="D3482" s="438" t="s">
        <v>126</v>
      </c>
      <c r="E3482" s="440">
        <v>119577.15</v>
      </c>
      <c r="F3482" s="440">
        <v>0</v>
      </c>
      <c r="G3482" s="440">
        <v>119577.15</v>
      </c>
      <c r="H3482" s="438" t="s">
        <v>126</v>
      </c>
    </row>
    <row r="3483" spans="1:8">
      <c r="A3483" s="430" t="s">
        <v>4885</v>
      </c>
      <c r="B3483" s="430" t="s">
        <v>4886</v>
      </c>
      <c r="C3483" s="440">
        <v>0</v>
      </c>
      <c r="D3483" s="438" t="s">
        <v>126</v>
      </c>
      <c r="E3483" s="440">
        <v>71649.75</v>
      </c>
      <c r="F3483" s="440">
        <v>0</v>
      </c>
      <c r="G3483" s="440">
        <v>71649.75</v>
      </c>
      <c r="H3483" s="438" t="s">
        <v>126</v>
      </c>
    </row>
    <row r="3484" spans="1:8">
      <c r="A3484" s="430" t="s">
        <v>4887</v>
      </c>
      <c r="B3484" s="430" t="s">
        <v>4888</v>
      </c>
      <c r="C3484" s="440">
        <v>168705.09</v>
      </c>
      <c r="D3484" s="438" t="s">
        <v>126</v>
      </c>
      <c r="E3484" s="440">
        <v>47663.92</v>
      </c>
      <c r="F3484" s="440">
        <v>0</v>
      </c>
      <c r="G3484" s="440">
        <v>216369.01</v>
      </c>
      <c r="H3484" s="438" t="s">
        <v>126</v>
      </c>
    </row>
    <row r="3485" spans="1:8">
      <c r="A3485" s="430" t="s">
        <v>4889</v>
      </c>
      <c r="B3485" s="430" t="s">
        <v>4890</v>
      </c>
      <c r="C3485" s="440">
        <v>41650</v>
      </c>
      <c r="D3485" s="438" t="s">
        <v>126</v>
      </c>
      <c r="E3485" s="440">
        <v>0</v>
      </c>
      <c r="F3485" s="440">
        <v>0</v>
      </c>
      <c r="G3485" s="440">
        <v>41650</v>
      </c>
      <c r="H3485" s="438" t="s">
        <v>126</v>
      </c>
    </row>
    <row r="3486" spans="1:8">
      <c r="A3486" s="430" t="s">
        <v>4891</v>
      </c>
      <c r="B3486" s="430" t="s">
        <v>4892</v>
      </c>
      <c r="C3486" s="440">
        <v>379953.02</v>
      </c>
      <c r="D3486" s="438" t="s">
        <v>126</v>
      </c>
      <c r="E3486" s="440">
        <v>135066.92000000001</v>
      </c>
      <c r="F3486" s="440">
        <v>0</v>
      </c>
      <c r="G3486" s="440">
        <v>515019.94</v>
      </c>
      <c r="H3486" s="438" t="s">
        <v>126</v>
      </c>
    </row>
    <row r="3487" spans="1:8">
      <c r="A3487" s="430" t="s">
        <v>4893</v>
      </c>
      <c r="B3487" s="430" t="s">
        <v>4894</v>
      </c>
      <c r="C3487" s="440">
        <v>73567.62</v>
      </c>
      <c r="D3487" s="438" t="s">
        <v>126</v>
      </c>
      <c r="E3487" s="440">
        <v>73674.13</v>
      </c>
      <c r="F3487" s="440">
        <v>0</v>
      </c>
      <c r="G3487" s="440">
        <v>147241.75</v>
      </c>
      <c r="H3487" s="438" t="s">
        <v>126</v>
      </c>
    </row>
    <row r="3488" spans="1:8">
      <c r="A3488" s="430" t="s">
        <v>4895</v>
      </c>
      <c r="B3488" s="430" t="s">
        <v>4896</v>
      </c>
      <c r="C3488" s="440">
        <v>51.2</v>
      </c>
      <c r="D3488" s="438" t="s">
        <v>126</v>
      </c>
      <c r="E3488" s="440">
        <v>0</v>
      </c>
      <c r="F3488" s="440">
        <v>0</v>
      </c>
      <c r="G3488" s="440">
        <v>51.2</v>
      </c>
      <c r="H3488" s="438" t="s">
        <v>126</v>
      </c>
    </row>
    <row r="3489" spans="1:8">
      <c r="A3489" s="430" t="s">
        <v>4897</v>
      </c>
      <c r="B3489" s="430" t="s">
        <v>4898</v>
      </c>
      <c r="C3489" s="440">
        <v>4618.24</v>
      </c>
      <c r="D3489" s="438" t="s">
        <v>126</v>
      </c>
      <c r="E3489" s="440">
        <v>0</v>
      </c>
      <c r="F3489" s="440">
        <v>0</v>
      </c>
      <c r="G3489" s="440">
        <v>4618.24</v>
      </c>
      <c r="H3489" s="438" t="s">
        <v>126</v>
      </c>
    </row>
    <row r="3490" spans="1:8">
      <c r="A3490" s="430" t="s">
        <v>4899</v>
      </c>
      <c r="B3490" s="430" t="s">
        <v>2064</v>
      </c>
      <c r="C3490" s="440">
        <v>2878417.38</v>
      </c>
      <c r="D3490" s="438" t="s">
        <v>126</v>
      </c>
      <c r="E3490" s="440">
        <v>613760.18999999994</v>
      </c>
      <c r="F3490" s="440">
        <v>0</v>
      </c>
      <c r="G3490" s="440">
        <v>3492177.57</v>
      </c>
      <c r="H3490" s="438" t="s">
        <v>126</v>
      </c>
    </row>
    <row r="3491" spans="1:8">
      <c r="A3491" s="430" t="s">
        <v>4900</v>
      </c>
      <c r="B3491" s="430" t="s">
        <v>4854</v>
      </c>
      <c r="C3491" s="440">
        <v>9850</v>
      </c>
      <c r="D3491" s="438" t="s">
        <v>126</v>
      </c>
      <c r="E3491" s="440">
        <v>0</v>
      </c>
      <c r="F3491" s="440">
        <v>0</v>
      </c>
      <c r="G3491" s="440">
        <v>9850</v>
      </c>
      <c r="H3491" s="438" t="s">
        <v>126</v>
      </c>
    </row>
    <row r="3492" spans="1:8">
      <c r="A3492" s="430" t="s">
        <v>4901</v>
      </c>
      <c r="B3492" s="430" t="s">
        <v>4856</v>
      </c>
      <c r="C3492" s="440">
        <v>5090</v>
      </c>
      <c r="D3492" s="438" t="s">
        <v>126</v>
      </c>
      <c r="E3492" s="440">
        <v>900</v>
      </c>
      <c r="F3492" s="440">
        <v>0</v>
      </c>
      <c r="G3492" s="440">
        <v>5990</v>
      </c>
      <c r="H3492" s="438" t="s">
        <v>126</v>
      </c>
    </row>
    <row r="3493" spans="1:8">
      <c r="A3493" s="430" t="s">
        <v>4902</v>
      </c>
      <c r="B3493" s="430" t="s">
        <v>4860</v>
      </c>
      <c r="C3493" s="440">
        <v>89144.21</v>
      </c>
      <c r="D3493" s="438" t="s">
        <v>126</v>
      </c>
      <c r="E3493" s="440">
        <v>4171.46</v>
      </c>
      <c r="F3493" s="440">
        <v>0</v>
      </c>
      <c r="G3493" s="440">
        <v>93315.67</v>
      </c>
      <c r="H3493" s="438" t="s">
        <v>126</v>
      </c>
    </row>
    <row r="3494" spans="1:8">
      <c r="A3494" s="430" t="s">
        <v>4903</v>
      </c>
      <c r="B3494" s="430" t="s">
        <v>4862</v>
      </c>
      <c r="C3494" s="440">
        <v>128605.04</v>
      </c>
      <c r="D3494" s="438" t="s">
        <v>126</v>
      </c>
      <c r="E3494" s="440">
        <v>10996.25</v>
      </c>
      <c r="F3494" s="440">
        <v>0</v>
      </c>
      <c r="G3494" s="440">
        <v>139601.29</v>
      </c>
      <c r="H3494" s="438" t="s">
        <v>126</v>
      </c>
    </row>
    <row r="3495" spans="1:8">
      <c r="A3495" s="430" t="s">
        <v>4904</v>
      </c>
      <c r="B3495" s="430" t="s">
        <v>4864</v>
      </c>
      <c r="C3495" s="440">
        <v>99126.33</v>
      </c>
      <c r="D3495" s="438" t="s">
        <v>126</v>
      </c>
      <c r="E3495" s="440">
        <v>1838.15</v>
      </c>
      <c r="F3495" s="440">
        <v>0</v>
      </c>
      <c r="G3495" s="440">
        <v>100964.48</v>
      </c>
      <c r="H3495" s="438" t="s">
        <v>126</v>
      </c>
    </row>
    <row r="3496" spans="1:8">
      <c r="A3496" s="430" t="s">
        <v>4905</v>
      </c>
      <c r="B3496" s="430" t="s">
        <v>4866</v>
      </c>
      <c r="C3496" s="440">
        <v>0</v>
      </c>
      <c r="D3496" s="438" t="s">
        <v>126</v>
      </c>
      <c r="E3496" s="440">
        <v>46155.78</v>
      </c>
      <c r="F3496" s="440">
        <v>0</v>
      </c>
      <c r="G3496" s="440">
        <v>46155.78</v>
      </c>
      <c r="H3496" s="438" t="s">
        <v>126</v>
      </c>
    </row>
    <row r="3497" spans="1:8">
      <c r="A3497" s="430" t="s">
        <v>4906</v>
      </c>
      <c r="B3497" s="430" t="s">
        <v>4868</v>
      </c>
      <c r="C3497" s="440">
        <v>0</v>
      </c>
      <c r="D3497" s="438" t="s">
        <v>126</v>
      </c>
      <c r="E3497" s="440">
        <v>24014.62</v>
      </c>
      <c r="F3497" s="440">
        <v>0</v>
      </c>
      <c r="G3497" s="440">
        <v>24014.62</v>
      </c>
      <c r="H3497" s="438" t="s">
        <v>126</v>
      </c>
    </row>
    <row r="3498" spans="1:8">
      <c r="A3498" s="430" t="s">
        <v>4907</v>
      </c>
      <c r="B3498" s="430" t="s">
        <v>4908</v>
      </c>
      <c r="C3498" s="440">
        <v>1306541.6100000001</v>
      </c>
      <c r="D3498" s="438" t="s">
        <v>126</v>
      </c>
      <c r="E3498" s="440">
        <v>24936.5</v>
      </c>
      <c r="F3498" s="440">
        <v>0</v>
      </c>
      <c r="G3498" s="440">
        <v>1331478.1100000001</v>
      </c>
      <c r="H3498" s="438" t="s">
        <v>126</v>
      </c>
    </row>
    <row r="3499" spans="1:8">
      <c r="A3499" s="430" t="s">
        <v>4909</v>
      </c>
      <c r="B3499" s="430" t="s">
        <v>4910</v>
      </c>
      <c r="C3499" s="440">
        <v>99862.35</v>
      </c>
      <c r="D3499" s="438" t="s">
        <v>126</v>
      </c>
      <c r="E3499" s="440">
        <v>0</v>
      </c>
      <c r="F3499" s="440">
        <v>0</v>
      </c>
      <c r="G3499" s="440">
        <v>99862.35</v>
      </c>
      <c r="H3499" s="438" t="s">
        <v>126</v>
      </c>
    </row>
    <row r="3500" spans="1:8">
      <c r="A3500" s="430" t="s">
        <v>4911</v>
      </c>
      <c r="B3500" s="430" t="s">
        <v>4872</v>
      </c>
      <c r="C3500" s="440">
        <v>9685.74</v>
      </c>
      <c r="D3500" s="438" t="s">
        <v>126</v>
      </c>
      <c r="E3500" s="440">
        <v>0</v>
      </c>
      <c r="F3500" s="440">
        <v>0</v>
      </c>
      <c r="G3500" s="440">
        <v>9685.74</v>
      </c>
      <c r="H3500" s="438" t="s">
        <v>126</v>
      </c>
    </row>
    <row r="3501" spans="1:8">
      <c r="A3501" s="430" t="s">
        <v>4912</v>
      </c>
      <c r="B3501" s="430" t="s">
        <v>4874</v>
      </c>
      <c r="C3501" s="440">
        <v>2500</v>
      </c>
      <c r="D3501" s="438" t="s">
        <v>126</v>
      </c>
      <c r="E3501" s="440">
        <v>0</v>
      </c>
      <c r="F3501" s="440">
        <v>0</v>
      </c>
      <c r="G3501" s="440">
        <v>2500</v>
      </c>
      <c r="H3501" s="438" t="s">
        <v>126</v>
      </c>
    </row>
    <row r="3502" spans="1:8">
      <c r="A3502" s="430" t="s">
        <v>4913</v>
      </c>
      <c r="B3502" s="430" t="s">
        <v>4878</v>
      </c>
      <c r="C3502" s="440">
        <v>161422.82</v>
      </c>
      <c r="D3502" s="438" t="s">
        <v>126</v>
      </c>
      <c r="E3502" s="440">
        <v>0</v>
      </c>
      <c r="F3502" s="440">
        <v>0</v>
      </c>
      <c r="G3502" s="440">
        <v>161422.82</v>
      </c>
      <c r="H3502" s="438" t="s">
        <v>126</v>
      </c>
    </row>
    <row r="3503" spans="1:8">
      <c r="A3503" s="430" t="s">
        <v>4914</v>
      </c>
      <c r="B3503" s="430" t="s">
        <v>4880</v>
      </c>
      <c r="C3503" s="440">
        <v>34720.01</v>
      </c>
      <c r="D3503" s="438" t="s">
        <v>126</v>
      </c>
      <c r="E3503" s="440">
        <v>3360.85</v>
      </c>
      <c r="F3503" s="440">
        <v>0</v>
      </c>
      <c r="G3503" s="440">
        <v>38080.86</v>
      </c>
      <c r="H3503" s="438" t="s">
        <v>126</v>
      </c>
    </row>
    <row r="3504" spans="1:8">
      <c r="A3504" s="430" t="s">
        <v>4915</v>
      </c>
      <c r="B3504" s="430" t="s">
        <v>4882</v>
      </c>
      <c r="C3504" s="440">
        <v>241703.77</v>
      </c>
      <c r="D3504" s="438" t="s">
        <v>126</v>
      </c>
      <c r="E3504" s="440">
        <v>0</v>
      </c>
      <c r="F3504" s="440">
        <v>0</v>
      </c>
      <c r="G3504" s="440">
        <v>241703.77</v>
      </c>
      <c r="H3504" s="438" t="s">
        <v>126</v>
      </c>
    </row>
    <row r="3505" spans="1:8">
      <c r="A3505" s="430" t="s">
        <v>4916</v>
      </c>
      <c r="B3505" s="430" t="s">
        <v>4884</v>
      </c>
      <c r="C3505" s="440">
        <v>0</v>
      </c>
      <c r="D3505" s="438" t="s">
        <v>126</v>
      </c>
      <c r="E3505" s="440">
        <v>120264.34</v>
      </c>
      <c r="F3505" s="440">
        <v>0</v>
      </c>
      <c r="G3505" s="440">
        <v>120264.34</v>
      </c>
      <c r="H3505" s="438" t="s">
        <v>126</v>
      </c>
    </row>
    <row r="3506" spans="1:8">
      <c r="A3506" s="430" t="s">
        <v>4917</v>
      </c>
      <c r="B3506" s="430" t="s">
        <v>4886</v>
      </c>
      <c r="C3506" s="440">
        <v>0</v>
      </c>
      <c r="D3506" s="438" t="s">
        <v>126</v>
      </c>
      <c r="E3506" s="440">
        <v>72803.600000000006</v>
      </c>
      <c r="F3506" s="440">
        <v>0</v>
      </c>
      <c r="G3506" s="440">
        <v>72803.600000000006</v>
      </c>
      <c r="H3506" s="438" t="s">
        <v>126</v>
      </c>
    </row>
    <row r="3507" spans="1:8">
      <c r="A3507" s="430" t="s">
        <v>4918</v>
      </c>
      <c r="B3507" s="430" t="s">
        <v>4888</v>
      </c>
      <c r="C3507" s="440">
        <v>173611.34</v>
      </c>
      <c r="D3507" s="438" t="s">
        <v>126</v>
      </c>
      <c r="E3507" s="440">
        <v>50880.09</v>
      </c>
      <c r="F3507" s="440">
        <v>0</v>
      </c>
      <c r="G3507" s="440">
        <v>224491.43</v>
      </c>
      <c r="H3507" s="438" t="s">
        <v>126</v>
      </c>
    </row>
    <row r="3508" spans="1:8">
      <c r="A3508" s="430" t="s">
        <v>4919</v>
      </c>
      <c r="B3508" s="430" t="s">
        <v>4890</v>
      </c>
      <c r="C3508" s="440">
        <v>35468.230000000003</v>
      </c>
      <c r="D3508" s="438" t="s">
        <v>126</v>
      </c>
      <c r="E3508" s="440">
        <v>0</v>
      </c>
      <c r="F3508" s="440">
        <v>0</v>
      </c>
      <c r="G3508" s="440">
        <v>35468.230000000003</v>
      </c>
      <c r="H3508" s="438" t="s">
        <v>126</v>
      </c>
    </row>
    <row r="3509" spans="1:8">
      <c r="A3509" s="430" t="s">
        <v>4920</v>
      </c>
      <c r="B3509" s="430" t="s">
        <v>4892</v>
      </c>
      <c r="C3509" s="440">
        <v>379267.73</v>
      </c>
      <c r="D3509" s="438" t="s">
        <v>126</v>
      </c>
      <c r="E3509" s="440">
        <v>132207.92000000001</v>
      </c>
      <c r="F3509" s="440">
        <v>0</v>
      </c>
      <c r="G3509" s="440">
        <v>511475.65</v>
      </c>
      <c r="H3509" s="438" t="s">
        <v>126</v>
      </c>
    </row>
    <row r="3510" spans="1:8">
      <c r="A3510" s="430" t="s">
        <v>4921</v>
      </c>
      <c r="B3510" s="430" t="s">
        <v>4894</v>
      </c>
      <c r="C3510" s="440">
        <v>72673.320000000007</v>
      </c>
      <c r="D3510" s="438" t="s">
        <v>126</v>
      </c>
      <c r="E3510" s="440">
        <v>72613.570000000007</v>
      </c>
      <c r="F3510" s="440">
        <v>0</v>
      </c>
      <c r="G3510" s="440">
        <v>145286.89000000001</v>
      </c>
      <c r="H3510" s="438" t="s">
        <v>126</v>
      </c>
    </row>
    <row r="3511" spans="1:8">
      <c r="A3511" s="430" t="s">
        <v>4922</v>
      </c>
      <c r="B3511" s="430" t="s">
        <v>4923</v>
      </c>
      <c r="C3511" s="440">
        <v>43.2</v>
      </c>
      <c r="D3511" s="438" t="s">
        <v>126</v>
      </c>
      <c r="E3511" s="440">
        <v>0</v>
      </c>
      <c r="F3511" s="440">
        <v>0</v>
      </c>
      <c r="G3511" s="440">
        <v>43.2</v>
      </c>
      <c r="H3511" s="438" t="s">
        <v>126</v>
      </c>
    </row>
    <row r="3512" spans="1:8">
      <c r="A3512" s="430" t="s">
        <v>4924</v>
      </c>
      <c r="B3512" s="430" t="s">
        <v>4925</v>
      </c>
      <c r="C3512" s="440">
        <v>29101.68</v>
      </c>
      <c r="D3512" s="438" t="s">
        <v>126</v>
      </c>
      <c r="E3512" s="440">
        <v>48617.06</v>
      </c>
      <c r="F3512" s="440">
        <v>0</v>
      </c>
      <c r="G3512" s="440">
        <v>77718.740000000005</v>
      </c>
      <c r="H3512" s="438" t="s">
        <v>126</v>
      </c>
    </row>
    <row r="3513" spans="1:8">
      <c r="A3513" s="430" t="s">
        <v>4926</v>
      </c>
      <c r="B3513" s="430" t="s">
        <v>972</v>
      </c>
      <c r="C3513" s="440">
        <v>1903536.34</v>
      </c>
      <c r="D3513" s="438" t="s">
        <v>126</v>
      </c>
      <c r="E3513" s="440">
        <v>344460.53</v>
      </c>
      <c r="F3513" s="440">
        <v>0</v>
      </c>
      <c r="G3513" s="440">
        <v>2247996.87</v>
      </c>
      <c r="H3513" s="438" t="s">
        <v>126</v>
      </c>
    </row>
    <row r="3514" spans="1:8">
      <c r="A3514" s="430" t="s">
        <v>4927</v>
      </c>
      <c r="B3514" s="430" t="s">
        <v>4854</v>
      </c>
      <c r="C3514" s="440">
        <v>17055</v>
      </c>
      <c r="D3514" s="438" t="s">
        <v>126</v>
      </c>
      <c r="E3514" s="440">
        <v>0</v>
      </c>
      <c r="F3514" s="440">
        <v>0</v>
      </c>
      <c r="G3514" s="440">
        <v>17055</v>
      </c>
      <c r="H3514" s="438" t="s">
        <v>126</v>
      </c>
    </row>
    <row r="3515" spans="1:8">
      <c r="A3515" s="430" t="s">
        <v>4928</v>
      </c>
      <c r="B3515" s="430" t="s">
        <v>4860</v>
      </c>
      <c r="C3515" s="440">
        <v>79489.17</v>
      </c>
      <c r="D3515" s="438" t="s">
        <v>126</v>
      </c>
      <c r="E3515" s="440">
        <v>0</v>
      </c>
      <c r="F3515" s="440">
        <v>0</v>
      </c>
      <c r="G3515" s="440">
        <v>79489.17</v>
      </c>
      <c r="H3515" s="438" t="s">
        <v>126</v>
      </c>
    </row>
    <row r="3516" spans="1:8">
      <c r="A3516" s="430" t="s">
        <v>4929</v>
      </c>
      <c r="B3516" s="430" t="s">
        <v>4862</v>
      </c>
      <c r="C3516" s="440">
        <v>105134.33</v>
      </c>
      <c r="D3516" s="438" t="s">
        <v>126</v>
      </c>
      <c r="E3516" s="440">
        <v>9676.7000000000007</v>
      </c>
      <c r="F3516" s="440">
        <v>0</v>
      </c>
      <c r="G3516" s="440">
        <v>114811.03</v>
      </c>
      <c r="H3516" s="438" t="s">
        <v>126</v>
      </c>
    </row>
    <row r="3517" spans="1:8">
      <c r="A3517" s="430" t="s">
        <v>4930</v>
      </c>
      <c r="B3517" s="430" t="s">
        <v>4864</v>
      </c>
      <c r="C3517" s="440">
        <v>92770.5</v>
      </c>
      <c r="D3517" s="438" t="s">
        <v>126</v>
      </c>
      <c r="E3517" s="440">
        <v>0</v>
      </c>
      <c r="F3517" s="440">
        <v>0</v>
      </c>
      <c r="G3517" s="440">
        <v>92770.5</v>
      </c>
      <c r="H3517" s="438" t="s">
        <v>126</v>
      </c>
    </row>
    <row r="3518" spans="1:8">
      <c r="A3518" s="430" t="s">
        <v>4931</v>
      </c>
      <c r="B3518" s="430" t="s">
        <v>4866</v>
      </c>
      <c r="C3518" s="440">
        <v>0</v>
      </c>
      <c r="D3518" s="438" t="s">
        <v>126</v>
      </c>
      <c r="E3518" s="440">
        <v>49992.13</v>
      </c>
      <c r="F3518" s="440">
        <v>0</v>
      </c>
      <c r="G3518" s="440">
        <v>49992.13</v>
      </c>
      <c r="H3518" s="438" t="s">
        <v>126</v>
      </c>
    </row>
    <row r="3519" spans="1:8">
      <c r="A3519" s="430" t="s">
        <v>4932</v>
      </c>
      <c r="B3519" s="430" t="s">
        <v>4868</v>
      </c>
      <c r="C3519" s="440">
        <v>0</v>
      </c>
      <c r="D3519" s="438" t="s">
        <v>126</v>
      </c>
      <c r="E3519" s="440">
        <v>23758.35</v>
      </c>
      <c r="F3519" s="440">
        <v>0</v>
      </c>
      <c r="G3519" s="440">
        <v>23758.35</v>
      </c>
      <c r="H3519" s="438" t="s">
        <v>126</v>
      </c>
    </row>
    <row r="3520" spans="1:8">
      <c r="A3520" s="430" t="s">
        <v>4933</v>
      </c>
      <c r="B3520" s="430" t="s">
        <v>4934</v>
      </c>
      <c r="C3520" s="440">
        <v>480</v>
      </c>
      <c r="D3520" s="438" t="s">
        <v>126</v>
      </c>
      <c r="E3520" s="440">
        <v>0</v>
      </c>
      <c r="F3520" s="440">
        <v>0</v>
      </c>
      <c r="G3520" s="440">
        <v>480</v>
      </c>
      <c r="H3520" s="438" t="s">
        <v>126</v>
      </c>
    </row>
    <row r="3521" spans="1:8">
      <c r="A3521" s="430" t="s">
        <v>4935</v>
      </c>
      <c r="B3521" s="430" t="s">
        <v>4870</v>
      </c>
      <c r="C3521" s="440">
        <v>1019474.8</v>
      </c>
      <c r="D3521" s="438" t="s">
        <v>126</v>
      </c>
      <c r="E3521" s="440">
        <v>41120.519999999997</v>
      </c>
      <c r="F3521" s="440">
        <v>0</v>
      </c>
      <c r="G3521" s="440">
        <v>1060595.32</v>
      </c>
      <c r="H3521" s="438" t="s">
        <v>126</v>
      </c>
    </row>
    <row r="3522" spans="1:8">
      <c r="A3522" s="430" t="s">
        <v>4936</v>
      </c>
      <c r="B3522" s="430" t="s">
        <v>4872</v>
      </c>
      <c r="C3522" s="440">
        <v>4452.6000000000004</v>
      </c>
      <c r="D3522" s="438" t="s">
        <v>126</v>
      </c>
      <c r="E3522" s="440">
        <v>0</v>
      </c>
      <c r="F3522" s="440">
        <v>0</v>
      </c>
      <c r="G3522" s="440">
        <v>4452.6000000000004</v>
      </c>
      <c r="H3522" s="438" t="s">
        <v>126</v>
      </c>
    </row>
    <row r="3523" spans="1:8">
      <c r="A3523" s="430" t="s">
        <v>4937</v>
      </c>
      <c r="B3523" s="430" t="s">
        <v>4874</v>
      </c>
      <c r="C3523" s="440">
        <v>5000</v>
      </c>
      <c r="D3523" s="438" t="s">
        <v>126</v>
      </c>
      <c r="E3523" s="440">
        <v>0</v>
      </c>
      <c r="F3523" s="440">
        <v>0</v>
      </c>
      <c r="G3523" s="440">
        <v>5000</v>
      </c>
      <c r="H3523" s="438" t="s">
        <v>126</v>
      </c>
    </row>
    <row r="3524" spans="1:8">
      <c r="A3524" s="430" t="s">
        <v>4938</v>
      </c>
      <c r="B3524" s="430" t="s">
        <v>4878</v>
      </c>
      <c r="C3524" s="440">
        <v>74638.06</v>
      </c>
      <c r="D3524" s="438" t="s">
        <v>126</v>
      </c>
      <c r="E3524" s="440">
        <v>0</v>
      </c>
      <c r="F3524" s="440">
        <v>0</v>
      </c>
      <c r="G3524" s="440">
        <v>74638.06</v>
      </c>
      <c r="H3524" s="438" t="s">
        <v>126</v>
      </c>
    </row>
    <row r="3525" spans="1:8">
      <c r="A3525" s="430" t="s">
        <v>4939</v>
      </c>
      <c r="B3525" s="430" t="s">
        <v>4880</v>
      </c>
      <c r="C3525" s="440">
        <v>16143.96</v>
      </c>
      <c r="D3525" s="438" t="s">
        <v>126</v>
      </c>
      <c r="E3525" s="440">
        <v>1474.25</v>
      </c>
      <c r="F3525" s="440">
        <v>0</v>
      </c>
      <c r="G3525" s="440">
        <v>17618.21</v>
      </c>
      <c r="H3525" s="438" t="s">
        <v>126</v>
      </c>
    </row>
    <row r="3526" spans="1:8">
      <c r="A3526" s="430" t="s">
        <v>4940</v>
      </c>
      <c r="B3526" s="430" t="s">
        <v>4882</v>
      </c>
      <c r="C3526" s="440">
        <v>137048.43</v>
      </c>
      <c r="D3526" s="438" t="s">
        <v>126</v>
      </c>
      <c r="E3526" s="440">
        <v>0</v>
      </c>
      <c r="F3526" s="440">
        <v>0</v>
      </c>
      <c r="G3526" s="440">
        <v>137048.43</v>
      </c>
      <c r="H3526" s="438" t="s">
        <v>126</v>
      </c>
    </row>
    <row r="3527" spans="1:8">
      <c r="A3527" s="430" t="s">
        <v>4941</v>
      </c>
      <c r="B3527" s="430" t="s">
        <v>4884</v>
      </c>
      <c r="C3527" s="440">
        <v>0</v>
      </c>
      <c r="D3527" s="438" t="s">
        <v>126</v>
      </c>
      <c r="E3527" s="440">
        <v>56509.65</v>
      </c>
      <c r="F3527" s="440">
        <v>0</v>
      </c>
      <c r="G3527" s="440">
        <v>56509.65</v>
      </c>
      <c r="H3527" s="438" t="s">
        <v>126</v>
      </c>
    </row>
    <row r="3528" spans="1:8">
      <c r="A3528" s="430" t="s">
        <v>4942</v>
      </c>
      <c r="B3528" s="430" t="s">
        <v>4886</v>
      </c>
      <c r="C3528" s="440">
        <v>0</v>
      </c>
      <c r="D3528" s="438" t="s">
        <v>126</v>
      </c>
      <c r="E3528" s="440">
        <v>33905.79</v>
      </c>
      <c r="F3528" s="440">
        <v>0</v>
      </c>
      <c r="G3528" s="440">
        <v>33905.79</v>
      </c>
      <c r="H3528" s="438" t="s">
        <v>126</v>
      </c>
    </row>
    <row r="3529" spans="1:8">
      <c r="A3529" s="430" t="s">
        <v>4943</v>
      </c>
      <c r="B3529" s="430" t="s">
        <v>4888</v>
      </c>
      <c r="C3529" s="440">
        <v>73670.13</v>
      </c>
      <c r="D3529" s="438" t="s">
        <v>126</v>
      </c>
      <c r="E3529" s="440">
        <v>21035.83</v>
      </c>
      <c r="F3529" s="440">
        <v>0</v>
      </c>
      <c r="G3529" s="440">
        <v>94705.96</v>
      </c>
      <c r="H3529" s="438" t="s">
        <v>126</v>
      </c>
    </row>
    <row r="3530" spans="1:8">
      <c r="A3530" s="430" t="s">
        <v>4944</v>
      </c>
      <c r="B3530" s="430" t="s">
        <v>4890</v>
      </c>
      <c r="C3530" s="440">
        <v>23084.87</v>
      </c>
      <c r="D3530" s="438" t="s">
        <v>126</v>
      </c>
      <c r="E3530" s="440">
        <v>0</v>
      </c>
      <c r="F3530" s="440">
        <v>0</v>
      </c>
      <c r="G3530" s="440">
        <v>23084.87</v>
      </c>
      <c r="H3530" s="438" t="s">
        <v>126</v>
      </c>
    </row>
    <row r="3531" spans="1:8">
      <c r="A3531" s="430" t="s">
        <v>4945</v>
      </c>
      <c r="B3531" s="430" t="s">
        <v>4892</v>
      </c>
      <c r="C3531" s="440">
        <v>216734.64</v>
      </c>
      <c r="D3531" s="438" t="s">
        <v>126</v>
      </c>
      <c r="E3531" s="440">
        <v>68713.86</v>
      </c>
      <c r="F3531" s="440">
        <v>0</v>
      </c>
      <c r="G3531" s="440">
        <v>285448.5</v>
      </c>
      <c r="H3531" s="438" t="s">
        <v>126</v>
      </c>
    </row>
    <row r="3532" spans="1:8">
      <c r="A3532" s="430" t="s">
        <v>4946</v>
      </c>
      <c r="B3532" s="430" t="s">
        <v>4894</v>
      </c>
      <c r="C3532" s="440">
        <v>38273.449999999997</v>
      </c>
      <c r="D3532" s="438" t="s">
        <v>126</v>
      </c>
      <c r="E3532" s="440">
        <v>38273.449999999997</v>
      </c>
      <c r="F3532" s="440">
        <v>0</v>
      </c>
      <c r="G3532" s="440">
        <v>76546.899999999994</v>
      </c>
      <c r="H3532" s="438" t="s">
        <v>126</v>
      </c>
    </row>
    <row r="3533" spans="1:8">
      <c r="A3533" s="430" t="s">
        <v>4947</v>
      </c>
      <c r="B3533" s="430" t="s">
        <v>4896</v>
      </c>
      <c r="C3533" s="440">
        <v>86.4</v>
      </c>
      <c r="D3533" s="438" t="s">
        <v>126</v>
      </c>
      <c r="E3533" s="440">
        <v>0</v>
      </c>
      <c r="F3533" s="440">
        <v>0</v>
      </c>
      <c r="G3533" s="440">
        <v>86.4</v>
      </c>
      <c r="H3533" s="438" t="s">
        <v>126</v>
      </c>
    </row>
    <row r="3534" spans="1:8">
      <c r="A3534" s="430" t="s">
        <v>4948</v>
      </c>
      <c r="B3534" s="430" t="s">
        <v>2073</v>
      </c>
      <c r="C3534" s="440">
        <v>1107580.03</v>
      </c>
      <c r="D3534" s="438" t="s">
        <v>126</v>
      </c>
      <c r="E3534" s="440">
        <v>196031.7</v>
      </c>
      <c r="F3534" s="440">
        <v>0</v>
      </c>
      <c r="G3534" s="440">
        <v>1303611.73</v>
      </c>
      <c r="H3534" s="438" t="s">
        <v>126</v>
      </c>
    </row>
    <row r="3535" spans="1:8">
      <c r="A3535" s="430" t="s">
        <v>4949</v>
      </c>
      <c r="B3535" s="430" t="s">
        <v>4854</v>
      </c>
      <c r="C3535" s="440">
        <v>4100</v>
      </c>
      <c r="D3535" s="438" t="s">
        <v>126</v>
      </c>
      <c r="E3535" s="440">
        <v>0</v>
      </c>
      <c r="F3535" s="440">
        <v>0</v>
      </c>
      <c r="G3535" s="440">
        <v>4100</v>
      </c>
      <c r="H3535" s="438" t="s">
        <v>126</v>
      </c>
    </row>
    <row r="3536" spans="1:8">
      <c r="A3536" s="430" t="s">
        <v>4950</v>
      </c>
      <c r="B3536" s="430" t="s">
        <v>4860</v>
      </c>
      <c r="C3536" s="440">
        <v>49861.32</v>
      </c>
      <c r="D3536" s="438" t="s">
        <v>126</v>
      </c>
      <c r="E3536" s="440">
        <v>0</v>
      </c>
      <c r="F3536" s="440">
        <v>0</v>
      </c>
      <c r="G3536" s="440">
        <v>49861.32</v>
      </c>
      <c r="H3536" s="438" t="s">
        <v>126</v>
      </c>
    </row>
    <row r="3537" spans="1:8">
      <c r="A3537" s="430" t="s">
        <v>4951</v>
      </c>
      <c r="B3537" s="430" t="s">
        <v>4862</v>
      </c>
      <c r="C3537" s="440">
        <v>71383.649999999994</v>
      </c>
      <c r="D3537" s="438" t="s">
        <v>126</v>
      </c>
      <c r="E3537" s="440">
        <v>7037.6</v>
      </c>
      <c r="F3537" s="440">
        <v>0</v>
      </c>
      <c r="G3537" s="440">
        <v>78421.25</v>
      </c>
      <c r="H3537" s="438" t="s">
        <v>126</v>
      </c>
    </row>
    <row r="3538" spans="1:8">
      <c r="A3538" s="430" t="s">
        <v>4952</v>
      </c>
      <c r="B3538" s="430" t="s">
        <v>4864</v>
      </c>
      <c r="C3538" s="440">
        <v>57101.2</v>
      </c>
      <c r="D3538" s="438" t="s">
        <v>126</v>
      </c>
      <c r="E3538" s="440">
        <v>0</v>
      </c>
      <c r="F3538" s="440">
        <v>0</v>
      </c>
      <c r="G3538" s="440">
        <v>57101.2</v>
      </c>
      <c r="H3538" s="438" t="s">
        <v>126</v>
      </c>
    </row>
    <row r="3539" spans="1:8">
      <c r="A3539" s="430" t="s">
        <v>4953</v>
      </c>
      <c r="B3539" s="430" t="s">
        <v>4866</v>
      </c>
      <c r="C3539" s="440">
        <v>0</v>
      </c>
      <c r="D3539" s="438" t="s">
        <v>126</v>
      </c>
      <c r="E3539" s="440">
        <v>34767.64</v>
      </c>
      <c r="F3539" s="440">
        <v>0</v>
      </c>
      <c r="G3539" s="440">
        <v>34767.64</v>
      </c>
      <c r="H3539" s="438" t="s">
        <v>126</v>
      </c>
    </row>
    <row r="3540" spans="1:8">
      <c r="A3540" s="430" t="s">
        <v>4954</v>
      </c>
      <c r="B3540" s="430" t="s">
        <v>4868</v>
      </c>
      <c r="C3540" s="440">
        <v>0</v>
      </c>
      <c r="D3540" s="438" t="s">
        <v>126</v>
      </c>
      <c r="E3540" s="440">
        <v>14866.68</v>
      </c>
      <c r="F3540" s="440">
        <v>0</v>
      </c>
      <c r="G3540" s="440">
        <v>14866.68</v>
      </c>
      <c r="H3540" s="438" t="s">
        <v>126</v>
      </c>
    </row>
    <row r="3541" spans="1:8">
      <c r="A3541" s="430" t="s">
        <v>4955</v>
      </c>
      <c r="B3541" s="430" t="s">
        <v>4870</v>
      </c>
      <c r="C3541" s="440">
        <v>523860.81</v>
      </c>
      <c r="D3541" s="438" t="s">
        <v>126</v>
      </c>
      <c r="E3541" s="440">
        <v>22886.560000000001</v>
      </c>
      <c r="F3541" s="440">
        <v>0</v>
      </c>
      <c r="G3541" s="440">
        <v>546747.37</v>
      </c>
      <c r="H3541" s="438" t="s">
        <v>126</v>
      </c>
    </row>
    <row r="3542" spans="1:8">
      <c r="A3542" s="430" t="s">
        <v>4956</v>
      </c>
      <c r="B3542" s="430" t="s">
        <v>4957</v>
      </c>
      <c r="C3542" s="440">
        <v>89269.440000000002</v>
      </c>
      <c r="D3542" s="438" t="s">
        <v>126</v>
      </c>
      <c r="E3542" s="440">
        <v>0</v>
      </c>
      <c r="F3542" s="440">
        <v>0</v>
      </c>
      <c r="G3542" s="440">
        <v>89269.440000000002</v>
      </c>
      <c r="H3542" s="438" t="s">
        <v>126</v>
      </c>
    </row>
    <row r="3543" spans="1:8">
      <c r="A3543" s="430" t="s">
        <v>4958</v>
      </c>
      <c r="B3543" s="430" t="s">
        <v>4872</v>
      </c>
      <c r="C3543" s="440">
        <v>2391.42</v>
      </c>
      <c r="D3543" s="438" t="s">
        <v>126</v>
      </c>
      <c r="E3543" s="440">
        <v>0</v>
      </c>
      <c r="F3543" s="440">
        <v>0</v>
      </c>
      <c r="G3543" s="440">
        <v>2391.42</v>
      </c>
      <c r="H3543" s="438" t="s">
        <v>126</v>
      </c>
    </row>
    <row r="3544" spans="1:8">
      <c r="A3544" s="430" t="s">
        <v>4959</v>
      </c>
      <c r="B3544" s="430" t="s">
        <v>4878</v>
      </c>
      <c r="C3544" s="440">
        <v>46413.26</v>
      </c>
      <c r="D3544" s="438" t="s">
        <v>126</v>
      </c>
      <c r="E3544" s="440">
        <v>0</v>
      </c>
      <c r="F3544" s="440">
        <v>0</v>
      </c>
      <c r="G3544" s="440">
        <v>46413.26</v>
      </c>
      <c r="H3544" s="438" t="s">
        <v>126</v>
      </c>
    </row>
    <row r="3545" spans="1:8">
      <c r="A3545" s="430" t="s">
        <v>4960</v>
      </c>
      <c r="B3545" s="430" t="s">
        <v>4880</v>
      </c>
      <c r="C3545" s="440">
        <v>8510.2099999999991</v>
      </c>
      <c r="D3545" s="438" t="s">
        <v>126</v>
      </c>
      <c r="E3545" s="440">
        <v>761.85</v>
      </c>
      <c r="F3545" s="440">
        <v>0</v>
      </c>
      <c r="G3545" s="440">
        <v>9272.06</v>
      </c>
      <c r="H3545" s="438" t="s">
        <v>126</v>
      </c>
    </row>
    <row r="3546" spans="1:8">
      <c r="A3546" s="430" t="s">
        <v>4961</v>
      </c>
      <c r="B3546" s="430" t="s">
        <v>4882</v>
      </c>
      <c r="C3546" s="440">
        <v>58541.2</v>
      </c>
      <c r="D3546" s="438" t="s">
        <v>126</v>
      </c>
      <c r="E3546" s="440">
        <v>0</v>
      </c>
      <c r="F3546" s="440">
        <v>0</v>
      </c>
      <c r="G3546" s="440">
        <v>58541.2</v>
      </c>
      <c r="H3546" s="438" t="s">
        <v>126</v>
      </c>
    </row>
    <row r="3547" spans="1:8">
      <c r="A3547" s="430" t="s">
        <v>4962</v>
      </c>
      <c r="B3547" s="430" t="s">
        <v>4884</v>
      </c>
      <c r="C3547" s="440">
        <v>0</v>
      </c>
      <c r="D3547" s="438" t="s">
        <v>126</v>
      </c>
      <c r="E3547" s="440">
        <v>28660.55</v>
      </c>
      <c r="F3547" s="440">
        <v>0</v>
      </c>
      <c r="G3547" s="440">
        <v>28660.55</v>
      </c>
      <c r="H3547" s="438" t="s">
        <v>126</v>
      </c>
    </row>
    <row r="3548" spans="1:8">
      <c r="A3548" s="430" t="s">
        <v>4963</v>
      </c>
      <c r="B3548" s="430" t="s">
        <v>4886</v>
      </c>
      <c r="C3548" s="440">
        <v>0</v>
      </c>
      <c r="D3548" s="438" t="s">
        <v>126</v>
      </c>
      <c r="E3548" s="440">
        <v>17196.330000000002</v>
      </c>
      <c r="F3548" s="440">
        <v>0</v>
      </c>
      <c r="G3548" s="440">
        <v>17196.330000000002</v>
      </c>
      <c r="H3548" s="438" t="s">
        <v>126</v>
      </c>
    </row>
    <row r="3549" spans="1:8">
      <c r="A3549" s="430" t="s">
        <v>4964</v>
      </c>
      <c r="B3549" s="430" t="s">
        <v>4888</v>
      </c>
      <c r="C3549" s="440">
        <v>47163.45</v>
      </c>
      <c r="D3549" s="438" t="s">
        <v>126</v>
      </c>
      <c r="E3549" s="440">
        <v>13528.66</v>
      </c>
      <c r="F3549" s="440">
        <v>0</v>
      </c>
      <c r="G3549" s="440">
        <v>60692.11</v>
      </c>
      <c r="H3549" s="438" t="s">
        <v>126</v>
      </c>
    </row>
    <row r="3550" spans="1:8">
      <c r="A3550" s="430" t="s">
        <v>4965</v>
      </c>
      <c r="B3550" s="430" t="s">
        <v>4890</v>
      </c>
      <c r="C3550" s="440">
        <v>14450</v>
      </c>
      <c r="D3550" s="438" t="s">
        <v>126</v>
      </c>
      <c r="E3550" s="440">
        <v>0</v>
      </c>
      <c r="F3550" s="440">
        <v>0</v>
      </c>
      <c r="G3550" s="440">
        <v>14450</v>
      </c>
      <c r="H3550" s="438" t="s">
        <v>126</v>
      </c>
    </row>
    <row r="3551" spans="1:8">
      <c r="A3551" s="430" t="s">
        <v>4966</v>
      </c>
      <c r="B3551" s="430" t="s">
        <v>4892</v>
      </c>
      <c r="C3551" s="440">
        <v>111127.62</v>
      </c>
      <c r="D3551" s="438" t="s">
        <v>126</v>
      </c>
      <c r="E3551" s="440">
        <v>32951.379999999997</v>
      </c>
      <c r="F3551" s="440">
        <v>0</v>
      </c>
      <c r="G3551" s="440">
        <v>144079</v>
      </c>
      <c r="H3551" s="438" t="s">
        <v>126</v>
      </c>
    </row>
    <row r="3552" spans="1:8">
      <c r="A3552" s="430" t="s">
        <v>4967</v>
      </c>
      <c r="B3552" s="430" t="s">
        <v>4894</v>
      </c>
      <c r="C3552" s="440">
        <v>23374.45</v>
      </c>
      <c r="D3552" s="438" t="s">
        <v>126</v>
      </c>
      <c r="E3552" s="440">
        <v>23374.45</v>
      </c>
      <c r="F3552" s="440">
        <v>0</v>
      </c>
      <c r="G3552" s="440">
        <v>46748.9</v>
      </c>
      <c r="H3552" s="438" t="s">
        <v>126</v>
      </c>
    </row>
    <row r="3553" spans="1:8">
      <c r="A3553" s="430" t="s">
        <v>4968</v>
      </c>
      <c r="B3553" s="430" t="s">
        <v>4896</v>
      </c>
      <c r="C3553" s="440">
        <v>32</v>
      </c>
      <c r="D3553" s="438" t="s">
        <v>126</v>
      </c>
      <c r="E3553" s="440">
        <v>0</v>
      </c>
      <c r="F3553" s="440">
        <v>0</v>
      </c>
      <c r="G3553" s="440">
        <v>32</v>
      </c>
      <c r="H3553" s="438" t="s">
        <v>126</v>
      </c>
    </row>
    <row r="3554" spans="1:8">
      <c r="A3554" s="430" t="s">
        <v>4969</v>
      </c>
      <c r="B3554" s="430" t="s">
        <v>2078</v>
      </c>
      <c r="C3554" s="440">
        <v>2553685.79</v>
      </c>
      <c r="D3554" s="438" t="s">
        <v>126</v>
      </c>
      <c r="E3554" s="440">
        <v>502896.07</v>
      </c>
      <c r="F3554" s="440">
        <v>0</v>
      </c>
      <c r="G3554" s="440">
        <v>3056581.86</v>
      </c>
      <c r="H3554" s="438" t="s">
        <v>126</v>
      </c>
    </row>
    <row r="3555" spans="1:8">
      <c r="A3555" s="430" t="s">
        <v>4970</v>
      </c>
      <c r="B3555" s="430" t="s">
        <v>4854</v>
      </c>
      <c r="C3555" s="440">
        <v>10000</v>
      </c>
      <c r="D3555" s="438" t="s">
        <v>126</v>
      </c>
      <c r="E3555" s="440">
        <v>4994</v>
      </c>
      <c r="F3555" s="440">
        <v>0</v>
      </c>
      <c r="G3555" s="440">
        <v>14994</v>
      </c>
      <c r="H3555" s="438" t="s">
        <v>126</v>
      </c>
    </row>
    <row r="3556" spans="1:8">
      <c r="A3556" s="430" t="s">
        <v>4971</v>
      </c>
      <c r="B3556" s="430" t="s">
        <v>4856</v>
      </c>
      <c r="C3556" s="440">
        <v>7300</v>
      </c>
      <c r="D3556" s="438" t="s">
        <v>126</v>
      </c>
      <c r="E3556" s="440">
        <v>1700</v>
      </c>
      <c r="F3556" s="440">
        <v>0</v>
      </c>
      <c r="G3556" s="440">
        <v>9000</v>
      </c>
      <c r="H3556" s="438" t="s">
        <v>126</v>
      </c>
    </row>
    <row r="3557" spans="1:8">
      <c r="A3557" s="430" t="s">
        <v>4972</v>
      </c>
      <c r="B3557" s="430" t="s">
        <v>4860</v>
      </c>
      <c r="C3557" s="440">
        <v>82184.61</v>
      </c>
      <c r="D3557" s="438" t="s">
        <v>126</v>
      </c>
      <c r="E3557" s="440">
        <v>0</v>
      </c>
      <c r="F3557" s="440">
        <v>0</v>
      </c>
      <c r="G3557" s="440">
        <v>82184.61</v>
      </c>
      <c r="H3557" s="438" t="s">
        <v>126</v>
      </c>
    </row>
    <row r="3558" spans="1:8">
      <c r="A3558" s="430" t="s">
        <v>4973</v>
      </c>
      <c r="B3558" s="430" t="s">
        <v>4862</v>
      </c>
      <c r="C3558" s="440">
        <v>117339.05</v>
      </c>
      <c r="D3558" s="438" t="s">
        <v>126</v>
      </c>
      <c r="E3558" s="440">
        <v>10556.4</v>
      </c>
      <c r="F3558" s="440">
        <v>0</v>
      </c>
      <c r="G3558" s="440">
        <v>127895.45</v>
      </c>
      <c r="H3558" s="438" t="s">
        <v>126</v>
      </c>
    </row>
    <row r="3559" spans="1:8">
      <c r="A3559" s="430" t="s">
        <v>4974</v>
      </c>
      <c r="B3559" s="430" t="s">
        <v>4864</v>
      </c>
      <c r="C3559" s="440">
        <v>86640.63</v>
      </c>
      <c r="D3559" s="438" t="s">
        <v>126</v>
      </c>
      <c r="E3559" s="440">
        <v>0</v>
      </c>
      <c r="F3559" s="440">
        <v>0</v>
      </c>
      <c r="G3559" s="440">
        <v>86640.63</v>
      </c>
      <c r="H3559" s="438" t="s">
        <v>126</v>
      </c>
    </row>
    <row r="3560" spans="1:8">
      <c r="A3560" s="430" t="s">
        <v>4975</v>
      </c>
      <c r="B3560" s="430" t="s">
        <v>4866</v>
      </c>
      <c r="C3560" s="440">
        <v>0</v>
      </c>
      <c r="D3560" s="438" t="s">
        <v>126</v>
      </c>
      <c r="E3560" s="440">
        <v>50783.61</v>
      </c>
      <c r="F3560" s="440">
        <v>0</v>
      </c>
      <c r="G3560" s="440">
        <v>50783.61</v>
      </c>
      <c r="H3560" s="438" t="s">
        <v>126</v>
      </c>
    </row>
    <row r="3561" spans="1:8">
      <c r="A3561" s="430" t="s">
        <v>4976</v>
      </c>
      <c r="B3561" s="430" t="s">
        <v>4868</v>
      </c>
      <c r="C3561" s="440">
        <v>0</v>
      </c>
      <c r="D3561" s="438" t="s">
        <v>126</v>
      </c>
      <c r="E3561" s="440">
        <v>23511.57</v>
      </c>
      <c r="F3561" s="440">
        <v>0</v>
      </c>
      <c r="G3561" s="440">
        <v>23511.57</v>
      </c>
      <c r="H3561" s="438" t="s">
        <v>126</v>
      </c>
    </row>
    <row r="3562" spans="1:8">
      <c r="A3562" s="430" t="s">
        <v>4977</v>
      </c>
      <c r="B3562" s="430" t="s">
        <v>4978</v>
      </c>
      <c r="C3562" s="440">
        <v>1175826.03</v>
      </c>
      <c r="D3562" s="438" t="s">
        <v>126</v>
      </c>
      <c r="E3562" s="440">
        <v>24893.26</v>
      </c>
      <c r="F3562" s="440">
        <v>0</v>
      </c>
      <c r="G3562" s="440">
        <v>1200719.29</v>
      </c>
      <c r="H3562" s="438" t="s">
        <v>126</v>
      </c>
    </row>
    <row r="3563" spans="1:8">
      <c r="A3563" s="430" t="s">
        <v>4979</v>
      </c>
      <c r="B3563" s="430" t="s">
        <v>4872</v>
      </c>
      <c r="C3563" s="440">
        <v>8098.45</v>
      </c>
      <c r="D3563" s="438" t="s">
        <v>126</v>
      </c>
      <c r="E3563" s="440">
        <v>0</v>
      </c>
      <c r="F3563" s="440">
        <v>0</v>
      </c>
      <c r="G3563" s="440">
        <v>8098.45</v>
      </c>
      <c r="H3563" s="438" t="s">
        <v>126</v>
      </c>
    </row>
    <row r="3564" spans="1:8">
      <c r="A3564" s="430" t="s">
        <v>4980</v>
      </c>
      <c r="B3564" s="430" t="s">
        <v>4874</v>
      </c>
      <c r="C3564" s="440">
        <v>5000</v>
      </c>
      <c r="D3564" s="438" t="s">
        <v>126</v>
      </c>
      <c r="E3564" s="440">
        <v>0</v>
      </c>
      <c r="F3564" s="440">
        <v>0</v>
      </c>
      <c r="G3564" s="440">
        <v>5000</v>
      </c>
      <c r="H3564" s="438" t="s">
        <v>126</v>
      </c>
    </row>
    <row r="3565" spans="1:8">
      <c r="A3565" s="430" t="s">
        <v>4981</v>
      </c>
      <c r="B3565" s="430" t="s">
        <v>4876</v>
      </c>
      <c r="C3565" s="440">
        <v>5372</v>
      </c>
      <c r="D3565" s="438" t="s">
        <v>126</v>
      </c>
      <c r="E3565" s="440">
        <v>0</v>
      </c>
      <c r="F3565" s="440">
        <v>0</v>
      </c>
      <c r="G3565" s="440">
        <v>5372</v>
      </c>
      <c r="H3565" s="438" t="s">
        <v>126</v>
      </c>
    </row>
    <row r="3566" spans="1:8">
      <c r="A3566" s="430" t="s">
        <v>4982</v>
      </c>
      <c r="B3566" s="430" t="s">
        <v>4878</v>
      </c>
      <c r="C3566" s="440">
        <v>140345.98000000001</v>
      </c>
      <c r="D3566" s="438" t="s">
        <v>126</v>
      </c>
      <c r="E3566" s="440">
        <v>0</v>
      </c>
      <c r="F3566" s="440">
        <v>0</v>
      </c>
      <c r="G3566" s="440">
        <v>140345.98000000001</v>
      </c>
      <c r="H3566" s="438" t="s">
        <v>126</v>
      </c>
    </row>
    <row r="3567" spans="1:8">
      <c r="A3567" s="430" t="s">
        <v>4983</v>
      </c>
      <c r="B3567" s="430" t="s">
        <v>4880</v>
      </c>
      <c r="C3567" s="440">
        <v>29950.07</v>
      </c>
      <c r="D3567" s="438" t="s">
        <v>126</v>
      </c>
      <c r="E3567" s="440">
        <v>2723.75</v>
      </c>
      <c r="F3567" s="440">
        <v>0</v>
      </c>
      <c r="G3567" s="440">
        <v>32673.82</v>
      </c>
      <c r="H3567" s="438" t="s">
        <v>126</v>
      </c>
    </row>
    <row r="3568" spans="1:8">
      <c r="A3568" s="430" t="s">
        <v>4984</v>
      </c>
      <c r="B3568" s="430" t="s">
        <v>4882</v>
      </c>
      <c r="C3568" s="440">
        <v>248513.11</v>
      </c>
      <c r="D3568" s="438" t="s">
        <v>126</v>
      </c>
      <c r="E3568" s="440">
        <v>0</v>
      </c>
      <c r="F3568" s="440">
        <v>0</v>
      </c>
      <c r="G3568" s="440">
        <v>248513.11</v>
      </c>
      <c r="H3568" s="438" t="s">
        <v>126</v>
      </c>
    </row>
    <row r="3569" spans="1:8">
      <c r="A3569" s="430" t="s">
        <v>4985</v>
      </c>
      <c r="B3569" s="430" t="s">
        <v>4884</v>
      </c>
      <c r="C3569" s="440">
        <v>0</v>
      </c>
      <c r="D3569" s="438" t="s">
        <v>126</v>
      </c>
      <c r="E3569" s="440">
        <v>102486.2</v>
      </c>
      <c r="F3569" s="440">
        <v>0</v>
      </c>
      <c r="G3569" s="440">
        <v>102486.2</v>
      </c>
      <c r="H3569" s="438" t="s">
        <v>126</v>
      </c>
    </row>
    <row r="3570" spans="1:8">
      <c r="A3570" s="430" t="s">
        <v>4986</v>
      </c>
      <c r="B3570" s="430" t="s">
        <v>4886</v>
      </c>
      <c r="C3570" s="440">
        <v>0</v>
      </c>
      <c r="D3570" s="438" t="s">
        <v>126</v>
      </c>
      <c r="E3570" s="440">
        <v>61491.72</v>
      </c>
      <c r="F3570" s="440">
        <v>0</v>
      </c>
      <c r="G3570" s="440">
        <v>61491.72</v>
      </c>
      <c r="H3570" s="438" t="s">
        <v>126</v>
      </c>
    </row>
    <row r="3571" spans="1:8">
      <c r="A3571" s="430" t="s">
        <v>4987</v>
      </c>
      <c r="B3571" s="430" t="s">
        <v>4888</v>
      </c>
      <c r="C3571" s="440">
        <v>141042</v>
      </c>
      <c r="D3571" s="438" t="s">
        <v>126</v>
      </c>
      <c r="E3571" s="440">
        <v>40010.120000000003</v>
      </c>
      <c r="F3571" s="440">
        <v>0</v>
      </c>
      <c r="G3571" s="440">
        <v>181052.12</v>
      </c>
      <c r="H3571" s="438" t="s">
        <v>126</v>
      </c>
    </row>
    <row r="3572" spans="1:8">
      <c r="A3572" s="430" t="s">
        <v>4988</v>
      </c>
      <c r="B3572" s="430" t="s">
        <v>4890</v>
      </c>
      <c r="C3572" s="440">
        <v>36550</v>
      </c>
      <c r="D3572" s="438" t="s">
        <v>126</v>
      </c>
      <c r="E3572" s="440">
        <v>0</v>
      </c>
      <c r="F3572" s="440">
        <v>0</v>
      </c>
      <c r="G3572" s="440">
        <v>36550</v>
      </c>
      <c r="H3572" s="438" t="s">
        <v>126</v>
      </c>
    </row>
    <row r="3573" spans="1:8">
      <c r="A3573" s="430" t="s">
        <v>4989</v>
      </c>
      <c r="B3573" s="430" t="s">
        <v>4892</v>
      </c>
      <c r="C3573" s="440">
        <v>398467.56</v>
      </c>
      <c r="D3573" s="438" t="s">
        <v>126</v>
      </c>
      <c r="E3573" s="440">
        <v>118698.74</v>
      </c>
      <c r="F3573" s="440">
        <v>0</v>
      </c>
      <c r="G3573" s="440">
        <v>517166.3</v>
      </c>
      <c r="H3573" s="438" t="s">
        <v>126</v>
      </c>
    </row>
    <row r="3574" spans="1:8">
      <c r="A3574" s="430" t="s">
        <v>4990</v>
      </c>
      <c r="B3574" s="430" t="s">
        <v>4894</v>
      </c>
      <c r="C3574" s="440">
        <v>61046.7</v>
      </c>
      <c r="D3574" s="438" t="s">
        <v>126</v>
      </c>
      <c r="E3574" s="440">
        <v>61046.7</v>
      </c>
      <c r="F3574" s="440">
        <v>0</v>
      </c>
      <c r="G3574" s="440">
        <v>122093.4</v>
      </c>
      <c r="H3574" s="438" t="s">
        <v>126</v>
      </c>
    </row>
    <row r="3575" spans="1:8">
      <c r="A3575" s="430" t="s">
        <v>4991</v>
      </c>
      <c r="B3575" s="430" t="s">
        <v>4896</v>
      </c>
      <c r="C3575" s="440">
        <v>9.6</v>
      </c>
      <c r="D3575" s="438" t="s">
        <v>126</v>
      </c>
      <c r="E3575" s="440">
        <v>0</v>
      </c>
      <c r="F3575" s="440">
        <v>0</v>
      </c>
      <c r="G3575" s="440">
        <v>9.6</v>
      </c>
      <c r="H3575" s="438" t="s">
        <v>126</v>
      </c>
    </row>
    <row r="3576" spans="1:8">
      <c r="A3576" s="430" t="s">
        <v>4992</v>
      </c>
      <c r="B3576" s="430" t="s">
        <v>2083</v>
      </c>
      <c r="C3576" s="440">
        <v>1125182.6100000001</v>
      </c>
      <c r="D3576" s="438" t="s">
        <v>126</v>
      </c>
      <c r="E3576" s="440">
        <v>220777.39</v>
      </c>
      <c r="F3576" s="440">
        <v>0</v>
      </c>
      <c r="G3576" s="440">
        <v>1345960</v>
      </c>
      <c r="H3576" s="438" t="s">
        <v>126</v>
      </c>
    </row>
    <row r="3577" spans="1:8">
      <c r="A3577" s="430" t="s">
        <v>4993</v>
      </c>
      <c r="B3577" s="430" t="s">
        <v>4854</v>
      </c>
      <c r="C3577" s="440">
        <v>2132</v>
      </c>
      <c r="D3577" s="438" t="s">
        <v>126</v>
      </c>
      <c r="E3577" s="440">
        <v>2500</v>
      </c>
      <c r="F3577" s="440">
        <v>0</v>
      </c>
      <c r="G3577" s="440">
        <v>4632</v>
      </c>
      <c r="H3577" s="438" t="s">
        <v>126</v>
      </c>
    </row>
    <row r="3578" spans="1:8">
      <c r="A3578" s="430" t="s">
        <v>4994</v>
      </c>
      <c r="B3578" s="430" t="s">
        <v>4858</v>
      </c>
      <c r="C3578" s="440">
        <v>1600</v>
      </c>
      <c r="D3578" s="438" t="s">
        <v>126</v>
      </c>
      <c r="E3578" s="440">
        <v>1600</v>
      </c>
      <c r="F3578" s="440">
        <v>0</v>
      </c>
      <c r="G3578" s="440">
        <v>3200</v>
      </c>
      <c r="H3578" s="438" t="s">
        <v>126</v>
      </c>
    </row>
    <row r="3579" spans="1:8">
      <c r="A3579" s="430" t="s">
        <v>4995</v>
      </c>
      <c r="B3579" s="430" t="s">
        <v>4860</v>
      </c>
      <c r="C3579" s="440">
        <v>39014.58</v>
      </c>
      <c r="D3579" s="438" t="s">
        <v>126</v>
      </c>
      <c r="E3579" s="440">
        <v>0</v>
      </c>
      <c r="F3579" s="440">
        <v>0</v>
      </c>
      <c r="G3579" s="440">
        <v>39014.58</v>
      </c>
      <c r="H3579" s="438" t="s">
        <v>126</v>
      </c>
    </row>
    <row r="3580" spans="1:8">
      <c r="A3580" s="430" t="s">
        <v>4996</v>
      </c>
      <c r="B3580" s="430" t="s">
        <v>4862</v>
      </c>
      <c r="C3580" s="440">
        <v>71509.350000000006</v>
      </c>
      <c r="D3580" s="438" t="s">
        <v>126</v>
      </c>
      <c r="E3580" s="440">
        <v>6597.75</v>
      </c>
      <c r="F3580" s="440">
        <v>0</v>
      </c>
      <c r="G3580" s="440">
        <v>78107.100000000006</v>
      </c>
      <c r="H3580" s="438" t="s">
        <v>126</v>
      </c>
    </row>
    <row r="3581" spans="1:8">
      <c r="A3581" s="430" t="s">
        <v>4997</v>
      </c>
      <c r="B3581" s="430" t="s">
        <v>4864</v>
      </c>
      <c r="C3581" s="440">
        <v>57652.480000000003</v>
      </c>
      <c r="D3581" s="438" t="s">
        <v>126</v>
      </c>
      <c r="E3581" s="440">
        <v>0</v>
      </c>
      <c r="F3581" s="440">
        <v>0</v>
      </c>
      <c r="G3581" s="440">
        <v>57652.480000000003</v>
      </c>
      <c r="H3581" s="438" t="s">
        <v>126</v>
      </c>
    </row>
    <row r="3582" spans="1:8">
      <c r="A3582" s="430" t="s">
        <v>4998</v>
      </c>
      <c r="B3582" s="430" t="s">
        <v>4866</v>
      </c>
      <c r="C3582" s="440">
        <v>0</v>
      </c>
      <c r="D3582" s="438" t="s">
        <v>126</v>
      </c>
      <c r="E3582" s="440">
        <v>30670.79</v>
      </c>
      <c r="F3582" s="440">
        <v>0</v>
      </c>
      <c r="G3582" s="440">
        <v>30670.79</v>
      </c>
      <c r="H3582" s="438" t="s">
        <v>126</v>
      </c>
    </row>
    <row r="3583" spans="1:8">
      <c r="A3583" s="430" t="s">
        <v>4999</v>
      </c>
      <c r="B3583" s="430" t="s">
        <v>4868</v>
      </c>
      <c r="C3583" s="440">
        <v>0</v>
      </c>
      <c r="D3583" s="438" t="s">
        <v>126</v>
      </c>
      <c r="E3583" s="440">
        <v>15250.9</v>
      </c>
      <c r="F3583" s="440">
        <v>0</v>
      </c>
      <c r="G3583" s="440">
        <v>15250.9</v>
      </c>
      <c r="H3583" s="438" t="s">
        <v>126</v>
      </c>
    </row>
    <row r="3584" spans="1:8">
      <c r="A3584" s="430" t="s">
        <v>5000</v>
      </c>
      <c r="B3584" s="430" t="s">
        <v>4870</v>
      </c>
      <c r="C3584" s="440">
        <v>556185.78</v>
      </c>
      <c r="D3584" s="438" t="s">
        <v>126</v>
      </c>
      <c r="E3584" s="440">
        <v>21547.1</v>
      </c>
      <c r="F3584" s="440">
        <v>0</v>
      </c>
      <c r="G3584" s="440">
        <v>577732.88</v>
      </c>
      <c r="H3584" s="438" t="s">
        <v>126</v>
      </c>
    </row>
    <row r="3585" spans="1:8">
      <c r="A3585" s="430" t="s">
        <v>5001</v>
      </c>
      <c r="B3585" s="430" t="s">
        <v>5002</v>
      </c>
      <c r="C3585" s="440">
        <v>2890.02</v>
      </c>
      <c r="D3585" s="438" t="s">
        <v>126</v>
      </c>
      <c r="E3585" s="440">
        <v>0</v>
      </c>
      <c r="F3585" s="440">
        <v>0</v>
      </c>
      <c r="G3585" s="440">
        <v>2890.02</v>
      </c>
      <c r="H3585" s="438" t="s">
        <v>126</v>
      </c>
    </row>
    <row r="3586" spans="1:8">
      <c r="A3586" s="430" t="s">
        <v>5003</v>
      </c>
      <c r="B3586" s="430" t="s">
        <v>4876</v>
      </c>
      <c r="C3586" s="440">
        <v>4683</v>
      </c>
      <c r="D3586" s="438" t="s">
        <v>126</v>
      </c>
      <c r="E3586" s="440">
        <v>1561</v>
      </c>
      <c r="F3586" s="440">
        <v>0</v>
      </c>
      <c r="G3586" s="440">
        <v>6244</v>
      </c>
      <c r="H3586" s="438" t="s">
        <v>126</v>
      </c>
    </row>
    <row r="3587" spans="1:8">
      <c r="A3587" s="430" t="s">
        <v>5004</v>
      </c>
      <c r="B3587" s="430" t="s">
        <v>4878</v>
      </c>
      <c r="C3587" s="440">
        <v>60206.27</v>
      </c>
      <c r="D3587" s="438" t="s">
        <v>126</v>
      </c>
      <c r="E3587" s="440">
        <v>0</v>
      </c>
      <c r="F3587" s="440">
        <v>0</v>
      </c>
      <c r="G3587" s="440">
        <v>60206.27</v>
      </c>
      <c r="H3587" s="438" t="s">
        <v>126</v>
      </c>
    </row>
    <row r="3588" spans="1:8">
      <c r="A3588" s="430" t="s">
        <v>5005</v>
      </c>
      <c r="B3588" s="430" t="s">
        <v>4880</v>
      </c>
      <c r="C3588" s="440">
        <v>11527.55</v>
      </c>
      <c r="D3588" s="438" t="s">
        <v>126</v>
      </c>
      <c r="E3588" s="440">
        <v>1026.75</v>
      </c>
      <c r="F3588" s="440">
        <v>0</v>
      </c>
      <c r="G3588" s="440">
        <v>12554.3</v>
      </c>
      <c r="H3588" s="438" t="s">
        <v>126</v>
      </c>
    </row>
    <row r="3589" spans="1:8">
      <c r="A3589" s="430" t="s">
        <v>5006</v>
      </c>
      <c r="B3589" s="430" t="s">
        <v>4882</v>
      </c>
      <c r="C3589" s="440">
        <v>108869.26</v>
      </c>
      <c r="D3589" s="438" t="s">
        <v>126</v>
      </c>
      <c r="E3589" s="440">
        <v>0</v>
      </c>
      <c r="F3589" s="440">
        <v>0</v>
      </c>
      <c r="G3589" s="440">
        <v>108869.26</v>
      </c>
      <c r="H3589" s="438" t="s">
        <v>126</v>
      </c>
    </row>
    <row r="3590" spans="1:8">
      <c r="A3590" s="430" t="s">
        <v>5007</v>
      </c>
      <c r="B3590" s="430" t="s">
        <v>4884</v>
      </c>
      <c r="C3590" s="440">
        <v>0</v>
      </c>
      <c r="D3590" s="438" t="s">
        <v>126</v>
      </c>
      <c r="E3590" s="440">
        <v>37511.449999999997</v>
      </c>
      <c r="F3590" s="440">
        <v>0</v>
      </c>
      <c r="G3590" s="440">
        <v>37511.449999999997</v>
      </c>
      <c r="H3590" s="438" t="s">
        <v>126</v>
      </c>
    </row>
    <row r="3591" spans="1:8">
      <c r="A3591" s="430" t="s">
        <v>5008</v>
      </c>
      <c r="B3591" s="430" t="s">
        <v>4886</v>
      </c>
      <c r="C3591" s="440">
        <v>0</v>
      </c>
      <c r="D3591" s="438" t="s">
        <v>126</v>
      </c>
      <c r="E3591" s="440">
        <v>22974.53</v>
      </c>
      <c r="F3591" s="440">
        <v>0</v>
      </c>
      <c r="G3591" s="440">
        <v>22974.53</v>
      </c>
      <c r="H3591" s="438" t="s">
        <v>126</v>
      </c>
    </row>
    <row r="3592" spans="1:8">
      <c r="A3592" s="430" t="s">
        <v>5009</v>
      </c>
      <c r="B3592" s="430" t="s">
        <v>4888</v>
      </c>
      <c r="C3592" s="440">
        <v>60703.18</v>
      </c>
      <c r="D3592" s="438" t="s">
        <v>126</v>
      </c>
      <c r="E3592" s="440">
        <v>16250.66</v>
      </c>
      <c r="F3592" s="440">
        <v>0</v>
      </c>
      <c r="G3592" s="440">
        <v>76953.84</v>
      </c>
      <c r="H3592" s="438" t="s">
        <v>126</v>
      </c>
    </row>
    <row r="3593" spans="1:8">
      <c r="A3593" s="430" t="s">
        <v>5010</v>
      </c>
      <c r="B3593" s="430" t="s">
        <v>4890</v>
      </c>
      <c r="C3593" s="440">
        <v>14674.4</v>
      </c>
      <c r="D3593" s="438" t="s">
        <v>126</v>
      </c>
      <c r="E3593" s="440">
        <v>0</v>
      </c>
      <c r="F3593" s="440">
        <v>0</v>
      </c>
      <c r="G3593" s="440">
        <v>14674.4</v>
      </c>
      <c r="H3593" s="438" t="s">
        <v>126</v>
      </c>
    </row>
    <row r="3594" spans="1:8">
      <c r="A3594" s="430" t="s">
        <v>5011</v>
      </c>
      <c r="B3594" s="430" t="s">
        <v>4892</v>
      </c>
      <c r="C3594" s="440">
        <v>108963.49</v>
      </c>
      <c r="D3594" s="438" t="s">
        <v>126</v>
      </c>
      <c r="E3594" s="440">
        <v>39787.86</v>
      </c>
      <c r="F3594" s="440">
        <v>0</v>
      </c>
      <c r="G3594" s="440">
        <v>148751.35</v>
      </c>
      <c r="H3594" s="438" t="s">
        <v>126</v>
      </c>
    </row>
    <row r="3595" spans="1:8">
      <c r="A3595" s="430" t="s">
        <v>5012</v>
      </c>
      <c r="B3595" s="430" t="s">
        <v>4894</v>
      </c>
      <c r="C3595" s="440">
        <v>24694.75</v>
      </c>
      <c r="D3595" s="438" t="s">
        <v>126</v>
      </c>
      <c r="E3595" s="440">
        <v>23498.6</v>
      </c>
      <c r="F3595" s="440">
        <v>0</v>
      </c>
      <c r="G3595" s="440">
        <v>48193.35</v>
      </c>
      <c r="H3595" s="438" t="s">
        <v>126</v>
      </c>
    </row>
    <row r="3596" spans="1:8">
      <c r="A3596" s="430" t="s">
        <v>5013</v>
      </c>
      <c r="B3596" s="430" t="s">
        <v>4896</v>
      </c>
      <c r="C3596" s="441">
        <v>-123.5</v>
      </c>
      <c r="D3596" s="438" t="s">
        <v>126</v>
      </c>
      <c r="E3596" s="440">
        <v>0</v>
      </c>
      <c r="F3596" s="440">
        <v>0</v>
      </c>
      <c r="G3596" s="441">
        <v>-123.5</v>
      </c>
      <c r="H3596" s="438" t="s">
        <v>126</v>
      </c>
    </row>
    <row r="3597" spans="1:8">
      <c r="A3597" s="430" t="s">
        <v>5014</v>
      </c>
      <c r="B3597" s="430" t="s">
        <v>2088</v>
      </c>
      <c r="C3597" s="440">
        <v>2646123.62</v>
      </c>
      <c r="D3597" s="438" t="s">
        <v>126</v>
      </c>
      <c r="E3597" s="440">
        <v>480962.63</v>
      </c>
      <c r="F3597" s="440">
        <v>0</v>
      </c>
      <c r="G3597" s="440">
        <v>3127086.25</v>
      </c>
      <c r="H3597" s="438" t="s">
        <v>126</v>
      </c>
    </row>
    <row r="3598" spans="1:8">
      <c r="A3598" s="430" t="s">
        <v>5015</v>
      </c>
      <c r="B3598" s="430" t="s">
        <v>4854</v>
      </c>
      <c r="C3598" s="440">
        <v>7494</v>
      </c>
      <c r="D3598" s="438" t="s">
        <v>126</v>
      </c>
      <c r="E3598" s="440">
        <v>4988</v>
      </c>
      <c r="F3598" s="440">
        <v>0</v>
      </c>
      <c r="G3598" s="440">
        <v>12482</v>
      </c>
      <c r="H3598" s="438" t="s">
        <v>126</v>
      </c>
    </row>
    <row r="3599" spans="1:8">
      <c r="A3599" s="430" t="s">
        <v>5016</v>
      </c>
      <c r="B3599" s="430" t="s">
        <v>4856</v>
      </c>
      <c r="C3599" s="440">
        <v>18920</v>
      </c>
      <c r="D3599" s="438" t="s">
        <v>126</v>
      </c>
      <c r="E3599" s="440">
        <v>1492</v>
      </c>
      <c r="F3599" s="440">
        <v>0</v>
      </c>
      <c r="G3599" s="440">
        <v>20412</v>
      </c>
      <c r="H3599" s="438" t="s">
        <v>126</v>
      </c>
    </row>
    <row r="3600" spans="1:8">
      <c r="A3600" s="430" t="s">
        <v>5017</v>
      </c>
      <c r="B3600" s="430" t="s">
        <v>4858</v>
      </c>
      <c r="C3600" s="440">
        <v>1600</v>
      </c>
      <c r="D3600" s="438" t="s">
        <v>126</v>
      </c>
      <c r="E3600" s="440">
        <v>0</v>
      </c>
      <c r="F3600" s="440">
        <v>0</v>
      </c>
      <c r="G3600" s="440">
        <v>1600</v>
      </c>
      <c r="H3600" s="438" t="s">
        <v>126</v>
      </c>
    </row>
    <row r="3601" spans="1:8">
      <c r="A3601" s="430" t="s">
        <v>5018</v>
      </c>
      <c r="B3601" s="430" t="s">
        <v>4860</v>
      </c>
      <c r="C3601" s="440">
        <v>124218.83</v>
      </c>
      <c r="D3601" s="438" t="s">
        <v>126</v>
      </c>
      <c r="E3601" s="441">
        <v>-3656.07</v>
      </c>
      <c r="F3601" s="440">
        <v>0</v>
      </c>
      <c r="G3601" s="440">
        <v>120562.76</v>
      </c>
      <c r="H3601" s="438" t="s">
        <v>126</v>
      </c>
    </row>
    <row r="3602" spans="1:8">
      <c r="A3602" s="430" t="s">
        <v>5019</v>
      </c>
      <c r="B3602" s="430" t="s">
        <v>4862</v>
      </c>
      <c r="C3602" s="440">
        <v>29812.09</v>
      </c>
      <c r="D3602" s="438" t="s">
        <v>126</v>
      </c>
      <c r="E3602" s="440">
        <v>2703.75</v>
      </c>
      <c r="F3602" s="440">
        <v>0</v>
      </c>
      <c r="G3602" s="440">
        <v>32515.84</v>
      </c>
      <c r="H3602" s="438" t="s">
        <v>126</v>
      </c>
    </row>
    <row r="3603" spans="1:8">
      <c r="A3603" s="430" t="s">
        <v>5020</v>
      </c>
      <c r="B3603" s="430" t="s">
        <v>4864</v>
      </c>
      <c r="C3603" s="440">
        <v>122440.93</v>
      </c>
      <c r="D3603" s="438" t="s">
        <v>126</v>
      </c>
      <c r="E3603" s="440">
        <v>0</v>
      </c>
      <c r="F3603" s="440">
        <v>0</v>
      </c>
      <c r="G3603" s="440">
        <v>122440.93</v>
      </c>
      <c r="H3603" s="438" t="s">
        <v>126</v>
      </c>
    </row>
    <row r="3604" spans="1:8">
      <c r="A3604" s="430" t="s">
        <v>5021</v>
      </c>
      <c r="B3604" s="430" t="s">
        <v>4866</v>
      </c>
      <c r="C3604" s="440">
        <v>0</v>
      </c>
      <c r="D3604" s="438" t="s">
        <v>126</v>
      </c>
      <c r="E3604" s="440">
        <v>63039.7</v>
      </c>
      <c r="F3604" s="440">
        <v>0</v>
      </c>
      <c r="G3604" s="440">
        <v>63039.7</v>
      </c>
      <c r="H3604" s="438" t="s">
        <v>126</v>
      </c>
    </row>
    <row r="3605" spans="1:8">
      <c r="A3605" s="430" t="s">
        <v>5022</v>
      </c>
      <c r="B3605" s="430" t="s">
        <v>4868</v>
      </c>
      <c r="C3605" s="440">
        <v>0</v>
      </c>
      <c r="D3605" s="438" t="s">
        <v>126</v>
      </c>
      <c r="E3605" s="440">
        <v>29070.18</v>
      </c>
      <c r="F3605" s="440">
        <v>0</v>
      </c>
      <c r="G3605" s="440">
        <v>29070.18</v>
      </c>
      <c r="H3605" s="438" t="s">
        <v>126</v>
      </c>
    </row>
    <row r="3606" spans="1:8">
      <c r="A3606" s="430" t="s">
        <v>5023</v>
      </c>
      <c r="B3606" s="430" t="s">
        <v>5024</v>
      </c>
      <c r="C3606" s="440">
        <v>660</v>
      </c>
      <c r="D3606" s="438" t="s">
        <v>126</v>
      </c>
      <c r="E3606" s="440">
        <v>0</v>
      </c>
      <c r="F3606" s="440">
        <v>0</v>
      </c>
      <c r="G3606" s="440">
        <v>660</v>
      </c>
      <c r="H3606" s="438" t="s">
        <v>126</v>
      </c>
    </row>
    <row r="3607" spans="1:8">
      <c r="A3607" s="430" t="s">
        <v>5025</v>
      </c>
      <c r="B3607" s="430" t="s">
        <v>4870</v>
      </c>
      <c r="C3607" s="440">
        <v>1333323.81</v>
      </c>
      <c r="D3607" s="438" t="s">
        <v>126</v>
      </c>
      <c r="E3607" s="440">
        <v>44463.9</v>
      </c>
      <c r="F3607" s="440">
        <v>0</v>
      </c>
      <c r="G3607" s="440">
        <v>1377787.71</v>
      </c>
      <c r="H3607" s="438" t="s">
        <v>126</v>
      </c>
    </row>
    <row r="3608" spans="1:8">
      <c r="A3608" s="430" t="s">
        <v>5026</v>
      </c>
      <c r="B3608" s="430" t="s">
        <v>5027</v>
      </c>
      <c r="C3608" s="440">
        <v>8396.5300000000007</v>
      </c>
      <c r="D3608" s="438" t="s">
        <v>126</v>
      </c>
      <c r="E3608" s="440">
        <v>0</v>
      </c>
      <c r="F3608" s="440">
        <v>0</v>
      </c>
      <c r="G3608" s="440">
        <v>8396.5300000000007</v>
      </c>
      <c r="H3608" s="438" t="s">
        <v>126</v>
      </c>
    </row>
    <row r="3609" spans="1:8">
      <c r="A3609" s="430" t="s">
        <v>5028</v>
      </c>
      <c r="B3609" s="430" t="s">
        <v>4874</v>
      </c>
      <c r="C3609" s="440">
        <v>12500</v>
      </c>
      <c r="D3609" s="438" t="s">
        <v>126</v>
      </c>
      <c r="E3609" s="440">
        <v>0</v>
      </c>
      <c r="F3609" s="440">
        <v>0</v>
      </c>
      <c r="G3609" s="440">
        <v>12500</v>
      </c>
      <c r="H3609" s="438" t="s">
        <v>126</v>
      </c>
    </row>
    <row r="3610" spans="1:8">
      <c r="A3610" s="430" t="s">
        <v>5029</v>
      </c>
      <c r="B3610" s="430" t="s">
        <v>4876</v>
      </c>
      <c r="C3610" s="440">
        <v>6021</v>
      </c>
      <c r="D3610" s="438" t="s">
        <v>126</v>
      </c>
      <c r="E3610" s="440">
        <v>0</v>
      </c>
      <c r="F3610" s="440">
        <v>0</v>
      </c>
      <c r="G3610" s="440">
        <v>6021</v>
      </c>
      <c r="H3610" s="438" t="s">
        <v>126</v>
      </c>
    </row>
    <row r="3611" spans="1:8">
      <c r="A3611" s="430" t="s">
        <v>5030</v>
      </c>
      <c r="B3611" s="430" t="s">
        <v>4878</v>
      </c>
      <c r="C3611" s="440">
        <v>184408.66</v>
      </c>
      <c r="D3611" s="438" t="s">
        <v>126</v>
      </c>
      <c r="E3611" s="440">
        <v>0</v>
      </c>
      <c r="F3611" s="440">
        <v>0</v>
      </c>
      <c r="G3611" s="440">
        <v>184408.66</v>
      </c>
      <c r="H3611" s="438" t="s">
        <v>126</v>
      </c>
    </row>
    <row r="3612" spans="1:8">
      <c r="A3612" s="430" t="s">
        <v>5031</v>
      </c>
      <c r="B3612" s="430" t="s">
        <v>4880</v>
      </c>
      <c r="C3612" s="440">
        <v>31627.37</v>
      </c>
      <c r="D3612" s="438" t="s">
        <v>126</v>
      </c>
      <c r="E3612" s="440">
        <v>2930.05</v>
      </c>
      <c r="F3612" s="440">
        <v>0</v>
      </c>
      <c r="G3612" s="440">
        <v>34557.42</v>
      </c>
      <c r="H3612" s="438" t="s">
        <v>126</v>
      </c>
    </row>
    <row r="3613" spans="1:8">
      <c r="A3613" s="430" t="s">
        <v>5032</v>
      </c>
      <c r="B3613" s="430" t="s">
        <v>4882</v>
      </c>
      <c r="C3613" s="440">
        <v>256305.06</v>
      </c>
      <c r="D3613" s="438" t="s">
        <v>126</v>
      </c>
      <c r="E3613" s="440">
        <v>0</v>
      </c>
      <c r="F3613" s="440">
        <v>0</v>
      </c>
      <c r="G3613" s="440">
        <v>256305.06</v>
      </c>
      <c r="H3613" s="438" t="s">
        <v>126</v>
      </c>
    </row>
    <row r="3614" spans="1:8">
      <c r="A3614" s="430" t="s">
        <v>5033</v>
      </c>
      <c r="B3614" s="430" t="s">
        <v>4884</v>
      </c>
      <c r="C3614" s="440">
        <v>0</v>
      </c>
      <c r="D3614" s="438" t="s">
        <v>126</v>
      </c>
      <c r="E3614" s="440">
        <v>103836.46</v>
      </c>
      <c r="F3614" s="440">
        <v>0</v>
      </c>
      <c r="G3614" s="440">
        <v>103836.46</v>
      </c>
      <c r="H3614" s="438" t="s">
        <v>126</v>
      </c>
    </row>
    <row r="3615" spans="1:8">
      <c r="A3615" s="430" t="s">
        <v>5034</v>
      </c>
      <c r="B3615" s="430" t="s">
        <v>4886</v>
      </c>
      <c r="C3615" s="440">
        <v>0</v>
      </c>
      <c r="D3615" s="438" t="s">
        <v>126</v>
      </c>
      <c r="E3615" s="440">
        <v>62206.38</v>
      </c>
      <c r="F3615" s="440">
        <v>0</v>
      </c>
      <c r="G3615" s="440">
        <v>62206.38</v>
      </c>
      <c r="H3615" s="438" t="s">
        <v>126</v>
      </c>
    </row>
    <row r="3616" spans="1:8">
      <c r="A3616" s="430" t="s">
        <v>5035</v>
      </c>
      <c r="B3616" s="430" t="s">
        <v>4888</v>
      </c>
      <c r="C3616" s="440">
        <v>34029.67</v>
      </c>
      <c r="D3616" s="438" t="s">
        <v>126</v>
      </c>
      <c r="E3616" s="440">
        <v>2874.87</v>
      </c>
      <c r="F3616" s="440">
        <v>0</v>
      </c>
      <c r="G3616" s="440">
        <v>36904.54</v>
      </c>
      <c r="H3616" s="438" t="s">
        <v>126</v>
      </c>
    </row>
    <row r="3617" spans="1:8">
      <c r="A3617" s="430" t="s">
        <v>5036</v>
      </c>
      <c r="B3617" s="430" t="s">
        <v>4890</v>
      </c>
      <c r="C3617" s="440">
        <v>30312.13</v>
      </c>
      <c r="D3617" s="438" t="s">
        <v>126</v>
      </c>
      <c r="E3617" s="440">
        <v>0</v>
      </c>
      <c r="F3617" s="440">
        <v>0</v>
      </c>
      <c r="G3617" s="440">
        <v>30312.13</v>
      </c>
      <c r="H3617" s="438" t="s">
        <v>126</v>
      </c>
    </row>
    <row r="3618" spans="1:8">
      <c r="A3618" s="430" t="s">
        <v>5037</v>
      </c>
      <c r="B3618" s="430" t="s">
        <v>5038</v>
      </c>
      <c r="C3618" s="440">
        <v>350165.35</v>
      </c>
      <c r="D3618" s="438" t="s">
        <v>126</v>
      </c>
      <c r="E3618" s="440">
        <v>112253.28</v>
      </c>
      <c r="F3618" s="440">
        <v>0</v>
      </c>
      <c r="G3618" s="440">
        <v>462418.63</v>
      </c>
      <c r="H3618" s="438" t="s">
        <v>126</v>
      </c>
    </row>
    <row r="3619" spans="1:8">
      <c r="A3619" s="430" t="s">
        <v>5039</v>
      </c>
      <c r="B3619" s="430" t="s">
        <v>4894</v>
      </c>
      <c r="C3619" s="440">
        <v>56281.72</v>
      </c>
      <c r="D3619" s="438" t="s">
        <v>126</v>
      </c>
      <c r="E3619" s="440">
        <v>54760.13</v>
      </c>
      <c r="F3619" s="440">
        <v>0</v>
      </c>
      <c r="G3619" s="440">
        <v>111041.85</v>
      </c>
      <c r="H3619" s="438" t="s">
        <v>126</v>
      </c>
    </row>
    <row r="3620" spans="1:8">
      <c r="A3620" s="430" t="s">
        <v>5040</v>
      </c>
      <c r="B3620" s="430" t="s">
        <v>5041</v>
      </c>
      <c r="C3620" s="440">
        <v>18.149999999999999</v>
      </c>
      <c r="D3620" s="438" t="s">
        <v>126</v>
      </c>
      <c r="E3620" s="440">
        <v>0</v>
      </c>
      <c r="F3620" s="440">
        <v>0</v>
      </c>
      <c r="G3620" s="440">
        <v>18.149999999999999</v>
      </c>
      <c r="H3620" s="438" t="s">
        <v>126</v>
      </c>
    </row>
    <row r="3621" spans="1:8">
      <c r="A3621" s="430" t="s">
        <v>5042</v>
      </c>
      <c r="B3621" s="430" t="s">
        <v>5043</v>
      </c>
      <c r="C3621" s="440">
        <v>37588.32</v>
      </c>
      <c r="D3621" s="438" t="s">
        <v>126</v>
      </c>
      <c r="E3621" s="440">
        <v>0</v>
      </c>
      <c r="F3621" s="440">
        <v>0</v>
      </c>
      <c r="G3621" s="440">
        <v>37588.32</v>
      </c>
      <c r="H3621" s="438" t="s">
        <v>126</v>
      </c>
    </row>
    <row r="3622" spans="1:8">
      <c r="A3622" s="430" t="s">
        <v>5044</v>
      </c>
      <c r="B3622" s="430" t="s">
        <v>2093</v>
      </c>
      <c r="C3622" s="440">
        <v>2126549.4700000002</v>
      </c>
      <c r="D3622" s="438" t="s">
        <v>126</v>
      </c>
      <c r="E3622" s="440">
        <v>411426.09</v>
      </c>
      <c r="F3622" s="440">
        <v>0</v>
      </c>
      <c r="G3622" s="440">
        <v>2537975.56</v>
      </c>
      <c r="H3622" s="438" t="s">
        <v>126</v>
      </c>
    </row>
    <row r="3623" spans="1:8">
      <c r="A3623" s="430" t="s">
        <v>5045</v>
      </c>
      <c r="B3623" s="430" t="s">
        <v>4854</v>
      </c>
      <c r="C3623" s="440">
        <v>8783.7999999999993</v>
      </c>
      <c r="D3623" s="438" t="s">
        <v>126</v>
      </c>
      <c r="E3623" s="440">
        <v>0</v>
      </c>
      <c r="F3623" s="440">
        <v>0</v>
      </c>
      <c r="G3623" s="440">
        <v>8783.7999999999993</v>
      </c>
      <c r="H3623" s="438" t="s">
        <v>126</v>
      </c>
    </row>
    <row r="3624" spans="1:8">
      <c r="A3624" s="430" t="s">
        <v>5046</v>
      </c>
      <c r="B3624" s="430" t="s">
        <v>4856</v>
      </c>
      <c r="C3624" s="440">
        <v>33575</v>
      </c>
      <c r="D3624" s="438" t="s">
        <v>126</v>
      </c>
      <c r="E3624" s="440">
        <v>3231</v>
      </c>
      <c r="F3624" s="440">
        <v>0</v>
      </c>
      <c r="G3624" s="440">
        <v>36806</v>
      </c>
      <c r="H3624" s="438" t="s">
        <v>126</v>
      </c>
    </row>
    <row r="3625" spans="1:8">
      <c r="A3625" s="430" t="s">
        <v>5047</v>
      </c>
      <c r="B3625" s="430" t="s">
        <v>4860</v>
      </c>
      <c r="C3625" s="440">
        <v>59541.22</v>
      </c>
      <c r="D3625" s="438" t="s">
        <v>126</v>
      </c>
      <c r="E3625" s="440">
        <v>0</v>
      </c>
      <c r="F3625" s="440">
        <v>0</v>
      </c>
      <c r="G3625" s="440">
        <v>59541.22</v>
      </c>
      <c r="H3625" s="438" t="s">
        <v>126</v>
      </c>
    </row>
    <row r="3626" spans="1:8">
      <c r="A3626" s="430" t="s">
        <v>5048</v>
      </c>
      <c r="B3626" s="430" t="s">
        <v>4862</v>
      </c>
      <c r="C3626" s="440">
        <v>84863.05</v>
      </c>
      <c r="D3626" s="438" t="s">
        <v>126</v>
      </c>
      <c r="E3626" s="440">
        <v>7477.45</v>
      </c>
      <c r="F3626" s="440">
        <v>0</v>
      </c>
      <c r="G3626" s="440">
        <v>92340.5</v>
      </c>
      <c r="H3626" s="438" t="s">
        <v>126</v>
      </c>
    </row>
    <row r="3627" spans="1:8">
      <c r="A3627" s="430" t="s">
        <v>5049</v>
      </c>
      <c r="B3627" s="430" t="s">
        <v>4864</v>
      </c>
      <c r="C3627" s="440">
        <v>58333.01</v>
      </c>
      <c r="D3627" s="438" t="s">
        <v>126</v>
      </c>
      <c r="E3627" s="440">
        <v>0</v>
      </c>
      <c r="F3627" s="440">
        <v>0</v>
      </c>
      <c r="G3627" s="440">
        <v>58333.01</v>
      </c>
      <c r="H3627" s="438" t="s">
        <v>126</v>
      </c>
    </row>
    <row r="3628" spans="1:8">
      <c r="A3628" s="430" t="s">
        <v>5050</v>
      </c>
      <c r="B3628" s="430" t="s">
        <v>4866</v>
      </c>
      <c r="C3628" s="440">
        <v>0</v>
      </c>
      <c r="D3628" s="438" t="s">
        <v>126</v>
      </c>
      <c r="E3628" s="440">
        <v>41020.870000000003</v>
      </c>
      <c r="F3628" s="440">
        <v>0</v>
      </c>
      <c r="G3628" s="440">
        <v>41020.870000000003</v>
      </c>
      <c r="H3628" s="438" t="s">
        <v>126</v>
      </c>
    </row>
    <row r="3629" spans="1:8">
      <c r="A3629" s="430" t="s">
        <v>5051</v>
      </c>
      <c r="B3629" s="430" t="s">
        <v>4868</v>
      </c>
      <c r="C3629" s="441">
        <v>-2178.56</v>
      </c>
      <c r="D3629" s="438" t="s">
        <v>126</v>
      </c>
      <c r="E3629" s="440">
        <v>18319.47</v>
      </c>
      <c r="F3629" s="440">
        <v>0</v>
      </c>
      <c r="G3629" s="440">
        <v>16140.91</v>
      </c>
      <c r="H3629" s="438" t="s">
        <v>126</v>
      </c>
    </row>
    <row r="3630" spans="1:8">
      <c r="A3630" s="430" t="s">
        <v>5052</v>
      </c>
      <c r="B3630" s="430" t="s">
        <v>4870</v>
      </c>
      <c r="C3630" s="440">
        <v>956150.95</v>
      </c>
      <c r="D3630" s="438" t="s">
        <v>126</v>
      </c>
      <c r="E3630" s="440">
        <v>31909.279999999999</v>
      </c>
      <c r="F3630" s="440">
        <v>0</v>
      </c>
      <c r="G3630" s="440">
        <v>988060.23</v>
      </c>
      <c r="H3630" s="438" t="s">
        <v>126</v>
      </c>
    </row>
    <row r="3631" spans="1:8">
      <c r="A3631" s="430" t="s">
        <v>5053</v>
      </c>
      <c r="B3631" s="430" t="s">
        <v>5054</v>
      </c>
      <c r="C3631" s="440">
        <v>29191.68</v>
      </c>
      <c r="D3631" s="438" t="s">
        <v>126</v>
      </c>
      <c r="E3631" s="440">
        <v>0</v>
      </c>
      <c r="F3631" s="440">
        <v>0</v>
      </c>
      <c r="G3631" s="440">
        <v>29191.68</v>
      </c>
      <c r="H3631" s="438" t="s">
        <v>126</v>
      </c>
    </row>
    <row r="3632" spans="1:8">
      <c r="A3632" s="430" t="s">
        <v>5055</v>
      </c>
      <c r="B3632" s="430" t="s">
        <v>5056</v>
      </c>
      <c r="C3632" s="440">
        <v>82500</v>
      </c>
      <c r="D3632" s="438" t="s">
        <v>126</v>
      </c>
      <c r="E3632" s="440">
        <v>0</v>
      </c>
      <c r="F3632" s="440">
        <v>0</v>
      </c>
      <c r="G3632" s="440">
        <v>82500</v>
      </c>
      <c r="H3632" s="438" t="s">
        <v>126</v>
      </c>
    </row>
    <row r="3633" spans="1:8">
      <c r="A3633" s="430" t="s">
        <v>5057</v>
      </c>
      <c r="B3633" s="430" t="s">
        <v>5058</v>
      </c>
      <c r="C3633" s="440">
        <v>6156.66</v>
      </c>
      <c r="D3633" s="438" t="s">
        <v>126</v>
      </c>
      <c r="E3633" s="440">
        <v>0</v>
      </c>
      <c r="F3633" s="440">
        <v>0</v>
      </c>
      <c r="G3633" s="440">
        <v>6156.66</v>
      </c>
      <c r="H3633" s="438" t="s">
        <v>126</v>
      </c>
    </row>
    <row r="3634" spans="1:8">
      <c r="A3634" s="430" t="s">
        <v>5059</v>
      </c>
      <c r="B3634" s="430" t="s">
        <v>4876</v>
      </c>
      <c r="C3634" s="440">
        <v>8429.4</v>
      </c>
      <c r="D3634" s="438" t="s">
        <v>126</v>
      </c>
      <c r="E3634" s="440">
        <v>1404.9</v>
      </c>
      <c r="F3634" s="440">
        <v>0</v>
      </c>
      <c r="G3634" s="440">
        <v>9834.2999999999993</v>
      </c>
      <c r="H3634" s="438" t="s">
        <v>126</v>
      </c>
    </row>
    <row r="3635" spans="1:8">
      <c r="A3635" s="430" t="s">
        <v>5060</v>
      </c>
      <c r="B3635" s="430" t="s">
        <v>4878</v>
      </c>
      <c r="C3635" s="440">
        <v>105386.96</v>
      </c>
      <c r="D3635" s="438" t="s">
        <v>126</v>
      </c>
      <c r="E3635" s="440">
        <v>0</v>
      </c>
      <c r="F3635" s="440">
        <v>0</v>
      </c>
      <c r="G3635" s="440">
        <v>105386.96</v>
      </c>
      <c r="H3635" s="438" t="s">
        <v>126</v>
      </c>
    </row>
    <row r="3636" spans="1:8">
      <c r="A3636" s="430" t="s">
        <v>5061</v>
      </c>
      <c r="B3636" s="430" t="s">
        <v>4880</v>
      </c>
      <c r="C3636" s="440">
        <v>23465.8</v>
      </c>
      <c r="D3636" s="438" t="s">
        <v>126</v>
      </c>
      <c r="E3636" s="440">
        <v>2267.1</v>
      </c>
      <c r="F3636" s="440">
        <v>0</v>
      </c>
      <c r="G3636" s="440">
        <v>25732.9</v>
      </c>
      <c r="H3636" s="438" t="s">
        <v>126</v>
      </c>
    </row>
    <row r="3637" spans="1:8">
      <c r="A3637" s="430" t="s">
        <v>5062</v>
      </c>
      <c r="B3637" s="430" t="s">
        <v>4882</v>
      </c>
      <c r="C3637" s="440">
        <v>141555.07</v>
      </c>
      <c r="D3637" s="438" t="s">
        <v>126</v>
      </c>
      <c r="E3637" s="440">
        <v>0</v>
      </c>
      <c r="F3637" s="440">
        <v>0</v>
      </c>
      <c r="G3637" s="440">
        <v>141555.07</v>
      </c>
      <c r="H3637" s="438" t="s">
        <v>126</v>
      </c>
    </row>
    <row r="3638" spans="1:8">
      <c r="A3638" s="430" t="s">
        <v>5063</v>
      </c>
      <c r="B3638" s="430" t="s">
        <v>4884</v>
      </c>
      <c r="C3638" s="440">
        <v>0</v>
      </c>
      <c r="D3638" s="438" t="s">
        <v>126</v>
      </c>
      <c r="E3638" s="440">
        <v>82177.600000000006</v>
      </c>
      <c r="F3638" s="440">
        <v>0</v>
      </c>
      <c r="G3638" s="440">
        <v>82177.600000000006</v>
      </c>
      <c r="H3638" s="438" t="s">
        <v>126</v>
      </c>
    </row>
    <row r="3639" spans="1:8">
      <c r="A3639" s="430" t="s">
        <v>5064</v>
      </c>
      <c r="B3639" s="430" t="s">
        <v>4886</v>
      </c>
      <c r="C3639" s="440">
        <v>0</v>
      </c>
      <c r="D3639" s="438" t="s">
        <v>126</v>
      </c>
      <c r="E3639" s="440">
        <v>49306.559999999998</v>
      </c>
      <c r="F3639" s="440">
        <v>0</v>
      </c>
      <c r="G3639" s="440">
        <v>49306.559999999998</v>
      </c>
      <c r="H3639" s="438" t="s">
        <v>126</v>
      </c>
    </row>
    <row r="3640" spans="1:8">
      <c r="A3640" s="430" t="s">
        <v>5065</v>
      </c>
      <c r="B3640" s="430" t="s">
        <v>4888</v>
      </c>
      <c r="C3640" s="440">
        <v>122958.39</v>
      </c>
      <c r="D3640" s="438" t="s">
        <v>126</v>
      </c>
      <c r="E3640" s="440">
        <v>34952.28</v>
      </c>
      <c r="F3640" s="440">
        <v>0</v>
      </c>
      <c r="G3640" s="440">
        <v>157910.67000000001</v>
      </c>
      <c r="H3640" s="438" t="s">
        <v>126</v>
      </c>
    </row>
    <row r="3641" spans="1:8">
      <c r="A3641" s="430" t="s">
        <v>5066</v>
      </c>
      <c r="B3641" s="430" t="s">
        <v>4890</v>
      </c>
      <c r="C3641" s="440">
        <v>32300</v>
      </c>
      <c r="D3641" s="438" t="s">
        <v>126</v>
      </c>
      <c r="E3641" s="440">
        <v>0</v>
      </c>
      <c r="F3641" s="440">
        <v>0</v>
      </c>
      <c r="G3641" s="440">
        <v>32300</v>
      </c>
      <c r="H3641" s="438" t="s">
        <v>126</v>
      </c>
    </row>
    <row r="3642" spans="1:8">
      <c r="A3642" s="430" t="s">
        <v>5067</v>
      </c>
      <c r="B3642" s="430" t="s">
        <v>4892</v>
      </c>
      <c r="C3642" s="440">
        <v>276829.73</v>
      </c>
      <c r="D3642" s="438" t="s">
        <v>126</v>
      </c>
      <c r="E3642" s="440">
        <v>81536.44</v>
      </c>
      <c r="F3642" s="440">
        <v>0</v>
      </c>
      <c r="G3642" s="440">
        <v>358366.17</v>
      </c>
      <c r="H3642" s="438" t="s">
        <v>126</v>
      </c>
    </row>
    <row r="3643" spans="1:8">
      <c r="A3643" s="430" t="s">
        <v>5068</v>
      </c>
      <c r="B3643" s="430" t="s">
        <v>4894</v>
      </c>
      <c r="C3643" s="440">
        <v>57823.11</v>
      </c>
      <c r="D3643" s="438" t="s">
        <v>126</v>
      </c>
      <c r="E3643" s="440">
        <v>57823.14</v>
      </c>
      <c r="F3643" s="440">
        <v>0</v>
      </c>
      <c r="G3643" s="440">
        <v>115646.25</v>
      </c>
      <c r="H3643" s="438" t="s">
        <v>126</v>
      </c>
    </row>
    <row r="3644" spans="1:8">
      <c r="A3644" s="430" t="s">
        <v>5069</v>
      </c>
      <c r="B3644" s="430" t="s">
        <v>4896</v>
      </c>
      <c r="C3644" s="440">
        <v>51.2</v>
      </c>
      <c r="D3644" s="438" t="s">
        <v>126</v>
      </c>
      <c r="E3644" s="440">
        <v>0</v>
      </c>
      <c r="F3644" s="440">
        <v>0</v>
      </c>
      <c r="G3644" s="440">
        <v>51.2</v>
      </c>
      <c r="H3644" s="438" t="s">
        <v>126</v>
      </c>
    </row>
    <row r="3645" spans="1:8">
      <c r="A3645" s="430" t="s">
        <v>5070</v>
      </c>
      <c r="B3645" s="430" t="s">
        <v>5071</v>
      </c>
      <c r="C3645" s="440">
        <v>40833</v>
      </c>
      <c r="D3645" s="438" t="s">
        <v>126</v>
      </c>
      <c r="E3645" s="440">
        <v>0</v>
      </c>
      <c r="F3645" s="440">
        <v>0</v>
      </c>
      <c r="G3645" s="440">
        <v>40833</v>
      </c>
      <c r="H3645" s="438" t="s">
        <v>126</v>
      </c>
    </row>
    <row r="3646" spans="1:8">
      <c r="A3646" s="430" t="s">
        <v>5072</v>
      </c>
      <c r="B3646" s="430" t="s">
        <v>2098</v>
      </c>
      <c r="C3646" s="440">
        <v>932759.98</v>
      </c>
      <c r="D3646" s="438" t="s">
        <v>126</v>
      </c>
      <c r="E3646" s="440">
        <v>208781.43</v>
      </c>
      <c r="F3646" s="440">
        <v>0</v>
      </c>
      <c r="G3646" s="440">
        <v>1141541.4099999999</v>
      </c>
      <c r="H3646" s="438" t="s">
        <v>126</v>
      </c>
    </row>
    <row r="3647" spans="1:8">
      <c r="A3647" s="430" t="s">
        <v>5073</v>
      </c>
      <c r="B3647" s="430" t="s">
        <v>4854</v>
      </c>
      <c r="C3647" s="440">
        <v>7500</v>
      </c>
      <c r="D3647" s="438" t="s">
        <v>126</v>
      </c>
      <c r="E3647" s="440">
        <v>0</v>
      </c>
      <c r="F3647" s="440">
        <v>0</v>
      </c>
      <c r="G3647" s="440">
        <v>7500</v>
      </c>
      <c r="H3647" s="438" t="s">
        <v>126</v>
      </c>
    </row>
    <row r="3648" spans="1:8">
      <c r="A3648" s="430" t="s">
        <v>5074</v>
      </c>
      <c r="B3648" s="430" t="s">
        <v>4858</v>
      </c>
      <c r="C3648" s="440">
        <v>0</v>
      </c>
      <c r="D3648" s="438" t="s">
        <v>126</v>
      </c>
      <c r="E3648" s="440">
        <v>1600</v>
      </c>
      <c r="F3648" s="440">
        <v>0</v>
      </c>
      <c r="G3648" s="440">
        <v>1600</v>
      </c>
      <c r="H3648" s="438" t="s">
        <v>126</v>
      </c>
    </row>
    <row r="3649" spans="1:8">
      <c r="A3649" s="430" t="s">
        <v>5075</v>
      </c>
      <c r="B3649" s="430" t="s">
        <v>4860</v>
      </c>
      <c r="C3649" s="440">
        <v>39141.519999999997</v>
      </c>
      <c r="D3649" s="438" t="s">
        <v>126</v>
      </c>
      <c r="E3649" s="440">
        <v>0</v>
      </c>
      <c r="F3649" s="440">
        <v>0</v>
      </c>
      <c r="G3649" s="440">
        <v>39141.519999999997</v>
      </c>
      <c r="H3649" s="438" t="s">
        <v>126</v>
      </c>
    </row>
    <row r="3650" spans="1:8">
      <c r="A3650" s="430" t="s">
        <v>5076</v>
      </c>
      <c r="B3650" s="430" t="s">
        <v>4862</v>
      </c>
      <c r="C3650" s="440">
        <v>81959.710000000006</v>
      </c>
      <c r="D3650" s="438" t="s">
        <v>126</v>
      </c>
      <c r="E3650" s="440">
        <v>8357.15</v>
      </c>
      <c r="F3650" s="440">
        <v>0</v>
      </c>
      <c r="G3650" s="440">
        <v>90316.86</v>
      </c>
      <c r="H3650" s="438" t="s">
        <v>126</v>
      </c>
    </row>
    <row r="3651" spans="1:8">
      <c r="A3651" s="430" t="s">
        <v>5077</v>
      </c>
      <c r="B3651" s="430" t="s">
        <v>4864</v>
      </c>
      <c r="C3651" s="440">
        <v>51010.239999999998</v>
      </c>
      <c r="D3651" s="438" t="s">
        <v>126</v>
      </c>
      <c r="E3651" s="440">
        <v>0</v>
      </c>
      <c r="F3651" s="440">
        <v>0</v>
      </c>
      <c r="G3651" s="440">
        <v>51010.239999999998</v>
      </c>
      <c r="H3651" s="438" t="s">
        <v>126</v>
      </c>
    </row>
    <row r="3652" spans="1:8">
      <c r="A3652" s="430" t="s">
        <v>5078</v>
      </c>
      <c r="B3652" s="430" t="s">
        <v>4866</v>
      </c>
      <c r="C3652" s="440">
        <v>0</v>
      </c>
      <c r="D3652" s="438" t="s">
        <v>126</v>
      </c>
      <c r="E3652" s="440">
        <v>34855.57</v>
      </c>
      <c r="F3652" s="440">
        <v>0</v>
      </c>
      <c r="G3652" s="440">
        <v>34855.57</v>
      </c>
      <c r="H3652" s="438" t="s">
        <v>126</v>
      </c>
    </row>
    <row r="3653" spans="1:8">
      <c r="A3653" s="430" t="s">
        <v>5079</v>
      </c>
      <c r="B3653" s="430" t="s">
        <v>4868</v>
      </c>
      <c r="C3653" s="440">
        <v>0</v>
      </c>
      <c r="D3653" s="438" t="s">
        <v>126</v>
      </c>
      <c r="E3653" s="440">
        <v>17944.400000000001</v>
      </c>
      <c r="F3653" s="440">
        <v>0</v>
      </c>
      <c r="G3653" s="440">
        <v>17944.400000000001</v>
      </c>
      <c r="H3653" s="438" t="s">
        <v>126</v>
      </c>
    </row>
    <row r="3654" spans="1:8">
      <c r="A3654" s="430" t="s">
        <v>5080</v>
      </c>
      <c r="B3654" s="430" t="s">
        <v>4870</v>
      </c>
      <c r="C3654" s="440">
        <v>450085.45</v>
      </c>
      <c r="D3654" s="438" t="s">
        <v>126</v>
      </c>
      <c r="E3654" s="440">
        <v>21736.880000000001</v>
      </c>
      <c r="F3654" s="440">
        <v>0</v>
      </c>
      <c r="G3654" s="440">
        <v>471822.33</v>
      </c>
      <c r="H3654" s="438" t="s">
        <v>126</v>
      </c>
    </row>
    <row r="3655" spans="1:8">
      <c r="A3655" s="430" t="s">
        <v>5081</v>
      </c>
      <c r="B3655" s="430" t="s">
        <v>4872</v>
      </c>
      <c r="C3655" s="440">
        <v>2686.85</v>
      </c>
      <c r="D3655" s="438" t="s">
        <v>126</v>
      </c>
      <c r="E3655" s="440">
        <v>0</v>
      </c>
      <c r="F3655" s="440">
        <v>0</v>
      </c>
      <c r="G3655" s="440">
        <v>2686.85</v>
      </c>
      <c r="H3655" s="438" t="s">
        <v>126</v>
      </c>
    </row>
    <row r="3656" spans="1:8">
      <c r="A3656" s="430" t="s">
        <v>5082</v>
      </c>
      <c r="B3656" s="430" t="s">
        <v>4874</v>
      </c>
      <c r="C3656" s="440">
        <v>17400</v>
      </c>
      <c r="D3656" s="438" t="s">
        <v>126</v>
      </c>
      <c r="E3656" s="440">
        <v>0</v>
      </c>
      <c r="F3656" s="440">
        <v>0</v>
      </c>
      <c r="G3656" s="440">
        <v>17400</v>
      </c>
      <c r="H3656" s="438" t="s">
        <v>126</v>
      </c>
    </row>
    <row r="3657" spans="1:8">
      <c r="A3657" s="430" t="s">
        <v>5083</v>
      </c>
      <c r="B3657" s="430" t="s">
        <v>4878</v>
      </c>
      <c r="C3657" s="440">
        <v>49222.76</v>
      </c>
      <c r="D3657" s="438" t="s">
        <v>126</v>
      </c>
      <c r="E3657" s="440">
        <v>0</v>
      </c>
      <c r="F3657" s="440">
        <v>0</v>
      </c>
      <c r="G3657" s="440">
        <v>49222.76</v>
      </c>
      <c r="H3657" s="438" t="s">
        <v>126</v>
      </c>
    </row>
    <row r="3658" spans="1:8">
      <c r="A3658" s="430" t="s">
        <v>5084</v>
      </c>
      <c r="B3658" s="430" t="s">
        <v>4880</v>
      </c>
      <c r="C3658" s="440">
        <v>9954.27</v>
      </c>
      <c r="D3658" s="438" t="s">
        <v>126</v>
      </c>
      <c r="E3658" s="440">
        <v>915.45</v>
      </c>
      <c r="F3658" s="440">
        <v>0</v>
      </c>
      <c r="G3658" s="440">
        <v>10869.72</v>
      </c>
      <c r="H3658" s="438" t="s">
        <v>126</v>
      </c>
    </row>
    <row r="3659" spans="1:8">
      <c r="A3659" s="430" t="s">
        <v>5085</v>
      </c>
      <c r="B3659" s="430" t="s">
        <v>4882</v>
      </c>
      <c r="C3659" s="440">
        <v>27097.96</v>
      </c>
      <c r="D3659" s="438" t="s">
        <v>126</v>
      </c>
      <c r="E3659" s="440">
        <v>0</v>
      </c>
      <c r="F3659" s="440">
        <v>0</v>
      </c>
      <c r="G3659" s="440">
        <v>27097.96</v>
      </c>
      <c r="H3659" s="438" t="s">
        <v>126</v>
      </c>
    </row>
    <row r="3660" spans="1:8">
      <c r="A3660" s="430" t="s">
        <v>5086</v>
      </c>
      <c r="B3660" s="430" t="s">
        <v>4884</v>
      </c>
      <c r="C3660" s="440">
        <v>0</v>
      </c>
      <c r="D3660" s="438" t="s">
        <v>126</v>
      </c>
      <c r="E3660" s="440">
        <v>32268.7</v>
      </c>
      <c r="F3660" s="440">
        <v>0</v>
      </c>
      <c r="G3660" s="440">
        <v>32268.7</v>
      </c>
      <c r="H3660" s="438" t="s">
        <v>126</v>
      </c>
    </row>
    <row r="3661" spans="1:8">
      <c r="A3661" s="430" t="s">
        <v>5087</v>
      </c>
      <c r="B3661" s="430" t="s">
        <v>4886</v>
      </c>
      <c r="C3661" s="440">
        <v>0</v>
      </c>
      <c r="D3661" s="438" t="s">
        <v>126</v>
      </c>
      <c r="E3661" s="440">
        <v>19495.939999999999</v>
      </c>
      <c r="F3661" s="440">
        <v>0</v>
      </c>
      <c r="G3661" s="440">
        <v>19495.939999999999</v>
      </c>
      <c r="H3661" s="438" t="s">
        <v>126</v>
      </c>
    </row>
    <row r="3662" spans="1:8">
      <c r="A3662" s="430" t="s">
        <v>5088</v>
      </c>
      <c r="B3662" s="430" t="s">
        <v>4888</v>
      </c>
      <c r="C3662" s="440">
        <v>56197.29</v>
      </c>
      <c r="D3662" s="438" t="s">
        <v>126</v>
      </c>
      <c r="E3662" s="440">
        <v>15876.75</v>
      </c>
      <c r="F3662" s="440">
        <v>0</v>
      </c>
      <c r="G3662" s="440">
        <v>72074.039999999994</v>
      </c>
      <c r="H3662" s="438" t="s">
        <v>126</v>
      </c>
    </row>
    <row r="3663" spans="1:8">
      <c r="A3663" s="430" t="s">
        <v>5089</v>
      </c>
      <c r="B3663" s="430" t="s">
        <v>4890</v>
      </c>
      <c r="C3663" s="440">
        <v>16150</v>
      </c>
      <c r="D3663" s="438" t="s">
        <v>126</v>
      </c>
      <c r="E3663" s="440">
        <v>0</v>
      </c>
      <c r="F3663" s="440">
        <v>0</v>
      </c>
      <c r="G3663" s="440">
        <v>16150</v>
      </c>
      <c r="H3663" s="438" t="s">
        <v>126</v>
      </c>
    </row>
    <row r="3664" spans="1:8">
      <c r="A3664" s="430" t="s">
        <v>5090</v>
      </c>
      <c r="B3664" s="430" t="s">
        <v>4892</v>
      </c>
      <c r="C3664" s="440">
        <v>98085.58</v>
      </c>
      <c r="D3664" s="438" t="s">
        <v>126</v>
      </c>
      <c r="E3664" s="440">
        <v>29507.040000000001</v>
      </c>
      <c r="F3664" s="440">
        <v>0</v>
      </c>
      <c r="G3664" s="440">
        <v>127592.62</v>
      </c>
      <c r="H3664" s="438" t="s">
        <v>126</v>
      </c>
    </row>
    <row r="3665" spans="1:8">
      <c r="A3665" s="430" t="s">
        <v>5091</v>
      </c>
      <c r="B3665" s="430" t="s">
        <v>4894</v>
      </c>
      <c r="C3665" s="440">
        <v>26223.55</v>
      </c>
      <c r="D3665" s="438" t="s">
        <v>126</v>
      </c>
      <c r="E3665" s="440">
        <v>26223.55</v>
      </c>
      <c r="F3665" s="440">
        <v>0</v>
      </c>
      <c r="G3665" s="440">
        <v>52447.1</v>
      </c>
      <c r="H3665" s="438" t="s">
        <v>126</v>
      </c>
    </row>
    <row r="3666" spans="1:8">
      <c r="A3666" s="430" t="s">
        <v>5092</v>
      </c>
      <c r="B3666" s="430" t="s">
        <v>4896</v>
      </c>
      <c r="C3666" s="440">
        <v>44.8</v>
      </c>
      <c r="D3666" s="438" t="s">
        <v>126</v>
      </c>
      <c r="E3666" s="440">
        <v>0</v>
      </c>
      <c r="F3666" s="440">
        <v>0</v>
      </c>
      <c r="G3666" s="440">
        <v>44.8</v>
      </c>
      <c r="H3666" s="438" t="s">
        <v>126</v>
      </c>
    </row>
    <row r="3667" spans="1:8">
      <c r="A3667" s="430" t="s">
        <v>5093</v>
      </c>
      <c r="B3667" s="430" t="s">
        <v>2103</v>
      </c>
      <c r="C3667" s="440">
        <v>1568362.38</v>
      </c>
      <c r="D3667" s="438" t="s">
        <v>126</v>
      </c>
      <c r="E3667" s="440">
        <v>389892.8</v>
      </c>
      <c r="F3667" s="440">
        <v>0</v>
      </c>
      <c r="G3667" s="440">
        <v>1958255.18</v>
      </c>
      <c r="H3667" s="438" t="s">
        <v>126</v>
      </c>
    </row>
    <row r="3668" spans="1:8">
      <c r="A3668" s="430" t="s">
        <v>5094</v>
      </c>
      <c r="B3668" s="430" t="s">
        <v>4854</v>
      </c>
      <c r="C3668" s="440">
        <v>7500</v>
      </c>
      <c r="D3668" s="438" t="s">
        <v>126</v>
      </c>
      <c r="E3668" s="440">
        <v>2500</v>
      </c>
      <c r="F3668" s="440">
        <v>0</v>
      </c>
      <c r="G3668" s="440">
        <v>10000</v>
      </c>
      <c r="H3668" s="438" t="s">
        <v>126</v>
      </c>
    </row>
    <row r="3669" spans="1:8">
      <c r="A3669" s="430" t="s">
        <v>5095</v>
      </c>
      <c r="B3669" s="430" t="s">
        <v>4856</v>
      </c>
      <c r="C3669" s="440">
        <v>14828</v>
      </c>
      <c r="D3669" s="438" t="s">
        <v>126</v>
      </c>
      <c r="E3669" s="440">
        <v>1642</v>
      </c>
      <c r="F3669" s="440">
        <v>0</v>
      </c>
      <c r="G3669" s="440">
        <v>16470</v>
      </c>
      <c r="H3669" s="438" t="s">
        <v>126</v>
      </c>
    </row>
    <row r="3670" spans="1:8">
      <c r="A3670" s="430" t="s">
        <v>5096</v>
      </c>
      <c r="B3670" s="430" t="s">
        <v>4858</v>
      </c>
      <c r="C3670" s="440">
        <v>1600</v>
      </c>
      <c r="D3670" s="438" t="s">
        <v>126</v>
      </c>
      <c r="E3670" s="440">
        <v>0</v>
      </c>
      <c r="F3670" s="440">
        <v>0</v>
      </c>
      <c r="G3670" s="440">
        <v>1600</v>
      </c>
      <c r="H3670" s="438" t="s">
        <v>126</v>
      </c>
    </row>
    <row r="3671" spans="1:8">
      <c r="A3671" s="430" t="s">
        <v>5097</v>
      </c>
      <c r="B3671" s="430" t="s">
        <v>4860</v>
      </c>
      <c r="C3671" s="440">
        <v>69016.14</v>
      </c>
      <c r="D3671" s="438" t="s">
        <v>126</v>
      </c>
      <c r="E3671" s="440">
        <v>0</v>
      </c>
      <c r="F3671" s="440">
        <v>0</v>
      </c>
      <c r="G3671" s="440">
        <v>69016.14</v>
      </c>
      <c r="H3671" s="438" t="s">
        <v>126</v>
      </c>
    </row>
    <row r="3672" spans="1:8">
      <c r="A3672" s="430" t="s">
        <v>5098</v>
      </c>
      <c r="B3672" s="430" t="s">
        <v>4862</v>
      </c>
      <c r="C3672" s="440">
        <v>97037.68</v>
      </c>
      <c r="D3672" s="438" t="s">
        <v>126</v>
      </c>
      <c r="E3672" s="440">
        <v>9236.85</v>
      </c>
      <c r="F3672" s="440">
        <v>0</v>
      </c>
      <c r="G3672" s="440">
        <v>106274.53</v>
      </c>
      <c r="H3672" s="438" t="s">
        <v>126</v>
      </c>
    </row>
    <row r="3673" spans="1:8">
      <c r="A3673" s="430" t="s">
        <v>5099</v>
      </c>
      <c r="B3673" s="430" t="s">
        <v>4864</v>
      </c>
      <c r="C3673" s="440">
        <v>86595.43</v>
      </c>
      <c r="D3673" s="438" t="s">
        <v>126</v>
      </c>
      <c r="E3673" s="440">
        <v>0</v>
      </c>
      <c r="F3673" s="440">
        <v>0</v>
      </c>
      <c r="G3673" s="440">
        <v>86595.43</v>
      </c>
      <c r="H3673" s="438" t="s">
        <v>126</v>
      </c>
    </row>
    <row r="3674" spans="1:8">
      <c r="A3674" s="430" t="s">
        <v>5100</v>
      </c>
      <c r="B3674" s="430" t="s">
        <v>4866</v>
      </c>
      <c r="C3674" s="440">
        <v>331.42</v>
      </c>
      <c r="D3674" s="438" t="s">
        <v>126</v>
      </c>
      <c r="E3674" s="440">
        <v>43763.76</v>
      </c>
      <c r="F3674" s="440">
        <v>0</v>
      </c>
      <c r="G3674" s="440">
        <v>44095.18</v>
      </c>
      <c r="H3674" s="438" t="s">
        <v>126</v>
      </c>
    </row>
    <row r="3675" spans="1:8">
      <c r="A3675" s="430" t="s">
        <v>5101</v>
      </c>
      <c r="B3675" s="430" t="s">
        <v>4868</v>
      </c>
      <c r="C3675" s="440">
        <v>0</v>
      </c>
      <c r="D3675" s="438" t="s">
        <v>126</v>
      </c>
      <c r="E3675" s="440">
        <v>20228.36</v>
      </c>
      <c r="F3675" s="440">
        <v>0</v>
      </c>
      <c r="G3675" s="440">
        <v>20228.36</v>
      </c>
      <c r="H3675" s="438" t="s">
        <v>126</v>
      </c>
    </row>
    <row r="3676" spans="1:8">
      <c r="A3676" s="430" t="s">
        <v>5102</v>
      </c>
      <c r="B3676" s="430" t="s">
        <v>5024</v>
      </c>
      <c r="C3676" s="440">
        <v>959</v>
      </c>
      <c r="D3676" s="438" t="s">
        <v>126</v>
      </c>
      <c r="E3676" s="440">
        <v>0</v>
      </c>
      <c r="F3676" s="440">
        <v>0</v>
      </c>
      <c r="G3676" s="440">
        <v>959</v>
      </c>
      <c r="H3676" s="438" t="s">
        <v>126</v>
      </c>
    </row>
    <row r="3677" spans="1:8">
      <c r="A3677" s="430" t="s">
        <v>5103</v>
      </c>
      <c r="B3677" s="430" t="s">
        <v>5104</v>
      </c>
      <c r="C3677" s="440">
        <v>630644.11</v>
      </c>
      <c r="D3677" s="438" t="s">
        <v>126</v>
      </c>
      <c r="E3677" s="440">
        <v>20638.28</v>
      </c>
      <c r="F3677" s="440">
        <v>0</v>
      </c>
      <c r="G3677" s="440">
        <v>651282.39</v>
      </c>
      <c r="H3677" s="438" t="s">
        <v>126</v>
      </c>
    </row>
    <row r="3678" spans="1:8">
      <c r="A3678" s="430" t="s">
        <v>5105</v>
      </c>
      <c r="B3678" s="430" t="s">
        <v>4872</v>
      </c>
      <c r="C3678" s="440">
        <v>6802.68</v>
      </c>
      <c r="D3678" s="438" t="s">
        <v>126</v>
      </c>
      <c r="E3678" s="440">
        <v>0</v>
      </c>
      <c r="F3678" s="440">
        <v>0</v>
      </c>
      <c r="G3678" s="440">
        <v>6802.68</v>
      </c>
      <c r="H3678" s="438" t="s">
        <v>126</v>
      </c>
    </row>
    <row r="3679" spans="1:8">
      <c r="A3679" s="430" t="s">
        <v>5106</v>
      </c>
      <c r="B3679" s="430" t="s">
        <v>4876</v>
      </c>
      <c r="C3679" s="440">
        <v>490.6</v>
      </c>
      <c r="D3679" s="438" t="s">
        <v>126</v>
      </c>
      <c r="E3679" s="440">
        <v>490.6</v>
      </c>
      <c r="F3679" s="440">
        <v>0</v>
      </c>
      <c r="G3679" s="440">
        <v>981.2</v>
      </c>
      <c r="H3679" s="438" t="s">
        <v>126</v>
      </c>
    </row>
    <row r="3680" spans="1:8">
      <c r="A3680" s="430" t="s">
        <v>5107</v>
      </c>
      <c r="B3680" s="430" t="s">
        <v>4878</v>
      </c>
      <c r="C3680" s="440">
        <v>102457.73</v>
      </c>
      <c r="D3680" s="438" t="s">
        <v>126</v>
      </c>
      <c r="E3680" s="440">
        <v>0</v>
      </c>
      <c r="F3680" s="440">
        <v>0</v>
      </c>
      <c r="G3680" s="440">
        <v>102457.73</v>
      </c>
      <c r="H3680" s="438" t="s">
        <v>126</v>
      </c>
    </row>
    <row r="3681" spans="1:8">
      <c r="A3681" s="430" t="s">
        <v>5108</v>
      </c>
      <c r="B3681" s="430" t="s">
        <v>4880</v>
      </c>
      <c r="C3681" s="440">
        <v>24514.59</v>
      </c>
      <c r="D3681" s="438" t="s">
        <v>126</v>
      </c>
      <c r="E3681" s="440">
        <v>2389.6</v>
      </c>
      <c r="F3681" s="440">
        <v>0</v>
      </c>
      <c r="G3681" s="440">
        <v>26904.19</v>
      </c>
      <c r="H3681" s="438" t="s">
        <v>126</v>
      </c>
    </row>
    <row r="3682" spans="1:8">
      <c r="A3682" s="430" t="s">
        <v>5109</v>
      </c>
      <c r="B3682" s="430" t="s">
        <v>4882</v>
      </c>
      <c r="C3682" s="440">
        <v>113008.6</v>
      </c>
      <c r="D3682" s="438" t="s">
        <v>126</v>
      </c>
      <c r="E3682" s="440">
        <v>0</v>
      </c>
      <c r="F3682" s="440">
        <v>0</v>
      </c>
      <c r="G3682" s="440">
        <v>113008.6</v>
      </c>
      <c r="H3682" s="438" t="s">
        <v>126</v>
      </c>
    </row>
    <row r="3683" spans="1:8">
      <c r="A3683" s="430" t="s">
        <v>5110</v>
      </c>
      <c r="B3683" s="430" t="s">
        <v>4884</v>
      </c>
      <c r="C3683" s="440">
        <v>0</v>
      </c>
      <c r="D3683" s="438" t="s">
        <v>126</v>
      </c>
      <c r="E3683" s="440">
        <v>79814.75</v>
      </c>
      <c r="F3683" s="440">
        <v>0</v>
      </c>
      <c r="G3683" s="440">
        <v>79814.75</v>
      </c>
      <c r="H3683" s="438" t="s">
        <v>126</v>
      </c>
    </row>
    <row r="3684" spans="1:8">
      <c r="A3684" s="430" t="s">
        <v>5111</v>
      </c>
      <c r="B3684" s="430" t="s">
        <v>4886</v>
      </c>
      <c r="C3684" s="440">
        <v>0</v>
      </c>
      <c r="D3684" s="438" t="s">
        <v>126</v>
      </c>
      <c r="E3684" s="440">
        <v>48472.63</v>
      </c>
      <c r="F3684" s="440">
        <v>0</v>
      </c>
      <c r="G3684" s="440">
        <v>48472.63</v>
      </c>
      <c r="H3684" s="438" t="s">
        <v>126</v>
      </c>
    </row>
    <row r="3685" spans="1:8">
      <c r="A3685" s="430" t="s">
        <v>5112</v>
      </c>
      <c r="B3685" s="430" t="s">
        <v>4888</v>
      </c>
      <c r="C3685" s="440">
        <v>134965.45000000001</v>
      </c>
      <c r="D3685" s="438" t="s">
        <v>126</v>
      </c>
      <c r="E3685" s="440">
        <v>39347.550000000003</v>
      </c>
      <c r="F3685" s="440">
        <v>0</v>
      </c>
      <c r="G3685" s="440">
        <v>174313</v>
      </c>
      <c r="H3685" s="438" t="s">
        <v>126</v>
      </c>
    </row>
    <row r="3686" spans="1:8">
      <c r="A3686" s="430" t="s">
        <v>5113</v>
      </c>
      <c r="B3686" s="430" t="s">
        <v>4890</v>
      </c>
      <c r="C3686" s="440">
        <v>33150</v>
      </c>
      <c r="D3686" s="438" t="s">
        <v>126</v>
      </c>
      <c r="E3686" s="440">
        <v>0</v>
      </c>
      <c r="F3686" s="440">
        <v>0</v>
      </c>
      <c r="G3686" s="440">
        <v>33150</v>
      </c>
      <c r="H3686" s="438" t="s">
        <v>126</v>
      </c>
    </row>
    <row r="3687" spans="1:8">
      <c r="A3687" s="430" t="s">
        <v>5114</v>
      </c>
      <c r="B3687" s="430" t="s">
        <v>5115</v>
      </c>
      <c r="C3687" s="440">
        <v>160505.74</v>
      </c>
      <c r="D3687" s="438" t="s">
        <v>126</v>
      </c>
      <c r="E3687" s="440">
        <v>59625.08</v>
      </c>
      <c r="F3687" s="440">
        <v>0</v>
      </c>
      <c r="G3687" s="440">
        <v>220130.82</v>
      </c>
      <c r="H3687" s="438" t="s">
        <v>126</v>
      </c>
    </row>
    <row r="3688" spans="1:8">
      <c r="A3688" s="430" t="s">
        <v>5116</v>
      </c>
      <c r="B3688" s="430" t="s">
        <v>4894</v>
      </c>
      <c r="C3688" s="440">
        <v>60792.33</v>
      </c>
      <c r="D3688" s="438" t="s">
        <v>126</v>
      </c>
      <c r="E3688" s="440">
        <v>61743.34</v>
      </c>
      <c r="F3688" s="440">
        <v>0</v>
      </c>
      <c r="G3688" s="440">
        <v>122535.67</v>
      </c>
      <c r="H3688" s="438" t="s">
        <v>126</v>
      </c>
    </row>
    <row r="3689" spans="1:8">
      <c r="A3689" s="430" t="s">
        <v>5117</v>
      </c>
      <c r="B3689" s="430" t="s">
        <v>4896</v>
      </c>
      <c r="C3689" s="440">
        <v>96</v>
      </c>
      <c r="D3689" s="438" t="s">
        <v>126</v>
      </c>
      <c r="E3689" s="440">
        <v>0</v>
      </c>
      <c r="F3689" s="440">
        <v>0</v>
      </c>
      <c r="G3689" s="440">
        <v>96</v>
      </c>
      <c r="H3689" s="438" t="s">
        <v>126</v>
      </c>
    </row>
    <row r="3690" spans="1:8">
      <c r="A3690" s="430" t="s">
        <v>5118</v>
      </c>
      <c r="B3690" s="430" t="s">
        <v>5119</v>
      </c>
      <c r="C3690" s="440">
        <v>23066.880000000001</v>
      </c>
      <c r="D3690" s="438" t="s">
        <v>126</v>
      </c>
      <c r="E3690" s="440">
        <v>0</v>
      </c>
      <c r="F3690" s="440">
        <v>0</v>
      </c>
      <c r="G3690" s="440">
        <v>23066.880000000001</v>
      </c>
      <c r="H3690" s="438" t="s">
        <v>126</v>
      </c>
    </row>
    <row r="3691" spans="1:8">
      <c r="A3691" s="430" t="s">
        <v>5120</v>
      </c>
      <c r="B3691" s="430" t="s">
        <v>2108</v>
      </c>
      <c r="C3691" s="440">
        <v>1977875.91</v>
      </c>
      <c r="D3691" s="438" t="s">
        <v>126</v>
      </c>
      <c r="E3691" s="440">
        <v>466262.09</v>
      </c>
      <c r="F3691" s="440">
        <v>0</v>
      </c>
      <c r="G3691" s="440">
        <v>2444138</v>
      </c>
      <c r="H3691" s="438" t="s">
        <v>126</v>
      </c>
    </row>
    <row r="3692" spans="1:8">
      <c r="A3692" s="430" t="s">
        <v>5121</v>
      </c>
      <c r="B3692" s="430" t="s">
        <v>4854</v>
      </c>
      <c r="C3692" s="440">
        <v>19699.990000000002</v>
      </c>
      <c r="D3692" s="438" t="s">
        <v>126</v>
      </c>
      <c r="E3692" s="440">
        <v>7500</v>
      </c>
      <c r="F3692" s="440">
        <v>0</v>
      </c>
      <c r="G3692" s="440">
        <v>27199.99</v>
      </c>
      <c r="H3692" s="438" t="s">
        <v>126</v>
      </c>
    </row>
    <row r="3693" spans="1:8">
      <c r="A3693" s="430" t="s">
        <v>5122</v>
      </c>
      <c r="B3693" s="430" t="s">
        <v>4858</v>
      </c>
      <c r="C3693" s="440">
        <v>1600</v>
      </c>
      <c r="D3693" s="438" t="s">
        <v>126</v>
      </c>
      <c r="E3693" s="440">
        <v>0</v>
      </c>
      <c r="F3693" s="440">
        <v>0</v>
      </c>
      <c r="G3693" s="440">
        <v>1600</v>
      </c>
      <c r="H3693" s="438" t="s">
        <v>126</v>
      </c>
    </row>
    <row r="3694" spans="1:8">
      <c r="A3694" s="430" t="s">
        <v>5123</v>
      </c>
      <c r="B3694" s="430" t="s">
        <v>4860</v>
      </c>
      <c r="C3694" s="440">
        <v>88131.9</v>
      </c>
      <c r="D3694" s="438" t="s">
        <v>126</v>
      </c>
      <c r="E3694" s="440">
        <v>0</v>
      </c>
      <c r="F3694" s="440">
        <v>0</v>
      </c>
      <c r="G3694" s="440">
        <v>88131.9</v>
      </c>
      <c r="H3694" s="438" t="s">
        <v>126</v>
      </c>
    </row>
    <row r="3695" spans="1:8">
      <c r="A3695" s="430" t="s">
        <v>5124</v>
      </c>
      <c r="B3695" s="430" t="s">
        <v>4862</v>
      </c>
      <c r="C3695" s="440">
        <v>132840.98000000001</v>
      </c>
      <c r="D3695" s="438" t="s">
        <v>126</v>
      </c>
      <c r="E3695" s="440">
        <v>12755.65</v>
      </c>
      <c r="F3695" s="440">
        <v>0</v>
      </c>
      <c r="G3695" s="440">
        <v>145596.63</v>
      </c>
      <c r="H3695" s="438" t="s">
        <v>126</v>
      </c>
    </row>
    <row r="3696" spans="1:8">
      <c r="A3696" s="430" t="s">
        <v>5125</v>
      </c>
      <c r="B3696" s="430" t="s">
        <v>4864</v>
      </c>
      <c r="C3696" s="440">
        <v>110165.77</v>
      </c>
      <c r="D3696" s="438" t="s">
        <v>126</v>
      </c>
      <c r="E3696" s="440">
        <v>0</v>
      </c>
      <c r="F3696" s="440">
        <v>0</v>
      </c>
      <c r="G3696" s="440">
        <v>110165.77</v>
      </c>
      <c r="H3696" s="438" t="s">
        <v>126</v>
      </c>
    </row>
    <row r="3697" spans="1:8">
      <c r="A3697" s="430" t="s">
        <v>5126</v>
      </c>
      <c r="B3697" s="430" t="s">
        <v>4866</v>
      </c>
      <c r="C3697" s="440">
        <v>0</v>
      </c>
      <c r="D3697" s="438" t="s">
        <v>126</v>
      </c>
      <c r="E3697" s="440">
        <v>56571.24</v>
      </c>
      <c r="F3697" s="440">
        <v>0</v>
      </c>
      <c r="G3697" s="440">
        <v>56571.24</v>
      </c>
      <c r="H3697" s="438" t="s">
        <v>126</v>
      </c>
    </row>
    <row r="3698" spans="1:8">
      <c r="A3698" s="430" t="s">
        <v>5127</v>
      </c>
      <c r="B3698" s="430" t="s">
        <v>4868</v>
      </c>
      <c r="C3698" s="440">
        <v>0</v>
      </c>
      <c r="D3698" s="438" t="s">
        <v>126</v>
      </c>
      <c r="E3698" s="440">
        <v>27705.84</v>
      </c>
      <c r="F3698" s="440">
        <v>0</v>
      </c>
      <c r="G3698" s="440">
        <v>27705.84</v>
      </c>
      <c r="H3698" s="438" t="s">
        <v>126</v>
      </c>
    </row>
    <row r="3699" spans="1:8">
      <c r="A3699" s="430" t="s">
        <v>5128</v>
      </c>
      <c r="B3699" s="430" t="s">
        <v>4934</v>
      </c>
      <c r="C3699" s="440">
        <v>920</v>
      </c>
      <c r="D3699" s="438" t="s">
        <v>126</v>
      </c>
      <c r="E3699" s="440">
        <v>0</v>
      </c>
      <c r="F3699" s="440">
        <v>0</v>
      </c>
      <c r="G3699" s="440">
        <v>920</v>
      </c>
      <c r="H3699" s="438" t="s">
        <v>126</v>
      </c>
    </row>
    <row r="3700" spans="1:8">
      <c r="A3700" s="430" t="s">
        <v>5129</v>
      </c>
      <c r="B3700" s="430" t="s">
        <v>4870</v>
      </c>
      <c r="C3700" s="440">
        <v>800174.55</v>
      </c>
      <c r="D3700" s="438" t="s">
        <v>126</v>
      </c>
      <c r="E3700" s="440">
        <v>28081.02</v>
      </c>
      <c r="F3700" s="440">
        <v>0</v>
      </c>
      <c r="G3700" s="440">
        <v>828255.57</v>
      </c>
      <c r="H3700" s="438" t="s">
        <v>126</v>
      </c>
    </row>
    <row r="3701" spans="1:8">
      <c r="A3701" s="430" t="s">
        <v>5130</v>
      </c>
      <c r="B3701" s="430" t="s">
        <v>4872</v>
      </c>
      <c r="C3701" s="440">
        <v>7830.48</v>
      </c>
      <c r="D3701" s="438" t="s">
        <v>126</v>
      </c>
      <c r="E3701" s="440">
        <v>0</v>
      </c>
      <c r="F3701" s="440">
        <v>0</v>
      </c>
      <c r="G3701" s="440">
        <v>7830.48</v>
      </c>
      <c r="H3701" s="438" t="s">
        <v>126</v>
      </c>
    </row>
    <row r="3702" spans="1:8">
      <c r="A3702" s="430" t="s">
        <v>5131</v>
      </c>
      <c r="B3702" s="430" t="s">
        <v>4874</v>
      </c>
      <c r="C3702" s="440">
        <v>14398.99</v>
      </c>
      <c r="D3702" s="438" t="s">
        <v>126</v>
      </c>
      <c r="E3702" s="440">
        <v>5000</v>
      </c>
      <c r="F3702" s="440">
        <v>0</v>
      </c>
      <c r="G3702" s="440">
        <v>19398.990000000002</v>
      </c>
      <c r="H3702" s="438" t="s">
        <v>126</v>
      </c>
    </row>
    <row r="3703" spans="1:8">
      <c r="A3703" s="430" t="s">
        <v>5132</v>
      </c>
      <c r="B3703" s="430" t="s">
        <v>4876</v>
      </c>
      <c r="C3703" s="440">
        <v>1873.2</v>
      </c>
      <c r="D3703" s="438" t="s">
        <v>126</v>
      </c>
      <c r="E3703" s="440">
        <v>0</v>
      </c>
      <c r="F3703" s="440">
        <v>0</v>
      </c>
      <c r="G3703" s="440">
        <v>1873.2</v>
      </c>
      <c r="H3703" s="438" t="s">
        <v>126</v>
      </c>
    </row>
    <row r="3704" spans="1:8">
      <c r="A3704" s="430" t="s">
        <v>5133</v>
      </c>
      <c r="B3704" s="430" t="s">
        <v>4878</v>
      </c>
      <c r="C3704" s="440">
        <v>132131.38</v>
      </c>
      <c r="D3704" s="438" t="s">
        <v>126</v>
      </c>
      <c r="E3704" s="440">
        <v>0</v>
      </c>
      <c r="F3704" s="440">
        <v>0</v>
      </c>
      <c r="G3704" s="440">
        <v>132131.38</v>
      </c>
      <c r="H3704" s="438" t="s">
        <v>126</v>
      </c>
    </row>
    <row r="3705" spans="1:8">
      <c r="A3705" s="430" t="s">
        <v>5134</v>
      </c>
      <c r="B3705" s="430" t="s">
        <v>4880</v>
      </c>
      <c r="C3705" s="440">
        <v>26788.26</v>
      </c>
      <c r="D3705" s="438" t="s">
        <v>126</v>
      </c>
      <c r="E3705" s="440">
        <v>2685</v>
      </c>
      <c r="F3705" s="440">
        <v>0</v>
      </c>
      <c r="G3705" s="440">
        <v>29473.26</v>
      </c>
      <c r="H3705" s="438" t="s">
        <v>126</v>
      </c>
    </row>
    <row r="3706" spans="1:8">
      <c r="A3706" s="430" t="s">
        <v>5135</v>
      </c>
      <c r="B3706" s="430" t="s">
        <v>4882</v>
      </c>
      <c r="C3706" s="440">
        <v>194777.47</v>
      </c>
      <c r="D3706" s="438" t="s">
        <v>126</v>
      </c>
      <c r="E3706" s="440">
        <v>0</v>
      </c>
      <c r="F3706" s="440">
        <v>0</v>
      </c>
      <c r="G3706" s="440">
        <v>194777.47</v>
      </c>
      <c r="H3706" s="438" t="s">
        <v>126</v>
      </c>
    </row>
    <row r="3707" spans="1:8">
      <c r="A3707" s="430" t="s">
        <v>5136</v>
      </c>
      <c r="B3707" s="430" t="s">
        <v>4884</v>
      </c>
      <c r="C3707" s="440">
        <v>0</v>
      </c>
      <c r="D3707" s="438" t="s">
        <v>126</v>
      </c>
      <c r="E3707" s="440">
        <v>89408.5</v>
      </c>
      <c r="F3707" s="440">
        <v>0</v>
      </c>
      <c r="G3707" s="440">
        <v>89408.5</v>
      </c>
      <c r="H3707" s="438" t="s">
        <v>126</v>
      </c>
    </row>
    <row r="3708" spans="1:8">
      <c r="A3708" s="430" t="s">
        <v>5137</v>
      </c>
      <c r="B3708" s="430" t="s">
        <v>4886</v>
      </c>
      <c r="C3708" s="440">
        <v>0</v>
      </c>
      <c r="D3708" s="438" t="s">
        <v>126</v>
      </c>
      <c r="E3708" s="440">
        <v>53891.05</v>
      </c>
      <c r="F3708" s="440">
        <v>0</v>
      </c>
      <c r="G3708" s="440">
        <v>53891.05</v>
      </c>
      <c r="H3708" s="438" t="s">
        <v>126</v>
      </c>
    </row>
    <row r="3709" spans="1:8">
      <c r="A3709" s="430" t="s">
        <v>5138</v>
      </c>
      <c r="B3709" s="430" t="s">
        <v>4888</v>
      </c>
      <c r="C3709" s="440">
        <v>148147.35</v>
      </c>
      <c r="D3709" s="438" t="s">
        <v>126</v>
      </c>
      <c r="E3709" s="440">
        <v>44249.51</v>
      </c>
      <c r="F3709" s="440">
        <v>0</v>
      </c>
      <c r="G3709" s="440">
        <v>192396.86</v>
      </c>
      <c r="H3709" s="438" t="s">
        <v>126</v>
      </c>
    </row>
    <row r="3710" spans="1:8">
      <c r="A3710" s="430" t="s">
        <v>5139</v>
      </c>
      <c r="B3710" s="430" t="s">
        <v>4890</v>
      </c>
      <c r="C3710" s="440">
        <v>37962.129999999997</v>
      </c>
      <c r="D3710" s="438" t="s">
        <v>126</v>
      </c>
      <c r="E3710" s="440">
        <v>0</v>
      </c>
      <c r="F3710" s="440">
        <v>0</v>
      </c>
      <c r="G3710" s="440">
        <v>37962.129999999997</v>
      </c>
      <c r="H3710" s="438" t="s">
        <v>126</v>
      </c>
    </row>
    <row r="3711" spans="1:8">
      <c r="A3711" s="430" t="s">
        <v>5140</v>
      </c>
      <c r="B3711" s="430" t="s">
        <v>5141</v>
      </c>
      <c r="C3711" s="440">
        <v>185618.31</v>
      </c>
      <c r="D3711" s="438" t="s">
        <v>126</v>
      </c>
      <c r="E3711" s="440">
        <v>65776.25</v>
      </c>
      <c r="F3711" s="440">
        <v>0</v>
      </c>
      <c r="G3711" s="440">
        <v>251394.56</v>
      </c>
      <c r="H3711" s="438" t="s">
        <v>126</v>
      </c>
    </row>
    <row r="3712" spans="1:8">
      <c r="A3712" s="430" t="s">
        <v>5142</v>
      </c>
      <c r="B3712" s="430" t="s">
        <v>4894</v>
      </c>
      <c r="C3712" s="440">
        <v>74744.75</v>
      </c>
      <c r="D3712" s="438" t="s">
        <v>126</v>
      </c>
      <c r="E3712" s="440">
        <v>72638.03</v>
      </c>
      <c r="F3712" s="440">
        <v>0</v>
      </c>
      <c r="G3712" s="440">
        <v>147382.78</v>
      </c>
      <c r="H3712" s="438" t="s">
        <v>126</v>
      </c>
    </row>
    <row r="3713" spans="1:8">
      <c r="A3713" s="430" t="s">
        <v>5143</v>
      </c>
      <c r="B3713" s="430" t="s">
        <v>4896</v>
      </c>
      <c r="C3713" s="440">
        <v>70.400000000000006</v>
      </c>
      <c r="D3713" s="438" t="s">
        <v>126</v>
      </c>
      <c r="E3713" s="440">
        <v>0</v>
      </c>
      <c r="F3713" s="440">
        <v>0</v>
      </c>
      <c r="G3713" s="440">
        <v>70.400000000000006</v>
      </c>
      <c r="H3713" s="438" t="s">
        <v>126</v>
      </c>
    </row>
    <row r="3714" spans="1:8">
      <c r="A3714" s="430" t="s">
        <v>5144</v>
      </c>
      <c r="B3714" s="430" t="s">
        <v>2113</v>
      </c>
      <c r="C3714" s="440">
        <v>1478566.62</v>
      </c>
      <c r="D3714" s="438" t="s">
        <v>126</v>
      </c>
      <c r="E3714" s="440">
        <v>342008.77</v>
      </c>
      <c r="F3714" s="440">
        <v>0</v>
      </c>
      <c r="G3714" s="440">
        <v>1820575.39</v>
      </c>
      <c r="H3714" s="438" t="s">
        <v>126</v>
      </c>
    </row>
    <row r="3715" spans="1:8">
      <c r="A3715" s="430" t="s">
        <v>5145</v>
      </c>
      <c r="B3715" s="430" t="s">
        <v>4854</v>
      </c>
      <c r="C3715" s="440">
        <v>47496.3</v>
      </c>
      <c r="D3715" s="438" t="s">
        <v>126</v>
      </c>
      <c r="E3715" s="440">
        <v>5000</v>
      </c>
      <c r="F3715" s="440">
        <v>0</v>
      </c>
      <c r="G3715" s="440">
        <v>52496.3</v>
      </c>
      <c r="H3715" s="438" t="s">
        <v>126</v>
      </c>
    </row>
    <row r="3716" spans="1:8">
      <c r="A3716" s="430" t="s">
        <v>5146</v>
      </c>
      <c r="B3716" s="430" t="s">
        <v>4856</v>
      </c>
      <c r="C3716" s="440">
        <v>19420</v>
      </c>
      <c r="D3716" s="438" t="s">
        <v>126</v>
      </c>
      <c r="E3716" s="440">
        <v>1784</v>
      </c>
      <c r="F3716" s="440">
        <v>0</v>
      </c>
      <c r="G3716" s="440">
        <v>21204</v>
      </c>
      <c r="H3716" s="438" t="s">
        <v>126</v>
      </c>
    </row>
    <row r="3717" spans="1:8">
      <c r="A3717" s="430" t="s">
        <v>5147</v>
      </c>
      <c r="B3717" s="430" t="s">
        <v>4858</v>
      </c>
      <c r="C3717" s="440">
        <v>1600</v>
      </c>
      <c r="D3717" s="438" t="s">
        <v>126</v>
      </c>
      <c r="E3717" s="440">
        <v>0</v>
      </c>
      <c r="F3717" s="440">
        <v>0</v>
      </c>
      <c r="G3717" s="440">
        <v>1600</v>
      </c>
      <c r="H3717" s="438" t="s">
        <v>126</v>
      </c>
    </row>
    <row r="3718" spans="1:8">
      <c r="A3718" s="430" t="s">
        <v>5148</v>
      </c>
      <c r="B3718" s="430" t="s">
        <v>4860</v>
      </c>
      <c r="C3718" s="440">
        <v>71497.440000000002</v>
      </c>
      <c r="D3718" s="438" t="s">
        <v>126</v>
      </c>
      <c r="E3718" s="440">
        <v>0</v>
      </c>
      <c r="F3718" s="440">
        <v>0</v>
      </c>
      <c r="G3718" s="440">
        <v>71497.440000000002</v>
      </c>
      <c r="H3718" s="438" t="s">
        <v>126</v>
      </c>
    </row>
    <row r="3719" spans="1:8">
      <c r="A3719" s="430" t="s">
        <v>5149</v>
      </c>
      <c r="B3719" s="430" t="s">
        <v>4862</v>
      </c>
      <c r="C3719" s="440">
        <v>123029</v>
      </c>
      <c r="D3719" s="438" t="s">
        <v>126</v>
      </c>
      <c r="E3719" s="440">
        <v>11436.1</v>
      </c>
      <c r="F3719" s="440">
        <v>0</v>
      </c>
      <c r="G3719" s="440">
        <v>134465.1</v>
      </c>
      <c r="H3719" s="438" t="s">
        <v>126</v>
      </c>
    </row>
    <row r="3720" spans="1:8">
      <c r="A3720" s="430" t="s">
        <v>5150</v>
      </c>
      <c r="B3720" s="430" t="s">
        <v>4864</v>
      </c>
      <c r="C3720" s="440">
        <v>85993.96</v>
      </c>
      <c r="D3720" s="438" t="s">
        <v>126</v>
      </c>
      <c r="E3720" s="440">
        <v>0</v>
      </c>
      <c r="F3720" s="440">
        <v>0</v>
      </c>
      <c r="G3720" s="440">
        <v>85993.96</v>
      </c>
      <c r="H3720" s="438" t="s">
        <v>126</v>
      </c>
    </row>
    <row r="3721" spans="1:8">
      <c r="A3721" s="430" t="s">
        <v>5151</v>
      </c>
      <c r="B3721" s="430" t="s">
        <v>4866</v>
      </c>
      <c r="C3721" s="440">
        <v>0</v>
      </c>
      <c r="D3721" s="438" t="s">
        <v>126</v>
      </c>
      <c r="E3721" s="440">
        <v>54606.52</v>
      </c>
      <c r="F3721" s="440">
        <v>0</v>
      </c>
      <c r="G3721" s="440">
        <v>54606.52</v>
      </c>
      <c r="H3721" s="438" t="s">
        <v>126</v>
      </c>
    </row>
    <row r="3722" spans="1:8">
      <c r="A3722" s="430" t="s">
        <v>5152</v>
      </c>
      <c r="B3722" s="430" t="s">
        <v>4868</v>
      </c>
      <c r="C3722" s="440">
        <v>0</v>
      </c>
      <c r="D3722" s="438" t="s">
        <v>126</v>
      </c>
      <c r="E3722" s="440">
        <v>23958.400000000001</v>
      </c>
      <c r="F3722" s="440">
        <v>0</v>
      </c>
      <c r="G3722" s="440">
        <v>23958.400000000001</v>
      </c>
      <c r="H3722" s="438" t="s">
        <v>126</v>
      </c>
    </row>
    <row r="3723" spans="1:8">
      <c r="A3723" s="430" t="s">
        <v>5153</v>
      </c>
      <c r="B3723" s="430" t="s">
        <v>4870</v>
      </c>
      <c r="C3723" s="440">
        <v>570041.39</v>
      </c>
      <c r="D3723" s="438" t="s">
        <v>126</v>
      </c>
      <c r="E3723" s="440">
        <v>21594.84</v>
      </c>
      <c r="F3723" s="440">
        <v>0</v>
      </c>
      <c r="G3723" s="440">
        <v>591636.23</v>
      </c>
      <c r="H3723" s="438" t="s">
        <v>126</v>
      </c>
    </row>
    <row r="3724" spans="1:8">
      <c r="A3724" s="430" t="s">
        <v>5154</v>
      </c>
      <c r="B3724" s="430" t="s">
        <v>5058</v>
      </c>
      <c r="C3724" s="440">
        <v>5237.16</v>
      </c>
      <c r="D3724" s="438" t="s">
        <v>126</v>
      </c>
      <c r="E3724" s="440">
        <v>0</v>
      </c>
      <c r="F3724" s="440">
        <v>0</v>
      </c>
      <c r="G3724" s="440">
        <v>5237.16</v>
      </c>
      <c r="H3724" s="438" t="s">
        <v>126</v>
      </c>
    </row>
    <row r="3725" spans="1:8">
      <c r="A3725" s="430" t="s">
        <v>5155</v>
      </c>
      <c r="B3725" s="430" t="s">
        <v>4874</v>
      </c>
      <c r="C3725" s="440">
        <v>12194.98</v>
      </c>
      <c r="D3725" s="438" t="s">
        <v>126</v>
      </c>
      <c r="E3725" s="440">
        <v>5000</v>
      </c>
      <c r="F3725" s="440">
        <v>0</v>
      </c>
      <c r="G3725" s="440">
        <v>17194.98</v>
      </c>
      <c r="H3725" s="438" t="s">
        <v>126</v>
      </c>
    </row>
    <row r="3726" spans="1:8">
      <c r="A3726" s="430" t="s">
        <v>5156</v>
      </c>
      <c r="B3726" s="430" t="s">
        <v>4878</v>
      </c>
      <c r="C3726" s="440">
        <v>85118.62</v>
      </c>
      <c r="D3726" s="438" t="s">
        <v>126</v>
      </c>
      <c r="E3726" s="440">
        <v>0</v>
      </c>
      <c r="F3726" s="440">
        <v>0</v>
      </c>
      <c r="G3726" s="440">
        <v>85118.62</v>
      </c>
      <c r="H3726" s="438" t="s">
        <v>126</v>
      </c>
    </row>
    <row r="3727" spans="1:8">
      <c r="A3727" s="430" t="s">
        <v>5157</v>
      </c>
      <c r="B3727" s="430" t="s">
        <v>4880</v>
      </c>
      <c r="C3727" s="440">
        <v>18939.21</v>
      </c>
      <c r="D3727" s="438" t="s">
        <v>126</v>
      </c>
      <c r="E3727" s="440">
        <v>1703.85</v>
      </c>
      <c r="F3727" s="440">
        <v>0</v>
      </c>
      <c r="G3727" s="440">
        <v>20643.060000000001</v>
      </c>
      <c r="H3727" s="438" t="s">
        <v>126</v>
      </c>
    </row>
    <row r="3728" spans="1:8">
      <c r="A3728" s="430" t="s">
        <v>5158</v>
      </c>
      <c r="B3728" s="430" t="s">
        <v>4882</v>
      </c>
      <c r="C3728" s="440">
        <v>144636.29</v>
      </c>
      <c r="D3728" s="438" t="s">
        <v>126</v>
      </c>
      <c r="E3728" s="440">
        <v>0</v>
      </c>
      <c r="F3728" s="440">
        <v>0</v>
      </c>
      <c r="G3728" s="440">
        <v>144636.29</v>
      </c>
      <c r="H3728" s="438" t="s">
        <v>126</v>
      </c>
    </row>
    <row r="3729" spans="1:8">
      <c r="A3729" s="430" t="s">
        <v>5159</v>
      </c>
      <c r="B3729" s="430" t="s">
        <v>4884</v>
      </c>
      <c r="C3729" s="440">
        <v>0</v>
      </c>
      <c r="D3729" s="438" t="s">
        <v>126</v>
      </c>
      <c r="E3729" s="440">
        <v>61649.35</v>
      </c>
      <c r="F3729" s="440">
        <v>0</v>
      </c>
      <c r="G3729" s="440">
        <v>61649.35</v>
      </c>
      <c r="H3729" s="438" t="s">
        <v>126</v>
      </c>
    </row>
    <row r="3730" spans="1:8">
      <c r="A3730" s="430" t="s">
        <v>5160</v>
      </c>
      <c r="B3730" s="430" t="s">
        <v>4886</v>
      </c>
      <c r="C3730" s="440">
        <v>0</v>
      </c>
      <c r="D3730" s="438" t="s">
        <v>126</v>
      </c>
      <c r="E3730" s="440">
        <v>37030.910000000003</v>
      </c>
      <c r="F3730" s="440">
        <v>0</v>
      </c>
      <c r="G3730" s="440">
        <v>37030.910000000003</v>
      </c>
      <c r="H3730" s="438" t="s">
        <v>126</v>
      </c>
    </row>
    <row r="3731" spans="1:8">
      <c r="A3731" s="430" t="s">
        <v>5161</v>
      </c>
      <c r="B3731" s="430" t="s">
        <v>4888</v>
      </c>
      <c r="C3731" s="440">
        <v>106373.28</v>
      </c>
      <c r="D3731" s="438" t="s">
        <v>126</v>
      </c>
      <c r="E3731" s="440">
        <v>28791.11</v>
      </c>
      <c r="F3731" s="440">
        <v>0</v>
      </c>
      <c r="G3731" s="440">
        <v>135164.39000000001</v>
      </c>
      <c r="H3731" s="438" t="s">
        <v>126</v>
      </c>
    </row>
    <row r="3732" spans="1:8">
      <c r="A3732" s="430" t="s">
        <v>5162</v>
      </c>
      <c r="B3732" s="430" t="s">
        <v>4890</v>
      </c>
      <c r="C3732" s="440">
        <v>24739.53</v>
      </c>
      <c r="D3732" s="438" t="s">
        <v>126</v>
      </c>
      <c r="E3732" s="440">
        <v>0</v>
      </c>
      <c r="F3732" s="440">
        <v>0</v>
      </c>
      <c r="G3732" s="440">
        <v>24739.53</v>
      </c>
      <c r="H3732" s="438" t="s">
        <v>126</v>
      </c>
    </row>
    <row r="3733" spans="1:8">
      <c r="A3733" s="430" t="s">
        <v>5163</v>
      </c>
      <c r="B3733" s="430" t="s">
        <v>4870</v>
      </c>
      <c r="C3733" s="440">
        <v>118758.57</v>
      </c>
      <c r="D3733" s="438" t="s">
        <v>126</v>
      </c>
      <c r="E3733" s="440">
        <v>46029.1</v>
      </c>
      <c r="F3733" s="440">
        <v>0</v>
      </c>
      <c r="G3733" s="440">
        <v>164787.67000000001</v>
      </c>
      <c r="H3733" s="438" t="s">
        <v>126</v>
      </c>
    </row>
    <row r="3734" spans="1:8">
      <c r="A3734" s="430" t="s">
        <v>5164</v>
      </c>
      <c r="B3734" s="430" t="s">
        <v>4894</v>
      </c>
      <c r="C3734" s="440">
        <v>43318.09</v>
      </c>
      <c r="D3734" s="438" t="s">
        <v>126</v>
      </c>
      <c r="E3734" s="440">
        <v>43424.59</v>
      </c>
      <c r="F3734" s="440">
        <v>0</v>
      </c>
      <c r="G3734" s="440">
        <v>86742.68</v>
      </c>
      <c r="H3734" s="438" t="s">
        <v>126</v>
      </c>
    </row>
    <row r="3735" spans="1:8">
      <c r="A3735" s="430" t="s">
        <v>5165</v>
      </c>
      <c r="B3735" s="430" t="s">
        <v>4896</v>
      </c>
      <c r="C3735" s="440">
        <v>172.8</v>
      </c>
      <c r="D3735" s="438" t="s">
        <v>126</v>
      </c>
      <c r="E3735" s="440">
        <v>0</v>
      </c>
      <c r="F3735" s="440">
        <v>0</v>
      </c>
      <c r="G3735" s="440">
        <v>172.8</v>
      </c>
      <c r="H3735" s="438" t="s">
        <v>126</v>
      </c>
    </row>
    <row r="3736" spans="1:8">
      <c r="A3736" s="430" t="s">
        <v>5166</v>
      </c>
      <c r="B3736" s="430" t="s">
        <v>2118</v>
      </c>
      <c r="C3736" s="440">
        <v>1051743.5</v>
      </c>
      <c r="D3736" s="438" t="s">
        <v>126</v>
      </c>
      <c r="E3736" s="440">
        <v>233740.76</v>
      </c>
      <c r="F3736" s="440">
        <v>0</v>
      </c>
      <c r="G3736" s="440">
        <v>1285484.26</v>
      </c>
      <c r="H3736" s="438" t="s">
        <v>126</v>
      </c>
    </row>
    <row r="3737" spans="1:8">
      <c r="A3737" s="430" t="s">
        <v>5167</v>
      </c>
      <c r="B3737" s="430" t="s">
        <v>4854</v>
      </c>
      <c r="C3737" s="440">
        <v>22199.97</v>
      </c>
      <c r="D3737" s="438" t="s">
        <v>126</v>
      </c>
      <c r="E3737" s="440">
        <v>0</v>
      </c>
      <c r="F3737" s="440">
        <v>0</v>
      </c>
      <c r="G3737" s="440">
        <v>22199.97</v>
      </c>
      <c r="H3737" s="438" t="s">
        <v>126</v>
      </c>
    </row>
    <row r="3738" spans="1:8">
      <c r="A3738" s="430" t="s">
        <v>5168</v>
      </c>
      <c r="B3738" s="430" t="s">
        <v>4856</v>
      </c>
      <c r="C3738" s="440">
        <v>10913</v>
      </c>
      <c r="D3738" s="438" t="s">
        <v>126</v>
      </c>
      <c r="E3738" s="440">
        <v>1200</v>
      </c>
      <c r="F3738" s="440">
        <v>0</v>
      </c>
      <c r="G3738" s="440">
        <v>12113</v>
      </c>
      <c r="H3738" s="438" t="s">
        <v>126</v>
      </c>
    </row>
    <row r="3739" spans="1:8">
      <c r="A3739" s="430" t="s">
        <v>5169</v>
      </c>
      <c r="B3739" s="430" t="s">
        <v>4858</v>
      </c>
      <c r="C3739" s="440">
        <v>3200</v>
      </c>
      <c r="D3739" s="438" t="s">
        <v>126</v>
      </c>
      <c r="E3739" s="440">
        <v>0</v>
      </c>
      <c r="F3739" s="440">
        <v>0</v>
      </c>
      <c r="G3739" s="440">
        <v>3200</v>
      </c>
      <c r="H3739" s="438" t="s">
        <v>126</v>
      </c>
    </row>
    <row r="3740" spans="1:8">
      <c r="A3740" s="430" t="s">
        <v>5170</v>
      </c>
      <c r="B3740" s="430" t="s">
        <v>4860</v>
      </c>
      <c r="C3740" s="440">
        <v>73883.27</v>
      </c>
      <c r="D3740" s="438" t="s">
        <v>126</v>
      </c>
      <c r="E3740" s="440">
        <v>0</v>
      </c>
      <c r="F3740" s="440">
        <v>0</v>
      </c>
      <c r="G3740" s="440">
        <v>73883.27</v>
      </c>
      <c r="H3740" s="438" t="s">
        <v>126</v>
      </c>
    </row>
    <row r="3741" spans="1:8">
      <c r="A3741" s="430" t="s">
        <v>5171</v>
      </c>
      <c r="B3741" s="430" t="s">
        <v>4862</v>
      </c>
      <c r="C3741" s="440">
        <v>98640.3</v>
      </c>
      <c r="D3741" s="438" t="s">
        <v>126</v>
      </c>
      <c r="E3741" s="440">
        <v>8797</v>
      </c>
      <c r="F3741" s="440">
        <v>0</v>
      </c>
      <c r="G3741" s="440">
        <v>107437.3</v>
      </c>
      <c r="H3741" s="438" t="s">
        <v>126</v>
      </c>
    </row>
    <row r="3742" spans="1:8">
      <c r="A3742" s="430" t="s">
        <v>5172</v>
      </c>
      <c r="B3742" s="430" t="s">
        <v>4864</v>
      </c>
      <c r="C3742" s="440">
        <v>87057.919999999998</v>
      </c>
      <c r="D3742" s="438" t="s">
        <v>126</v>
      </c>
      <c r="E3742" s="440">
        <v>0</v>
      </c>
      <c r="F3742" s="440">
        <v>0</v>
      </c>
      <c r="G3742" s="440">
        <v>87057.919999999998</v>
      </c>
      <c r="H3742" s="438" t="s">
        <v>126</v>
      </c>
    </row>
    <row r="3743" spans="1:8">
      <c r="A3743" s="430" t="s">
        <v>5173</v>
      </c>
      <c r="B3743" s="430" t="s">
        <v>4866</v>
      </c>
      <c r="C3743" s="440">
        <v>0</v>
      </c>
      <c r="D3743" s="438" t="s">
        <v>126</v>
      </c>
      <c r="E3743" s="440">
        <v>48214.05</v>
      </c>
      <c r="F3743" s="440">
        <v>0</v>
      </c>
      <c r="G3743" s="440">
        <v>48214.05</v>
      </c>
      <c r="H3743" s="438" t="s">
        <v>126</v>
      </c>
    </row>
    <row r="3744" spans="1:8">
      <c r="A3744" s="430" t="s">
        <v>5174</v>
      </c>
      <c r="B3744" s="430" t="s">
        <v>4868</v>
      </c>
      <c r="C3744" s="440">
        <v>0</v>
      </c>
      <c r="D3744" s="438" t="s">
        <v>126</v>
      </c>
      <c r="E3744" s="440">
        <v>20122.900000000001</v>
      </c>
      <c r="F3744" s="440">
        <v>0</v>
      </c>
      <c r="G3744" s="440">
        <v>20122.900000000001</v>
      </c>
      <c r="H3744" s="438" t="s">
        <v>126</v>
      </c>
    </row>
    <row r="3745" spans="1:8">
      <c r="A3745" s="430" t="s">
        <v>5175</v>
      </c>
      <c r="B3745" s="430" t="s">
        <v>4870</v>
      </c>
      <c r="C3745" s="440">
        <v>443187.92</v>
      </c>
      <c r="D3745" s="438" t="s">
        <v>126</v>
      </c>
      <c r="E3745" s="440">
        <v>21975.200000000001</v>
      </c>
      <c r="F3745" s="440">
        <v>0</v>
      </c>
      <c r="G3745" s="440">
        <v>465163.12</v>
      </c>
      <c r="H3745" s="438" t="s">
        <v>126</v>
      </c>
    </row>
    <row r="3746" spans="1:8">
      <c r="A3746" s="430" t="s">
        <v>5176</v>
      </c>
      <c r="B3746" s="430" t="s">
        <v>5177</v>
      </c>
      <c r="C3746" s="440">
        <v>3129.01</v>
      </c>
      <c r="D3746" s="438" t="s">
        <v>126</v>
      </c>
      <c r="E3746" s="440">
        <v>0</v>
      </c>
      <c r="F3746" s="440">
        <v>0</v>
      </c>
      <c r="G3746" s="440">
        <v>3129.01</v>
      </c>
      <c r="H3746" s="438" t="s">
        <v>126</v>
      </c>
    </row>
    <row r="3747" spans="1:8">
      <c r="A3747" s="430" t="s">
        <v>5178</v>
      </c>
      <c r="B3747" s="430" t="s">
        <v>4874</v>
      </c>
      <c r="C3747" s="440">
        <v>6581.99</v>
      </c>
      <c r="D3747" s="438" t="s">
        <v>126</v>
      </c>
      <c r="E3747" s="440">
        <v>0</v>
      </c>
      <c r="F3747" s="440">
        <v>0</v>
      </c>
      <c r="G3747" s="440">
        <v>6581.99</v>
      </c>
      <c r="H3747" s="438" t="s">
        <v>126</v>
      </c>
    </row>
    <row r="3748" spans="1:8">
      <c r="A3748" s="430" t="s">
        <v>5179</v>
      </c>
      <c r="B3748" s="430" t="s">
        <v>4878</v>
      </c>
      <c r="C3748" s="440">
        <v>35808.61</v>
      </c>
      <c r="D3748" s="438" t="s">
        <v>126</v>
      </c>
      <c r="E3748" s="440">
        <v>0</v>
      </c>
      <c r="F3748" s="440">
        <v>0</v>
      </c>
      <c r="G3748" s="440">
        <v>35808.61</v>
      </c>
      <c r="H3748" s="438" t="s">
        <v>126</v>
      </c>
    </row>
    <row r="3749" spans="1:8">
      <c r="A3749" s="430" t="s">
        <v>5180</v>
      </c>
      <c r="B3749" s="430" t="s">
        <v>4880</v>
      </c>
      <c r="C3749" s="440">
        <v>11484.18</v>
      </c>
      <c r="D3749" s="438" t="s">
        <v>126</v>
      </c>
      <c r="E3749" s="440">
        <v>1044.2</v>
      </c>
      <c r="F3749" s="440">
        <v>0</v>
      </c>
      <c r="G3749" s="440">
        <v>12528.38</v>
      </c>
      <c r="H3749" s="438" t="s">
        <v>126</v>
      </c>
    </row>
    <row r="3750" spans="1:8">
      <c r="A3750" s="430" t="s">
        <v>5181</v>
      </c>
      <c r="B3750" s="430" t="s">
        <v>4882</v>
      </c>
      <c r="C3750" s="440">
        <v>61762.02</v>
      </c>
      <c r="D3750" s="438" t="s">
        <v>126</v>
      </c>
      <c r="E3750" s="440">
        <v>0</v>
      </c>
      <c r="F3750" s="440">
        <v>0</v>
      </c>
      <c r="G3750" s="440">
        <v>61762.02</v>
      </c>
      <c r="H3750" s="438" t="s">
        <v>126</v>
      </c>
    </row>
    <row r="3751" spans="1:8">
      <c r="A3751" s="430" t="s">
        <v>5182</v>
      </c>
      <c r="B3751" s="430" t="s">
        <v>4884</v>
      </c>
      <c r="C3751" s="440">
        <v>0</v>
      </c>
      <c r="D3751" s="438" t="s">
        <v>126</v>
      </c>
      <c r="E3751" s="440">
        <v>35421.550000000003</v>
      </c>
      <c r="F3751" s="440">
        <v>0</v>
      </c>
      <c r="G3751" s="440">
        <v>35421.550000000003</v>
      </c>
      <c r="H3751" s="438" t="s">
        <v>126</v>
      </c>
    </row>
    <row r="3752" spans="1:8">
      <c r="A3752" s="430" t="s">
        <v>5183</v>
      </c>
      <c r="B3752" s="430" t="s">
        <v>4886</v>
      </c>
      <c r="C3752" s="440">
        <v>0</v>
      </c>
      <c r="D3752" s="438" t="s">
        <v>126</v>
      </c>
      <c r="E3752" s="440">
        <v>21353.97</v>
      </c>
      <c r="F3752" s="440">
        <v>0</v>
      </c>
      <c r="G3752" s="440">
        <v>21353.97</v>
      </c>
      <c r="H3752" s="438" t="s">
        <v>126</v>
      </c>
    </row>
    <row r="3753" spans="1:8">
      <c r="A3753" s="430" t="s">
        <v>5184</v>
      </c>
      <c r="B3753" s="430" t="s">
        <v>4888</v>
      </c>
      <c r="C3753" s="440">
        <v>65812.14</v>
      </c>
      <c r="D3753" s="438" t="s">
        <v>126</v>
      </c>
      <c r="E3753" s="440">
        <v>18245.78</v>
      </c>
      <c r="F3753" s="440">
        <v>0</v>
      </c>
      <c r="G3753" s="440">
        <v>84057.919999999998</v>
      </c>
      <c r="H3753" s="438" t="s">
        <v>126</v>
      </c>
    </row>
    <row r="3754" spans="1:8">
      <c r="A3754" s="430" t="s">
        <v>5185</v>
      </c>
      <c r="B3754" s="430" t="s">
        <v>4890</v>
      </c>
      <c r="C3754" s="440">
        <v>19550</v>
      </c>
      <c r="D3754" s="438" t="s">
        <v>126</v>
      </c>
      <c r="E3754" s="440">
        <v>0</v>
      </c>
      <c r="F3754" s="440">
        <v>0</v>
      </c>
      <c r="G3754" s="440">
        <v>19550</v>
      </c>
      <c r="H3754" s="438" t="s">
        <v>126</v>
      </c>
    </row>
    <row r="3755" spans="1:8">
      <c r="A3755" s="430" t="s">
        <v>5186</v>
      </c>
      <c r="B3755" s="430" t="s">
        <v>5187</v>
      </c>
      <c r="C3755" s="440">
        <v>76433.11</v>
      </c>
      <c r="D3755" s="438" t="s">
        <v>126</v>
      </c>
      <c r="E3755" s="440">
        <v>26535.62</v>
      </c>
      <c r="F3755" s="440">
        <v>0</v>
      </c>
      <c r="G3755" s="440">
        <v>102968.73</v>
      </c>
      <c r="H3755" s="438" t="s">
        <v>126</v>
      </c>
    </row>
    <row r="3756" spans="1:8">
      <c r="A3756" s="430" t="s">
        <v>5188</v>
      </c>
      <c r="B3756" s="430" t="s">
        <v>4894</v>
      </c>
      <c r="C3756" s="440">
        <v>31941.69</v>
      </c>
      <c r="D3756" s="438" t="s">
        <v>126</v>
      </c>
      <c r="E3756" s="440">
        <v>30830.49</v>
      </c>
      <c r="F3756" s="440">
        <v>0</v>
      </c>
      <c r="G3756" s="440">
        <v>62772.18</v>
      </c>
      <c r="H3756" s="438" t="s">
        <v>126</v>
      </c>
    </row>
    <row r="3757" spans="1:8">
      <c r="A3757" s="430" t="s">
        <v>5189</v>
      </c>
      <c r="B3757" s="430" t="s">
        <v>4896</v>
      </c>
      <c r="C3757" s="440">
        <v>158.37</v>
      </c>
      <c r="D3757" s="438" t="s">
        <v>126</v>
      </c>
      <c r="E3757" s="440">
        <v>0</v>
      </c>
      <c r="F3757" s="440">
        <v>0</v>
      </c>
      <c r="G3757" s="440">
        <v>158.37</v>
      </c>
      <c r="H3757" s="438" t="s">
        <v>126</v>
      </c>
    </row>
    <row r="3758" spans="1:8">
      <c r="A3758" s="430" t="s">
        <v>5190</v>
      </c>
      <c r="B3758" s="430" t="s">
        <v>2123</v>
      </c>
      <c r="C3758" s="440">
        <v>628733.87</v>
      </c>
      <c r="D3758" s="438" t="s">
        <v>126</v>
      </c>
      <c r="E3758" s="440">
        <v>142378.19</v>
      </c>
      <c r="F3758" s="440">
        <v>0</v>
      </c>
      <c r="G3758" s="440">
        <v>771112.06</v>
      </c>
      <c r="H3758" s="438" t="s">
        <v>126</v>
      </c>
    </row>
    <row r="3759" spans="1:8">
      <c r="A3759" s="430" t="s">
        <v>5191</v>
      </c>
      <c r="B3759" s="430" t="s">
        <v>4854</v>
      </c>
      <c r="C3759" s="440">
        <v>7170.27</v>
      </c>
      <c r="D3759" s="438" t="s">
        <v>126</v>
      </c>
      <c r="E3759" s="440">
        <v>0</v>
      </c>
      <c r="F3759" s="440">
        <v>0</v>
      </c>
      <c r="G3759" s="440">
        <v>7170.27</v>
      </c>
      <c r="H3759" s="438" t="s">
        <v>126</v>
      </c>
    </row>
    <row r="3760" spans="1:8">
      <c r="A3760" s="430" t="s">
        <v>5192</v>
      </c>
      <c r="B3760" s="430" t="s">
        <v>4856</v>
      </c>
      <c r="C3760" s="440">
        <v>2500</v>
      </c>
      <c r="D3760" s="438" t="s">
        <v>126</v>
      </c>
      <c r="E3760" s="440">
        <v>1000</v>
      </c>
      <c r="F3760" s="440">
        <v>0</v>
      </c>
      <c r="G3760" s="440">
        <v>3500</v>
      </c>
      <c r="H3760" s="438" t="s">
        <v>126</v>
      </c>
    </row>
    <row r="3761" spans="1:8">
      <c r="A3761" s="430" t="s">
        <v>5193</v>
      </c>
      <c r="B3761" s="430" t="s">
        <v>4860</v>
      </c>
      <c r="C3761" s="440">
        <v>43348.71</v>
      </c>
      <c r="D3761" s="438" t="s">
        <v>126</v>
      </c>
      <c r="E3761" s="440">
        <v>0</v>
      </c>
      <c r="F3761" s="440">
        <v>0</v>
      </c>
      <c r="G3761" s="440">
        <v>43348.71</v>
      </c>
      <c r="H3761" s="438" t="s">
        <v>126</v>
      </c>
    </row>
    <row r="3762" spans="1:8">
      <c r="A3762" s="430" t="s">
        <v>5194</v>
      </c>
      <c r="B3762" s="430" t="s">
        <v>4862</v>
      </c>
      <c r="C3762" s="440">
        <v>59924</v>
      </c>
      <c r="D3762" s="438" t="s">
        <v>126</v>
      </c>
      <c r="E3762" s="440">
        <v>5278.2</v>
      </c>
      <c r="F3762" s="440">
        <v>0</v>
      </c>
      <c r="G3762" s="440">
        <v>65202.2</v>
      </c>
      <c r="H3762" s="438" t="s">
        <v>126</v>
      </c>
    </row>
    <row r="3763" spans="1:8">
      <c r="A3763" s="430" t="s">
        <v>5195</v>
      </c>
      <c r="B3763" s="430" t="s">
        <v>4864</v>
      </c>
      <c r="C3763" s="440">
        <v>50816.29</v>
      </c>
      <c r="D3763" s="438" t="s">
        <v>126</v>
      </c>
      <c r="E3763" s="440">
        <v>0</v>
      </c>
      <c r="F3763" s="440">
        <v>0</v>
      </c>
      <c r="G3763" s="440">
        <v>50816.29</v>
      </c>
      <c r="H3763" s="438" t="s">
        <v>126</v>
      </c>
    </row>
    <row r="3764" spans="1:8">
      <c r="A3764" s="430" t="s">
        <v>5196</v>
      </c>
      <c r="B3764" s="430" t="s">
        <v>4866</v>
      </c>
      <c r="C3764" s="440">
        <v>0</v>
      </c>
      <c r="D3764" s="438" t="s">
        <v>126</v>
      </c>
      <c r="E3764" s="440">
        <v>24551.26</v>
      </c>
      <c r="F3764" s="440">
        <v>0</v>
      </c>
      <c r="G3764" s="440">
        <v>24551.26</v>
      </c>
      <c r="H3764" s="438" t="s">
        <v>126</v>
      </c>
    </row>
    <row r="3765" spans="1:8">
      <c r="A3765" s="430" t="s">
        <v>5197</v>
      </c>
      <c r="B3765" s="430" t="s">
        <v>4868</v>
      </c>
      <c r="C3765" s="440">
        <v>0</v>
      </c>
      <c r="D3765" s="438" t="s">
        <v>126</v>
      </c>
      <c r="E3765" s="440">
        <v>11579.22</v>
      </c>
      <c r="F3765" s="440">
        <v>0</v>
      </c>
      <c r="G3765" s="440">
        <v>11579.22</v>
      </c>
      <c r="H3765" s="438" t="s">
        <v>126</v>
      </c>
    </row>
    <row r="3766" spans="1:8">
      <c r="A3766" s="430" t="s">
        <v>5198</v>
      </c>
      <c r="B3766" s="430" t="s">
        <v>4870</v>
      </c>
      <c r="C3766" s="440">
        <v>228203.03</v>
      </c>
      <c r="D3766" s="438" t="s">
        <v>126</v>
      </c>
      <c r="E3766" s="440">
        <v>12732.14</v>
      </c>
      <c r="F3766" s="440">
        <v>0</v>
      </c>
      <c r="G3766" s="440">
        <v>240935.17</v>
      </c>
      <c r="H3766" s="438" t="s">
        <v>126</v>
      </c>
    </row>
    <row r="3767" spans="1:8">
      <c r="A3767" s="430" t="s">
        <v>5199</v>
      </c>
      <c r="B3767" s="430" t="s">
        <v>2123</v>
      </c>
      <c r="C3767" s="440">
        <v>1992.59</v>
      </c>
      <c r="D3767" s="438" t="s">
        <v>126</v>
      </c>
      <c r="E3767" s="440">
        <v>0</v>
      </c>
      <c r="F3767" s="440">
        <v>0</v>
      </c>
      <c r="G3767" s="440">
        <v>1992.59</v>
      </c>
      <c r="H3767" s="438" t="s">
        <v>126</v>
      </c>
    </row>
    <row r="3768" spans="1:8">
      <c r="A3768" s="430" t="s">
        <v>5200</v>
      </c>
      <c r="B3768" s="430" t="s">
        <v>4876</v>
      </c>
      <c r="C3768" s="440">
        <v>1471.8</v>
      </c>
      <c r="D3768" s="438" t="s">
        <v>126</v>
      </c>
      <c r="E3768" s="440">
        <v>0</v>
      </c>
      <c r="F3768" s="440">
        <v>0</v>
      </c>
      <c r="G3768" s="440">
        <v>1471.8</v>
      </c>
      <c r="H3768" s="438" t="s">
        <v>126</v>
      </c>
    </row>
    <row r="3769" spans="1:8">
      <c r="A3769" s="430" t="s">
        <v>5201</v>
      </c>
      <c r="B3769" s="430" t="s">
        <v>4878</v>
      </c>
      <c r="C3769" s="440">
        <v>39784.07</v>
      </c>
      <c r="D3769" s="438" t="s">
        <v>126</v>
      </c>
      <c r="E3769" s="440">
        <v>0</v>
      </c>
      <c r="F3769" s="440">
        <v>0</v>
      </c>
      <c r="G3769" s="440">
        <v>39784.07</v>
      </c>
      <c r="H3769" s="438" t="s">
        <v>126</v>
      </c>
    </row>
    <row r="3770" spans="1:8">
      <c r="A3770" s="430" t="s">
        <v>5202</v>
      </c>
      <c r="B3770" s="430" t="s">
        <v>4880</v>
      </c>
      <c r="C3770" s="440">
        <v>7675.76</v>
      </c>
      <c r="D3770" s="438" t="s">
        <v>126</v>
      </c>
      <c r="E3770" s="440">
        <v>684.85</v>
      </c>
      <c r="F3770" s="440">
        <v>0</v>
      </c>
      <c r="G3770" s="440">
        <v>8360.61</v>
      </c>
      <c r="H3770" s="438" t="s">
        <v>126</v>
      </c>
    </row>
    <row r="3771" spans="1:8">
      <c r="A3771" s="430" t="s">
        <v>5203</v>
      </c>
      <c r="B3771" s="430" t="s">
        <v>4882</v>
      </c>
      <c r="C3771" s="440">
        <v>59641.97</v>
      </c>
      <c r="D3771" s="438" t="s">
        <v>126</v>
      </c>
      <c r="E3771" s="440">
        <v>0</v>
      </c>
      <c r="F3771" s="440">
        <v>0</v>
      </c>
      <c r="G3771" s="440">
        <v>59641.97</v>
      </c>
      <c r="H3771" s="438" t="s">
        <v>126</v>
      </c>
    </row>
    <row r="3772" spans="1:8">
      <c r="A3772" s="430" t="s">
        <v>5204</v>
      </c>
      <c r="B3772" s="430" t="s">
        <v>4884</v>
      </c>
      <c r="C3772" s="440">
        <v>0</v>
      </c>
      <c r="D3772" s="438" t="s">
        <v>126</v>
      </c>
      <c r="E3772" s="440">
        <v>23581.599999999999</v>
      </c>
      <c r="F3772" s="440">
        <v>0</v>
      </c>
      <c r="G3772" s="440">
        <v>23581.599999999999</v>
      </c>
      <c r="H3772" s="438" t="s">
        <v>126</v>
      </c>
    </row>
    <row r="3773" spans="1:8">
      <c r="A3773" s="430" t="s">
        <v>5205</v>
      </c>
      <c r="B3773" s="430" t="s">
        <v>4886</v>
      </c>
      <c r="C3773" s="440">
        <v>0</v>
      </c>
      <c r="D3773" s="438" t="s">
        <v>126</v>
      </c>
      <c r="E3773" s="440">
        <v>14148.96</v>
      </c>
      <c r="F3773" s="440">
        <v>0</v>
      </c>
      <c r="G3773" s="440">
        <v>14148.96</v>
      </c>
      <c r="H3773" s="438" t="s">
        <v>126</v>
      </c>
    </row>
    <row r="3774" spans="1:8">
      <c r="A3774" s="430" t="s">
        <v>5206</v>
      </c>
      <c r="B3774" s="430" t="s">
        <v>4888</v>
      </c>
      <c r="C3774" s="440">
        <v>42747.91</v>
      </c>
      <c r="D3774" s="438" t="s">
        <v>126</v>
      </c>
      <c r="E3774" s="440">
        <v>11732.75</v>
      </c>
      <c r="F3774" s="440">
        <v>0</v>
      </c>
      <c r="G3774" s="440">
        <v>54480.66</v>
      </c>
      <c r="H3774" s="438" t="s">
        <v>126</v>
      </c>
    </row>
    <row r="3775" spans="1:8">
      <c r="A3775" s="430" t="s">
        <v>5207</v>
      </c>
      <c r="B3775" s="430" t="s">
        <v>4890</v>
      </c>
      <c r="C3775" s="440">
        <v>13600</v>
      </c>
      <c r="D3775" s="438" t="s">
        <v>126</v>
      </c>
      <c r="E3775" s="440">
        <v>0</v>
      </c>
      <c r="F3775" s="440">
        <v>0</v>
      </c>
      <c r="G3775" s="440">
        <v>13600</v>
      </c>
      <c r="H3775" s="438" t="s">
        <v>126</v>
      </c>
    </row>
    <row r="3776" spans="1:8">
      <c r="A3776" s="430" t="s">
        <v>5208</v>
      </c>
      <c r="B3776" s="430" t="s">
        <v>5187</v>
      </c>
      <c r="C3776" s="440">
        <v>47261.62</v>
      </c>
      <c r="D3776" s="438" t="s">
        <v>126</v>
      </c>
      <c r="E3776" s="440">
        <v>16014.96</v>
      </c>
      <c r="F3776" s="440">
        <v>0</v>
      </c>
      <c r="G3776" s="440">
        <v>63276.58</v>
      </c>
      <c r="H3776" s="438" t="s">
        <v>126</v>
      </c>
    </row>
    <row r="3777" spans="1:8">
      <c r="A3777" s="430" t="s">
        <v>5209</v>
      </c>
      <c r="B3777" s="430" t="s">
        <v>4894</v>
      </c>
      <c r="C3777" s="440">
        <v>22595.85</v>
      </c>
      <c r="D3777" s="438" t="s">
        <v>126</v>
      </c>
      <c r="E3777" s="440">
        <v>21074.25</v>
      </c>
      <c r="F3777" s="440">
        <v>0</v>
      </c>
      <c r="G3777" s="440">
        <v>43670.1</v>
      </c>
      <c r="H3777" s="438" t="s">
        <v>126</v>
      </c>
    </row>
    <row r="3778" spans="1:8">
      <c r="A3778" s="430" t="s">
        <v>5210</v>
      </c>
      <c r="B3778" s="430" t="s">
        <v>2128</v>
      </c>
      <c r="C3778" s="440">
        <v>644840.39</v>
      </c>
      <c r="D3778" s="438" t="s">
        <v>126</v>
      </c>
      <c r="E3778" s="440">
        <v>148105.13</v>
      </c>
      <c r="F3778" s="440">
        <v>0</v>
      </c>
      <c r="G3778" s="440">
        <v>792945.52</v>
      </c>
      <c r="H3778" s="438" t="s">
        <v>126</v>
      </c>
    </row>
    <row r="3779" spans="1:8">
      <c r="A3779" s="430" t="s">
        <v>5211</v>
      </c>
      <c r="B3779" s="430" t="s">
        <v>4854</v>
      </c>
      <c r="C3779" s="440">
        <v>1651.99</v>
      </c>
      <c r="D3779" s="438" t="s">
        <v>126</v>
      </c>
      <c r="E3779" s="440">
        <v>0</v>
      </c>
      <c r="F3779" s="440">
        <v>0</v>
      </c>
      <c r="G3779" s="440">
        <v>1651.99</v>
      </c>
      <c r="H3779" s="438" t="s">
        <v>126</v>
      </c>
    </row>
    <row r="3780" spans="1:8">
      <c r="A3780" s="430" t="s">
        <v>5212</v>
      </c>
      <c r="B3780" s="430" t="s">
        <v>4856</v>
      </c>
      <c r="C3780" s="440">
        <v>3900</v>
      </c>
      <c r="D3780" s="438" t="s">
        <v>126</v>
      </c>
      <c r="E3780" s="440">
        <v>800</v>
      </c>
      <c r="F3780" s="440">
        <v>0</v>
      </c>
      <c r="G3780" s="440">
        <v>4700</v>
      </c>
      <c r="H3780" s="438" t="s">
        <v>126</v>
      </c>
    </row>
    <row r="3781" spans="1:8">
      <c r="A3781" s="430" t="s">
        <v>5213</v>
      </c>
      <c r="B3781" s="430" t="s">
        <v>4858</v>
      </c>
      <c r="C3781" s="440">
        <v>1600</v>
      </c>
      <c r="D3781" s="438" t="s">
        <v>126</v>
      </c>
      <c r="E3781" s="440">
        <v>0</v>
      </c>
      <c r="F3781" s="440">
        <v>0</v>
      </c>
      <c r="G3781" s="440">
        <v>1600</v>
      </c>
      <c r="H3781" s="438" t="s">
        <v>126</v>
      </c>
    </row>
    <row r="3782" spans="1:8">
      <c r="A3782" s="430" t="s">
        <v>5214</v>
      </c>
      <c r="B3782" s="430" t="s">
        <v>4860</v>
      </c>
      <c r="C3782" s="440">
        <v>48203.5</v>
      </c>
      <c r="D3782" s="438" t="s">
        <v>126</v>
      </c>
      <c r="E3782" s="440">
        <v>0</v>
      </c>
      <c r="F3782" s="440">
        <v>0</v>
      </c>
      <c r="G3782" s="440">
        <v>48203.5</v>
      </c>
      <c r="H3782" s="438" t="s">
        <v>126</v>
      </c>
    </row>
    <row r="3783" spans="1:8">
      <c r="A3783" s="430" t="s">
        <v>5215</v>
      </c>
      <c r="B3783" s="430" t="s">
        <v>4862</v>
      </c>
      <c r="C3783" s="440">
        <v>86115.63</v>
      </c>
      <c r="D3783" s="438" t="s">
        <v>126</v>
      </c>
      <c r="E3783" s="440">
        <v>8357.15</v>
      </c>
      <c r="F3783" s="440">
        <v>0</v>
      </c>
      <c r="G3783" s="440">
        <v>94472.78</v>
      </c>
      <c r="H3783" s="438" t="s">
        <v>126</v>
      </c>
    </row>
    <row r="3784" spans="1:8">
      <c r="A3784" s="430" t="s">
        <v>5216</v>
      </c>
      <c r="B3784" s="430" t="s">
        <v>4864</v>
      </c>
      <c r="C3784" s="440">
        <v>74483.520000000004</v>
      </c>
      <c r="D3784" s="438" t="s">
        <v>126</v>
      </c>
      <c r="E3784" s="440">
        <v>0</v>
      </c>
      <c r="F3784" s="440">
        <v>0</v>
      </c>
      <c r="G3784" s="440">
        <v>74483.520000000004</v>
      </c>
      <c r="H3784" s="438" t="s">
        <v>126</v>
      </c>
    </row>
    <row r="3785" spans="1:8">
      <c r="A3785" s="430" t="s">
        <v>5217</v>
      </c>
      <c r="B3785" s="430" t="s">
        <v>4866</v>
      </c>
      <c r="C3785" s="440">
        <v>0</v>
      </c>
      <c r="D3785" s="438" t="s">
        <v>126</v>
      </c>
      <c r="E3785" s="440">
        <v>35873.919999999998</v>
      </c>
      <c r="F3785" s="440">
        <v>0</v>
      </c>
      <c r="G3785" s="440">
        <v>35873.919999999998</v>
      </c>
      <c r="H3785" s="438" t="s">
        <v>126</v>
      </c>
    </row>
    <row r="3786" spans="1:8">
      <c r="A3786" s="430" t="s">
        <v>5218</v>
      </c>
      <c r="B3786" s="430" t="s">
        <v>4868</v>
      </c>
      <c r="C3786" s="440">
        <v>0</v>
      </c>
      <c r="D3786" s="438" t="s">
        <v>126</v>
      </c>
      <c r="E3786" s="440">
        <v>17856.04</v>
      </c>
      <c r="F3786" s="440">
        <v>0</v>
      </c>
      <c r="G3786" s="440">
        <v>17856.04</v>
      </c>
      <c r="H3786" s="438" t="s">
        <v>126</v>
      </c>
    </row>
    <row r="3787" spans="1:8">
      <c r="A3787" s="430" t="s">
        <v>5219</v>
      </c>
      <c r="B3787" s="430" t="s">
        <v>4870</v>
      </c>
      <c r="C3787" s="440">
        <v>235831.09</v>
      </c>
      <c r="D3787" s="438" t="s">
        <v>126</v>
      </c>
      <c r="E3787" s="440">
        <v>17563.72</v>
      </c>
      <c r="F3787" s="440">
        <v>0</v>
      </c>
      <c r="G3787" s="440">
        <v>253394.81</v>
      </c>
      <c r="H3787" s="438" t="s">
        <v>126</v>
      </c>
    </row>
    <row r="3788" spans="1:8">
      <c r="A3788" s="430" t="s">
        <v>5220</v>
      </c>
      <c r="B3788" s="430" t="s">
        <v>4872</v>
      </c>
      <c r="C3788" s="440">
        <v>1665.84</v>
      </c>
      <c r="D3788" s="438" t="s">
        <v>126</v>
      </c>
      <c r="E3788" s="440">
        <v>0</v>
      </c>
      <c r="F3788" s="440">
        <v>0</v>
      </c>
      <c r="G3788" s="440">
        <v>1665.84</v>
      </c>
      <c r="H3788" s="438" t="s">
        <v>126</v>
      </c>
    </row>
    <row r="3789" spans="1:8">
      <c r="A3789" s="430" t="s">
        <v>5221</v>
      </c>
      <c r="B3789" s="430" t="s">
        <v>4874</v>
      </c>
      <c r="C3789" s="440">
        <v>5000</v>
      </c>
      <c r="D3789" s="438" t="s">
        <v>126</v>
      </c>
      <c r="E3789" s="440">
        <v>0</v>
      </c>
      <c r="F3789" s="440">
        <v>0</v>
      </c>
      <c r="G3789" s="440">
        <v>5000</v>
      </c>
      <c r="H3789" s="438" t="s">
        <v>126</v>
      </c>
    </row>
    <row r="3790" spans="1:8">
      <c r="A3790" s="430" t="s">
        <v>5222</v>
      </c>
      <c r="B3790" s="430" t="s">
        <v>4878</v>
      </c>
      <c r="C3790" s="440">
        <v>32104.71</v>
      </c>
      <c r="D3790" s="438" t="s">
        <v>126</v>
      </c>
      <c r="E3790" s="440">
        <v>0</v>
      </c>
      <c r="F3790" s="440">
        <v>0</v>
      </c>
      <c r="G3790" s="440">
        <v>32104.71</v>
      </c>
      <c r="H3790" s="438" t="s">
        <v>126</v>
      </c>
    </row>
    <row r="3791" spans="1:8">
      <c r="A3791" s="430" t="s">
        <v>5223</v>
      </c>
      <c r="B3791" s="430" t="s">
        <v>4880</v>
      </c>
      <c r="C3791" s="440">
        <v>6318.25</v>
      </c>
      <c r="D3791" s="438" t="s">
        <v>126</v>
      </c>
      <c r="E3791" s="440">
        <v>576.04999999999995</v>
      </c>
      <c r="F3791" s="440">
        <v>0</v>
      </c>
      <c r="G3791" s="440">
        <v>6894.3</v>
      </c>
      <c r="H3791" s="438" t="s">
        <v>126</v>
      </c>
    </row>
    <row r="3792" spans="1:8">
      <c r="A3792" s="430" t="s">
        <v>5224</v>
      </c>
      <c r="B3792" s="430" t="s">
        <v>4882</v>
      </c>
      <c r="C3792" s="440">
        <v>48898.36</v>
      </c>
      <c r="D3792" s="438" t="s">
        <v>126</v>
      </c>
      <c r="E3792" s="440">
        <v>0</v>
      </c>
      <c r="F3792" s="440">
        <v>0</v>
      </c>
      <c r="G3792" s="440">
        <v>48898.36</v>
      </c>
      <c r="H3792" s="438" t="s">
        <v>126</v>
      </c>
    </row>
    <row r="3793" spans="1:8">
      <c r="A3793" s="430" t="s">
        <v>5225</v>
      </c>
      <c r="B3793" s="430" t="s">
        <v>4884</v>
      </c>
      <c r="C3793" s="440">
        <v>0</v>
      </c>
      <c r="D3793" s="438" t="s">
        <v>126</v>
      </c>
      <c r="E3793" s="440">
        <v>18926.650000000001</v>
      </c>
      <c r="F3793" s="440">
        <v>0</v>
      </c>
      <c r="G3793" s="440">
        <v>18926.650000000001</v>
      </c>
      <c r="H3793" s="438" t="s">
        <v>126</v>
      </c>
    </row>
    <row r="3794" spans="1:8">
      <c r="A3794" s="430" t="s">
        <v>5226</v>
      </c>
      <c r="B3794" s="430" t="s">
        <v>4886</v>
      </c>
      <c r="C3794" s="440">
        <v>0</v>
      </c>
      <c r="D3794" s="438" t="s">
        <v>126</v>
      </c>
      <c r="E3794" s="440">
        <v>11355.99</v>
      </c>
      <c r="F3794" s="440">
        <v>0</v>
      </c>
      <c r="G3794" s="440">
        <v>11355.99</v>
      </c>
      <c r="H3794" s="438" t="s">
        <v>126</v>
      </c>
    </row>
    <row r="3795" spans="1:8">
      <c r="A3795" s="430" t="s">
        <v>5227</v>
      </c>
      <c r="B3795" s="430" t="s">
        <v>4888</v>
      </c>
      <c r="C3795" s="440">
        <v>40619.919999999998</v>
      </c>
      <c r="D3795" s="438" t="s">
        <v>126</v>
      </c>
      <c r="E3795" s="440">
        <v>10823.12</v>
      </c>
      <c r="F3795" s="440">
        <v>0</v>
      </c>
      <c r="G3795" s="440">
        <v>51443.040000000001</v>
      </c>
      <c r="H3795" s="438" t="s">
        <v>126</v>
      </c>
    </row>
    <row r="3796" spans="1:8">
      <c r="A3796" s="430" t="s">
        <v>5228</v>
      </c>
      <c r="B3796" s="430" t="s">
        <v>4890</v>
      </c>
      <c r="C3796" s="440">
        <v>11900</v>
      </c>
      <c r="D3796" s="438" t="s">
        <v>126</v>
      </c>
      <c r="E3796" s="440">
        <v>0</v>
      </c>
      <c r="F3796" s="440">
        <v>0</v>
      </c>
      <c r="G3796" s="440">
        <v>11900</v>
      </c>
      <c r="H3796" s="438" t="s">
        <v>126</v>
      </c>
    </row>
    <row r="3797" spans="1:8">
      <c r="A3797" s="430" t="s">
        <v>5229</v>
      </c>
      <c r="B3797" s="430" t="s">
        <v>5187</v>
      </c>
      <c r="C3797" s="440">
        <v>28623.03</v>
      </c>
      <c r="D3797" s="438" t="s">
        <v>126</v>
      </c>
      <c r="E3797" s="440">
        <v>8047.94</v>
      </c>
      <c r="F3797" s="440">
        <v>0</v>
      </c>
      <c r="G3797" s="440">
        <v>36670.97</v>
      </c>
      <c r="H3797" s="438" t="s">
        <v>126</v>
      </c>
    </row>
    <row r="3798" spans="1:8">
      <c r="A3798" s="430" t="s">
        <v>5230</v>
      </c>
      <c r="B3798" s="430" t="s">
        <v>4894</v>
      </c>
      <c r="C3798" s="440">
        <v>17924.55</v>
      </c>
      <c r="D3798" s="438" t="s">
        <v>126</v>
      </c>
      <c r="E3798" s="440">
        <v>17924.55</v>
      </c>
      <c r="F3798" s="440">
        <v>0</v>
      </c>
      <c r="G3798" s="440">
        <v>35849.1</v>
      </c>
      <c r="H3798" s="438" t="s">
        <v>126</v>
      </c>
    </row>
    <row r="3799" spans="1:8">
      <c r="A3799" s="430" t="s">
        <v>5231</v>
      </c>
      <c r="B3799" s="430" t="s">
        <v>2133</v>
      </c>
      <c r="C3799" s="440">
        <v>556663.79</v>
      </c>
      <c r="D3799" s="438" t="s">
        <v>126</v>
      </c>
      <c r="E3799" s="440">
        <v>151175.57</v>
      </c>
      <c r="F3799" s="440">
        <v>0</v>
      </c>
      <c r="G3799" s="440">
        <v>707839.36</v>
      </c>
      <c r="H3799" s="438" t="s">
        <v>126</v>
      </c>
    </row>
    <row r="3800" spans="1:8">
      <c r="A3800" s="430" t="s">
        <v>5232</v>
      </c>
      <c r="B3800" s="430" t="s">
        <v>4854</v>
      </c>
      <c r="C3800" s="440">
        <v>7500</v>
      </c>
      <c r="D3800" s="438" t="s">
        <v>126</v>
      </c>
      <c r="E3800" s="440">
        <v>2500</v>
      </c>
      <c r="F3800" s="440">
        <v>0</v>
      </c>
      <c r="G3800" s="440">
        <v>10000</v>
      </c>
      <c r="H3800" s="438" t="s">
        <v>126</v>
      </c>
    </row>
    <row r="3801" spans="1:8">
      <c r="A3801" s="430" t="s">
        <v>5233</v>
      </c>
      <c r="B3801" s="430" t="s">
        <v>4860</v>
      </c>
      <c r="C3801" s="440">
        <v>34823.51</v>
      </c>
      <c r="D3801" s="438" t="s">
        <v>126</v>
      </c>
      <c r="E3801" s="440">
        <v>0</v>
      </c>
      <c r="F3801" s="440">
        <v>0</v>
      </c>
      <c r="G3801" s="440">
        <v>34823.51</v>
      </c>
      <c r="H3801" s="438" t="s">
        <v>126</v>
      </c>
    </row>
    <row r="3802" spans="1:8">
      <c r="A3802" s="430" t="s">
        <v>5234</v>
      </c>
      <c r="B3802" s="430" t="s">
        <v>4862</v>
      </c>
      <c r="C3802" s="440">
        <v>68171.53</v>
      </c>
      <c r="D3802" s="438" t="s">
        <v>126</v>
      </c>
      <c r="E3802" s="440">
        <v>7037.6</v>
      </c>
      <c r="F3802" s="440">
        <v>0</v>
      </c>
      <c r="G3802" s="440">
        <v>75209.13</v>
      </c>
      <c r="H3802" s="438" t="s">
        <v>126</v>
      </c>
    </row>
    <row r="3803" spans="1:8">
      <c r="A3803" s="430" t="s">
        <v>5235</v>
      </c>
      <c r="B3803" s="430" t="s">
        <v>4864</v>
      </c>
      <c r="C3803" s="440">
        <v>52783.85</v>
      </c>
      <c r="D3803" s="438" t="s">
        <v>126</v>
      </c>
      <c r="E3803" s="440">
        <v>0</v>
      </c>
      <c r="F3803" s="440">
        <v>0</v>
      </c>
      <c r="G3803" s="440">
        <v>52783.85</v>
      </c>
      <c r="H3803" s="438" t="s">
        <v>126</v>
      </c>
    </row>
    <row r="3804" spans="1:8">
      <c r="A3804" s="430" t="s">
        <v>5236</v>
      </c>
      <c r="B3804" s="430" t="s">
        <v>4866</v>
      </c>
      <c r="C3804" s="440">
        <v>0</v>
      </c>
      <c r="D3804" s="438" t="s">
        <v>126</v>
      </c>
      <c r="E3804" s="440">
        <v>29797.16</v>
      </c>
      <c r="F3804" s="440">
        <v>0</v>
      </c>
      <c r="G3804" s="440">
        <v>29797.16</v>
      </c>
      <c r="H3804" s="438" t="s">
        <v>126</v>
      </c>
    </row>
    <row r="3805" spans="1:8">
      <c r="A3805" s="430" t="s">
        <v>5237</v>
      </c>
      <c r="B3805" s="430" t="s">
        <v>4868</v>
      </c>
      <c r="C3805" s="440">
        <v>0</v>
      </c>
      <c r="D3805" s="438" t="s">
        <v>126</v>
      </c>
      <c r="E3805" s="440">
        <v>15117.09</v>
      </c>
      <c r="F3805" s="440">
        <v>0</v>
      </c>
      <c r="G3805" s="440">
        <v>15117.09</v>
      </c>
      <c r="H3805" s="438" t="s">
        <v>126</v>
      </c>
    </row>
    <row r="3806" spans="1:8">
      <c r="A3806" s="430" t="s">
        <v>5238</v>
      </c>
      <c r="B3806" s="430" t="s">
        <v>4870</v>
      </c>
      <c r="C3806" s="440">
        <v>163801.31</v>
      </c>
      <c r="D3806" s="438" t="s">
        <v>126</v>
      </c>
      <c r="E3806" s="440">
        <v>12843.1</v>
      </c>
      <c r="F3806" s="440">
        <v>0</v>
      </c>
      <c r="G3806" s="440">
        <v>176644.41</v>
      </c>
      <c r="H3806" s="438" t="s">
        <v>126</v>
      </c>
    </row>
    <row r="3807" spans="1:8">
      <c r="A3807" s="430" t="s">
        <v>5239</v>
      </c>
      <c r="B3807" s="430" t="s">
        <v>4872</v>
      </c>
      <c r="C3807" s="440">
        <v>2165.7600000000002</v>
      </c>
      <c r="D3807" s="438" t="s">
        <v>126</v>
      </c>
      <c r="E3807" s="440">
        <v>0</v>
      </c>
      <c r="F3807" s="440">
        <v>0</v>
      </c>
      <c r="G3807" s="440">
        <v>2165.7600000000002</v>
      </c>
      <c r="H3807" s="438" t="s">
        <v>126</v>
      </c>
    </row>
    <row r="3808" spans="1:8">
      <c r="A3808" s="430" t="s">
        <v>5240</v>
      </c>
      <c r="B3808" s="430" t="s">
        <v>4878</v>
      </c>
      <c r="C3808" s="440">
        <v>51496.41</v>
      </c>
      <c r="D3808" s="438" t="s">
        <v>126</v>
      </c>
      <c r="E3808" s="440">
        <v>0</v>
      </c>
      <c r="F3808" s="440">
        <v>0</v>
      </c>
      <c r="G3808" s="440">
        <v>51496.41</v>
      </c>
      <c r="H3808" s="438" t="s">
        <v>126</v>
      </c>
    </row>
    <row r="3809" spans="1:8">
      <c r="A3809" s="430" t="s">
        <v>5241</v>
      </c>
      <c r="B3809" s="430" t="s">
        <v>4880</v>
      </c>
      <c r="C3809" s="440">
        <v>8844.83</v>
      </c>
      <c r="D3809" s="438" t="s">
        <v>126</v>
      </c>
      <c r="E3809" s="440">
        <v>788.9</v>
      </c>
      <c r="F3809" s="440">
        <v>0</v>
      </c>
      <c r="G3809" s="440">
        <v>9633.73</v>
      </c>
      <c r="H3809" s="438" t="s">
        <v>126</v>
      </c>
    </row>
    <row r="3810" spans="1:8">
      <c r="A3810" s="430" t="s">
        <v>5242</v>
      </c>
      <c r="B3810" s="430" t="s">
        <v>4882</v>
      </c>
      <c r="C3810" s="440">
        <v>58160.41</v>
      </c>
      <c r="D3810" s="438" t="s">
        <v>126</v>
      </c>
      <c r="E3810" s="440">
        <v>0</v>
      </c>
      <c r="F3810" s="440">
        <v>0</v>
      </c>
      <c r="G3810" s="440">
        <v>58160.41</v>
      </c>
      <c r="H3810" s="438" t="s">
        <v>126</v>
      </c>
    </row>
    <row r="3811" spans="1:8">
      <c r="A3811" s="430" t="s">
        <v>5243</v>
      </c>
      <c r="B3811" s="430" t="s">
        <v>4884</v>
      </c>
      <c r="C3811" s="440">
        <v>0</v>
      </c>
      <c r="D3811" s="438" t="s">
        <v>126</v>
      </c>
      <c r="E3811" s="440">
        <v>24105.38</v>
      </c>
      <c r="F3811" s="440">
        <v>0</v>
      </c>
      <c r="G3811" s="440">
        <v>24105.38</v>
      </c>
      <c r="H3811" s="438" t="s">
        <v>126</v>
      </c>
    </row>
    <row r="3812" spans="1:8">
      <c r="A3812" s="430" t="s">
        <v>5244</v>
      </c>
      <c r="B3812" s="430" t="s">
        <v>4886</v>
      </c>
      <c r="C3812" s="440">
        <v>0</v>
      </c>
      <c r="D3812" s="438" t="s">
        <v>126</v>
      </c>
      <c r="E3812" s="440">
        <v>14525.43</v>
      </c>
      <c r="F3812" s="440">
        <v>0</v>
      </c>
      <c r="G3812" s="440">
        <v>14525.43</v>
      </c>
      <c r="H3812" s="438" t="s">
        <v>126</v>
      </c>
    </row>
    <row r="3813" spans="1:8">
      <c r="A3813" s="430" t="s">
        <v>5245</v>
      </c>
      <c r="B3813" s="430" t="s">
        <v>4888</v>
      </c>
      <c r="C3813" s="440">
        <v>53074.51</v>
      </c>
      <c r="D3813" s="438" t="s">
        <v>126</v>
      </c>
      <c r="E3813" s="440">
        <v>14229.06</v>
      </c>
      <c r="F3813" s="440">
        <v>0</v>
      </c>
      <c r="G3813" s="440">
        <v>67303.570000000007</v>
      </c>
      <c r="H3813" s="438" t="s">
        <v>126</v>
      </c>
    </row>
    <row r="3814" spans="1:8">
      <c r="A3814" s="430" t="s">
        <v>5246</v>
      </c>
      <c r="B3814" s="430" t="s">
        <v>4890</v>
      </c>
      <c r="C3814" s="440">
        <v>12462.13</v>
      </c>
      <c r="D3814" s="438" t="s">
        <v>126</v>
      </c>
      <c r="E3814" s="440">
        <v>0</v>
      </c>
      <c r="F3814" s="440">
        <v>0</v>
      </c>
      <c r="G3814" s="440">
        <v>12462.13</v>
      </c>
      <c r="H3814" s="438" t="s">
        <v>126</v>
      </c>
    </row>
    <row r="3815" spans="1:8">
      <c r="A3815" s="430" t="s">
        <v>5247</v>
      </c>
      <c r="B3815" s="430" t="s">
        <v>4892</v>
      </c>
      <c r="C3815" s="440">
        <v>22202.27</v>
      </c>
      <c r="D3815" s="438" t="s">
        <v>126</v>
      </c>
      <c r="E3815" s="440">
        <v>9054.58</v>
      </c>
      <c r="F3815" s="440">
        <v>0</v>
      </c>
      <c r="G3815" s="440">
        <v>31256.85</v>
      </c>
      <c r="H3815" s="438" t="s">
        <v>126</v>
      </c>
    </row>
    <row r="3816" spans="1:8">
      <c r="A3816" s="430" t="s">
        <v>5248</v>
      </c>
      <c r="B3816" s="430" t="s">
        <v>4894</v>
      </c>
      <c r="C3816" s="440">
        <v>21177.27</v>
      </c>
      <c r="D3816" s="438" t="s">
        <v>126</v>
      </c>
      <c r="E3816" s="440">
        <v>21177.27</v>
      </c>
      <c r="F3816" s="440">
        <v>0</v>
      </c>
      <c r="G3816" s="440">
        <v>42354.54</v>
      </c>
      <c r="H3816" s="438" t="s">
        <v>126</v>
      </c>
    </row>
    <row r="3817" spans="1:8">
      <c r="A3817" s="430" t="s">
        <v>5249</v>
      </c>
      <c r="B3817" s="430" t="s">
        <v>2946</v>
      </c>
      <c r="C3817" s="440">
        <v>969364.42</v>
      </c>
      <c r="D3817" s="438" t="s">
        <v>126</v>
      </c>
      <c r="E3817" s="440">
        <v>154335.6</v>
      </c>
      <c r="F3817" s="440">
        <v>0</v>
      </c>
      <c r="G3817" s="440">
        <v>1123700.02</v>
      </c>
      <c r="H3817" s="438" t="s">
        <v>126</v>
      </c>
    </row>
    <row r="3818" spans="1:8">
      <c r="A3818" s="430" t="s">
        <v>5250</v>
      </c>
      <c r="B3818" s="430" t="s">
        <v>4854</v>
      </c>
      <c r="C3818" s="440">
        <v>1600</v>
      </c>
      <c r="D3818" s="438" t="s">
        <v>126</v>
      </c>
      <c r="E3818" s="440">
        <v>0</v>
      </c>
      <c r="F3818" s="440">
        <v>0</v>
      </c>
      <c r="G3818" s="440">
        <v>1600</v>
      </c>
      <c r="H3818" s="438" t="s">
        <v>126</v>
      </c>
    </row>
    <row r="3819" spans="1:8">
      <c r="A3819" s="430" t="s">
        <v>5251</v>
      </c>
      <c r="B3819" s="430" t="s">
        <v>4860</v>
      </c>
      <c r="C3819" s="440">
        <v>39140.28</v>
      </c>
      <c r="D3819" s="438" t="s">
        <v>126</v>
      </c>
      <c r="E3819" s="441">
        <v>-2948.72</v>
      </c>
      <c r="F3819" s="440">
        <v>0</v>
      </c>
      <c r="G3819" s="440">
        <v>36191.56</v>
      </c>
      <c r="H3819" s="438" t="s">
        <v>126</v>
      </c>
    </row>
    <row r="3820" spans="1:8">
      <c r="A3820" s="430" t="s">
        <v>5252</v>
      </c>
      <c r="B3820" s="430" t="s">
        <v>4862</v>
      </c>
      <c r="C3820" s="440">
        <v>44112.95</v>
      </c>
      <c r="D3820" s="438" t="s">
        <v>126</v>
      </c>
      <c r="E3820" s="440">
        <v>3958.65</v>
      </c>
      <c r="F3820" s="440">
        <v>0</v>
      </c>
      <c r="G3820" s="440">
        <v>48071.6</v>
      </c>
      <c r="H3820" s="438" t="s">
        <v>126</v>
      </c>
    </row>
    <row r="3821" spans="1:8">
      <c r="A3821" s="430" t="s">
        <v>5253</v>
      </c>
      <c r="B3821" s="430" t="s">
        <v>4864</v>
      </c>
      <c r="C3821" s="440">
        <v>41538.230000000003</v>
      </c>
      <c r="D3821" s="438" t="s">
        <v>126</v>
      </c>
      <c r="E3821" s="441">
        <v>-4054.49</v>
      </c>
      <c r="F3821" s="440">
        <v>0</v>
      </c>
      <c r="G3821" s="440">
        <v>37483.74</v>
      </c>
      <c r="H3821" s="438" t="s">
        <v>126</v>
      </c>
    </row>
    <row r="3822" spans="1:8">
      <c r="A3822" s="430" t="s">
        <v>5254</v>
      </c>
      <c r="B3822" s="430" t="s">
        <v>4866</v>
      </c>
      <c r="C3822" s="440">
        <v>0</v>
      </c>
      <c r="D3822" s="438" t="s">
        <v>126</v>
      </c>
      <c r="E3822" s="440">
        <v>14016.6</v>
      </c>
      <c r="F3822" s="440">
        <v>0</v>
      </c>
      <c r="G3822" s="440">
        <v>14016.6</v>
      </c>
      <c r="H3822" s="438" t="s">
        <v>126</v>
      </c>
    </row>
    <row r="3823" spans="1:8">
      <c r="A3823" s="430" t="s">
        <v>5255</v>
      </c>
      <c r="B3823" s="430" t="s">
        <v>4868</v>
      </c>
      <c r="C3823" s="440">
        <v>0</v>
      </c>
      <c r="D3823" s="438" t="s">
        <v>126</v>
      </c>
      <c r="E3823" s="440">
        <v>8333.65</v>
      </c>
      <c r="F3823" s="440">
        <v>0</v>
      </c>
      <c r="G3823" s="440">
        <v>8333.65</v>
      </c>
      <c r="H3823" s="438" t="s">
        <v>126</v>
      </c>
    </row>
    <row r="3824" spans="1:8">
      <c r="A3824" s="430" t="s">
        <v>5256</v>
      </c>
      <c r="B3824" s="430" t="s">
        <v>5024</v>
      </c>
      <c r="C3824" s="440">
        <v>499.96</v>
      </c>
      <c r="D3824" s="438" t="s">
        <v>126</v>
      </c>
      <c r="E3824" s="440">
        <v>0</v>
      </c>
      <c r="F3824" s="440">
        <v>0</v>
      </c>
      <c r="G3824" s="440">
        <v>499.96</v>
      </c>
      <c r="H3824" s="438" t="s">
        <v>126</v>
      </c>
    </row>
    <row r="3825" spans="1:8">
      <c r="A3825" s="430" t="s">
        <v>5257</v>
      </c>
      <c r="B3825" s="430" t="s">
        <v>4870</v>
      </c>
      <c r="C3825" s="440">
        <v>369369.95</v>
      </c>
      <c r="D3825" s="438" t="s">
        <v>126</v>
      </c>
      <c r="E3825" s="440">
        <v>10559.42</v>
      </c>
      <c r="F3825" s="440">
        <v>0</v>
      </c>
      <c r="G3825" s="440">
        <v>379929.37</v>
      </c>
      <c r="H3825" s="438" t="s">
        <v>126</v>
      </c>
    </row>
    <row r="3826" spans="1:8">
      <c r="A3826" s="430" t="s">
        <v>5258</v>
      </c>
      <c r="B3826" s="430" t="s">
        <v>4872</v>
      </c>
      <c r="C3826" s="440">
        <v>2526.23</v>
      </c>
      <c r="D3826" s="438" t="s">
        <v>126</v>
      </c>
      <c r="E3826" s="440">
        <v>0</v>
      </c>
      <c r="F3826" s="440">
        <v>0</v>
      </c>
      <c r="G3826" s="440">
        <v>2526.23</v>
      </c>
      <c r="H3826" s="438" t="s">
        <v>126</v>
      </c>
    </row>
    <row r="3827" spans="1:8">
      <c r="A3827" s="430" t="s">
        <v>5259</v>
      </c>
      <c r="B3827" s="430" t="s">
        <v>4874</v>
      </c>
      <c r="C3827" s="440">
        <v>9040</v>
      </c>
      <c r="D3827" s="438" t="s">
        <v>126</v>
      </c>
      <c r="E3827" s="440">
        <v>0</v>
      </c>
      <c r="F3827" s="440">
        <v>0</v>
      </c>
      <c r="G3827" s="440">
        <v>9040</v>
      </c>
      <c r="H3827" s="438" t="s">
        <v>126</v>
      </c>
    </row>
    <row r="3828" spans="1:8">
      <c r="A3828" s="430" t="s">
        <v>5260</v>
      </c>
      <c r="B3828" s="430" t="s">
        <v>4878</v>
      </c>
      <c r="C3828" s="440">
        <v>51882.95</v>
      </c>
      <c r="D3828" s="438" t="s">
        <v>126</v>
      </c>
      <c r="E3828" s="440">
        <v>0</v>
      </c>
      <c r="F3828" s="440">
        <v>0</v>
      </c>
      <c r="G3828" s="440">
        <v>51882.95</v>
      </c>
      <c r="H3828" s="438" t="s">
        <v>126</v>
      </c>
    </row>
    <row r="3829" spans="1:8">
      <c r="A3829" s="430" t="s">
        <v>5261</v>
      </c>
      <c r="B3829" s="430" t="s">
        <v>4880</v>
      </c>
      <c r="C3829" s="440">
        <v>9791.76</v>
      </c>
      <c r="D3829" s="438" t="s">
        <v>126</v>
      </c>
      <c r="E3829" s="440">
        <v>876.15</v>
      </c>
      <c r="F3829" s="440">
        <v>0</v>
      </c>
      <c r="G3829" s="440">
        <v>10667.91</v>
      </c>
      <c r="H3829" s="438" t="s">
        <v>126</v>
      </c>
    </row>
    <row r="3830" spans="1:8">
      <c r="A3830" s="430" t="s">
        <v>5262</v>
      </c>
      <c r="B3830" s="430" t="s">
        <v>4882</v>
      </c>
      <c r="C3830" s="440">
        <v>74816.899999999994</v>
      </c>
      <c r="D3830" s="438" t="s">
        <v>126</v>
      </c>
      <c r="E3830" s="440">
        <v>0</v>
      </c>
      <c r="F3830" s="440">
        <v>0</v>
      </c>
      <c r="G3830" s="440">
        <v>74816.899999999994</v>
      </c>
      <c r="H3830" s="438" t="s">
        <v>126</v>
      </c>
    </row>
    <row r="3831" spans="1:8">
      <c r="A3831" s="430" t="s">
        <v>5263</v>
      </c>
      <c r="B3831" s="430" t="s">
        <v>4884</v>
      </c>
      <c r="C3831" s="440">
        <v>0</v>
      </c>
      <c r="D3831" s="438" t="s">
        <v>126</v>
      </c>
      <c r="E3831" s="440">
        <v>31989.51</v>
      </c>
      <c r="F3831" s="440">
        <v>0</v>
      </c>
      <c r="G3831" s="440">
        <v>31989.51</v>
      </c>
      <c r="H3831" s="438" t="s">
        <v>126</v>
      </c>
    </row>
    <row r="3832" spans="1:8">
      <c r="A3832" s="430" t="s">
        <v>5264</v>
      </c>
      <c r="B3832" s="430" t="s">
        <v>4886</v>
      </c>
      <c r="C3832" s="440">
        <v>0</v>
      </c>
      <c r="D3832" s="438" t="s">
        <v>126</v>
      </c>
      <c r="E3832" s="440">
        <v>19030.53</v>
      </c>
      <c r="F3832" s="440">
        <v>0</v>
      </c>
      <c r="G3832" s="440">
        <v>19030.53</v>
      </c>
      <c r="H3832" s="438" t="s">
        <v>126</v>
      </c>
    </row>
    <row r="3833" spans="1:8">
      <c r="A3833" s="430" t="s">
        <v>5265</v>
      </c>
      <c r="B3833" s="430" t="s">
        <v>4888</v>
      </c>
      <c r="C3833" s="440">
        <v>48467.35</v>
      </c>
      <c r="D3833" s="438" t="s">
        <v>126</v>
      </c>
      <c r="E3833" s="440">
        <v>13095.75</v>
      </c>
      <c r="F3833" s="440">
        <v>0</v>
      </c>
      <c r="G3833" s="440">
        <v>61563.1</v>
      </c>
      <c r="H3833" s="438" t="s">
        <v>126</v>
      </c>
    </row>
    <row r="3834" spans="1:8">
      <c r="A3834" s="430" t="s">
        <v>5266</v>
      </c>
      <c r="B3834" s="430" t="s">
        <v>4890</v>
      </c>
      <c r="C3834" s="440">
        <v>14162.13</v>
      </c>
      <c r="D3834" s="438" t="s">
        <v>126</v>
      </c>
      <c r="E3834" s="440">
        <v>0</v>
      </c>
      <c r="F3834" s="440">
        <v>0</v>
      </c>
      <c r="G3834" s="440">
        <v>14162.13</v>
      </c>
      <c r="H3834" s="438" t="s">
        <v>126</v>
      </c>
    </row>
    <row r="3835" spans="1:8">
      <c r="A3835" s="430" t="s">
        <v>5267</v>
      </c>
      <c r="B3835" s="430" t="s">
        <v>5187</v>
      </c>
      <c r="C3835" s="440">
        <v>112261.7</v>
      </c>
      <c r="D3835" s="438" t="s">
        <v>126</v>
      </c>
      <c r="E3835" s="440">
        <v>36189.72</v>
      </c>
      <c r="F3835" s="440">
        <v>0</v>
      </c>
      <c r="G3835" s="440">
        <v>148451.42000000001</v>
      </c>
      <c r="H3835" s="438" t="s">
        <v>126</v>
      </c>
    </row>
    <row r="3836" spans="1:8">
      <c r="A3836" s="430" t="s">
        <v>5268</v>
      </c>
      <c r="B3836" s="430" t="s">
        <v>4894</v>
      </c>
      <c r="C3836" s="440">
        <v>23288.83</v>
      </c>
      <c r="D3836" s="438" t="s">
        <v>126</v>
      </c>
      <c r="E3836" s="440">
        <v>23288.83</v>
      </c>
      <c r="F3836" s="440">
        <v>0</v>
      </c>
      <c r="G3836" s="440">
        <v>46577.66</v>
      </c>
      <c r="H3836" s="438" t="s">
        <v>126</v>
      </c>
    </row>
    <row r="3837" spans="1:8">
      <c r="A3837" s="430" t="s">
        <v>5269</v>
      </c>
      <c r="B3837" s="430" t="s">
        <v>5270</v>
      </c>
      <c r="C3837" s="440">
        <v>126865.2</v>
      </c>
      <c r="D3837" s="438" t="s">
        <v>126</v>
      </c>
      <c r="E3837" s="440">
        <v>0</v>
      </c>
      <c r="F3837" s="440">
        <v>0</v>
      </c>
      <c r="G3837" s="440">
        <v>126865.2</v>
      </c>
      <c r="H3837" s="438" t="s">
        <v>126</v>
      </c>
    </row>
    <row r="3838" spans="1:8">
      <c r="A3838" s="430" t="s">
        <v>5271</v>
      </c>
      <c r="B3838" s="430" t="s">
        <v>2143</v>
      </c>
      <c r="C3838" s="440">
        <v>490201.3</v>
      </c>
      <c r="D3838" s="438" t="s">
        <v>126</v>
      </c>
      <c r="E3838" s="440">
        <v>113864.96000000001</v>
      </c>
      <c r="F3838" s="440">
        <v>0</v>
      </c>
      <c r="G3838" s="440">
        <v>604066.26</v>
      </c>
      <c r="H3838" s="438" t="s">
        <v>126</v>
      </c>
    </row>
    <row r="3839" spans="1:8">
      <c r="A3839" s="430" t="s">
        <v>5272</v>
      </c>
      <c r="B3839" s="430" t="s">
        <v>4854</v>
      </c>
      <c r="C3839" s="440">
        <v>4409</v>
      </c>
      <c r="D3839" s="438" t="s">
        <v>126</v>
      </c>
      <c r="E3839" s="440">
        <v>0</v>
      </c>
      <c r="F3839" s="440">
        <v>0</v>
      </c>
      <c r="G3839" s="440">
        <v>4409</v>
      </c>
      <c r="H3839" s="438" t="s">
        <v>126</v>
      </c>
    </row>
    <row r="3840" spans="1:8">
      <c r="A3840" s="430" t="s">
        <v>5273</v>
      </c>
      <c r="B3840" s="430" t="s">
        <v>4860</v>
      </c>
      <c r="C3840" s="440">
        <v>29622.63</v>
      </c>
      <c r="D3840" s="438" t="s">
        <v>126</v>
      </c>
      <c r="E3840" s="440">
        <v>0</v>
      </c>
      <c r="F3840" s="440">
        <v>0</v>
      </c>
      <c r="G3840" s="440">
        <v>29622.63</v>
      </c>
      <c r="H3840" s="438" t="s">
        <v>126</v>
      </c>
    </row>
    <row r="3841" spans="1:8">
      <c r="A3841" s="430" t="s">
        <v>5274</v>
      </c>
      <c r="B3841" s="430" t="s">
        <v>4862</v>
      </c>
      <c r="C3841" s="440">
        <v>41476.660000000003</v>
      </c>
      <c r="D3841" s="438" t="s">
        <v>126</v>
      </c>
      <c r="E3841" s="440">
        <v>4266.59</v>
      </c>
      <c r="F3841" s="440">
        <v>0</v>
      </c>
      <c r="G3841" s="440">
        <v>45743.25</v>
      </c>
      <c r="H3841" s="438" t="s">
        <v>126</v>
      </c>
    </row>
    <row r="3842" spans="1:8">
      <c r="A3842" s="430" t="s">
        <v>5275</v>
      </c>
      <c r="B3842" s="430" t="s">
        <v>4864</v>
      </c>
      <c r="C3842" s="440">
        <v>38707.69</v>
      </c>
      <c r="D3842" s="438" t="s">
        <v>126</v>
      </c>
      <c r="E3842" s="440">
        <v>0</v>
      </c>
      <c r="F3842" s="440">
        <v>0</v>
      </c>
      <c r="G3842" s="440">
        <v>38707.69</v>
      </c>
      <c r="H3842" s="438" t="s">
        <v>126</v>
      </c>
    </row>
    <row r="3843" spans="1:8">
      <c r="A3843" s="430" t="s">
        <v>5276</v>
      </c>
      <c r="B3843" s="430" t="s">
        <v>4866</v>
      </c>
      <c r="C3843" s="440">
        <v>0</v>
      </c>
      <c r="D3843" s="438" t="s">
        <v>126</v>
      </c>
      <c r="E3843" s="440">
        <v>19769.43</v>
      </c>
      <c r="F3843" s="440">
        <v>0</v>
      </c>
      <c r="G3843" s="440">
        <v>19769.43</v>
      </c>
      <c r="H3843" s="438" t="s">
        <v>126</v>
      </c>
    </row>
    <row r="3844" spans="1:8">
      <c r="A3844" s="430" t="s">
        <v>5277</v>
      </c>
      <c r="B3844" s="430" t="s">
        <v>4868</v>
      </c>
      <c r="C3844" s="440">
        <v>0</v>
      </c>
      <c r="D3844" s="438" t="s">
        <v>126</v>
      </c>
      <c r="E3844" s="440">
        <v>8761.85</v>
      </c>
      <c r="F3844" s="440">
        <v>0</v>
      </c>
      <c r="G3844" s="440">
        <v>8761.85</v>
      </c>
      <c r="H3844" s="438" t="s">
        <v>126</v>
      </c>
    </row>
    <row r="3845" spans="1:8">
      <c r="A3845" s="430" t="s">
        <v>5278</v>
      </c>
      <c r="B3845" s="430" t="s">
        <v>4870</v>
      </c>
      <c r="C3845" s="440">
        <v>177185.91</v>
      </c>
      <c r="D3845" s="438" t="s">
        <v>126</v>
      </c>
      <c r="E3845" s="440">
        <v>8073.24</v>
      </c>
      <c r="F3845" s="440">
        <v>0</v>
      </c>
      <c r="G3845" s="440">
        <v>185259.15</v>
      </c>
      <c r="H3845" s="438" t="s">
        <v>126</v>
      </c>
    </row>
    <row r="3846" spans="1:8">
      <c r="A3846" s="430" t="s">
        <v>5279</v>
      </c>
      <c r="B3846" s="430" t="s">
        <v>5280</v>
      </c>
      <c r="C3846" s="440">
        <v>1649.9</v>
      </c>
      <c r="D3846" s="438" t="s">
        <v>126</v>
      </c>
      <c r="E3846" s="440">
        <v>0</v>
      </c>
      <c r="F3846" s="440">
        <v>0</v>
      </c>
      <c r="G3846" s="440">
        <v>1649.9</v>
      </c>
      <c r="H3846" s="438" t="s">
        <v>126</v>
      </c>
    </row>
    <row r="3847" spans="1:8">
      <c r="A3847" s="430" t="s">
        <v>5281</v>
      </c>
      <c r="B3847" s="430" t="s">
        <v>4878</v>
      </c>
      <c r="C3847" s="440">
        <v>34333.370000000003</v>
      </c>
      <c r="D3847" s="438" t="s">
        <v>126</v>
      </c>
      <c r="E3847" s="440">
        <v>0</v>
      </c>
      <c r="F3847" s="440">
        <v>0</v>
      </c>
      <c r="G3847" s="440">
        <v>34333.370000000003</v>
      </c>
      <c r="H3847" s="438" t="s">
        <v>126</v>
      </c>
    </row>
    <row r="3848" spans="1:8">
      <c r="A3848" s="430" t="s">
        <v>5282</v>
      </c>
      <c r="B3848" s="430" t="s">
        <v>4880</v>
      </c>
      <c r="C3848" s="440">
        <v>6287.47</v>
      </c>
      <c r="D3848" s="438" t="s">
        <v>126</v>
      </c>
      <c r="E3848" s="440">
        <v>574.15</v>
      </c>
      <c r="F3848" s="440">
        <v>0</v>
      </c>
      <c r="G3848" s="440">
        <v>6861.62</v>
      </c>
      <c r="H3848" s="438" t="s">
        <v>126</v>
      </c>
    </row>
    <row r="3849" spans="1:8">
      <c r="A3849" s="430" t="s">
        <v>5283</v>
      </c>
      <c r="B3849" s="430" t="s">
        <v>4882</v>
      </c>
      <c r="C3849" s="440">
        <v>48259.34</v>
      </c>
      <c r="D3849" s="438" t="s">
        <v>126</v>
      </c>
      <c r="E3849" s="440">
        <v>0</v>
      </c>
      <c r="F3849" s="440">
        <v>0</v>
      </c>
      <c r="G3849" s="440">
        <v>48259.34</v>
      </c>
      <c r="H3849" s="438" t="s">
        <v>126</v>
      </c>
    </row>
    <row r="3850" spans="1:8">
      <c r="A3850" s="430" t="s">
        <v>5284</v>
      </c>
      <c r="B3850" s="430" t="s">
        <v>4884</v>
      </c>
      <c r="C3850" s="440">
        <v>0</v>
      </c>
      <c r="D3850" s="438" t="s">
        <v>126</v>
      </c>
      <c r="E3850" s="440">
        <v>19221.96</v>
      </c>
      <c r="F3850" s="440">
        <v>0</v>
      </c>
      <c r="G3850" s="440">
        <v>19221.96</v>
      </c>
      <c r="H3850" s="438" t="s">
        <v>126</v>
      </c>
    </row>
    <row r="3851" spans="1:8">
      <c r="A3851" s="430" t="s">
        <v>5285</v>
      </c>
      <c r="B3851" s="430" t="s">
        <v>4886</v>
      </c>
      <c r="C3851" s="440">
        <v>0</v>
      </c>
      <c r="D3851" s="438" t="s">
        <v>126</v>
      </c>
      <c r="E3851" s="440">
        <v>11634.22</v>
      </c>
      <c r="F3851" s="440">
        <v>0</v>
      </c>
      <c r="G3851" s="440">
        <v>11634.22</v>
      </c>
      <c r="H3851" s="438" t="s">
        <v>126</v>
      </c>
    </row>
    <row r="3852" spans="1:8">
      <c r="A3852" s="430" t="s">
        <v>5286</v>
      </c>
      <c r="B3852" s="430" t="s">
        <v>4888</v>
      </c>
      <c r="C3852" s="440">
        <v>34778.879999999997</v>
      </c>
      <c r="D3852" s="438" t="s">
        <v>126</v>
      </c>
      <c r="E3852" s="440">
        <v>9653.36</v>
      </c>
      <c r="F3852" s="440">
        <v>0</v>
      </c>
      <c r="G3852" s="440">
        <v>44432.24</v>
      </c>
      <c r="H3852" s="438" t="s">
        <v>126</v>
      </c>
    </row>
    <row r="3853" spans="1:8">
      <c r="A3853" s="430" t="s">
        <v>5287</v>
      </c>
      <c r="B3853" s="430" t="s">
        <v>4890</v>
      </c>
      <c r="C3853" s="440">
        <v>11203.57</v>
      </c>
      <c r="D3853" s="438" t="s">
        <v>126</v>
      </c>
      <c r="E3853" s="440">
        <v>0</v>
      </c>
      <c r="F3853" s="440">
        <v>0</v>
      </c>
      <c r="G3853" s="440">
        <v>11203.57</v>
      </c>
      <c r="H3853" s="438" t="s">
        <v>126</v>
      </c>
    </row>
    <row r="3854" spans="1:8">
      <c r="A3854" s="430" t="s">
        <v>5288</v>
      </c>
      <c r="B3854" s="430" t="s">
        <v>5187</v>
      </c>
      <c r="C3854" s="440">
        <v>43669.34</v>
      </c>
      <c r="D3854" s="438" t="s">
        <v>126</v>
      </c>
      <c r="E3854" s="440">
        <v>14364.92</v>
      </c>
      <c r="F3854" s="440">
        <v>0</v>
      </c>
      <c r="G3854" s="440">
        <v>58034.26</v>
      </c>
      <c r="H3854" s="438" t="s">
        <v>126</v>
      </c>
    </row>
    <row r="3855" spans="1:8">
      <c r="A3855" s="430" t="s">
        <v>5289</v>
      </c>
      <c r="B3855" s="430" t="s">
        <v>4894</v>
      </c>
      <c r="C3855" s="440">
        <v>18617.54</v>
      </c>
      <c r="D3855" s="438" t="s">
        <v>126</v>
      </c>
      <c r="E3855" s="440">
        <v>17545.240000000002</v>
      </c>
      <c r="F3855" s="440">
        <v>0</v>
      </c>
      <c r="G3855" s="440">
        <v>36162.78</v>
      </c>
      <c r="H3855" s="438" t="s">
        <v>126</v>
      </c>
    </row>
    <row r="3856" spans="1:8">
      <c r="A3856" s="430" t="s">
        <v>5290</v>
      </c>
      <c r="B3856" s="430" t="s">
        <v>2148</v>
      </c>
      <c r="C3856" s="440">
        <v>489645.5</v>
      </c>
      <c r="D3856" s="438" t="s">
        <v>126</v>
      </c>
      <c r="E3856" s="440">
        <v>122376.19</v>
      </c>
      <c r="F3856" s="440">
        <v>0</v>
      </c>
      <c r="G3856" s="440">
        <v>612021.68999999994</v>
      </c>
      <c r="H3856" s="438" t="s">
        <v>126</v>
      </c>
    </row>
    <row r="3857" spans="1:8">
      <c r="A3857" s="430" t="s">
        <v>5291</v>
      </c>
      <c r="B3857" s="430" t="s">
        <v>4854</v>
      </c>
      <c r="C3857" s="440">
        <v>1200</v>
      </c>
      <c r="D3857" s="438" t="s">
        <v>126</v>
      </c>
      <c r="E3857" s="440">
        <v>0</v>
      </c>
      <c r="F3857" s="440">
        <v>0</v>
      </c>
      <c r="G3857" s="440">
        <v>1200</v>
      </c>
      <c r="H3857" s="438" t="s">
        <v>126</v>
      </c>
    </row>
    <row r="3858" spans="1:8">
      <c r="A3858" s="430" t="s">
        <v>5292</v>
      </c>
      <c r="B3858" s="430" t="s">
        <v>4858</v>
      </c>
      <c r="C3858" s="440">
        <v>1600</v>
      </c>
      <c r="D3858" s="438" t="s">
        <v>126</v>
      </c>
      <c r="E3858" s="440">
        <v>0</v>
      </c>
      <c r="F3858" s="440">
        <v>0</v>
      </c>
      <c r="G3858" s="440">
        <v>1600</v>
      </c>
      <c r="H3858" s="438" t="s">
        <v>126</v>
      </c>
    </row>
    <row r="3859" spans="1:8">
      <c r="A3859" s="430" t="s">
        <v>5293</v>
      </c>
      <c r="B3859" s="430" t="s">
        <v>4860</v>
      </c>
      <c r="C3859" s="440">
        <v>29341.81</v>
      </c>
      <c r="D3859" s="438" t="s">
        <v>126</v>
      </c>
      <c r="E3859" s="440">
        <v>0</v>
      </c>
      <c r="F3859" s="440">
        <v>0</v>
      </c>
      <c r="G3859" s="440">
        <v>29341.81</v>
      </c>
      <c r="H3859" s="438" t="s">
        <v>126</v>
      </c>
    </row>
    <row r="3860" spans="1:8">
      <c r="A3860" s="430" t="s">
        <v>5294</v>
      </c>
      <c r="B3860" s="430" t="s">
        <v>4862</v>
      </c>
      <c r="C3860" s="440">
        <v>53196.08</v>
      </c>
      <c r="D3860" s="438" t="s">
        <v>126</v>
      </c>
      <c r="E3860" s="440">
        <v>5278.2</v>
      </c>
      <c r="F3860" s="440">
        <v>0</v>
      </c>
      <c r="G3860" s="440">
        <v>58474.28</v>
      </c>
      <c r="H3860" s="438" t="s">
        <v>126</v>
      </c>
    </row>
    <row r="3861" spans="1:8">
      <c r="A3861" s="430" t="s">
        <v>5295</v>
      </c>
      <c r="B3861" s="430" t="s">
        <v>4864</v>
      </c>
      <c r="C3861" s="440">
        <v>35633.26</v>
      </c>
      <c r="D3861" s="438" t="s">
        <v>126</v>
      </c>
      <c r="E3861" s="440">
        <v>0</v>
      </c>
      <c r="F3861" s="440">
        <v>0</v>
      </c>
      <c r="G3861" s="440">
        <v>35633.26</v>
      </c>
      <c r="H3861" s="438" t="s">
        <v>126</v>
      </c>
    </row>
    <row r="3862" spans="1:8">
      <c r="A3862" s="430" t="s">
        <v>5296</v>
      </c>
      <c r="B3862" s="430" t="s">
        <v>4866</v>
      </c>
      <c r="C3862" s="440">
        <v>0</v>
      </c>
      <c r="D3862" s="438" t="s">
        <v>126</v>
      </c>
      <c r="E3862" s="440">
        <v>23772.27</v>
      </c>
      <c r="F3862" s="440">
        <v>0</v>
      </c>
      <c r="G3862" s="440">
        <v>23772.27</v>
      </c>
      <c r="H3862" s="438" t="s">
        <v>126</v>
      </c>
    </row>
    <row r="3863" spans="1:8">
      <c r="A3863" s="430" t="s">
        <v>5297</v>
      </c>
      <c r="B3863" s="430" t="s">
        <v>4868</v>
      </c>
      <c r="C3863" s="440">
        <v>0</v>
      </c>
      <c r="D3863" s="438" t="s">
        <v>126</v>
      </c>
      <c r="E3863" s="440">
        <v>11120.67</v>
      </c>
      <c r="F3863" s="440">
        <v>0</v>
      </c>
      <c r="G3863" s="440">
        <v>11120.67</v>
      </c>
      <c r="H3863" s="438" t="s">
        <v>126</v>
      </c>
    </row>
    <row r="3864" spans="1:8">
      <c r="A3864" s="430" t="s">
        <v>5298</v>
      </c>
      <c r="B3864" s="430" t="s">
        <v>4870</v>
      </c>
      <c r="C3864" s="440">
        <v>161701.37</v>
      </c>
      <c r="D3864" s="438" t="s">
        <v>126</v>
      </c>
      <c r="E3864" s="440">
        <v>8187.02</v>
      </c>
      <c r="F3864" s="440">
        <v>0</v>
      </c>
      <c r="G3864" s="440">
        <v>169888.39</v>
      </c>
      <c r="H3864" s="438" t="s">
        <v>126</v>
      </c>
    </row>
    <row r="3865" spans="1:8">
      <c r="A3865" s="430" t="s">
        <v>5299</v>
      </c>
      <c r="B3865" s="430" t="s">
        <v>4872</v>
      </c>
      <c r="C3865" s="440">
        <v>1756.12</v>
      </c>
      <c r="D3865" s="438" t="s">
        <v>126</v>
      </c>
      <c r="E3865" s="440">
        <v>0</v>
      </c>
      <c r="F3865" s="440">
        <v>0</v>
      </c>
      <c r="G3865" s="440">
        <v>1756.12</v>
      </c>
      <c r="H3865" s="438" t="s">
        <v>126</v>
      </c>
    </row>
    <row r="3866" spans="1:8">
      <c r="A3866" s="430" t="s">
        <v>5300</v>
      </c>
      <c r="B3866" s="430" t="s">
        <v>4878</v>
      </c>
      <c r="C3866" s="440">
        <v>35244.31</v>
      </c>
      <c r="D3866" s="438" t="s">
        <v>126</v>
      </c>
      <c r="E3866" s="440">
        <v>0</v>
      </c>
      <c r="F3866" s="440">
        <v>0</v>
      </c>
      <c r="G3866" s="440">
        <v>35244.31</v>
      </c>
      <c r="H3866" s="438" t="s">
        <v>126</v>
      </c>
    </row>
    <row r="3867" spans="1:8">
      <c r="A3867" s="430" t="s">
        <v>5301</v>
      </c>
      <c r="B3867" s="430" t="s">
        <v>4880</v>
      </c>
      <c r="C3867" s="440">
        <v>6479.81</v>
      </c>
      <c r="D3867" s="438" t="s">
        <v>126</v>
      </c>
      <c r="E3867" s="440">
        <v>599.04999999999995</v>
      </c>
      <c r="F3867" s="440">
        <v>0</v>
      </c>
      <c r="G3867" s="440">
        <v>7078.86</v>
      </c>
      <c r="H3867" s="438" t="s">
        <v>126</v>
      </c>
    </row>
    <row r="3868" spans="1:8">
      <c r="A3868" s="430" t="s">
        <v>5302</v>
      </c>
      <c r="B3868" s="430" t="s">
        <v>4882</v>
      </c>
      <c r="C3868" s="440">
        <v>59313.66</v>
      </c>
      <c r="D3868" s="438" t="s">
        <v>126</v>
      </c>
      <c r="E3868" s="440">
        <v>0</v>
      </c>
      <c r="F3868" s="440">
        <v>0</v>
      </c>
      <c r="G3868" s="440">
        <v>59313.66</v>
      </c>
      <c r="H3868" s="438" t="s">
        <v>126</v>
      </c>
    </row>
    <row r="3869" spans="1:8">
      <c r="A3869" s="430" t="s">
        <v>5303</v>
      </c>
      <c r="B3869" s="430" t="s">
        <v>4884</v>
      </c>
      <c r="C3869" s="440">
        <v>0</v>
      </c>
      <c r="D3869" s="438" t="s">
        <v>126</v>
      </c>
      <c r="E3869" s="440">
        <v>20000.400000000001</v>
      </c>
      <c r="F3869" s="440">
        <v>0</v>
      </c>
      <c r="G3869" s="440">
        <v>20000.400000000001</v>
      </c>
      <c r="H3869" s="438" t="s">
        <v>126</v>
      </c>
    </row>
    <row r="3870" spans="1:8">
      <c r="A3870" s="430" t="s">
        <v>5304</v>
      </c>
      <c r="B3870" s="430" t="s">
        <v>4886</v>
      </c>
      <c r="C3870" s="440">
        <v>0</v>
      </c>
      <c r="D3870" s="438" t="s">
        <v>126</v>
      </c>
      <c r="E3870" s="440">
        <v>12000.24</v>
      </c>
      <c r="F3870" s="440">
        <v>0</v>
      </c>
      <c r="G3870" s="440">
        <v>12000.24</v>
      </c>
      <c r="H3870" s="438" t="s">
        <v>126</v>
      </c>
    </row>
    <row r="3871" spans="1:8">
      <c r="A3871" s="430" t="s">
        <v>5305</v>
      </c>
      <c r="B3871" s="430" t="s">
        <v>4888</v>
      </c>
      <c r="C3871" s="440">
        <v>38902.230000000003</v>
      </c>
      <c r="D3871" s="438" t="s">
        <v>126</v>
      </c>
      <c r="E3871" s="440">
        <v>11065.82</v>
      </c>
      <c r="F3871" s="440">
        <v>0</v>
      </c>
      <c r="G3871" s="440">
        <v>49968.05</v>
      </c>
      <c r="H3871" s="438" t="s">
        <v>126</v>
      </c>
    </row>
    <row r="3872" spans="1:8">
      <c r="A3872" s="430" t="s">
        <v>5306</v>
      </c>
      <c r="B3872" s="430" t="s">
        <v>4890</v>
      </c>
      <c r="C3872" s="440">
        <v>11900</v>
      </c>
      <c r="D3872" s="438" t="s">
        <v>126</v>
      </c>
      <c r="E3872" s="440">
        <v>0</v>
      </c>
      <c r="F3872" s="440">
        <v>0</v>
      </c>
      <c r="G3872" s="440">
        <v>11900</v>
      </c>
      <c r="H3872" s="438" t="s">
        <v>126</v>
      </c>
    </row>
    <row r="3873" spans="1:8">
      <c r="A3873" s="430" t="s">
        <v>5307</v>
      </c>
      <c r="B3873" s="430" t="s">
        <v>5187</v>
      </c>
      <c r="C3873" s="440">
        <v>33877.449999999997</v>
      </c>
      <c r="D3873" s="438" t="s">
        <v>126</v>
      </c>
      <c r="E3873" s="440">
        <v>10853.12</v>
      </c>
      <c r="F3873" s="440">
        <v>0</v>
      </c>
      <c r="G3873" s="440">
        <v>44730.57</v>
      </c>
      <c r="H3873" s="438" t="s">
        <v>126</v>
      </c>
    </row>
    <row r="3874" spans="1:8">
      <c r="A3874" s="430" t="s">
        <v>5308</v>
      </c>
      <c r="B3874" s="430" t="s">
        <v>4894</v>
      </c>
      <c r="C3874" s="440">
        <v>19499.400000000001</v>
      </c>
      <c r="D3874" s="438" t="s">
        <v>126</v>
      </c>
      <c r="E3874" s="440">
        <v>19499.400000000001</v>
      </c>
      <c r="F3874" s="440">
        <v>0</v>
      </c>
      <c r="G3874" s="440">
        <v>38998.800000000003</v>
      </c>
      <c r="H3874" s="438" t="s">
        <v>126</v>
      </c>
    </row>
    <row r="3875" spans="1:8">
      <c r="A3875" s="430" t="s">
        <v>5309</v>
      </c>
      <c r="B3875" s="430" t="s">
        <v>2153</v>
      </c>
      <c r="C3875" s="440">
        <v>429236.21</v>
      </c>
      <c r="D3875" s="438" t="s">
        <v>126</v>
      </c>
      <c r="E3875" s="440">
        <v>121922.96</v>
      </c>
      <c r="F3875" s="440">
        <v>0</v>
      </c>
      <c r="G3875" s="440">
        <v>551159.17000000004</v>
      </c>
      <c r="H3875" s="438" t="s">
        <v>126</v>
      </c>
    </row>
    <row r="3876" spans="1:8">
      <c r="A3876" s="430" t="s">
        <v>5310</v>
      </c>
      <c r="B3876" s="430" t="s">
        <v>4860</v>
      </c>
      <c r="C3876" s="440">
        <v>24720.25</v>
      </c>
      <c r="D3876" s="438" t="s">
        <v>126</v>
      </c>
      <c r="E3876" s="440">
        <v>0</v>
      </c>
      <c r="F3876" s="440">
        <v>0</v>
      </c>
      <c r="G3876" s="440">
        <v>24720.25</v>
      </c>
      <c r="H3876" s="438" t="s">
        <v>126</v>
      </c>
    </row>
    <row r="3877" spans="1:8">
      <c r="A3877" s="430" t="s">
        <v>5311</v>
      </c>
      <c r="B3877" s="430" t="s">
        <v>4862</v>
      </c>
      <c r="C3877" s="440">
        <v>52493.65</v>
      </c>
      <c r="D3877" s="438" t="s">
        <v>126</v>
      </c>
      <c r="E3877" s="440">
        <v>4838.3500000000004</v>
      </c>
      <c r="F3877" s="440">
        <v>0</v>
      </c>
      <c r="G3877" s="440">
        <v>57332</v>
      </c>
      <c r="H3877" s="438" t="s">
        <v>126</v>
      </c>
    </row>
    <row r="3878" spans="1:8">
      <c r="A3878" s="430" t="s">
        <v>5312</v>
      </c>
      <c r="B3878" s="430" t="s">
        <v>4864</v>
      </c>
      <c r="C3878" s="440">
        <v>22687.59</v>
      </c>
      <c r="D3878" s="438" t="s">
        <v>126</v>
      </c>
      <c r="E3878" s="440">
        <v>0</v>
      </c>
      <c r="F3878" s="440">
        <v>0</v>
      </c>
      <c r="G3878" s="440">
        <v>22687.59</v>
      </c>
      <c r="H3878" s="438" t="s">
        <v>126</v>
      </c>
    </row>
    <row r="3879" spans="1:8">
      <c r="A3879" s="430" t="s">
        <v>5313</v>
      </c>
      <c r="B3879" s="430" t="s">
        <v>4866</v>
      </c>
      <c r="C3879" s="440">
        <v>0</v>
      </c>
      <c r="D3879" s="438" t="s">
        <v>126</v>
      </c>
      <c r="E3879" s="440">
        <v>22545.03</v>
      </c>
      <c r="F3879" s="440">
        <v>0</v>
      </c>
      <c r="G3879" s="440">
        <v>22545.03</v>
      </c>
      <c r="H3879" s="438" t="s">
        <v>126</v>
      </c>
    </row>
    <row r="3880" spans="1:8">
      <c r="A3880" s="430" t="s">
        <v>5314</v>
      </c>
      <c r="B3880" s="430" t="s">
        <v>4868</v>
      </c>
      <c r="C3880" s="440">
        <v>0</v>
      </c>
      <c r="D3880" s="438" t="s">
        <v>126</v>
      </c>
      <c r="E3880" s="440">
        <v>10427.209999999999</v>
      </c>
      <c r="F3880" s="440">
        <v>0</v>
      </c>
      <c r="G3880" s="440">
        <v>10427.209999999999</v>
      </c>
      <c r="H3880" s="438" t="s">
        <v>126</v>
      </c>
    </row>
    <row r="3881" spans="1:8">
      <c r="A3881" s="430" t="s">
        <v>5315</v>
      </c>
      <c r="B3881" s="430" t="s">
        <v>4870</v>
      </c>
      <c r="C3881" s="440">
        <v>125029.94</v>
      </c>
      <c r="D3881" s="438" t="s">
        <v>126</v>
      </c>
      <c r="E3881" s="440">
        <v>8401.94</v>
      </c>
      <c r="F3881" s="440">
        <v>0</v>
      </c>
      <c r="G3881" s="440">
        <v>133431.88</v>
      </c>
      <c r="H3881" s="438" t="s">
        <v>126</v>
      </c>
    </row>
    <row r="3882" spans="1:8">
      <c r="A3882" s="430" t="s">
        <v>5316</v>
      </c>
      <c r="B3882" s="430" t="s">
        <v>4872</v>
      </c>
      <c r="C3882" s="440">
        <v>1776.6</v>
      </c>
      <c r="D3882" s="438" t="s">
        <v>126</v>
      </c>
      <c r="E3882" s="440">
        <v>0</v>
      </c>
      <c r="F3882" s="440">
        <v>0</v>
      </c>
      <c r="G3882" s="440">
        <v>1776.6</v>
      </c>
      <c r="H3882" s="438" t="s">
        <v>126</v>
      </c>
    </row>
    <row r="3883" spans="1:8">
      <c r="A3883" s="430" t="s">
        <v>5317</v>
      </c>
      <c r="B3883" s="430" t="s">
        <v>4878</v>
      </c>
      <c r="C3883" s="440">
        <v>34541.82</v>
      </c>
      <c r="D3883" s="438" t="s">
        <v>126</v>
      </c>
      <c r="E3883" s="440">
        <v>0</v>
      </c>
      <c r="F3883" s="440">
        <v>0</v>
      </c>
      <c r="G3883" s="440">
        <v>34541.82</v>
      </c>
      <c r="H3883" s="438" t="s">
        <v>126</v>
      </c>
    </row>
    <row r="3884" spans="1:8">
      <c r="A3884" s="430" t="s">
        <v>5318</v>
      </c>
      <c r="B3884" s="430" t="s">
        <v>4880</v>
      </c>
      <c r="C3884" s="440">
        <v>6948.23</v>
      </c>
      <c r="D3884" s="438" t="s">
        <v>126</v>
      </c>
      <c r="E3884" s="440">
        <v>646.35</v>
      </c>
      <c r="F3884" s="440">
        <v>0</v>
      </c>
      <c r="G3884" s="440">
        <v>7594.58</v>
      </c>
      <c r="H3884" s="438" t="s">
        <v>126</v>
      </c>
    </row>
    <row r="3885" spans="1:8">
      <c r="A3885" s="430" t="s">
        <v>5319</v>
      </c>
      <c r="B3885" s="430" t="s">
        <v>4882</v>
      </c>
      <c r="C3885" s="440">
        <v>52709</v>
      </c>
      <c r="D3885" s="438" t="s">
        <v>126</v>
      </c>
      <c r="E3885" s="440">
        <v>0</v>
      </c>
      <c r="F3885" s="440">
        <v>0</v>
      </c>
      <c r="G3885" s="440">
        <v>52709</v>
      </c>
      <c r="H3885" s="438" t="s">
        <v>126</v>
      </c>
    </row>
    <row r="3886" spans="1:8">
      <c r="A3886" s="430" t="s">
        <v>5320</v>
      </c>
      <c r="B3886" s="430" t="s">
        <v>4884</v>
      </c>
      <c r="C3886" s="440">
        <v>0</v>
      </c>
      <c r="D3886" s="438" t="s">
        <v>126</v>
      </c>
      <c r="E3886" s="440">
        <v>19927.25</v>
      </c>
      <c r="F3886" s="440">
        <v>0</v>
      </c>
      <c r="G3886" s="440">
        <v>19927.25</v>
      </c>
      <c r="H3886" s="438" t="s">
        <v>126</v>
      </c>
    </row>
    <row r="3887" spans="1:8">
      <c r="A3887" s="430" t="s">
        <v>5321</v>
      </c>
      <c r="B3887" s="430" t="s">
        <v>4886</v>
      </c>
      <c r="C3887" s="440">
        <v>0</v>
      </c>
      <c r="D3887" s="438" t="s">
        <v>126</v>
      </c>
      <c r="E3887" s="440">
        <v>12320.89</v>
      </c>
      <c r="F3887" s="440">
        <v>0</v>
      </c>
      <c r="G3887" s="440">
        <v>12320.89</v>
      </c>
      <c r="H3887" s="438" t="s">
        <v>126</v>
      </c>
    </row>
    <row r="3888" spans="1:8">
      <c r="A3888" s="430" t="s">
        <v>5322</v>
      </c>
      <c r="B3888" s="430" t="s">
        <v>4888</v>
      </c>
      <c r="C3888" s="440">
        <v>42252.63</v>
      </c>
      <c r="D3888" s="438" t="s">
        <v>126</v>
      </c>
      <c r="E3888" s="440">
        <v>11704.23</v>
      </c>
      <c r="F3888" s="440">
        <v>0</v>
      </c>
      <c r="G3888" s="440">
        <v>53956.86</v>
      </c>
      <c r="H3888" s="438" t="s">
        <v>126</v>
      </c>
    </row>
    <row r="3889" spans="1:8">
      <c r="A3889" s="430" t="s">
        <v>5323</v>
      </c>
      <c r="B3889" s="430" t="s">
        <v>4890</v>
      </c>
      <c r="C3889" s="440">
        <v>16931.43</v>
      </c>
      <c r="D3889" s="438" t="s">
        <v>126</v>
      </c>
      <c r="E3889" s="440">
        <v>0</v>
      </c>
      <c r="F3889" s="440">
        <v>0</v>
      </c>
      <c r="G3889" s="440">
        <v>16931.43</v>
      </c>
      <c r="H3889" s="438" t="s">
        <v>126</v>
      </c>
    </row>
    <row r="3890" spans="1:8">
      <c r="A3890" s="430" t="s">
        <v>5324</v>
      </c>
      <c r="B3890" s="430" t="s">
        <v>5187</v>
      </c>
      <c r="C3890" s="440">
        <v>24667.75</v>
      </c>
      <c r="D3890" s="438" t="s">
        <v>126</v>
      </c>
      <c r="E3890" s="440">
        <v>9730.32</v>
      </c>
      <c r="F3890" s="440">
        <v>0</v>
      </c>
      <c r="G3890" s="440">
        <v>34398.07</v>
      </c>
      <c r="H3890" s="438" t="s">
        <v>126</v>
      </c>
    </row>
    <row r="3891" spans="1:8">
      <c r="A3891" s="430" t="s">
        <v>5325</v>
      </c>
      <c r="B3891" s="430" t="s">
        <v>4894</v>
      </c>
      <c r="C3891" s="440">
        <v>24477.32</v>
      </c>
      <c r="D3891" s="438" t="s">
        <v>126</v>
      </c>
      <c r="E3891" s="440">
        <v>21381.39</v>
      </c>
      <c r="F3891" s="440">
        <v>0</v>
      </c>
      <c r="G3891" s="440">
        <v>45858.71</v>
      </c>
      <c r="H3891" s="438" t="s">
        <v>126</v>
      </c>
    </row>
    <row r="3892" spans="1:8">
      <c r="A3892" s="430" t="s">
        <v>5326</v>
      </c>
      <c r="B3892" s="430" t="s">
        <v>2158</v>
      </c>
      <c r="C3892" s="440">
        <v>530935.81000000006</v>
      </c>
      <c r="D3892" s="438" t="s">
        <v>126</v>
      </c>
      <c r="E3892" s="440">
        <v>132864.15</v>
      </c>
      <c r="F3892" s="440">
        <v>0</v>
      </c>
      <c r="G3892" s="440">
        <v>663799.96</v>
      </c>
      <c r="H3892" s="438" t="s">
        <v>126</v>
      </c>
    </row>
    <row r="3893" spans="1:8">
      <c r="A3893" s="430" t="s">
        <v>5327</v>
      </c>
      <c r="B3893" s="430" t="s">
        <v>4854</v>
      </c>
      <c r="C3893" s="440">
        <v>2499.9899999999998</v>
      </c>
      <c r="D3893" s="438" t="s">
        <v>126</v>
      </c>
      <c r="E3893" s="440">
        <v>0</v>
      </c>
      <c r="F3893" s="440">
        <v>0</v>
      </c>
      <c r="G3893" s="440">
        <v>2499.9899999999998</v>
      </c>
      <c r="H3893" s="438" t="s">
        <v>126</v>
      </c>
    </row>
    <row r="3894" spans="1:8">
      <c r="A3894" s="430" t="s">
        <v>5328</v>
      </c>
      <c r="B3894" s="430" t="s">
        <v>4860</v>
      </c>
      <c r="C3894" s="440">
        <v>32218.97</v>
      </c>
      <c r="D3894" s="438" t="s">
        <v>126</v>
      </c>
      <c r="E3894" s="440">
        <v>0</v>
      </c>
      <c r="F3894" s="440">
        <v>0</v>
      </c>
      <c r="G3894" s="440">
        <v>32218.97</v>
      </c>
      <c r="H3894" s="438" t="s">
        <v>126</v>
      </c>
    </row>
    <row r="3895" spans="1:8">
      <c r="A3895" s="430" t="s">
        <v>5329</v>
      </c>
      <c r="B3895" s="430" t="s">
        <v>4862</v>
      </c>
      <c r="C3895" s="440">
        <v>61926.1</v>
      </c>
      <c r="D3895" s="438" t="s">
        <v>126</v>
      </c>
      <c r="E3895" s="440">
        <v>6157.9</v>
      </c>
      <c r="F3895" s="440">
        <v>0</v>
      </c>
      <c r="G3895" s="440">
        <v>68084</v>
      </c>
      <c r="H3895" s="438" t="s">
        <v>126</v>
      </c>
    </row>
    <row r="3896" spans="1:8">
      <c r="A3896" s="430" t="s">
        <v>5330</v>
      </c>
      <c r="B3896" s="430" t="s">
        <v>4864</v>
      </c>
      <c r="C3896" s="440">
        <v>48867.85</v>
      </c>
      <c r="D3896" s="438" t="s">
        <v>126</v>
      </c>
      <c r="E3896" s="440">
        <v>0</v>
      </c>
      <c r="F3896" s="440">
        <v>0</v>
      </c>
      <c r="G3896" s="440">
        <v>48867.85</v>
      </c>
      <c r="H3896" s="438" t="s">
        <v>126</v>
      </c>
    </row>
    <row r="3897" spans="1:8">
      <c r="A3897" s="430" t="s">
        <v>5331</v>
      </c>
      <c r="B3897" s="430" t="s">
        <v>4866</v>
      </c>
      <c r="C3897" s="440">
        <v>0</v>
      </c>
      <c r="D3897" s="438" t="s">
        <v>126</v>
      </c>
      <c r="E3897" s="440">
        <v>27580.93</v>
      </c>
      <c r="F3897" s="440">
        <v>0</v>
      </c>
      <c r="G3897" s="440">
        <v>27580.93</v>
      </c>
      <c r="H3897" s="438" t="s">
        <v>126</v>
      </c>
    </row>
    <row r="3898" spans="1:8">
      <c r="A3898" s="430" t="s">
        <v>5332</v>
      </c>
      <c r="B3898" s="430" t="s">
        <v>5333</v>
      </c>
      <c r="C3898" s="440">
        <v>0</v>
      </c>
      <c r="D3898" s="438" t="s">
        <v>126</v>
      </c>
      <c r="E3898" s="440">
        <v>13405.88</v>
      </c>
      <c r="F3898" s="440">
        <v>0</v>
      </c>
      <c r="G3898" s="440">
        <v>13405.88</v>
      </c>
      <c r="H3898" s="438" t="s">
        <v>126</v>
      </c>
    </row>
    <row r="3899" spans="1:8">
      <c r="A3899" s="430" t="s">
        <v>5334</v>
      </c>
      <c r="B3899" s="430" t="s">
        <v>4870</v>
      </c>
      <c r="C3899" s="440">
        <v>153226.79</v>
      </c>
      <c r="D3899" s="438" t="s">
        <v>126</v>
      </c>
      <c r="E3899" s="440">
        <v>8257.86</v>
      </c>
      <c r="F3899" s="440">
        <v>0</v>
      </c>
      <c r="G3899" s="440">
        <v>161484.65</v>
      </c>
      <c r="H3899" s="438" t="s">
        <v>126</v>
      </c>
    </row>
    <row r="3900" spans="1:8">
      <c r="A3900" s="430" t="s">
        <v>5335</v>
      </c>
      <c r="B3900" s="430" t="s">
        <v>4872</v>
      </c>
      <c r="C3900" s="440">
        <v>1795.25</v>
      </c>
      <c r="D3900" s="438" t="s">
        <v>126</v>
      </c>
      <c r="E3900" s="440">
        <v>0</v>
      </c>
      <c r="F3900" s="440">
        <v>0</v>
      </c>
      <c r="G3900" s="440">
        <v>1795.25</v>
      </c>
      <c r="H3900" s="438" t="s">
        <v>126</v>
      </c>
    </row>
    <row r="3901" spans="1:8">
      <c r="A3901" s="430" t="s">
        <v>5336</v>
      </c>
      <c r="B3901" s="430" t="s">
        <v>4878</v>
      </c>
      <c r="C3901" s="440">
        <v>40856.730000000003</v>
      </c>
      <c r="D3901" s="438" t="s">
        <v>126</v>
      </c>
      <c r="E3901" s="440">
        <v>0</v>
      </c>
      <c r="F3901" s="440">
        <v>0</v>
      </c>
      <c r="G3901" s="440">
        <v>40856.730000000003</v>
      </c>
      <c r="H3901" s="438" t="s">
        <v>126</v>
      </c>
    </row>
    <row r="3902" spans="1:8">
      <c r="A3902" s="430" t="s">
        <v>5337</v>
      </c>
      <c r="B3902" s="430" t="s">
        <v>4880</v>
      </c>
      <c r="C3902" s="440">
        <v>7448.68</v>
      </c>
      <c r="D3902" s="438" t="s">
        <v>126</v>
      </c>
      <c r="E3902" s="440">
        <v>697.75</v>
      </c>
      <c r="F3902" s="440">
        <v>0</v>
      </c>
      <c r="G3902" s="440">
        <v>8146.43</v>
      </c>
      <c r="H3902" s="438" t="s">
        <v>126</v>
      </c>
    </row>
    <row r="3903" spans="1:8">
      <c r="A3903" s="430" t="s">
        <v>5338</v>
      </c>
      <c r="B3903" s="430" t="s">
        <v>4882</v>
      </c>
      <c r="C3903" s="440">
        <v>59201.62</v>
      </c>
      <c r="D3903" s="438" t="s">
        <v>126</v>
      </c>
      <c r="E3903" s="440">
        <v>0</v>
      </c>
      <c r="F3903" s="440">
        <v>0</v>
      </c>
      <c r="G3903" s="440">
        <v>59201.62</v>
      </c>
      <c r="H3903" s="438" t="s">
        <v>126</v>
      </c>
    </row>
    <row r="3904" spans="1:8">
      <c r="A3904" s="430" t="s">
        <v>5339</v>
      </c>
      <c r="B3904" s="430" t="s">
        <v>4884</v>
      </c>
      <c r="C3904" s="440">
        <v>0</v>
      </c>
      <c r="D3904" s="438" t="s">
        <v>126</v>
      </c>
      <c r="E3904" s="440">
        <v>20932.25</v>
      </c>
      <c r="F3904" s="440">
        <v>0</v>
      </c>
      <c r="G3904" s="440">
        <v>20932.25</v>
      </c>
      <c r="H3904" s="438" t="s">
        <v>126</v>
      </c>
    </row>
    <row r="3905" spans="1:8">
      <c r="A3905" s="430" t="s">
        <v>5340</v>
      </c>
      <c r="B3905" s="430" t="s">
        <v>5341</v>
      </c>
      <c r="C3905" s="440">
        <v>0</v>
      </c>
      <c r="D3905" s="438" t="s">
        <v>126</v>
      </c>
      <c r="E3905" s="440">
        <v>12559.35</v>
      </c>
      <c r="F3905" s="440">
        <v>0</v>
      </c>
      <c r="G3905" s="440">
        <v>12559.35</v>
      </c>
      <c r="H3905" s="438" t="s">
        <v>126</v>
      </c>
    </row>
    <row r="3906" spans="1:8">
      <c r="A3906" s="430" t="s">
        <v>5342</v>
      </c>
      <c r="B3906" s="430" t="s">
        <v>4888</v>
      </c>
      <c r="C3906" s="440">
        <v>47836.68</v>
      </c>
      <c r="D3906" s="438" t="s">
        <v>126</v>
      </c>
      <c r="E3906" s="440">
        <v>12919.97</v>
      </c>
      <c r="F3906" s="440">
        <v>0</v>
      </c>
      <c r="G3906" s="440">
        <v>60756.65</v>
      </c>
      <c r="H3906" s="438" t="s">
        <v>126</v>
      </c>
    </row>
    <row r="3907" spans="1:8">
      <c r="A3907" s="430" t="s">
        <v>5343</v>
      </c>
      <c r="B3907" s="430" t="s">
        <v>4890</v>
      </c>
      <c r="C3907" s="440">
        <v>14450</v>
      </c>
      <c r="D3907" s="438" t="s">
        <v>126</v>
      </c>
      <c r="E3907" s="440">
        <v>0</v>
      </c>
      <c r="F3907" s="440">
        <v>0</v>
      </c>
      <c r="G3907" s="440">
        <v>14450</v>
      </c>
      <c r="H3907" s="438" t="s">
        <v>126</v>
      </c>
    </row>
    <row r="3908" spans="1:8">
      <c r="A3908" s="430" t="s">
        <v>5344</v>
      </c>
      <c r="B3908" s="430" t="s">
        <v>4892</v>
      </c>
      <c r="C3908" s="440">
        <v>30264</v>
      </c>
      <c r="D3908" s="438" t="s">
        <v>126</v>
      </c>
      <c r="E3908" s="440">
        <v>12002.96</v>
      </c>
      <c r="F3908" s="440">
        <v>0</v>
      </c>
      <c r="G3908" s="440">
        <v>42266.96</v>
      </c>
      <c r="H3908" s="438" t="s">
        <v>126</v>
      </c>
    </row>
    <row r="3909" spans="1:8">
      <c r="A3909" s="430" t="s">
        <v>5345</v>
      </c>
      <c r="B3909" s="430" t="s">
        <v>4894</v>
      </c>
      <c r="C3909" s="440">
        <v>18349.3</v>
      </c>
      <c r="D3909" s="438" t="s">
        <v>126</v>
      </c>
      <c r="E3909" s="440">
        <v>18349.3</v>
      </c>
      <c r="F3909" s="440">
        <v>0</v>
      </c>
      <c r="G3909" s="440">
        <v>36698.6</v>
      </c>
      <c r="H3909" s="438" t="s">
        <v>126</v>
      </c>
    </row>
    <row r="3910" spans="1:8">
      <c r="A3910" s="430" t="s">
        <v>5346</v>
      </c>
      <c r="B3910" s="430" t="s">
        <v>2158</v>
      </c>
      <c r="C3910" s="440">
        <v>11993.85</v>
      </c>
      <c r="D3910" s="438" t="s">
        <v>126</v>
      </c>
      <c r="E3910" s="440">
        <v>0</v>
      </c>
      <c r="F3910" s="440">
        <v>0</v>
      </c>
      <c r="G3910" s="440">
        <v>11993.85</v>
      </c>
      <c r="H3910" s="438" t="s">
        <v>126</v>
      </c>
    </row>
    <row r="3911" spans="1:8">
      <c r="A3911" s="430" t="s">
        <v>5347</v>
      </c>
      <c r="B3911" s="430" t="s">
        <v>2973</v>
      </c>
      <c r="C3911" s="440">
        <v>77363.179999999993</v>
      </c>
      <c r="D3911" s="438" t="s">
        <v>126</v>
      </c>
      <c r="E3911" s="440">
        <v>21421.78</v>
      </c>
      <c r="F3911" s="440">
        <v>0</v>
      </c>
      <c r="G3911" s="440">
        <v>98784.960000000006</v>
      </c>
      <c r="H3911" s="438" t="s">
        <v>126</v>
      </c>
    </row>
    <row r="3912" spans="1:8">
      <c r="A3912" s="430" t="s">
        <v>5348</v>
      </c>
      <c r="B3912" s="430" t="s">
        <v>4860</v>
      </c>
      <c r="C3912" s="440">
        <v>500</v>
      </c>
      <c r="D3912" s="438" t="s">
        <v>126</v>
      </c>
      <c r="E3912" s="440">
        <v>0</v>
      </c>
      <c r="F3912" s="440">
        <v>0</v>
      </c>
      <c r="G3912" s="440">
        <v>500</v>
      </c>
      <c r="H3912" s="438" t="s">
        <v>126</v>
      </c>
    </row>
    <row r="3913" spans="1:8">
      <c r="A3913" s="430" t="s">
        <v>5349</v>
      </c>
      <c r="B3913" s="430" t="s">
        <v>5350</v>
      </c>
      <c r="C3913" s="440">
        <v>765.85</v>
      </c>
      <c r="D3913" s="438" t="s">
        <v>126</v>
      </c>
      <c r="E3913" s="440">
        <v>0</v>
      </c>
      <c r="F3913" s="440">
        <v>0</v>
      </c>
      <c r="G3913" s="440">
        <v>765.85</v>
      </c>
      <c r="H3913" s="438" t="s">
        <v>126</v>
      </c>
    </row>
    <row r="3914" spans="1:8">
      <c r="A3914" s="430" t="s">
        <v>5351</v>
      </c>
      <c r="B3914" s="430" t="s">
        <v>4864</v>
      </c>
      <c r="C3914" s="440">
        <v>625</v>
      </c>
      <c r="D3914" s="438" t="s">
        <v>126</v>
      </c>
      <c r="E3914" s="440">
        <v>0</v>
      </c>
      <c r="F3914" s="440">
        <v>0</v>
      </c>
      <c r="G3914" s="440">
        <v>625</v>
      </c>
      <c r="H3914" s="438" t="s">
        <v>126</v>
      </c>
    </row>
    <row r="3915" spans="1:8">
      <c r="A3915" s="430" t="s">
        <v>5352</v>
      </c>
      <c r="B3915" s="430" t="s">
        <v>4866</v>
      </c>
      <c r="C3915" s="440">
        <v>0</v>
      </c>
      <c r="D3915" s="438" t="s">
        <v>126</v>
      </c>
      <c r="E3915" s="440">
        <v>6399.8</v>
      </c>
      <c r="F3915" s="440">
        <v>0</v>
      </c>
      <c r="G3915" s="440">
        <v>6399.8</v>
      </c>
      <c r="H3915" s="438" t="s">
        <v>126</v>
      </c>
    </row>
    <row r="3916" spans="1:8">
      <c r="A3916" s="430" t="s">
        <v>5353</v>
      </c>
      <c r="B3916" s="430" t="s">
        <v>4870</v>
      </c>
      <c r="C3916" s="440">
        <v>19169.86</v>
      </c>
      <c r="D3916" s="438" t="s">
        <v>126</v>
      </c>
      <c r="E3916" s="440">
        <v>0</v>
      </c>
      <c r="F3916" s="440">
        <v>0</v>
      </c>
      <c r="G3916" s="440">
        <v>19169.86</v>
      </c>
      <c r="H3916" s="438" t="s">
        <v>126</v>
      </c>
    </row>
    <row r="3917" spans="1:8">
      <c r="A3917" s="430" t="s">
        <v>5354</v>
      </c>
      <c r="B3917" s="430" t="s">
        <v>5280</v>
      </c>
      <c r="C3917" s="440">
        <v>543.77</v>
      </c>
      <c r="D3917" s="438" t="s">
        <v>126</v>
      </c>
      <c r="E3917" s="440">
        <v>0</v>
      </c>
      <c r="F3917" s="440">
        <v>0</v>
      </c>
      <c r="G3917" s="440">
        <v>543.77</v>
      </c>
      <c r="H3917" s="438" t="s">
        <v>126</v>
      </c>
    </row>
    <row r="3918" spans="1:8">
      <c r="A3918" s="430" t="s">
        <v>5355</v>
      </c>
      <c r="B3918" s="430" t="s">
        <v>5356</v>
      </c>
      <c r="C3918" s="440">
        <v>8962.1299999999992</v>
      </c>
      <c r="D3918" s="438" t="s">
        <v>126</v>
      </c>
      <c r="E3918" s="440">
        <v>0</v>
      </c>
      <c r="F3918" s="440">
        <v>0</v>
      </c>
      <c r="G3918" s="440">
        <v>8962.1299999999992</v>
      </c>
      <c r="H3918" s="438" t="s">
        <v>126</v>
      </c>
    </row>
    <row r="3919" spans="1:8">
      <c r="A3919" s="430" t="s">
        <v>5357</v>
      </c>
      <c r="B3919" s="430" t="s">
        <v>4880</v>
      </c>
      <c r="C3919" s="440">
        <v>1806.32</v>
      </c>
      <c r="D3919" s="438" t="s">
        <v>126</v>
      </c>
      <c r="E3919" s="440">
        <v>144.44999999999999</v>
      </c>
      <c r="F3919" s="440">
        <v>0</v>
      </c>
      <c r="G3919" s="440">
        <v>1950.77</v>
      </c>
      <c r="H3919" s="438" t="s">
        <v>126</v>
      </c>
    </row>
    <row r="3920" spans="1:8">
      <c r="A3920" s="430" t="s">
        <v>5358</v>
      </c>
      <c r="B3920" s="430" t="s">
        <v>5359</v>
      </c>
      <c r="C3920" s="440">
        <v>16424.91</v>
      </c>
      <c r="D3920" s="438" t="s">
        <v>126</v>
      </c>
      <c r="E3920" s="440">
        <v>0</v>
      </c>
      <c r="F3920" s="440">
        <v>0</v>
      </c>
      <c r="G3920" s="440">
        <v>16424.91</v>
      </c>
      <c r="H3920" s="438" t="s">
        <v>126</v>
      </c>
    </row>
    <row r="3921" spans="1:8">
      <c r="A3921" s="430" t="s">
        <v>5360</v>
      </c>
      <c r="B3921" s="430" t="s">
        <v>4884</v>
      </c>
      <c r="C3921" s="440">
        <v>0</v>
      </c>
      <c r="D3921" s="438" t="s">
        <v>126</v>
      </c>
      <c r="E3921" s="440">
        <v>4429.75</v>
      </c>
      <c r="F3921" s="440">
        <v>0</v>
      </c>
      <c r="G3921" s="440">
        <v>4429.75</v>
      </c>
      <c r="H3921" s="438" t="s">
        <v>126</v>
      </c>
    </row>
    <row r="3922" spans="1:8">
      <c r="A3922" s="430" t="s">
        <v>5361</v>
      </c>
      <c r="B3922" s="430" t="s">
        <v>5341</v>
      </c>
      <c r="C3922" s="440">
        <v>0</v>
      </c>
      <c r="D3922" s="438" t="s">
        <v>126</v>
      </c>
      <c r="E3922" s="440">
        <v>2736.44</v>
      </c>
      <c r="F3922" s="440">
        <v>0</v>
      </c>
      <c r="G3922" s="440">
        <v>2736.44</v>
      </c>
      <c r="H3922" s="438" t="s">
        <v>126</v>
      </c>
    </row>
    <row r="3923" spans="1:8">
      <c r="A3923" s="430" t="s">
        <v>5362</v>
      </c>
      <c r="B3923" s="430" t="s">
        <v>4888</v>
      </c>
      <c r="C3923" s="440">
        <v>13078.29</v>
      </c>
      <c r="D3923" s="438" t="s">
        <v>126</v>
      </c>
      <c r="E3923" s="440">
        <v>1060.69</v>
      </c>
      <c r="F3923" s="440">
        <v>0</v>
      </c>
      <c r="G3923" s="440">
        <v>14138.98</v>
      </c>
      <c r="H3923" s="438" t="s">
        <v>126</v>
      </c>
    </row>
    <row r="3924" spans="1:8">
      <c r="A3924" s="430" t="s">
        <v>5363</v>
      </c>
      <c r="B3924" s="430" t="s">
        <v>4890</v>
      </c>
      <c r="C3924" s="440">
        <v>3400</v>
      </c>
      <c r="D3924" s="438" t="s">
        <v>126</v>
      </c>
      <c r="E3924" s="440">
        <v>0</v>
      </c>
      <c r="F3924" s="440">
        <v>0</v>
      </c>
      <c r="G3924" s="440">
        <v>3400</v>
      </c>
      <c r="H3924" s="438" t="s">
        <v>126</v>
      </c>
    </row>
    <row r="3925" spans="1:8">
      <c r="A3925" s="430" t="s">
        <v>5364</v>
      </c>
      <c r="B3925" s="430" t="s">
        <v>4892</v>
      </c>
      <c r="C3925" s="440">
        <v>7061.9</v>
      </c>
      <c r="D3925" s="438" t="s">
        <v>126</v>
      </c>
      <c r="E3925" s="440">
        <v>2775.6</v>
      </c>
      <c r="F3925" s="440">
        <v>0</v>
      </c>
      <c r="G3925" s="440">
        <v>9837.5</v>
      </c>
      <c r="H3925" s="438" t="s">
        <v>126</v>
      </c>
    </row>
    <row r="3926" spans="1:8">
      <c r="A3926" s="430" t="s">
        <v>5365</v>
      </c>
      <c r="B3926" s="430" t="s">
        <v>4894</v>
      </c>
      <c r="C3926" s="440">
        <v>5025.1499999999996</v>
      </c>
      <c r="D3926" s="438" t="s">
        <v>126</v>
      </c>
      <c r="E3926" s="440">
        <v>3875.05</v>
      </c>
      <c r="F3926" s="440">
        <v>0</v>
      </c>
      <c r="G3926" s="440">
        <v>8900.2000000000007</v>
      </c>
      <c r="H3926" s="438" t="s">
        <v>126</v>
      </c>
    </row>
    <row r="3927" spans="1:8">
      <c r="A3927" s="430" t="s">
        <v>5366</v>
      </c>
      <c r="B3927" s="430" t="s">
        <v>2980</v>
      </c>
      <c r="C3927" s="440">
        <v>66530.990000000005</v>
      </c>
      <c r="D3927" s="438" t="s">
        <v>126</v>
      </c>
      <c r="E3927" s="440">
        <v>30116.03</v>
      </c>
      <c r="F3927" s="440">
        <v>0</v>
      </c>
      <c r="G3927" s="440">
        <v>96647.02</v>
      </c>
      <c r="H3927" s="438" t="s">
        <v>126</v>
      </c>
    </row>
    <row r="3928" spans="1:8">
      <c r="A3928" s="430" t="s">
        <v>5367</v>
      </c>
      <c r="B3928" s="430" t="s">
        <v>4866</v>
      </c>
      <c r="C3928" s="440">
        <v>0</v>
      </c>
      <c r="D3928" s="438" t="s">
        <v>126</v>
      </c>
      <c r="E3928" s="440">
        <v>2375.9</v>
      </c>
      <c r="F3928" s="440">
        <v>0</v>
      </c>
      <c r="G3928" s="440">
        <v>2375.9</v>
      </c>
      <c r="H3928" s="438" t="s">
        <v>126</v>
      </c>
    </row>
    <row r="3929" spans="1:8">
      <c r="A3929" s="430" t="s">
        <v>5368</v>
      </c>
      <c r="B3929" s="430" t="s">
        <v>4870</v>
      </c>
      <c r="C3929" s="440">
        <v>25870.65</v>
      </c>
      <c r="D3929" s="438" t="s">
        <v>126</v>
      </c>
      <c r="E3929" s="440">
        <v>0</v>
      </c>
      <c r="F3929" s="440">
        <v>0</v>
      </c>
      <c r="G3929" s="440">
        <v>25870.65</v>
      </c>
      <c r="H3929" s="438" t="s">
        <v>126</v>
      </c>
    </row>
    <row r="3930" spans="1:8">
      <c r="A3930" s="430" t="s">
        <v>5369</v>
      </c>
      <c r="B3930" s="430" t="s">
        <v>4872</v>
      </c>
      <c r="C3930" s="440">
        <v>387.46</v>
      </c>
      <c r="D3930" s="438" t="s">
        <v>126</v>
      </c>
      <c r="E3930" s="440">
        <v>0</v>
      </c>
      <c r="F3930" s="440">
        <v>0</v>
      </c>
      <c r="G3930" s="440">
        <v>387.46</v>
      </c>
      <c r="H3930" s="438" t="s">
        <v>126</v>
      </c>
    </row>
    <row r="3931" spans="1:8">
      <c r="A3931" s="430" t="s">
        <v>5370</v>
      </c>
      <c r="B3931" s="430" t="s">
        <v>5371</v>
      </c>
      <c r="C3931" s="440">
        <v>872.32</v>
      </c>
      <c r="D3931" s="438" t="s">
        <v>126</v>
      </c>
      <c r="E3931" s="440">
        <v>0</v>
      </c>
      <c r="F3931" s="440">
        <v>0</v>
      </c>
      <c r="G3931" s="440">
        <v>872.32</v>
      </c>
      <c r="H3931" s="438" t="s">
        <v>126</v>
      </c>
    </row>
    <row r="3932" spans="1:8">
      <c r="A3932" s="430" t="s">
        <v>5372</v>
      </c>
      <c r="B3932" s="430" t="s">
        <v>4880</v>
      </c>
      <c r="C3932" s="440">
        <v>2299.2399999999998</v>
      </c>
      <c r="D3932" s="438" t="s">
        <v>126</v>
      </c>
      <c r="E3932" s="440">
        <v>206.15</v>
      </c>
      <c r="F3932" s="440">
        <v>0</v>
      </c>
      <c r="G3932" s="440">
        <v>2505.39</v>
      </c>
      <c r="H3932" s="438" t="s">
        <v>126</v>
      </c>
    </row>
    <row r="3933" spans="1:8">
      <c r="A3933" s="430" t="s">
        <v>5373</v>
      </c>
      <c r="B3933" s="430" t="s">
        <v>4882</v>
      </c>
      <c r="C3933" s="440">
        <v>9580.5</v>
      </c>
      <c r="D3933" s="438" t="s">
        <v>126</v>
      </c>
      <c r="E3933" s="440">
        <v>8914.9599999999991</v>
      </c>
      <c r="F3933" s="440">
        <v>0</v>
      </c>
      <c r="G3933" s="440">
        <v>18495.46</v>
      </c>
      <c r="H3933" s="438" t="s">
        <v>126</v>
      </c>
    </row>
    <row r="3934" spans="1:8">
      <c r="A3934" s="430" t="s">
        <v>5374</v>
      </c>
      <c r="B3934" s="430" t="s">
        <v>4884</v>
      </c>
      <c r="C3934" s="440">
        <v>0</v>
      </c>
      <c r="D3934" s="438" t="s">
        <v>126</v>
      </c>
      <c r="E3934" s="440">
        <v>5800.75</v>
      </c>
      <c r="F3934" s="440">
        <v>0</v>
      </c>
      <c r="G3934" s="440">
        <v>5800.75</v>
      </c>
      <c r="H3934" s="438" t="s">
        <v>126</v>
      </c>
    </row>
    <row r="3935" spans="1:8">
      <c r="A3935" s="430" t="s">
        <v>5375</v>
      </c>
      <c r="B3935" s="430" t="s">
        <v>5341</v>
      </c>
      <c r="C3935" s="440">
        <v>0</v>
      </c>
      <c r="D3935" s="438" t="s">
        <v>126</v>
      </c>
      <c r="E3935" s="440">
        <v>3656.65</v>
      </c>
      <c r="F3935" s="440">
        <v>0</v>
      </c>
      <c r="G3935" s="440">
        <v>3656.65</v>
      </c>
      <c r="H3935" s="438" t="s">
        <v>126</v>
      </c>
    </row>
    <row r="3936" spans="1:8">
      <c r="A3936" s="430" t="s">
        <v>5376</v>
      </c>
      <c r="B3936" s="430" t="s">
        <v>4888</v>
      </c>
      <c r="C3936" s="440">
        <v>3006.27</v>
      </c>
      <c r="D3936" s="438" t="s">
        <v>126</v>
      </c>
      <c r="E3936" s="440">
        <v>257.88</v>
      </c>
      <c r="F3936" s="440">
        <v>0</v>
      </c>
      <c r="G3936" s="440">
        <v>3264.15</v>
      </c>
      <c r="H3936" s="438" t="s">
        <v>126</v>
      </c>
    </row>
    <row r="3937" spans="1:8">
      <c r="A3937" s="430" t="s">
        <v>5377</v>
      </c>
      <c r="B3937" s="430" t="s">
        <v>4890</v>
      </c>
      <c r="C3937" s="440">
        <v>3893.57</v>
      </c>
      <c r="D3937" s="438" t="s">
        <v>126</v>
      </c>
      <c r="E3937" s="440">
        <v>0</v>
      </c>
      <c r="F3937" s="440">
        <v>0</v>
      </c>
      <c r="G3937" s="440">
        <v>3893.57</v>
      </c>
      <c r="H3937" s="438" t="s">
        <v>126</v>
      </c>
    </row>
    <row r="3938" spans="1:8">
      <c r="A3938" s="430" t="s">
        <v>5378</v>
      </c>
      <c r="B3938" s="430" t="s">
        <v>4892</v>
      </c>
      <c r="C3938" s="440">
        <v>14180.26</v>
      </c>
      <c r="D3938" s="438" t="s">
        <v>126</v>
      </c>
      <c r="E3938" s="440">
        <v>3453.84</v>
      </c>
      <c r="F3938" s="440">
        <v>0</v>
      </c>
      <c r="G3938" s="440">
        <v>17634.099999999999</v>
      </c>
      <c r="H3938" s="438" t="s">
        <v>126</v>
      </c>
    </row>
    <row r="3939" spans="1:8">
      <c r="A3939" s="430" t="s">
        <v>5379</v>
      </c>
      <c r="B3939" s="430" t="s">
        <v>4894</v>
      </c>
      <c r="C3939" s="440">
        <v>6440.72</v>
      </c>
      <c r="D3939" s="438" t="s">
        <v>126</v>
      </c>
      <c r="E3939" s="440">
        <v>5449.9</v>
      </c>
      <c r="F3939" s="440">
        <v>0</v>
      </c>
      <c r="G3939" s="440">
        <v>11890.62</v>
      </c>
      <c r="H3939" s="438" t="s">
        <v>126</v>
      </c>
    </row>
    <row r="3940" spans="1:8">
      <c r="A3940" s="430" t="s">
        <v>5380</v>
      </c>
      <c r="B3940" s="430" t="s">
        <v>2174</v>
      </c>
      <c r="C3940" s="440">
        <v>50198.9</v>
      </c>
      <c r="D3940" s="438" t="s">
        <v>126</v>
      </c>
      <c r="E3940" s="440">
        <v>26647.23</v>
      </c>
      <c r="F3940" s="440">
        <v>0</v>
      </c>
      <c r="G3940" s="440">
        <v>76846.13</v>
      </c>
      <c r="H3940" s="438" t="s">
        <v>126</v>
      </c>
    </row>
    <row r="3941" spans="1:8">
      <c r="A3941" s="430" t="s">
        <v>5381</v>
      </c>
      <c r="B3941" s="430" t="s">
        <v>5382</v>
      </c>
      <c r="C3941" s="440">
        <v>1590.83</v>
      </c>
      <c r="D3941" s="438" t="s">
        <v>126</v>
      </c>
      <c r="E3941" s="440">
        <v>0</v>
      </c>
      <c r="F3941" s="440">
        <v>0</v>
      </c>
      <c r="G3941" s="440">
        <v>1590.83</v>
      </c>
      <c r="H3941" s="438" t="s">
        <v>126</v>
      </c>
    </row>
    <row r="3942" spans="1:8">
      <c r="A3942" s="430" t="s">
        <v>5383</v>
      </c>
      <c r="B3942" s="430" t="s">
        <v>5350</v>
      </c>
      <c r="C3942" s="440">
        <v>4775.1499999999996</v>
      </c>
      <c r="D3942" s="438" t="s">
        <v>126</v>
      </c>
      <c r="E3942" s="440">
        <v>439.85</v>
      </c>
      <c r="F3942" s="440">
        <v>0</v>
      </c>
      <c r="G3942" s="440">
        <v>5215</v>
      </c>
      <c r="H3942" s="438" t="s">
        <v>126</v>
      </c>
    </row>
    <row r="3943" spans="1:8">
      <c r="A3943" s="430" t="s">
        <v>5384</v>
      </c>
      <c r="B3943" s="430" t="s">
        <v>4864</v>
      </c>
      <c r="C3943" s="440">
        <v>2591.7399999999998</v>
      </c>
      <c r="D3943" s="438" t="s">
        <v>126</v>
      </c>
      <c r="E3943" s="440">
        <v>0</v>
      </c>
      <c r="F3943" s="440">
        <v>0</v>
      </c>
      <c r="G3943" s="440">
        <v>2591.7399999999998</v>
      </c>
      <c r="H3943" s="438" t="s">
        <v>126</v>
      </c>
    </row>
    <row r="3944" spans="1:8">
      <c r="A3944" s="430" t="s">
        <v>5385</v>
      </c>
      <c r="B3944" s="430" t="s">
        <v>4866</v>
      </c>
      <c r="C3944" s="440">
        <v>0</v>
      </c>
      <c r="D3944" s="438" t="s">
        <v>126</v>
      </c>
      <c r="E3944" s="440">
        <v>8163.06</v>
      </c>
      <c r="F3944" s="440">
        <v>0</v>
      </c>
      <c r="G3944" s="440">
        <v>8163.06</v>
      </c>
      <c r="H3944" s="438" t="s">
        <v>126</v>
      </c>
    </row>
    <row r="3945" spans="1:8">
      <c r="A3945" s="430" t="s">
        <v>5386</v>
      </c>
      <c r="B3945" s="430" t="s">
        <v>5387</v>
      </c>
      <c r="C3945" s="440">
        <v>0</v>
      </c>
      <c r="D3945" s="438" t="s">
        <v>126</v>
      </c>
      <c r="E3945" s="440">
        <v>1057.95</v>
      </c>
      <c r="F3945" s="440">
        <v>0</v>
      </c>
      <c r="G3945" s="440">
        <v>1057.95</v>
      </c>
      <c r="H3945" s="438" t="s">
        <v>126</v>
      </c>
    </row>
    <row r="3946" spans="1:8">
      <c r="A3946" s="430" t="s">
        <v>5388</v>
      </c>
      <c r="B3946" s="430" t="s">
        <v>5058</v>
      </c>
      <c r="C3946" s="440">
        <v>508.37</v>
      </c>
      <c r="D3946" s="438" t="s">
        <v>126</v>
      </c>
      <c r="E3946" s="440">
        <v>0</v>
      </c>
      <c r="F3946" s="440">
        <v>0</v>
      </c>
      <c r="G3946" s="440">
        <v>508.37</v>
      </c>
      <c r="H3946" s="438" t="s">
        <v>126</v>
      </c>
    </row>
    <row r="3947" spans="1:8">
      <c r="A3947" s="430" t="s">
        <v>5389</v>
      </c>
      <c r="B3947" s="430" t="s">
        <v>5390</v>
      </c>
      <c r="C3947" s="441">
        <v>-0.24</v>
      </c>
      <c r="D3947" s="438" t="s">
        <v>126</v>
      </c>
      <c r="E3947" s="440">
        <v>0</v>
      </c>
      <c r="F3947" s="440">
        <v>0</v>
      </c>
      <c r="G3947" s="441">
        <v>-0.24</v>
      </c>
      <c r="H3947" s="438" t="s">
        <v>126</v>
      </c>
    </row>
    <row r="3948" spans="1:8">
      <c r="A3948" s="430" t="s">
        <v>5391</v>
      </c>
      <c r="B3948" s="430" t="s">
        <v>4880</v>
      </c>
      <c r="C3948" s="440">
        <v>1962.7</v>
      </c>
      <c r="D3948" s="438" t="s">
        <v>126</v>
      </c>
      <c r="E3948" s="440">
        <v>180.5</v>
      </c>
      <c r="F3948" s="440">
        <v>0</v>
      </c>
      <c r="G3948" s="440">
        <v>2143.1999999999998</v>
      </c>
      <c r="H3948" s="438" t="s">
        <v>126</v>
      </c>
    </row>
    <row r="3949" spans="1:8">
      <c r="A3949" s="430" t="s">
        <v>5392</v>
      </c>
      <c r="B3949" s="430" t="s">
        <v>4882</v>
      </c>
      <c r="C3949" s="440">
        <v>13190.8</v>
      </c>
      <c r="D3949" s="438" t="s">
        <v>126</v>
      </c>
      <c r="E3949" s="440">
        <v>0</v>
      </c>
      <c r="F3949" s="440">
        <v>0</v>
      </c>
      <c r="G3949" s="440">
        <v>13190.8</v>
      </c>
      <c r="H3949" s="438" t="s">
        <v>126</v>
      </c>
    </row>
    <row r="3950" spans="1:8">
      <c r="A3950" s="430" t="s">
        <v>5393</v>
      </c>
      <c r="B3950" s="430" t="s">
        <v>4884</v>
      </c>
      <c r="C3950" s="440">
        <v>0</v>
      </c>
      <c r="D3950" s="438" t="s">
        <v>126</v>
      </c>
      <c r="E3950" s="440">
        <v>5515.95</v>
      </c>
      <c r="F3950" s="440">
        <v>0</v>
      </c>
      <c r="G3950" s="440">
        <v>5515.95</v>
      </c>
      <c r="H3950" s="438" t="s">
        <v>126</v>
      </c>
    </row>
    <row r="3951" spans="1:8">
      <c r="A3951" s="430" t="s">
        <v>5394</v>
      </c>
      <c r="B3951" s="430" t="s">
        <v>5341</v>
      </c>
      <c r="C3951" s="440">
        <v>0</v>
      </c>
      <c r="D3951" s="438" t="s">
        <v>126</v>
      </c>
      <c r="E3951" s="440">
        <v>3309.57</v>
      </c>
      <c r="F3951" s="440">
        <v>0</v>
      </c>
      <c r="G3951" s="440">
        <v>3309.57</v>
      </c>
      <c r="H3951" s="438" t="s">
        <v>126</v>
      </c>
    </row>
    <row r="3952" spans="1:8">
      <c r="A3952" s="430" t="s">
        <v>5395</v>
      </c>
      <c r="B3952" s="430" t="s">
        <v>4888</v>
      </c>
      <c r="C3952" s="440">
        <v>14729.55</v>
      </c>
      <c r="D3952" s="438" t="s">
        <v>126</v>
      </c>
      <c r="E3952" s="440">
        <v>1380.35</v>
      </c>
      <c r="F3952" s="440">
        <v>0</v>
      </c>
      <c r="G3952" s="440">
        <v>16109.9</v>
      </c>
      <c r="H3952" s="438" t="s">
        <v>126</v>
      </c>
    </row>
    <row r="3953" spans="1:8">
      <c r="A3953" s="430" t="s">
        <v>5396</v>
      </c>
      <c r="B3953" s="430" t="s">
        <v>4890</v>
      </c>
      <c r="C3953" s="440">
        <v>4250</v>
      </c>
      <c r="D3953" s="438" t="s">
        <v>126</v>
      </c>
      <c r="E3953" s="440">
        <v>0</v>
      </c>
      <c r="F3953" s="440">
        <v>0</v>
      </c>
      <c r="G3953" s="440">
        <v>4250</v>
      </c>
      <c r="H3953" s="438" t="s">
        <v>126</v>
      </c>
    </row>
    <row r="3954" spans="1:8">
      <c r="A3954" s="430" t="s">
        <v>5397</v>
      </c>
      <c r="B3954" s="430" t="s">
        <v>4894</v>
      </c>
      <c r="C3954" s="440">
        <v>6600</v>
      </c>
      <c r="D3954" s="438" t="s">
        <v>126</v>
      </c>
      <c r="E3954" s="440">
        <v>6600</v>
      </c>
      <c r="F3954" s="440">
        <v>0</v>
      </c>
      <c r="G3954" s="440">
        <v>13200</v>
      </c>
      <c r="H3954" s="438" t="s">
        <v>126</v>
      </c>
    </row>
    <row r="3955" spans="1:8">
      <c r="A3955" s="430" t="s">
        <v>5398</v>
      </c>
      <c r="B3955" s="430" t="s">
        <v>2992</v>
      </c>
      <c r="C3955" s="440">
        <v>92267.12</v>
      </c>
      <c r="D3955" s="438" t="s">
        <v>126</v>
      </c>
      <c r="E3955" s="440">
        <v>35905.519999999997</v>
      </c>
      <c r="F3955" s="440">
        <v>0</v>
      </c>
      <c r="G3955" s="440">
        <v>128172.64</v>
      </c>
      <c r="H3955" s="438" t="s">
        <v>126</v>
      </c>
    </row>
    <row r="3956" spans="1:8">
      <c r="A3956" s="430" t="s">
        <v>5399</v>
      </c>
      <c r="B3956" s="430" t="s">
        <v>4860</v>
      </c>
      <c r="C3956" s="440">
        <v>3433.44</v>
      </c>
      <c r="D3956" s="438" t="s">
        <v>126</v>
      </c>
      <c r="E3956" s="440">
        <v>0</v>
      </c>
      <c r="F3956" s="440">
        <v>0</v>
      </c>
      <c r="G3956" s="440">
        <v>3433.44</v>
      </c>
      <c r="H3956" s="438" t="s">
        <v>126</v>
      </c>
    </row>
    <row r="3957" spans="1:8">
      <c r="A3957" s="430" t="s">
        <v>5400</v>
      </c>
      <c r="B3957" s="430" t="s">
        <v>4862</v>
      </c>
      <c r="C3957" s="440">
        <v>8733.7999999999993</v>
      </c>
      <c r="D3957" s="438" t="s">
        <v>126</v>
      </c>
      <c r="E3957" s="440">
        <v>879.7</v>
      </c>
      <c r="F3957" s="440">
        <v>0</v>
      </c>
      <c r="G3957" s="440">
        <v>9613.5</v>
      </c>
      <c r="H3957" s="438" t="s">
        <v>126</v>
      </c>
    </row>
    <row r="3958" spans="1:8">
      <c r="A3958" s="430" t="s">
        <v>5401</v>
      </c>
      <c r="B3958" s="430" t="s">
        <v>4864</v>
      </c>
      <c r="C3958" s="440">
        <v>5870.18</v>
      </c>
      <c r="D3958" s="438" t="s">
        <v>126</v>
      </c>
      <c r="E3958" s="440">
        <v>0</v>
      </c>
      <c r="F3958" s="440">
        <v>0</v>
      </c>
      <c r="G3958" s="440">
        <v>5870.18</v>
      </c>
      <c r="H3958" s="438" t="s">
        <v>126</v>
      </c>
    </row>
    <row r="3959" spans="1:8">
      <c r="A3959" s="430" t="s">
        <v>5402</v>
      </c>
      <c r="B3959" s="430" t="s">
        <v>4866</v>
      </c>
      <c r="C3959" s="440">
        <v>0</v>
      </c>
      <c r="D3959" s="438" t="s">
        <v>126</v>
      </c>
      <c r="E3959" s="440">
        <v>5497.29</v>
      </c>
      <c r="F3959" s="440">
        <v>0</v>
      </c>
      <c r="G3959" s="440">
        <v>5497.29</v>
      </c>
      <c r="H3959" s="438" t="s">
        <v>126</v>
      </c>
    </row>
    <row r="3960" spans="1:8">
      <c r="A3960" s="430" t="s">
        <v>5403</v>
      </c>
      <c r="B3960" s="430" t="s">
        <v>4868</v>
      </c>
      <c r="C3960" s="440">
        <v>0</v>
      </c>
      <c r="D3960" s="438" t="s">
        <v>126</v>
      </c>
      <c r="E3960" s="440">
        <v>1555.49</v>
      </c>
      <c r="F3960" s="440">
        <v>0</v>
      </c>
      <c r="G3960" s="440">
        <v>1555.49</v>
      </c>
      <c r="H3960" s="438" t="s">
        <v>126</v>
      </c>
    </row>
    <row r="3961" spans="1:8">
      <c r="A3961" s="430" t="s">
        <v>5404</v>
      </c>
      <c r="B3961" s="430" t="s">
        <v>4872</v>
      </c>
      <c r="C3961" s="440">
        <v>963.68</v>
      </c>
      <c r="D3961" s="438" t="s">
        <v>126</v>
      </c>
      <c r="E3961" s="440">
        <v>0</v>
      </c>
      <c r="F3961" s="440">
        <v>0</v>
      </c>
      <c r="G3961" s="440">
        <v>963.68</v>
      </c>
      <c r="H3961" s="438" t="s">
        <v>126</v>
      </c>
    </row>
    <row r="3962" spans="1:8">
      <c r="A3962" s="430" t="s">
        <v>5405</v>
      </c>
      <c r="B3962" s="430" t="s">
        <v>4878</v>
      </c>
      <c r="C3962" s="440">
        <v>9560.4</v>
      </c>
      <c r="D3962" s="438" t="s">
        <v>126</v>
      </c>
      <c r="E3962" s="440">
        <v>0</v>
      </c>
      <c r="F3962" s="440">
        <v>0</v>
      </c>
      <c r="G3962" s="440">
        <v>9560.4</v>
      </c>
      <c r="H3962" s="438" t="s">
        <v>126</v>
      </c>
    </row>
    <row r="3963" spans="1:8">
      <c r="A3963" s="430" t="s">
        <v>5406</v>
      </c>
      <c r="B3963" s="430" t="s">
        <v>4880</v>
      </c>
      <c r="C3963" s="440">
        <v>3603.1</v>
      </c>
      <c r="D3963" s="438" t="s">
        <v>126</v>
      </c>
      <c r="E3963" s="440">
        <v>336.3</v>
      </c>
      <c r="F3963" s="440">
        <v>0</v>
      </c>
      <c r="G3963" s="440">
        <v>3939.4</v>
      </c>
      <c r="H3963" s="438" t="s">
        <v>126</v>
      </c>
    </row>
    <row r="3964" spans="1:8">
      <c r="A3964" s="430" t="s">
        <v>5407</v>
      </c>
      <c r="B3964" s="430" t="s">
        <v>4882</v>
      </c>
      <c r="C3964" s="440">
        <v>14276.98</v>
      </c>
      <c r="D3964" s="438" t="s">
        <v>126</v>
      </c>
      <c r="E3964" s="440">
        <v>0</v>
      </c>
      <c r="F3964" s="440">
        <v>0</v>
      </c>
      <c r="G3964" s="440">
        <v>14276.98</v>
      </c>
      <c r="H3964" s="438" t="s">
        <v>126</v>
      </c>
    </row>
    <row r="3965" spans="1:8">
      <c r="A3965" s="430" t="s">
        <v>5408</v>
      </c>
      <c r="B3965" s="430" t="s">
        <v>4884</v>
      </c>
      <c r="C3965" s="440">
        <v>0</v>
      </c>
      <c r="D3965" s="438" t="s">
        <v>126</v>
      </c>
      <c r="E3965" s="440">
        <v>9480.7999999999993</v>
      </c>
      <c r="F3965" s="440">
        <v>0</v>
      </c>
      <c r="G3965" s="440">
        <v>9480.7999999999993</v>
      </c>
      <c r="H3965" s="438" t="s">
        <v>126</v>
      </c>
    </row>
    <row r="3966" spans="1:8">
      <c r="A3966" s="430" t="s">
        <v>5409</v>
      </c>
      <c r="B3966" s="430" t="s">
        <v>5341</v>
      </c>
      <c r="C3966" s="440">
        <v>0</v>
      </c>
      <c r="D3966" s="438" t="s">
        <v>126</v>
      </c>
      <c r="E3966" s="440">
        <v>5834.43</v>
      </c>
      <c r="F3966" s="440">
        <v>0</v>
      </c>
      <c r="G3966" s="440">
        <v>5834.43</v>
      </c>
      <c r="H3966" s="438" t="s">
        <v>126</v>
      </c>
    </row>
    <row r="3967" spans="1:8">
      <c r="A3967" s="430" t="s">
        <v>5410</v>
      </c>
      <c r="B3967" s="430" t="s">
        <v>4888</v>
      </c>
      <c r="C3967" s="440">
        <v>26980.23</v>
      </c>
      <c r="D3967" s="438" t="s">
        <v>126</v>
      </c>
      <c r="E3967" s="440">
        <v>2571.81</v>
      </c>
      <c r="F3967" s="440">
        <v>0</v>
      </c>
      <c r="G3967" s="440">
        <v>29552.04</v>
      </c>
      <c r="H3967" s="438" t="s">
        <v>126</v>
      </c>
    </row>
    <row r="3968" spans="1:8">
      <c r="A3968" s="430" t="s">
        <v>5411</v>
      </c>
      <c r="B3968" s="430" t="s">
        <v>4890</v>
      </c>
      <c r="C3968" s="440">
        <v>7362.13</v>
      </c>
      <c r="D3968" s="438" t="s">
        <v>126</v>
      </c>
      <c r="E3968" s="440">
        <v>0</v>
      </c>
      <c r="F3968" s="440">
        <v>0</v>
      </c>
      <c r="G3968" s="440">
        <v>7362.13</v>
      </c>
      <c r="H3968" s="438" t="s">
        <v>126</v>
      </c>
    </row>
    <row r="3969" spans="1:8">
      <c r="A3969" s="430" t="s">
        <v>5412</v>
      </c>
      <c r="B3969" s="430" t="s">
        <v>4892</v>
      </c>
      <c r="C3969" s="440">
        <v>190.15</v>
      </c>
      <c r="D3969" s="438" t="s">
        <v>126</v>
      </c>
      <c r="E3969" s="440">
        <v>0</v>
      </c>
      <c r="F3969" s="440">
        <v>0</v>
      </c>
      <c r="G3969" s="440">
        <v>190.15</v>
      </c>
      <c r="H3969" s="438" t="s">
        <v>126</v>
      </c>
    </row>
    <row r="3970" spans="1:8">
      <c r="A3970" s="430" t="s">
        <v>5413</v>
      </c>
      <c r="B3970" s="430" t="s">
        <v>4894</v>
      </c>
      <c r="C3970" s="440">
        <v>11293.03</v>
      </c>
      <c r="D3970" s="438" t="s">
        <v>126</v>
      </c>
      <c r="E3970" s="440">
        <v>9749.7000000000007</v>
      </c>
      <c r="F3970" s="440">
        <v>0</v>
      </c>
      <c r="G3970" s="440">
        <v>21042.73</v>
      </c>
      <c r="H3970" s="438" t="s">
        <v>126</v>
      </c>
    </row>
    <row r="3971" spans="1:8">
      <c r="A3971" s="430" t="s">
        <v>5414</v>
      </c>
      <c r="B3971" s="430" t="s">
        <v>1581</v>
      </c>
      <c r="C3971" s="440">
        <v>105400.3</v>
      </c>
      <c r="D3971" s="438" t="s">
        <v>126</v>
      </c>
      <c r="E3971" s="440">
        <v>37175.22</v>
      </c>
      <c r="F3971" s="440">
        <v>0</v>
      </c>
      <c r="G3971" s="440">
        <v>142575.51999999999</v>
      </c>
      <c r="H3971" s="438" t="s">
        <v>126</v>
      </c>
    </row>
    <row r="3972" spans="1:8">
      <c r="A3972" s="430" t="s">
        <v>5415</v>
      </c>
      <c r="B3972" s="430" t="s">
        <v>4860</v>
      </c>
      <c r="C3972" s="440">
        <v>6857.28</v>
      </c>
      <c r="D3972" s="438" t="s">
        <v>126</v>
      </c>
      <c r="E3972" s="440">
        <v>0</v>
      </c>
      <c r="F3972" s="440">
        <v>0</v>
      </c>
      <c r="G3972" s="440">
        <v>6857.28</v>
      </c>
      <c r="H3972" s="438" t="s">
        <v>126</v>
      </c>
    </row>
    <row r="3973" spans="1:8">
      <c r="A3973" s="430" t="s">
        <v>5416</v>
      </c>
      <c r="B3973" s="430" t="s">
        <v>4862</v>
      </c>
      <c r="C3973" s="440">
        <v>9550.2999999999993</v>
      </c>
      <c r="D3973" s="438" t="s">
        <v>126</v>
      </c>
      <c r="E3973" s="440">
        <v>879.7</v>
      </c>
      <c r="F3973" s="440">
        <v>0</v>
      </c>
      <c r="G3973" s="440">
        <v>10430</v>
      </c>
      <c r="H3973" s="438" t="s">
        <v>126</v>
      </c>
    </row>
    <row r="3974" spans="1:8">
      <c r="A3974" s="430" t="s">
        <v>5417</v>
      </c>
      <c r="B3974" s="430" t="s">
        <v>4864</v>
      </c>
      <c r="C3974" s="440">
        <v>8721.51</v>
      </c>
      <c r="D3974" s="438" t="s">
        <v>126</v>
      </c>
      <c r="E3974" s="440">
        <v>0</v>
      </c>
      <c r="F3974" s="440">
        <v>0</v>
      </c>
      <c r="G3974" s="440">
        <v>8721.51</v>
      </c>
      <c r="H3974" s="438" t="s">
        <v>126</v>
      </c>
    </row>
    <row r="3975" spans="1:8">
      <c r="A3975" s="430" t="s">
        <v>5418</v>
      </c>
      <c r="B3975" s="430" t="s">
        <v>4866</v>
      </c>
      <c r="C3975" s="440">
        <v>0</v>
      </c>
      <c r="D3975" s="438" t="s">
        <v>126</v>
      </c>
      <c r="E3975" s="440">
        <v>3134.64</v>
      </c>
      <c r="F3975" s="440">
        <v>0</v>
      </c>
      <c r="G3975" s="440">
        <v>3134.64</v>
      </c>
      <c r="H3975" s="438" t="s">
        <v>126</v>
      </c>
    </row>
    <row r="3976" spans="1:8">
      <c r="A3976" s="430" t="s">
        <v>5419</v>
      </c>
      <c r="B3976" s="430" t="s">
        <v>4868</v>
      </c>
      <c r="C3976" s="440">
        <v>0</v>
      </c>
      <c r="D3976" s="438" t="s">
        <v>126</v>
      </c>
      <c r="E3976" s="440">
        <v>1880.78</v>
      </c>
      <c r="F3976" s="440">
        <v>0</v>
      </c>
      <c r="G3976" s="440">
        <v>1880.78</v>
      </c>
      <c r="H3976" s="438" t="s">
        <v>126</v>
      </c>
    </row>
    <row r="3977" spans="1:8">
      <c r="A3977" s="430" t="s">
        <v>5420</v>
      </c>
      <c r="B3977" s="430" t="s">
        <v>4872</v>
      </c>
      <c r="C3977" s="440">
        <v>906.51</v>
      </c>
      <c r="D3977" s="438" t="s">
        <v>126</v>
      </c>
      <c r="E3977" s="440">
        <v>0</v>
      </c>
      <c r="F3977" s="440">
        <v>0</v>
      </c>
      <c r="G3977" s="440">
        <v>906.51</v>
      </c>
      <c r="H3977" s="438" t="s">
        <v>126</v>
      </c>
    </row>
    <row r="3978" spans="1:8">
      <c r="A3978" s="430" t="s">
        <v>5421</v>
      </c>
      <c r="B3978" s="430" t="s">
        <v>5422</v>
      </c>
      <c r="C3978" s="440">
        <v>2500</v>
      </c>
      <c r="D3978" s="438" t="s">
        <v>126</v>
      </c>
      <c r="E3978" s="440">
        <v>4718.5</v>
      </c>
      <c r="F3978" s="440">
        <v>0</v>
      </c>
      <c r="G3978" s="440">
        <v>7218.5</v>
      </c>
      <c r="H3978" s="438" t="s">
        <v>126</v>
      </c>
    </row>
    <row r="3979" spans="1:8">
      <c r="A3979" s="430" t="s">
        <v>5423</v>
      </c>
      <c r="B3979" s="430" t="s">
        <v>4878</v>
      </c>
      <c r="C3979" s="440">
        <v>15090.55</v>
      </c>
      <c r="D3979" s="438" t="s">
        <v>126</v>
      </c>
      <c r="E3979" s="440">
        <v>1077.76</v>
      </c>
      <c r="F3979" s="440">
        <v>0</v>
      </c>
      <c r="G3979" s="440">
        <v>16168.31</v>
      </c>
      <c r="H3979" s="438" t="s">
        <v>126</v>
      </c>
    </row>
    <row r="3980" spans="1:8">
      <c r="A3980" s="430" t="s">
        <v>5424</v>
      </c>
      <c r="B3980" s="430" t="s">
        <v>4880</v>
      </c>
      <c r="C3980" s="440">
        <v>3239.5</v>
      </c>
      <c r="D3980" s="438" t="s">
        <v>126</v>
      </c>
      <c r="E3980" s="440">
        <v>296.39999999999998</v>
      </c>
      <c r="F3980" s="440">
        <v>0</v>
      </c>
      <c r="G3980" s="440">
        <v>3535.9</v>
      </c>
      <c r="H3980" s="438" t="s">
        <v>126</v>
      </c>
    </row>
    <row r="3981" spans="1:8">
      <c r="A3981" s="430" t="s">
        <v>5425</v>
      </c>
      <c r="B3981" s="430" t="s">
        <v>4882</v>
      </c>
      <c r="C3981" s="440">
        <v>22031.3</v>
      </c>
      <c r="D3981" s="438" t="s">
        <v>126</v>
      </c>
      <c r="E3981" s="440">
        <v>449.07</v>
      </c>
      <c r="F3981" s="440">
        <v>0</v>
      </c>
      <c r="G3981" s="440">
        <v>22480.37</v>
      </c>
      <c r="H3981" s="438" t="s">
        <v>126</v>
      </c>
    </row>
    <row r="3982" spans="1:8">
      <c r="A3982" s="430" t="s">
        <v>5426</v>
      </c>
      <c r="B3982" s="430" t="s">
        <v>4884</v>
      </c>
      <c r="C3982" s="440">
        <v>0</v>
      </c>
      <c r="D3982" s="438" t="s">
        <v>126</v>
      </c>
      <c r="E3982" s="440">
        <v>9123.4</v>
      </c>
      <c r="F3982" s="440">
        <v>0</v>
      </c>
      <c r="G3982" s="440">
        <v>9123.4</v>
      </c>
      <c r="H3982" s="438" t="s">
        <v>126</v>
      </c>
    </row>
    <row r="3983" spans="1:8">
      <c r="A3983" s="430" t="s">
        <v>5427</v>
      </c>
      <c r="B3983" s="430" t="s">
        <v>5341</v>
      </c>
      <c r="C3983" s="440">
        <v>0</v>
      </c>
      <c r="D3983" s="438" t="s">
        <v>126</v>
      </c>
      <c r="E3983" s="440">
        <v>5474.04</v>
      </c>
      <c r="F3983" s="440">
        <v>0</v>
      </c>
      <c r="G3983" s="440">
        <v>5474.04</v>
      </c>
      <c r="H3983" s="438" t="s">
        <v>126</v>
      </c>
    </row>
    <row r="3984" spans="1:8">
      <c r="A3984" s="430" t="s">
        <v>5428</v>
      </c>
      <c r="B3984" s="430" t="s">
        <v>4888</v>
      </c>
      <c r="C3984" s="440">
        <v>24379.1</v>
      </c>
      <c r="D3984" s="438" t="s">
        <v>126</v>
      </c>
      <c r="E3984" s="440">
        <v>2266.6799999999998</v>
      </c>
      <c r="F3984" s="440">
        <v>0</v>
      </c>
      <c r="G3984" s="440">
        <v>26645.78</v>
      </c>
      <c r="H3984" s="438" t="s">
        <v>126</v>
      </c>
    </row>
    <row r="3985" spans="1:8">
      <c r="A3985" s="430" t="s">
        <v>5429</v>
      </c>
      <c r="B3985" s="430" t="s">
        <v>4890</v>
      </c>
      <c r="C3985" s="440">
        <v>4250</v>
      </c>
      <c r="D3985" s="438" t="s">
        <v>126</v>
      </c>
      <c r="E3985" s="440">
        <v>0</v>
      </c>
      <c r="F3985" s="440">
        <v>0</v>
      </c>
      <c r="G3985" s="440">
        <v>4250</v>
      </c>
      <c r="H3985" s="438" t="s">
        <v>126</v>
      </c>
    </row>
    <row r="3986" spans="1:8">
      <c r="A3986" s="430" t="s">
        <v>5430</v>
      </c>
      <c r="B3986" s="430" t="s">
        <v>4894</v>
      </c>
      <c r="C3986" s="440">
        <v>7874.25</v>
      </c>
      <c r="D3986" s="438" t="s">
        <v>126</v>
      </c>
      <c r="E3986" s="440">
        <v>7874.25</v>
      </c>
      <c r="F3986" s="440">
        <v>0</v>
      </c>
      <c r="G3986" s="440">
        <v>15748.5</v>
      </c>
      <c r="H3986" s="438" t="s">
        <v>126</v>
      </c>
    </row>
    <row r="3987" spans="1:8">
      <c r="A3987" s="430" t="s">
        <v>5431</v>
      </c>
      <c r="B3987" s="430" t="s">
        <v>2189</v>
      </c>
      <c r="C3987" s="440">
        <v>112104.41</v>
      </c>
      <c r="D3987" s="438" t="s">
        <v>126</v>
      </c>
      <c r="E3987" s="440">
        <v>25583.45</v>
      </c>
      <c r="F3987" s="440">
        <v>0</v>
      </c>
      <c r="G3987" s="440">
        <v>137687.85999999999</v>
      </c>
      <c r="H3987" s="438" t="s">
        <v>126</v>
      </c>
    </row>
    <row r="3988" spans="1:8">
      <c r="A3988" s="430" t="s">
        <v>5432</v>
      </c>
      <c r="B3988" s="430" t="s">
        <v>5433</v>
      </c>
      <c r="C3988" s="440">
        <v>500</v>
      </c>
      <c r="D3988" s="438" t="s">
        <v>126</v>
      </c>
      <c r="E3988" s="440">
        <v>0</v>
      </c>
      <c r="F3988" s="440">
        <v>0</v>
      </c>
      <c r="G3988" s="440">
        <v>500</v>
      </c>
      <c r="H3988" s="438" t="s">
        <v>126</v>
      </c>
    </row>
    <row r="3989" spans="1:8">
      <c r="A3989" s="430" t="s">
        <v>5434</v>
      </c>
      <c r="B3989" s="430" t="s">
        <v>5350</v>
      </c>
      <c r="C3989" s="440">
        <v>2230.7399999999998</v>
      </c>
      <c r="D3989" s="438" t="s">
        <v>126</v>
      </c>
      <c r="E3989" s="440">
        <v>439.85</v>
      </c>
      <c r="F3989" s="440">
        <v>0</v>
      </c>
      <c r="G3989" s="440">
        <v>2670.59</v>
      </c>
      <c r="H3989" s="438" t="s">
        <v>126</v>
      </c>
    </row>
    <row r="3990" spans="1:8">
      <c r="A3990" s="430" t="s">
        <v>5435</v>
      </c>
      <c r="B3990" s="430" t="s">
        <v>4866</v>
      </c>
      <c r="C3990" s="440">
        <v>0</v>
      </c>
      <c r="D3990" s="438" t="s">
        <v>126</v>
      </c>
      <c r="E3990" s="440">
        <v>3249.8</v>
      </c>
      <c r="F3990" s="440">
        <v>0</v>
      </c>
      <c r="G3990" s="440">
        <v>3249.8</v>
      </c>
      <c r="H3990" s="438" t="s">
        <v>126</v>
      </c>
    </row>
    <row r="3991" spans="1:8">
      <c r="A3991" s="430" t="s">
        <v>5436</v>
      </c>
      <c r="B3991" s="430" t="s">
        <v>4868</v>
      </c>
      <c r="C3991" s="440">
        <v>0</v>
      </c>
      <c r="D3991" s="438" t="s">
        <v>126</v>
      </c>
      <c r="E3991" s="440">
        <v>258.75</v>
      </c>
      <c r="F3991" s="440">
        <v>0</v>
      </c>
      <c r="G3991" s="440">
        <v>258.75</v>
      </c>
      <c r="H3991" s="438" t="s">
        <v>126</v>
      </c>
    </row>
    <row r="3992" spans="1:8">
      <c r="A3992" s="430" t="s">
        <v>5437</v>
      </c>
      <c r="B3992" s="430" t="s">
        <v>4870</v>
      </c>
      <c r="C3992" s="440">
        <v>38421.18</v>
      </c>
      <c r="D3992" s="438" t="s">
        <v>126</v>
      </c>
      <c r="E3992" s="440">
        <v>0</v>
      </c>
      <c r="F3992" s="440">
        <v>0</v>
      </c>
      <c r="G3992" s="440">
        <v>38421.18</v>
      </c>
      <c r="H3992" s="438" t="s">
        <v>126</v>
      </c>
    </row>
    <row r="3993" spans="1:8">
      <c r="A3993" s="430" t="s">
        <v>5438</v>
      </c>
      <c r="B3993" s="430" t="s">
        <v>4872</v>
      </c>
      <c r="C3993" s="440">
        <v>493.15</v>
      </c>
      <c r="D3993" s="438" t="s">
        <v>126</v>
      </c>
      <c r="E3993" s="440">
        <v>0</v>
      </c>
      <c r="F3993" s="440">
        <v>0</v>
      </c>
      <c r="G3993" s="440">
        <v>493.15</v>
      </c>
      <c r="H3993" s="438" t="s">
        <v>126</v>
      </c>
    </row>
    <row r="3994" spans="1:8">
      <c r="A3994" s="430" t="s">
        <v>5439</v>
      </c>
      <c r="B3994" s="430" t="s">
        <v>4878</v>
      </c>
      <c r="C3994" s="440">
        <v>8317.43</v>
      </c>
      <c r="D3994" s="438" t="s">
        <v>126</v>
      </c>
      <c r="E3994" s="440">
        <v>0</v>
      </c>
      <c r="F3994" s="440">
        <v>0</v>
      </c>
      <c r="G3994" s="440">
        <v>8317.43</v>
      </c>
      <c r="H3994" s="438" t="s">
        <v>126</v>
      </c>
    </row>
    <row r="3995" spans="1:8">
      <c r="A3995" s="430" t="s">
        <v>5440</v>
      </c>
      <c r="B3995" s="430" t="s">
        <v>4880</v>
      </c>
      <c r="C3995" s="440">
        <v>1507.42</v>
      </c>
      <c r="D3995" s="438" t="s">
        <v>126</v>
      </c>
      <c r="E3995" s="440">
        <v>186.15</v>
      </c>
      <c r="F3995" s="440">
        <v>0</v>
      </c>
      <c r="G3995" s="440">
        <v>1693.57</v>
      </c>
      <c r="H3995" s="438" t="s">
        <v>126</v>
      </c>
    </row>
    <row r="3996" spans="1:8">
      <c r="A3996" s="430" t="s">
        <v>5441</v>
      </c>
      <c r="B3996" s="430" t="s">
        <v>4882</v>
      </c>
      <c r="C3996" s="440">
        <v>15927.05</v>
      </c>
      <c r="D3996" s="438" t="s">
        <v>126</v>
      </c>
      <c r="E3996" s="440">
        <v>0</v>
      </c>
      <c r="F3996" s="440">
        <v>0</v>
      </c>
      <c r="G3996" s="440">
        <v>15927.05</v>
      </c>
      <c r="H3996" s="438" t="s">
        <v>126</v>
      </c>
    </row>
    <row r="3997" spans="1:8">
      <c r="A3997" s="430" t="s">
        <v>5442</v>
      </c>
      <c r="B3997" s="430" t="s">
        <v>4884</v>
      </c>
      <c r="C3997" s="440">
        <v>0</v>
      </c>
      <c r="D3997" s="438" t="s">
        <v>126</v>
      </c>
      <c r="E3997" s="440">
        <v>6144.95</v>
      </c>
      <c r="F3997" s="440">
        <v>0</v>
      </c>
      <c r="G3997" s="440">
        <v>6144.95</v>
      </c>
      <c r="H3997" s="438" t="s">
        <v>126</v>
      </c>
    </row>
    <row r="3998" spans="1:8">
      <c r="A3998" s="430" t="s">
        <v>5443</v>
      </c>
      <c r="B3998" s="430" t="s">
        <v>5341</v>
      </c>
      <c r="C3998" s="440">
        <v>0</v>
      </c>
      <c r="D3998" s="438" t="s">
        <v>126</v>
      </c>
      <c r="E3998" s="440">
        <v>3686.97</v>
      </c>
      <c r="F3998" s="440">
        <v>0</v>
      </c>
      <c r="G3998" s="440">
        <v>3686.97</v>
      </c>
      <c r="H3998" s="438" t="s">
        <v>126</v>
      </c>
    </row>
    <row r="3999" spans="1:8">
      <c r="A3999" s="430" t="s">
        <v>5444</v>
      </c>
      <c r="B3999" s="430" t="s">
        <v>4888</v>
      </c>
      <c r="C3999" s="440">
        <v>11790.26</v>
      </c>
      <c r="D3999" s="438" t="s">
        <v>126</v>
      </c>
      <c r="E3999" s="440">
        <v>1235.05</v>
      </c>
      <c r="F3999" s="440">
        <v>0</v>
      </c>
      <c r="G3999" s="440">
        <v>13025.31</v>
      </c>
      <c r="H3999" s="438" t="s">
        <v>126</v>
      </c>
    </row>
    <row r="4000" spans="1:8">
      <c r="A4000" s="430" t="s">
        <v>5445</v>
      </c>
      <c r="B4000" s="430" t="s">
        <v>4890</v>
      </c>
      <c r="C4000" s="440">
        <v>4250</v>
      </c>
      <c r="D4000" s="438" t="s">
        <v>126</v>
      </c>
      <c r="E4000" s="440">
        <v>0</v>
      </c>
      <c r="F4000" s="440">
        <v>0</v>
      </c>
      <c r="G4000" s="440">
        <v>4250</v>
      </c>
      <c r="H4000" s="438" t="s">
        <v>126</v>
      </c>
    </row>
    <row r="4001" spans="1:8">
      <c r="A4001" s="430" t="s">
        <v>5446</v>
      </c>
      <c r="B4001" s="430" t="s">
        <v>5447</v>
      </c>
      <c r="C4001" s="440">
        <v>8137.71</v>
      </c>
      <c r="D4001" s="438" t="s">
        <v>126</v>
      </c>
      <c r="E4001" s="440">
        <v>0</v>
      </c>
      <c r="F4001" s="440">
        <v>0</v>
      </c>
      <c r="G4001" s="440">
        <v>8137.71</v>
      </c>
      <c r="H4001" s="438" t="s">
        <v>126</v>
      </c>
    </row>
    <row r="4002" spans="1:8">
      <c r="A4002" s="430" t="s">
        <v>5448</v>
      </c>
      <c r="B4002" s="430" t="s">
        <v>4892</v>
      </c>
      <c r="C4002" s="440">
        <v>13420.17</v>
      </c>
      <c r="D4002" s="438" t="s">
        <v>126</v>
      </c>
      <c r="E4002" s="440">
        <v>4206.68</v>
      </c>
      <c r="F4002" s="440">
        <v>0</v>
      </c>
      <c r="G4002" s="440">
        <v>17626.849999999999</v>
      </c>
      <c r="H4002" s="438" t="s">
        <v>126</v>
      </c>
    </row>
    <row r="4003" spans="1:8">
      <c r="A4003" s="430" t="s">
        <v>5449</v>
      </c>
      <c r="B4003" s="430" t="s">
        <v>4894</v>
      </c>
      <c r="C4003" s="440">
        <v>6175.25</v>
      </c>
      <c r="D4003" s="438" t="s">
        <v>126</v>
      </c>
      <c r="E4003" s="440">
        <v>6175.25</v>
      </c>
      <c r="F4003" s="440">
        <v>0</v>
      </c>
      <c r="G4003" s="440">
        <v>12350.5</v>
      </c>
      <c r="H4003" s="438" t="s">
        <v>126</v>
      </c>
    </row>
    <row r="4004" spans="1:8">
      <c r="A4004" s="430" t="s">
        <v>5450</v>
      </c>
      <c r="B4004" s="430" t="s">
        <v>5451</v>
      </c>
      <c r="C4004" s="440">
        <v>934.05</v>
      </c>
      <c r="D4004" s="438" t="s">
        <v>126</v>
      </c>
      <c r="E4004" s="440">
        <v>0</v>
      </c>
      <c r="F4004" s="440">
        <v>0</v>
      </c>
      <c r="G4004" s="440">
        <v>934.05</v>
      </c>
      <c r="H4004" s="438" t="s">
        <v>126</v>
      </c>
    </row>
    <row r="4005" spans="1:8">
      <c r="A4005" s="430" t="s">
        <v>5452</v>
      </c>
      <c r="B4005" s="430" t="s">
        <v>2195</v>
      </c>
      <c r="C4005" s="440">
        <v>90327.86</v>
      </c>
      <c r="D4005" s="438" t="s">
        <v>126</v>
      </c>
      <c r="E4005" s="440">
        <v>32563.38</v>
      </c>
      <c r="F4005" s="440">
        <v>0</v>
      </c>
      <c r="G4005" s="440">
        <v>122891.24</v>
      </c>
      <c r="H4005" s="438" t="s">
        <v>126</v>
      </c>
    </row>
    <row r="4006" spans="1:8">
      <c r="A4006" s="430" t="s">
        <v>5453</v>
      </c>
      <c r="B4006" s="430" t="s">
        <v>4787</v>
      </c>
      <c r="C4006" s="440">
        <v>757.05</v>
      </c>
      <c r="D4006" s="438" t="s">
        <v>126</v>
      </c>
      <c r="E4006" s="440">
        <v>108.15</v>
      </c>
      <c r="F4006" s="440">
        <v>0</v>
      </c>
      <c r="G4006" s="440">
        <v>865.2</v>
      </c>
      <c r="H4006" s="438" t="s">
        <v>126</v>
      </c>
    </row>
    <row r="4007" spans="1:8">
      <c r="A4007" s="430" t="s">
        <v>5454</v>
      </c>
      <c r="B4007" s="430" t="s">
        <v>4864</v>
      </c>
      <c r="C4007" s="440">
        <v>1216.26</v>
      </c>
      <c r="D4007" s="438" t="s">
        <v>126</v>
      </c>
      <c r="E4007" s="440">
        <v>0</v>
      </c>
      <c r="F4007" s="440">
        <v>0</v>
      </c>
      <c r="G4007" s="440">
        <v>1216.26</v>
      </c>
      <c r="H4007" s="438" t="s">
        <v>126</v>
      </c>
    </row>
    <row r="4008" spans="1:8">
      <c r="A4008" s="430" t="s">
        <v>5455</v>
      </c>
      <c r="B4008" s="430" t="s">
        <v>4866</v>
      </c>
      <c r="C4008" s="440">
        <v>0</v>
      </c>
      <c r="D4008" s="438" t="s">
        <v>126</v>
      </c>
      <c r="E4008" s="440">
        <v>8540</v>
      </c>
      <c r="F4008" s="440">
        <v>0</v>
      </c>
      <c r="G4008" s="440">
        <v>8540</v>
      </c>
      <c r="H4008" s="438" t="s">
        <v>126</v>
      </c>
    </row>
    <row r="4009" spans="1:8">
      <c r="A4009" s="430" t="s">
        <v>5456</v>
      </c>
      <c r="B4009" s="430" t="s">
        <v>4868</v>
      </c>
      <c r="C4009" s="440">
        <v>0</v>
      </c>
      <c r="D4009" s="438" t="s">
        <v>126</v>
      </c>
      <c r="E4009" s="440">
        <v>1084.2</v>
      </c>
      <c r="F4009" s="440">
        <v>0</v>
      </c>
      <c r="G4009" s="440">
        <v>1084.2</v>
      </c>
      <c r="H4009" s="438" t="s">
        <v>126</v>
      </c>
    </row>
    <row r="4010" spans="1:8">
      <c r="A4010" s="430" t="s">
        <v>5457</v>
      </c>
      <c r="B4010" s="430" t="s">
        <v>5024</v>
      </c>
      <c r="C4010" s="440">
        <v>108.15</v>
      </c>
      <c r="D4010" s="438" t="s">
        <v>126</v>
      </c>
      <c r="E4010" s="440">
        <v>0</v>
      </c>
      <c r="F4010" s="440">
        <v>0</v>
      </c>
      <c r="G4010" s="440">
        <v>108.15</v>
      </c>
      <c r="H4010" s="438" t="s">
        <v>126</v>
      </c>
    </row>
    <row r="4011" spans="1:8">
      <c r="A4011" s="430" t="s">
        <v>5458</v>
      </c>
      <c r="B4011" s="430" t="s">
        <v>4870</v>
      </c>
      <c r="C4011" s="440">
        <v>34237.800000000003</v>
      </c>
      <c r="D4011" s="438" t="s">
        <v>126</v>
      </c>
      <c r="E4011" s="440">
        <v>0</v>
      </c>
      <c r="F4011" s="440">
        <v>0</v>
      </c>
      <c r="G4011" s="440">
        <v>34237.800000000003</v>
      </c>
      <c r="H4011" s="438" t="s">
        <v>126</v>
      </c>
    </row>
    <row r="4012" spans="1:8">
      <c r="A4012" s="430" t="s">
        <v>5459</v>
      </c>
      <c r="B4012" s="430" t="s">
        <v>4872</v>
      </c>
      <c r="C4012" s="440">
        <v>530.54</v>
      </c>
      <c r="D4012" s="438" t="s">
        <v>126</v>
      </c>
      <c r="E4012" s="440">
        <v>0</v>
      </c>
      <c r="F4012" s="440">
        <v>0</v>
      </c>
      <c r="G4012" s="440">
        <v>530.54</v>
      </c>
      <c r="H4012" s="438" t="s">
        <v>126</v>
      </c>
    </row>
    <row r="4013" spans="1:8">
      <c r="A4013" s="430" t="s">
        <v>5460</v>
      </c>
      <c r="B4013" s="430" t="s">
        <v>4878</v>
      </c>
      <c r="C4013" s="440">
        <v>8879.83</v>
      </c>
      <c r="D4013" s="438" t="s">
        <v>126</v>
      </c>
      <c r="E4013" s="440">
        <v>0</v>
      </c>
      <c r="F4013" s="440">
        <v>0</v>
      </c>
      <c r="G4013" s="440">
        <v>8879.83</v>
      </c>
      <c r="H4013" s="438" t="s">
        <v>126</v>
      </c>
    </row>
    <row r="4014" spans="1:8">
      <c r="A4014" s="430" t="s">
        <v>5461</v>
      </c>
      <c r="B4014" s="430" t="s">
        <v>4880</v>
      </c>
      <c r="C4014" s="440">
        <v>2049.83</v>
      </c>
      <c r="D4014" s="438" t="s">
        <v>126</v>
      </c>
      <c r="E4014" s="440">
        <v>185.65</v>
      </c>
      <c r="F4014" s="440">
        <v>0</v>
      </c>
      <c r="G4014" s="440">
        <v>2235.48</v>
      </c>
      <c r="H4014" s="438" t="s">
        <v>126</v>
      </c>
    </row>
    <row r="4015" spans="1:8">
      <c r="A4015" s="430" t="s">
        <v>5462</v>
      </c>
      <c r="B4015" s="430" t="s">
        <v>5463</v>
      </c>
      <c r="C4015" s="440">
        <v>13743.56</v>
      </c>
      <c r="D4015" s="438" t="s">
        <v>126</v>
      </c>
      <c r="E4015" s="440">
        <v>0</v>
      </c>
      <c r="F4015" s="440">
        <v>0</v>
      </c>
      <c r="G4015" s="440">
        <v>13743.56</v>
      </c>
      <c r="H4015" s="438" t="s">
        <v>126</v>
      </c>
    </row>
    <row r="4016" spans="1:8">
      <c r="A4016" s="430" t="s">
        <v>5464</v>
      </c>
      <c r="B4016" s="430" t="s">
        <v>4884</v>
      </c>
      <c r="C4016" s="440">
        <v>0</v>
      </c>
      <c r="D4016" s="438" t="s">
        <v>126</v>
      </c>
      <c r="E4016" s="440">
        <v>6115.9</v>
      </c>
      <c r="F4016" s="440">
        <v>0</v>
      </c>
      <c r="G4016" s="440">
        <v>6115.9</v>
      </c>
      <c r="H4016" s="438" t="s">
        <v>126</v>
      </c>
    </row>
    <row r="4017" spans="1:8">
      <c r="A4017" s="430" t="s">
        <v>5465</v>
      </c>
      <c r="B4017" s="430" t="s">
        <v>5341</v>
      </c>
      <c r="C4017" s="440">
        <v>0</v>
      </c>
      <c r="D4017" s="438" t="s">
        <v>126</v>
      </c>
      <c r="E4017" s="440">
        <v>3669.54</v>
      </c>
      <c r="F4017" s="440">
        <v>0</v>
      </c>
      <c r="G4017" s="440">
        <v>3669.54</v>
      </c>
      <c r="H4017" s="438" t="s">
        <v>126</v>
      </c>
    </row>
    <row r="4018" spans="1:8">
      <c r="A4018" s="430" t="s">
        <v>5466</v>
      </c>
      <c r="B4018" s="430" t="s">
        <v>4888</v>
      </c>
      <c r="C4018" s="440">
        <v>2526.69</v>
      </c>
      <c r="D4018" s="438" t="s">
        <v>126</v>
      </c>
      <c r="E4018" s="440">
        <v>227.18</v>
      </c>
      <c r="F4018" s="440">
        <v>0</v>
      </c>
      <c r="G4018" s="440">
        <v>2753.87</v>
      </c>
      <c r="H4018" s="438" t="s">
        <v>126</v>
      </c>
    </row>
    <row r="4019" spans="1:8">
      <c r="A4019" s="430" t="s">
        <v>5467</v>
      </c>
      <c r="B4019" s="430" t="s">
        <v>4890</v>
      </c>
      <c r="C4019" s="440">
        <v>5950</v>
      </c>
      <c r="D4019" s="438" t="s">
        <v>126</v>
      </c>
      <c r="E4019" s="440">
        <v>0</v>
      </c>
      <c r="F4019" s="440">
        <v>0</v>
      </c>
      <c r="G4019" s="440">
        <v>5950</v>
      </c>
      <c r="H4019" s="438" t="s">
        <v>126</v>
      </c>
    </row>
    <row r="4020" spans="1:8">
      <c r="A4020" s="430" t="s">
        <v>5468</v>
      </c>
      <c r="B4020" s="430" t="s">
        <v>4892</v>
      </c>
      <c r="C4020" s="440">
        <v>12210.44</v>
      </c>
      <c r="D4020" s="438" t="s">
        <v>126</v>
      </c>
      <c r="E4020" s="440">
        <v>4582.0600000000004</v>
      </c>
      <c r="F4020" s="440">
        <v>0</v>
      </c>
      <c r="G4020" s="440">
        <v>16792.5</v>
      </c>
      <c r="H4020" s="438" t="s">
        <v>126</v>
      </c>
    </row>
    <row r="4021" spans="1:8">
      <c r="A4021" s="430" t="s">
        <v>5469</v>
      </c>
      <c r="B4021" s="430" t="s">
        <v>4894</v>
      </c>
      <c r="C4021" s="440">
        <v>8050.7</v>
      </c>
      <c r="D4021" s="438" t="s">
        <v>126</v>
      </c>
      <c r="E4021" s="440">
        <v>8050.7</v>
      </c>
      <c r="F4021" s="440">
        <v>0</v>
      </c>
      <c r="G4021" s="440">
        <v>16101.4</v>
      </c>
      <c r="H4021" s="438" t="s">
        <v>126</v>
      </c>
    </row>
    <row r="4022" spans="1:8">
      <c r="A4022" s="430" t="s">
        <v>5470</v>
      </c>
      <c r="B4022" s="430" t="s">
        <v>5451</v>
      </c>
      <c r="C4022" s="440">
        <v>67.010000000000005</v>
      </c>
      <c r="D4022" s="438" t="s">
        <v>126</v>
      </c>
      <c r="E4022" s="440">
        <v>0</v>
      </c>
      <c r="F4022" s="440">
        <v>0</v>
      </c>
      <c r="G4022" s="440">
        <v>67.010000000000005</v>
      </c>
      <c r="H4022" s="438" t="s">
        <v>126</v>
      </c>
    </row>
    <row r="4023" spans="1:8">
      <c r="A4023" s="430" t="s">
        <v>5471</v>
      </c>
      <c r="B4023" s="430" t="s">
        <v>2200</v>
      </c>
      <c r="C4023" s="440">
        <v>49101.26</v>
      </c>
      <c r="D4023" s="438" t="s">
        <v>126</v>
      </c>
      <c r="E4023" s="440">
        <v>17735.66</v>
      </c>
      <c r="F4023" s="440">
        <v>0</v>
      </c>
      <c r="G4023" s="440">
        <v>66836.92</v>
      </c>
      <c r="H4023" s="438" t="s">
        <v>126</v>
      </c>
    </row>
    <row r="4024" spans="1:8">
      <c r="A4024" s="430" t="s">
        <v>5472</v>
      </c>
      <c r="B4024" s="430" t="s">
        <v>4860</v>
      </c>
      <c r="C4024" s="440">
        <v>6857.28</v>
      </c>
      <c r="D4024" s="438" t="s">
        <v>126</v>
      </c>
      <c r="E4024" s="440">
        <v>0</v>
      </c>
      <c r="F4024" s="440">
        <v>0</v>
      </c>
      <c r="G4024" s="440">
        <v>6857.28</v>
      </c>
      <c r="H4024" s="438" t="s">
        <v>126</v>
      </c>
    </row>
    <row r="4025" spans="1:8">
      <c r="A4025" s="430" t="s">
        <v>5473</v>
      </c>
      <c r="B4025" s="430" t="s">
        <v>4862</v>
      </c>
      <c r="C4025" s="440">
        <v>9550.2999999999993</v>
      </c>
      <c r="D4025" s="438" t="s">
        <v>126</v>
      </c>
      <c r="E4025" s="440">
        <v>879.7</v>
      </c>
      <c r="F4025" s="440">
        <v>0</v>
      </c>
      <c r="G4025" s="440">
        <v>10430</v>
      </c>
      <c r="H4025" s="438" t="s">
        <v>126</v>
      </c>
    </row>
    <row r="4026" spans="1:8">
      <c r="A4026" s="430" t="s">
        <v>5474</v>
      </c>
      <c r="B4026" s="430" t="s">
        <v>4864</v>
      </c>
      <c r="C4026" s="440">
        <v>8971.08</v>
      </c>
      <c r="D4026" s="438" t="s">
        <v>126</v>
      </c>
      <c r="E4026" s="440">
        <v>0</v>
      </c>
      <c r="F4026" s="440">
        <v>0</v>
      </c>
      <c r="G4026" s="440">
        <v>8971.08</v>
      </c>
      <c r="H4026" s="438" t="s">
        <v>126</v>
      </c>
    </row>
    <row r="4027" spans="1:8">
      <c r="A4027" s="430" t="s">
        <v>5475</v>
      </c>
      <c r="B4027" s="430" t="s">
        <v>4866</v>
      </c>
      <c r="C4027" s="440">
        <v>0</v>
      </c>
      <c r="D4027" s="438" t="s">
        <v>126</v>
      </c>
      <c r="E4027" s="440">
        <v>9575.1</v>
      </c>
      <c r="F4027" s="440">
        <v>0</v>
      </c>
      <c r="G4027" s="440">
        <v>9575.1</v>
      </c>
      <c r="H4027" s="438" t="s">
        <v>126</v>
      </c>
    </row>
    <row r="4028" spans="1:8">
      <c r="A4028" s="430" t="s">
        <v>5476</v>
      </c>
      <c r="B4028" s="430" t="s">
        <v>4868</v>
      </c>
      <c r="C4028" s="440">
        <v>0</v>
      </c>
      <c r="D4028" s="438" t="s">
        <v>126</v>
      </c>
      <c r="E4028" s="440">
        <v>1905.18</v>
      </c>
      <c r="F4028" s="440">
        <v>0</v>
      </c>
      <c r="G4028" s="440">
        <v>1905.18</v>
      </c>
      <c r="H4028" s="438" t="s">
        <v>126</v>
      </c>
    </row>
    <row r="4029" spans="1:8">
      <c r="A4029" s="430" t="s">
        <v>5477</v>
      </c>
      <c r="B4029" s="430" t="s">
        <v>4870</v>
      </c>
      <c r="C4029" s="440">
        <v>9980.7999999999993</v>
      </c>
      <c r="D4029" s="438" t="s">
        <v>126</v>
      </c>
      <c r="E4029" s="440">
        <v>998.08</v>
      </c>
      <c r="F4029" s="440">
        <v>0</v>
      </c>
      <c r="G4029" s="440">
        <v>10978.88</v>
      </c>
      <c r="H4029" s="438" t="s">
        <v>126</v>
      </c>
    </row>
    <row r="4030" spans="1:8">
      <c r="A4030" s="430" t="s">
        <v>5478</v>
      </c>
      <c r="B4030" s="430" t="s">
        <v>4872</v>
      </c>
      <c r="C4030" s="440">
        <v>146.72999999999999</v>
      </c>
      <c r="D4030" s="438" t="s">
        <v>126</v>
      </c>
      <c r="E4030" s="440">
        <v>0</v>
      </c>
      <c r="F4030" s="440">
        <v>0</v>
      </c>
      <c r="G4030" s="440">
        <v>146.72999999999999</v>
      </c>
      <c r="H4030" s="438" t="s">
        <v>126</v>
      </c>
    </row>
    <row r="4031" spans="1:8">
      <c r="A4031" s="430" t="s">
        <v>5479</v>
      </c>
      <c r="B4031" s="430" t="s">
        <v>4878</v>
      </c>
      <c r="C4031" s="440">
        <v>2602.9499999999998</v>
      </c>
      <c r="D4031" s="438" t="s">
        <v>126</v>
      </c>
      <c r="E4031" s="440">
        <v>0</v>
      </c>
      <c r="F4031" s="440">
        <v>0</v>
      </c>
      <c r="G4031" s="440">
        <v>2602.9499999999998</v>
      </c>
      <c r="H4031" s="438" t="s">
        <v>126</v>
      </c>
    </row>
    <row r="4032" spans="1:8">
      <c r="A4032" s="430" t="s">
        <v>5480</v>
      </c>
      <c r="B4032" s="430" t="s">
        <v>4880</v>
      </c>
      <c r="C4032" s="440">
        <v>522.5</v>
      </c>
      <c r="D4032" s="438" t="s">
        <v>126</v>
      </c>
      <c r="E4032" s="440">
        <v>47.5</v>
      </c>
      <c r="F4032" s="440">
        <v>0</v>
      </c>
      <c r="G4032" s="440">
        <v>570</v>
      </c>
      <c r="H4032" s="438" t="s">
        <v>126</v>
      </c>
    </row>
    <row r="4033" spans="1:8">
      <c r="A4033" s="430" t="s">
        <v>5481</v>
      </c>
      <c r="B4033" s="430" t="s">
        <v>4882</v>
      </c>
      <c r="C4033" s="440">
        <v>4112.59</v>
      </c>
      <c r="D4033" s="438" t="s">
        <v>126</v>
      </c>
      <c r="E4033" s="440">
        <v>0</v>
      </c>
      <c r="F4033" s="440">
        <v>0</v>
      </c>
      <c r="G4033" s="440">
        <v>4112.59</v>
      </c>
      <c r="H4033" s="438" t="s">
        <v>126</v>
      </c>
    </row>
    <row r="4034" spans="1:8">
      <c r="A4034" s="430" t="s">
        <v>5482</v>
      </c>
      <c r="B4034" s="430" t="s">
        <v>4884</v>
      </c>
      <c r="C4034" s="440">
        <v>0</v>
      </c>
      <c r="D4034" s="438" t="s">
        <v>126</v>
      </c>
      <c r="E4034" s="440">
        <v>1495</v>
      </c>
      <c r="F4034" s="440">
        <v>0</v>
      </c>
      <c r="G4034" s="440">
        <v>1495</v>
      </c>
      <c r="H4034" s="438" t="s">
        <v>126</v>
      </c>
    </row>
    <row r="4035" spans="1:8">
      <c r="A4035" s="430" t="s">
        <v>5483</v>
      </c>
      <c r="B4035" s="430" t="s">
        <v>4886</v>
      </c>
      <c r="C4035" s="440">
        <v>0</v>
      </c>
      <c r="D4035" s="438" t="s">
        <v>126</v>
      </c>
      <c r="E4035" s="440">
        <v>897</v>
      </c>
      <c r="F4035" s="440">
        <v>0</v>
      </c>
      <c r="G4035" s="440">
        <v>897</v>
      </c>
      <c r="H4035" s="438" t="s">
        <v>126</v>
      </c>
    </row>
    <row r="4036" spans="1:8">
      <c r="A4036" s="430" t="s">
        <v>5484</v>
      </c>
      <c r="B4036" s="430" t="s">
        <v>4888</v>
      </c>
      <c r="C4036" s="440">
        <v>3932.18</v>
      </c>
      <c r="D4036" s="438" t="s">
        <v>126</v>
      </c>
      <c r="E4036" s="440">
        <v>363.25</v>
      </c>
      <c r="F4036" s="440">
        <v>0</v>
      </c>
      <c r="G4036" s="440">
        <v>4295.43</v>
      </c>
      <c r="H4036" s="438" t="s">
        <v>126</v>
      </c>
    </row>
    <row r="4037" spans="1:8">
      <c r="A4037" s="430" t="s">
        <v>5485</v>
      </c>
      <c r="B4037" s="430" t="s">
        <v>4890</v>
      </c>
      <c r="C4037" s="440">
        <v>850</v>
      </c>
      <c r="D4037" s="438" t="s">
        <v>126</v>
      </c>
      <c r="E4037" s="440">
        <v>0</v>
      </c>
      <c r="F4037" s="440">
        <v>0</v>
      </c>
      <c r="G4037" s="440">
        <v>850</v>
      </c>
      <c r="H4037" s="438" t="s">
        <v>126</v>
      </c>
    </row>
    <row r="4038" spans="1:8">
      <c r="A4038" s="430" t="s">
        <v>5486</v>
      </c>
      <c r="B4038" s="430" t="s">
        <v>4894</v>
      </c>
      <c r="C4038" s="440">
        <v>1574.85</v>
      </c>
      <c r="D4038" s="438" t="s">
        <v>126</v>
      </c>
      <c r="E4038" s="440">
        <v>1574.85</v>
      </c>
      <c r="F4038" s="440">
        <v>0</v>
      </c>
      <c r="G4038" s="440">
        <v>3149.7</v>
      </c>
      <c r="H4038" s="438" t="s">
        <v>126</v>
      </c>
    </row>
    <row r="4039" spans="1:8">
      <c r="A4039" s="430" t="s">
        <v>5487</v>
      </c>
      <c r="B4039" s="430" t="s">
        <v>2205</v>
      </c>
      <c r="C4039" s="440">
        <v>131317.32999999999</v>
      </c>
      <c r="D4039" s="438" t="s">
        <v>126</v>
      </c>
      <c r="E4039" s="440">
        <v>42198.85</v>
      </c>
      <c r="F4039" s="440">
        <v>0</v>
      </c>
      <c r="G4039" s="440">
        <v>173516.18</v>
      </c>
      <c r="H4039" s="438" t="s">
        <v>126</v>
      </c>
    </row>
    <row r="4040" spans="1:8">
      <c r="A4040" s="430" t="s">
        <v>5488</v>
      </c>
      <c r="B4040" s="430" t="s">
        <v>4860</v>
      </c>
      <c r="C4040" s="440">
        <v>7243.01</v>
      </c>
      <c r="D4040" s="438" t="s">
        <v>126</v>
      </c>
      <c r="E4040" s="440">
        <v>0</v>
      </c>
      <c r="F4040" s="440">
        <v>0</v>
      </c>
      <c r="G4040" s="440">
        <v>7243.01</v>
      </c>
      <c r="H4040" s="438" t="s">
        <v>126</v>
      </c>
    </row>
    <row r="4041" spans="1:8">
      <c r="A4041" s="430" t="s">
        <v>5489</v>
      </c>
      <c r="B4041" s="430" t="s">
        <v>4862</v>
      </c>
      <c r="C4041" s="440">
        <v>9487.1</v>
      </c>
      <c r="D4041" s="438" t="s">
        <v>126</v>
      </c>
      <c r="E4041" s="440">
        <v>879.7</v>
      </c>
      <c r="F4041" s="440">
        <v>0</v>
      </c>
      <c r="G4041" s="440">
        <v>10366.799999999999</v>
      </c>
      <c r="H4041" s="438" t="s">
        <v>126</v>
      </c>
    </row>
    <row r="4042" spans="1:8">
      <c r="A4042" s="430" t="s">
        <v>5490</v>
      </c>
      <c r="B4042" s="430" t="s">
        <v>4864</v>
      </c>
      <c r="C4042" s="440">
        <v>8297.33</v>
      </c>
      <c r="D4042" s="438" t="s">
        <v>126</v>
      </c>
      <c r="E4042" s="440">
        <v>0</v>
      </c>
      <c r="F4042" s="440">
        <v>0</v>
      </c>
      <c r="G4042" s="440">
        <v>8297.33</v>
      </c>
      <c r="H4042" s="438" t="s">
        <v>126</v>
      </c>
    </row>
    <row r="4043" spans="1:8">
      <c r="A4043" s="430" t="s">
        <v>5491</v>
      </c>
      <c r="B4043" s="430" t="s">
        <v>4866</v>
      </c>
      <c r="C4043" s="440">
        <v>0</v>
      </c>
      <c r="D4043" s="438" t="s">
        <v>126</v>
      </c>
      <c r="E4043" s="440">
        <v>9475.2900000000009</v>
      </c>
      <c r="F4043" s="440">
        <v>0</v>
      </c>
      <c r="G4043" s="440">
        <v>9475.2900000000009</v>
      </c>
      <c r="H4043" s="438" t="s">
        <v>126</v>
      </c>
    </row>
    <row r="4044" spans="1:8">
      <c r="A4044" s="430" t="s">
        <v>5492</v>
      </c>
      <c r="B4044" s="430" t="s">
        <v>4868</v>
      </c>
      <c r="C4044" s="440">
        <v>0</v>
      </c>
      <c r="D4044" s="438" t="s">
        <v>126</v>
      </c>
      <c r="E4044" s="440">
        <v>1845.29</v>
      </c>
      <c r="F4044" s="440">
        <v>0</v>
      </c>
      <c r="G4044" s="440">
        <v>1845.29</v>
      </c>
      <c r="H4044" s="438" t="s">
        <v>126</v>
      </c>
    </row>
    <row r="4045" spans="1:8">
      <c r="A4045" s="430" t="s">
        <v>5493</v>
      </c>
      <c r="B4045" s="430" t="s">
        <v>4870</v>
      </c>
      <c r="C4045" s="440">
        <v>7595.86</v>
      </c>
      <c r="D4045" s="438" t="s">
        <v>126</v>
      </c>
      <c r="E4045" s="440">
        <v>0</v>
      </c>
      <c r="F4045" s="440">
        <v>0</v>
      </c>
      <c r="G4045" s="440">
        <v>7595.86</v>
      </c>
      <c r="H4045" s="438" t="s">
        <v>126</v>
      </c>
    </row>
    <row r="4046" spans="1:8">
      <c r="A4046" s="430" t="s">
        <v>5494</v>
      </c>
      <c r="B4046" s="430" t="s">
        <v>4872</v>
      </c>
      <c r="C4046" s="440">
        <v>756.55</v>
      </c>
      <c r="D4046" s="438" t="s">
        <v>126</v>
      </c>
      <c r="E4046" s="440">
        <v>0</v>
      </c>
      <c r="F4046" s="440">
        <v>0</v>
      </c>
      <c r="G4046" s="440">
        <v>756.55</v>
      </c>
      <c r="H4046" s="438" t="s">
        <v>126</v>
      </c>
    </row>
    <row r="4047" spans="1:8">
      <c r="A4047" s="430" t="s">
        <v>5495</v>
      </c>
      <c r="B4047" s="430" t="s">
        <v>4878</v>
      </c>
      <c r="C4047" s="440">
        <v>18755.61</v>
      </c>
      <c r="D4047" s="438" t="s">
        <v>126</v>
      </c>
      <c r="E4047" s="440">
        <v>0</v>
      </c>
      <c r="F4047" s="440">
        <v>0</v>
      </c>
      <c r="G4047" s="440">
        <v>18755.61</v>
      </c>
      <c r="H4047" s="438" t="s">
        <v>126</v>
      </c>
    </row>
    <row r="4048" spans="1:8">
      <c r="A4048" s="430" t="s">
        <v>5496</v>
      </c>
      <c r="B4048" s="430" t="s">
        <v>4880</v>
      </c>
      <c r="C4048" s="440">
        <v>3653.29</v>
      </c>
      <c r="D4048" s="438" t="s">
        <v>126</v>
      </c>
      <c r="E4048" s="440">
        <v>324.45</v>
      </c>
      <c r="F4048" s="440">
        <v>0</v>
      </c>
      <c r="G4048" s="440">
        <v>3977.74</v>
      </c>
      <c r="H4048" s="438" t="s">
        <v>126</v>
      </c>
    </row>
    <row r="4049" spans="1:8">
      <c r="A4049" s="430" t="s">
        <v>5497</v>
      </c>
      <c r="B4049" s="430" t="s">
        <v>4882</v>
      </c>
      <c r="C4049" s="440">
        <v>25464.11</v>
      </c>
      <c r="D4049" s="438" t="s">
        <v>126</v>
      </c>
      <c r="E4049" s="440">
        <v>0</v>
      </c>
      <c r="F4049" s="440">
        <v>0</v>
      </c>
      <c r="G4049" s="440">
        <v>25464.11</v>
      </c>
      <c r="H4049" s="438" t="s">
        <v>126</v>
      </c>
    </row>
    <row r="4050" spans="1:8">
      <c r="A4050" s="430" t="s">
        <v>5498</v>
      </c>
      <c r="B4050" s="430" t="s">
        <v>4884</v>
      </c>
      <c r="C4050" s="440">
        <v>0</v>
      </c>
      <c r="D4050" s="438" t="s">
        <v>126</v>
      </c>
      <c r="E4050" s="440">
        <v>8898.06</v>
      </c>
      <c r="F4050" s="440">
        <v>0</v>
      </c>
      <c r="G4050" s="440">
        <v>8898.06</v>
      </c>
      <c r="H4050" s="438" t="s">
        <v>126</v>
      </c>
    </row>
    <row r="4051" spans="1:8">
      <c r="A4051" s="430" t="s">
        <v>5499</v>
      </c>
      <c r="B4051" s="430" t="s">
        <v>4886</v>
      </c>
      <c r="C4051" s="440">
        <v>0</v>
      </c>
      <c r="D4051" s="438" t="s">
        <v>126</v>
      </c>
      <c r="E4051" s="440">
        <v>5746.34</v>
      </c>
      <c r="F4051" s="440">
        <v>0</v>
      </c>
      <c r="G4051" s="440">
        <v>5746.34</v>
      </c>
      <c r="H4051" s="438" t="s">
        <v>126</v>
      </c>
    </row>
    <row r="4052" spans="1:8">
      <c r="A4052" s="430" t="s">
        <v>5500</v>
      </c>
      <c r="B4052" s="430" t="s">
        <v>4888</v>
      </c>
      <c r="C4052" s="440">
        <v>24538.46</v>
      </c>
      <c r="D4052" s="438" t="s">
        <v>126</v>
      </c>
      <c r="E4052" s="440">
        <v>2324.8000000000002</v>
      </c>
      <c r="F4052" s="440">
        <v>0</v>
      </c>
      <c r="G4052" s="440">
        <v>26863.26</v>
      </c>
      <c r="H4052" s="438" t="s">
        <v>126</v>
      </c>
    </row>
    <row r="4053" spans="1:8">
      <c r="A4053" s="430" t="s">
        <v>5501</v>
      </c>
      <c r="B4053" s="430" t="s">
        <v>4890</v>
      </c>
      <c r="C4053" s="440">
        <v>6103.57</v>
      </c>
      <c r="D4053" s="438" t="s">
        <v>126</v>
      </c>
      <c r="E4053" s="440">
        <v>0</v>
      </c>
      <c r="F4053" s="440">
        <v>0</v>
      </c>
      <c r="G4053" s="440">
        <v>6103.57</v>
      </c>
      <c r="H4053" s="438" t="s">
        <v>126</v>
      </c>
    </row>
    <row r="4054" spans="1:8">
      <c r="A4054" s="430" t="s">
        <v>5502</v>
      </c>
      <c r="B4054" s="430" t="s">
        <v>4892</v>
      </c>
      <c r="C4054" s="440">
        <v>10427.26</v>
      </c>
      <c r="D4054" s="438" t="s">
        <v>126</v>
      </c>
      <c r="E4054" s="440">
        <v>3753.34</v>
      </c>
      <c r="F4054" s="440">
        <v>0</v>
      </c>
      <c r="G4054" s="440">
        <v>14180.6</v>
      </c>
      <c r="H4054" s="438" t="s">
        <v>126</v>
      </c>
    </row>
    <row r="4055" spans="1:8">
      <c r="A4055" s="430" t="s">
        <v>5503</v>
      </c>
      <c r="B4055" s="430" t="s">
        <v>4894</v>
      </c>
      <c r="C4055" s="440">
        <v>8995.18</v>
      </c>
      <c r="D4055" s="438" t="s">
        <v>126</v>
      </c>
      <c r="E4055" s="440">
        <v>8951.58</v>
      </c>
      <c r="F4055" s="440">
        <v>0</v>
      </c>
      <c r="G4055" s="440">
        <v>17946.759999999998</v>
      </c>
      <c r="H4055" s="438" t="s">
        <v>126</v>
      </c>
    </row>
    <row r="4056" spans="1:8">
      <c r="A4056" s="430" t="s">
        <v>5504</v>
      </c>
      <c r="B4056" s="430" t="s">
        <v>2210</v>
      </c>
      <c r="C4056" s="440">
        <v>39872.51</v>
      </c>
      <c r="D4056" s="438" t="s">
        <v>126</v>
      </c>
      <c r="E4056" s="440">
        <v>17505.060000000001</v>
      </c>
      <c r="F4056" s="440">
        <v>0</v>
      </c>
      <c r="G4056" s="440">
        <v>57377.57</v>
      </c>
      <c r="H4056" s="438" t="s">
        <v>126</v>
      </c>
    </row>
    <row r="4057" spans="1:8">
      <c r="A4057" s="430" t="s">
        <v>5505</v>
      </c>
      <c r="B4057" s="430" t="s">
        <v>4858</v>
      </c>
      <c r="C4057" s="440">
        <v>1600</v>
      </c>
      <c r="D4057" s="438" t="s">
        <v>126</v>
      </c>
      <c r="E4057" s="440">
        <v>0</v>
      </c>
      <c r="F4057" s="440">
        <v>0</v>
      </c>
      <c r="G4057" s="440">
        <v>1600</v>
      </c>
      <c r="H4057" s="438" t="s">
        <v>126</v>
      </c>
    </row>
    <row r="4058" spans="1:8">
      <c r="A4058" s="430" t="s">
        <v>5506</v>
      </c>
      <c r="B4058" s="430" t="s">
        <v>4860</v>
      </c>
      <c r="C4058" s="440">
        <v>500</v>
      </c>
      <c r="D4058" s="438" t="s">
        <v>126</v>
      </c>
      <c r="E4058" s="440">
        <v>0</v>
      </c>
      <c r="F4058" s="440">
        <v>0</v>
      </c>
      <c r="G4058" s="440">
        <v>500</v>
      </c>
      <c r="H4058" s="438" t="s">
        <v>126</v>
      </c>
    </row>
    <row r="4059" spans="1:8">
      <c r="A4059" s="430" t="s">
        <v>5507</v>
      </c>
      <c r="B4059" s="430" t="s">
        <v>4862</v>
      </c>
      <c r="C4059" s="440">
        <v>2952.55</v>
      </c>
      <c r="D4059" s="438" t="s">
        <v>126</v>
      </c>
      <c r="E4059" s="440">
        <v>439.85</v>
      </c>
      <c r="F4059" s="440">
        <v>0</v>
      </c>
      <c r="G4059" s="440">
        <v>3392.4</v>
      </c>
      <c r="H4059" s="438" t="s">
        <v>126</v>
      </c>
    </row>
    <row r="4060" spans="1:8">
      <c r="A4060" s="430" t="s">
        <v>5508</v>
      </c>
      <c r="B4060" s="430" t="s">
        <v>4864</v>
      </c>
      <c r="C4060" s="440">
        <v>625</v>
      </c>
      <c r="D4060" s="438" t="s">
        <v>126</v>
      </c>
      <c r="E4060" s="440">
        <v>0</v>
      </c>
      <c r="F4060" s="440">
        <v>0</v>
      </c>
      <c r="G4060" s="440">
        <v>625</v>
      </c>
      <c r="H4060" s="438" t="s">
        <v>126</v>
      </c>
    </row>
    <row r="4061" spans="1:8">
      <c r="A4061" s="430" t="s">
        <v>5509</v>
      </c>
      <c r="B4061" s="430" t="s">
        <v>4866</v>
      </c>
      <c r="C4061" s="440">
        <v>0</v>
      </c>
      <c r="D4061" s="438" t="s">
        <v>126</v>
      </c>
      <c r="E4061" s="440">
        <v>6917.3</v>
      </c>
      <c r="F4061" s="440">
        <v>0</v>
      </c>
      <c r="G4061" s="440">
        <v>6917.3</v>
      </c>
      <c r="H4061" s="438" t="s">
        <v>126</v>
      </c>
    </row>
    <row r="4062" spans="1:8">
      <c r="A4062" s="430" t="s">
        <v>5510</v>
      </c>
      <c r="B4062" s="430" t="s">
        <v>4868</v>
      </c>
      <c r="C4062" s="440">
        <v>0</v>
      </c>
      <c r="D4062" s="438" t="s">
        <v>126</v>
      </c>
      <c r="E4062" s="440">
        <v>258.75</v>
      </c>
      <c r="F4062" s="440">
        <v>0</v>
      </c>
      <c r="G4062" s="440">
        <v>258.75</v>
      </c>
      <c r="H4062" s="438" t="s">
        <v>126</v>
      </c>
    </row>
    <row r="4063" spans="1:8">
      <c r="A4063" s="430" t="s">
        <v>5511</v>
      </c>
      <c r="B4063" s="430" t="s">
        <v>4870</v>
      </c>
      <c r="C4063" s="440">
        <v>3167.89</v>
      </c>
      <c r="D4063" s="438" t="s">
        <v>126</v>
      </c>
      <c r="E4063" s="440">
        <v>0</v>
      </c>
      <c r="F4063" s="440">
        <v>0</v>
      </c>
      <c r="G4063" s="440">
        <v>3167.89</v>
      </c>
      <c r="H4063" s="438" t="s">
        <v>126</v>
      </c>
    </row>
    <row r="4064" spans="1:8">
      <c r="A4064" s="430" t="s">
        <v>5512</v>
      </c>
      <c r="B4064" s="430" t="s">
        <v>4872</v>
      </c>
      <c r="C4064" s="440">
        <v>256.07</v>
      </c>
      <c r="D4064" s="438" t="s">
        <v>126</v>
      </c>
      <c r="E4064" s="440">
        <v>0</v>
      </c>
      <c r="F4064" s="440">
        <v>0</v>
      </c>
      <c r="G4064" s="440">
        <v>256.07</v>
      </c>
      <c r="H4064" s="438" t="s">
        <v>126</v>
      </c>
    </row>
    <row r="4065" spans="1:8">
      <c r="A4065" s="430" t="s">
        <v>5513</v>
      </c>
      <c r="B4065" s="430" t="s">
        <v>4878</v>
      </c>
      <c r="C4065" s="440">
        <v>4308.1400000000003</v>
      </c>
      <c r="D4065" s="438" t="s">
        <v>126</v>
      </c>
      <c r="E4065" s="440">
        <v>0</v>
      </c>
      <c r="F4065" s="440">
        <v>0</v>
      </c>
      <c r="G4065" s="440">
        <v>4308.1400000000003</v>
      </c>
      <c r="H4065" s="438" t="s">
        <v>126</v>
      </c>
    </row>
    <row r="4066" spans="1:8">
      <c r="A4066" s="430" t="s">
        <v>5514</v>
      </c>
      <c r="B4066" s="430" t="s">
        <v>4880</v>
      </c>
      <c r="C4066" s="440">
        <v>1039.2</v>
      </c>
      <c r="D4066" s="438" t="s">
        <v>126</v>
      </c>
      <c r="E4066" s="440">
        <v>93.9</v>
      </c>
      <c r="F4066" s="440">
        <v>0</v>
      </c>
      <c r="G4066" s="440">
        <v>1133.0999999999999</v>
      </c>
      <c r="H4066" s="438" t="s">
        <v>126</v>
      </c>
    </row>
    <row r="4067" spans="1:8">
      <c r="A4067" s="430" t="s">
        <v>5515</v>
      </c>
      <c r="B4067" s="430" t="s">
        <v>4882</v>
      </c>
      <c r="C4067" s="440">
        <v>9178.7999999999993</v>
      </c>
      <c r="D4067" s="438" t="s">
        <v>126</v>
      </c>
      <c r="E4067" s="440">
        <v>0</v>
      </c>
      <c r="F4067" s="440">
        <v>0</v>
      </c>
      <c r="G4067" s="440">
        <v>9178.7999999999993</v>
      </c>
      <c r="H4067" s="438" t="s">
        <v>126</v>
      </c>
    </row>
    <row r="4068" spans="1:8">
      <c r="A4068" s="430" t="s">
        <v>5516</v>
      </c>
      <c r="B4068" s="430" t="s">
        <v>4884</v>
      </c>
      <c r="C4068" s="440">
        <v>0</v>
      </c>
      <c r="D4068" s="438" t="s">
        <v>126</v>
      </c>
      <c r="E4068" s="440">
        <v>2931.65</v>
      </c>
      <c r="F4068" s="440">
        <v>0</v>
      </c>
      <c r="G4068" s="440">
        <v>2931.65</v>
      </c>
      <c r="H4068" s="438" t="s">
        <v>126</v>
      </c>
    </row>
    <row r="4069" spans="1:8">
      <c r="A4069" s="430" t="s">
        <v>5517</v>
      </c>
      <c r="B4069" s="430" t="s">
        <v>4886</v>
      </c>
      <c r="C4069" s="440">
        <v>0</v>
      </c>
      <c r="D4069" s="438" t="s">
        <v>126</v>
      </c>
      <c r="E4069" s="440">
        <v>1758.99</v>
      </c>
      <c r="F4069" s="440">
        <v>0</v>
      </c>
      <c r="G4069" s="440">
        <v>1758.99</v>
      </c>
      <c r="H4069" s="438" t="s">
        <v>126</v>
      </c>
    </row>
    <row r="4070" spans="1:8">
      <c r="A4070" s="430" t="s">
        <v>5518</v>
      </c>
      <c r="B4070" s="430" t="s">
        <v>4888</v>
      </c>
      <c r="C4070" s="440">
        <v>7652.09</v>
      </c>
      <c r="D4070" s="438" t="s">
        <v>126</v>
      </c>
      <c r="E4070" s="440">
        <v>726.5</v>
      </c>
      <c r="F4070" s="440">
        <v>0</v>
      </c>
      <c r="G4070" s="440">
        <v>8378.59</v>
      </c>
      <c r="H4070" s="438" t="s">
        <v>126</v>
      </c>
    </row>
    <row r="4071" spans="1:8">
      <c r="A4071" s="430" t="s">
        <v>5519</v>
      </c>
      <c r="B4071" s="430" t="s">
        <v>4890</v>
      </c>
      <c r="C4071" s="440">
        <v>3400</v>
      </c>
      <c r="D4071" s="438" t="s">
        <v>126</v>
      </c>
      <c r="E4071" s="440">
        <v>0</v>
      </c>
      <c r="F4071" s="440">
        <v>0</v>
      </c>
      <c r="G4071" s="440">
        <v>3400</v>
      </c>
      <c r="H4071" s="438" t="s">
        <v>126</v>
      </c>
    </row>
    <row r="4072" spans="1:8">
      <c r="A4072" s="430" t="s">
        <v>5520</v>
      </c>
      <c r="B4072" s="430" t="s">
        <v>4892</v>
      </c>
      <c r="C4072" s="440">
        <v>1742.47</v>
      </c>
      <c r="D4072" s="438" t="s">
        <v>126</v>
      </c>
      <c r="E4072" s="440">
        <v>927.82</v>
      </c>
      <c r="F4072" s="440">
        <v>0</v>
      </c>
      <c r="G4072" s="440">
        <v>2670.29</v>
      </c>
      <c r="H4072" s="438" t="s">
        <v>126</v>
      </c>
    </row>
    <row r="4073" spans="1:8">
      <c r="A4073" s="430" t="s">
        <v>5521</v>
      </c>
      <c r="B4073" s="430" t="s">
        <v>4894</v>
      </c>
      <c r="C4073" s="440">
        <v>3450.3</v>
      </c>
      <c r="D4073" s="438" t="s">
        <v>126</v>
      </c>
      <c r="E4073" s="440">
        <v>3450.3</v>
      </c>
      <c r="F4073" s="440">
        <v>0</v>
      </c>
      <c r="G4073" s="440">
        <v>6900.6</v>
      </c>
      <c r="H4073" s="438" t="s">
        <v>126</v>
      </c>
    </row>
    <row r="4074" spans="1:8">
      <c r="A4074" s="430" t="s">
        <v>5522</v>
      </c>
      <c r="B4074" s="430" t="s">
        <v>2215</v>
      </c>
      <c r="C4074" s="440">
        <v>336310.37</v>
      </c>
      <c r="D4074" s="438" t="s">
        <v>126</v>
      </c>
      <c r="E4074" s="440">
        <v>78393.740000000005</v>
      </c>
      <c r="F4074" s="440">
        <v>0</v>
      </c>
      <c r="G4074" s="440">
        <v>414704.11</v>
      </c>
      <c r="H4074" s="438" t="s">
        <v>126</v>
      </c>
    </row>
    <row r="4075" spans="1:8">
      <c r="A4075" s="430" t="s">
        <v>5523</v>
      </c>
      <c r="B4075" s="430" t="s">
        <v>4858</v>
      </c>
      <c r="C4075" s="440">
        <v>1600</v>
      </c>
      <c r="D4075" s="438" t="s">
        <v>126</v>
      </c>
      <c r="E4075" s="440">
        <v>1600</v>
      </c>
      <c r="F4075" s="440">
        <v>0</v>
      </c>
      <c r="G4075" s="440">
        <v>3200</v>
      </c>
      <c r="H4075" s="438" t="s">
        <v>126</v>
      </c>
    </row>
    <row r="4076" spans="1:8">
      <c r="A4076" s="430" t="s">
        <v>5524</v>
      </c>
      <c r="B4076" s="430" t="s">
        <v>4860</v>
      </c>
      <c r="C4076" s="440">
        <v>3000</v>
      </c>
      <c r="D4076" s="438" t="s">
        <v>126</v>
      </c>
      <c r="E4076" s="440">
        <v>0</v>
      </c>
      <c r="F4076" s="440">
        <v>0</v>
      </c>
      <c r="G4076" s="440">
        <v>3000</v>
      </c>
      <c r="H4076" s="438" t="s">
        <v>126</v>
      </c>
    </row>
    <row r="4077" spans="1:8">
      <c r="A4077" s="430" t="s">
        <v>5525</v>
      </c>
      <c r="B4077" s="430" t="s">
        <v>4862</v>
      </c>
      <c r="C4077" s="440">
        <v>5905.1</v>
      </c>
      <c r="D4077" s="438" t="s">
        <v>126</v>
      </c>
      <c r="E4077" s="440">
        <v>439.85</v>
      </c>
      <c r="F4077" s="440">
        <v>0</v>
      </c>
      <c r="G4077" s="440">
        <v>6344.95</v>
      </c>
      <c r="H4077" s="438" t="s">
        <v>126</v>
      </c>
    </row>
    <row r="4078" spans="1:8">
      <c r="A4078" s="430" t="s">
        <v>5526</v>
      </c>
      <c r="B4078" s="430" t="s">
        <v>4864</v>
      </c>
      <c r="C4078" s="440">
        <v>3815.74</v>
      </c>
      <c r="D4078" s="438" t="s">
        <v>126</v>
      </c>
      <c r="E4078" s="440">
        <v>0</v>
      </c>
      <c r="F4078" s="440">
        <v>0</v>
      </c>
      <c r="G4078" s="440">
        <v>3815.74</v>
      </c>
      <c r="H4078" s="438" t="s">
        <v>126</v>
      </c>
    </row>
    <row r="4079" spans="1:8">
      <c r="A4079" s="430" t="s">
        <v>5527</v>
      </c>
      <c r="B4079" s="430" t="s">
        <v>4866</v>
      </c>
      <c r="C4079" s="440">
        <v>0</v>
      </c>
      <c r="D4079" s="438" t="s">
        <v>126</v>
      </c>
      <c r="E4079" s="440">
        <v>7745.3</v>
      </c>
      <c r="F4079" s="440">
        <v>0</v>
      </c>
      <c r="G4079" s="440">
        <v>7745.3</v>
      </c>
      <c r="H4079" s="438" t="s">
        <v>126</v>
      </c>
    </row>
    <row r="4080" spans="1:8">
      <c r="A4080" s="430" t="s">
        <v>5528</v>
      </c>
      <c r="B4080" s="430" t="s">
        <v>4868</v>
      </c>
      <c r="C4080" s="440">
        <v>0</v>
      </c>
      <c r="D4080" s="438" t="s">
        <v>126</v>
      </c>
      <c r="E4080" s="440">
        <v>807.3</v>
      </c>
      <c r="F4080" s="440">
        <v>0</v>
      </c>
      <c r="G4080" s="440">
        <v>807.3</v>
      </c>
      <c r="H4080" s="438" t="s">
        <v>126</v>
      </c>
    </row>
    <row r="4081" spans="1:8">
      <c r="A4081" s="430" t="s">
        <v>5529</v>
      </c>
      <c r="B4081" s="430" t="s">
        <v>4870</v>
      </c>
      <c r="C4081" s="440">
        <v>136945.13</v>
      </c>
      <c r="D4081" s="438" t="s">
        <v>126</v>
      </c>
      <c r="E4081" s="440">
        <v>0</v>
      </c>
      <c r="F4081" s="440">
        <v>0</v>
      </c>
      <c r="G4081" s="440">
        <v>136945.13</v>
      </c>
      <c r="H4081" s="438" t="s">
        <v>126</v>
      </c>
    </row>
    <row r="4082" spans="1:8">
      <c r="A4082" s="430" t="s">
        <v>5530</v>
      </c>
      <c r="B4082" s="430" t="s">
        <v>5058</v>
      </c>
      <c r="C4082" s="440">
        <v>1741.98</v>
      </c>
      <c r="D4082" s="438" t="s">
        <v>126</v>
      </c>
      <c r="E4082" s="440">
        <v>0</v>
      </c>
      <c r="F4082" s="440">
        <v>0</v>
      </c>
      <c r="G4082" s="440">
        <v>1741.98</v>
      </c>
      <c r="H4082" s="438" t="s">
        <v>126</v>
      </c>
    </row>
    <row r="4083" spans="1:8">
      <c r="A4083" s="430" t="s">
        <v>5531</v>
      </c>
      <c r="B4083" s="430" t="s">
        <v>4878</v>
      </c>
      <c r="C4083" s="440">
        <v>30894.76</v>
      </c>
      <c r="D4083" s="438" t="s">
        <v>126</v>
      </c>
      <c r="E4083" s="440">
        <v>0</v>
      </c>
      <c r="F4083" s="440">
        <v>0</v>
      </c>
      <c r="G4083" s="440">
        <v>30894.76</v>
      </c>
      <c r="H4083" s="438" t="s">
        <v>126</v>
      </c>
    </row>
    <row r="4084" spans="1:8">
      <c r="A4084" s="430" t="s">
        <v>5532</v>
      </c>
      <c r="B4084" s="430" t="s">
        <v>4880</v>
      </c>
      <c r="C4084" s="440">
        <v>6076.51</v>
      </c>
      <c r="D4084" s="438" t="s">
        <v>126</v>
      </c>
      <c r="E4084" s="440">
        <v>550.54999999999995</v>
      </c>
      <c r="F4084" s="440">
        <v>0</v>
      </c>
      <c r="G4084" s="440">
        <v>6627.06</v>
      </c>
      <c r="H4084" s="438" t="s">
        <v>126</v>
      </c>
    </row>
    <row r="4085" spans="1:8">
      <c r="A4085" s="430" t="s">
        <v>5533</v>
      </c>
      <c r="B4085" s="430" t="s">
        <v>4882</v>
      </c>
      <c r="C4085" s="440">
        <v>21164.799999999999</v>
      </c>
      <c r="D4085" s="438" t="s">
        <v>126</v>
      </c>
      <c r="E4085" s="440">
        <v>0</v>
      </c>
      <c r="F4085" s="440">
        <v>0</v>
      </c>
      <c r="G4085" s="440">
        <v>21164.799999999999</v>
      </c>
      <c r="H4085" s="438" t="s">
        <v>126</v>
      </c>
    </row>
    <row r="4086" spans="1:8">
      <c r="A4086" s="430" t="s">
        <v>5534</v>
      </c>
      <c r="B4086" s="430" t="s">
        <v>4884</v>
      </c>
      <c r="C4086" s="440">
        <v>0</v>
      </c>
      <c r="D4086" s="438" t="s">
        <v>126</v>
      </c>
      <c r="E4086" s="440">
        <v>19802.400000000001</v>
      </c>
      <c r="F4086" s="440">
        <v>0</v>
      </c>
      <c r="G4086" s="440">
        <v>19802.400000000001</v>
      </c>
      <c r="H4086" s="438" t="s">
        <v>126</v>
      </c>
    </row>
    <row r="4087" spans="1:8">
      <c r="A4087" s="430" t="s">
        <v>5535</v>
      </c>
      <c r="B4087" s="430" t="s">
        <v>4886</v>
      </c>
      <c r="C4087" s="440">
        <v>0</v>
      </c>
      <c r="D4087" s="438" t="s">
        <v>126</v>
      </c>
      <c r="E4087" s="440">
        <v>11881.44</v>
      </c>
      <c r="F4087" s="440">
        <v>0</v>
      </c>
      <c r="G4087" s="440">
        <v>11881.44</v>
      </c>
      <c r="H4087" s="438" t="s">
        <v>126</v>
      </c>
    </row>
    <row r="4088" spans="1:8">
      <c r="A4088" s="430" t="s">
        <v>5536</v>
      </c>
      <c r="B4088" s="430" t="s">
        <v>4888</v>
      </c>
      <c r="C4088" s="440">
        <v>37733</v>
      </c>
      <c r="D4088" s="438" t="s">
        <v>126</v>
      </c>
      <c r="E4088" s="440">
        <v>3458.14</v>
      </c>
      <c r="F4088" s="440">
        <v>0</v>
      </c>
      <c r="G4088" s="440">
        <v>41191.14</v>
      </c>
      <c r="H4088" s="438" t="s">
        <v>126</v>
      </c>
    </row>
    <row r="4089" spans="1:8">
      <c r="A4089" s="430" t="s">
        <v>5537</v>
      </c>
      <c r="B4089" s="430" t="s">
        <v>4890</v>
      </c>
      <c r="C4089" s="440">
        <v>8500</v>
      </c>
      <c r="D4089" s="438" t="s">
        <v>126</v>
      </c>
      <c r="E4089" s="440">
        <v>0</v>
      </c>
      <c r="F4089" s="440">
        <v>0</v>
      </c>
      <c r="G4089" s="440">
        <v>8500</v>
      </c>
      <c r="H4089" s="438" t="s">
        <v>126</v>
      </c>
    </row>
    <row r="4090" spans="1:8">
      <c r="A4090" s="430" t="s">
        <v>5538</v>
      </c>
      <c r="B4090" s="430" t="s">
        <v>4892</v>
      </c>
      <c r="C4090" s="440">
        <v>63547</v>
      </c>
      <c r="D4090" s="438" t="s">
        <v>126</v>
      </c>
      <c r="E4090" s="440">
        <v>18059.259999999998</v>
      </c>
      <c r="F4090" s="440">
        <v>0</v>
      </c>
      <c r="G4090" s="440">
        <v>81606.259999999995</v>
      </c>
      <c r="H4090" s="438" t="s">
        <v>126</v>
      </c>
    </row>
    <row r="4091" spans="1:8">
      <c r="A4091" s="430" t="s">
        <v>5539</v>
      </c>
      <c r="B4091" s="430" t="s">
        <v>4894</v>
      </c>
      <c r="C4091" s="440">
        <v>14049.5</v>
      </c>
      <c r="D4091" s="438" t="s">
        <v>126</v>
      </c>
      <c r="E4091" s="440">
        <v>14049.5</v>
      </c>
      <c r="F4091" s="440">
        <v>0</v>
      </c>
      <c r="G4091" s="440">
        <v>28099</v>
      </c>
      <c r="H4091" s="438" t="s">
        <v>126</v>
      </c>
    </row>
    <row r="4092" spans="1:8">
      <c r="A4092" s="430" t="s">
        <v>5540</v>
      </c>
      <c r="B4092" s="430" t="s">
        <v>5451</v>
      </c>
      <c r="C4092" s="440">
        <v>1336.85</v>
      </c>
      <c r="D4092" s="438" t="s">
        <v>126</v>
      </c>
      <c r="E4092" s="440">
        <v>0</v>
      </c>
      <c r="F4092" s="440">
        <v>0</v>
      </c>
      <c r="G4092" s="440">
        <v>1336.85</v>
      </c>
      <c r="H4092" s="438" t="s">
        <v>126</v>
      </c>
    </row>
    <row r="4093" spans="1:8">
      <c r="A4093" s="430" t="s">
        <v>5541</v>
      </c>
      <c r="B4093" s="430" t="s">
        <v>2220</v>
      </c>
      <c r="C4093" s="440">
        <v>278640.88</v>
      </c>
      <c r="D4093" s="438" t="s">
        <v>126</v>
      </c>
      <c r="E4093" s="440">
        <v>66473.06</v>
      </c>
      <c r="F4093" s="440">
        <v>0</v>
      </c>
      <c r="G4093" s="440">
        <v>345113.94</v>
      </c>
      <c r="H4093" s="438" t="s">
        <v>126</v>
      </c>
    </row>
    <row r="4094" spans="1:8">
      <c r="A4094" s="430" t="s">
        <v>5542</v>
      </c>
      <c r="B4094" s="430" t="s">
        <v>4854</v>
      </c>
      <c r="C4094" s="440">
        <v>5000</v>
      </c>
      <c r="D4094" s="438" t="s">
        <v>126</v>
      </c>
      <c r="E4094" s="440">
        <v>0</v>
      </c>
      <c r="F4094" s="440">
        <v>0</v>
      </c>
      <c r="G4094" s="440">
        <v>5000</v>
      </c>
      <c r="H4094" s="438" t="s">
        <v>126</v>
      </c>
    </row>
    <row r="4095" spans="1:8">
      <c r="A4095" s="430" t="s">
        <v>5543</v>
      </c>
      <c r="B4095" s="430" t="s">
        <v>4860</v>
      </c>
      <c r="C4095" s="440">
        <v>7860.17</v>
      </c>
      <c r="D4095" s="438" t="s">
        <v>126</v>
      </c>
      <c r="E4095" s="440">
        <v>0</v>
      </c>
      <c r="F4095" s="440">
        <v>0</v>
      </c>
      <c r="G4095" s="440">
        <v>7860.17</v>
      </c>
      <c r="H4095" s="438" t="s">
        <v>126</v>
      </c>
    </row>
    <row r="4096" spans="1:8">
      <c r="A4096" s="430" t="s">
        <v>5544</v>
      </c>
      <c r="B4096" s="430" t="s">
        <v>4862</v>
      </c>
      <c r="C4096" s="440">
        <v>9550.2999999999993</v>
      </c>
      <c r="D4096" s="438" t="s">
        <v>126</v>
      </c>
      <c r="E4096" s="440">
        <v>879.7</v>
      </c>
      <c r="F4096" s="440">
        <v>0</v>
      </c>
      <c r="G4096" s="440">
        <v>10430</v>
      </c>
      <c r="H4096" s="438" t="s">
        <v>126</v>
      </c>
    </row>
    <row r="4097" spans="1:8">
      <c r="A4097" s="430" t="s">
        <v>5545</v>
      </c>
      <c r="B4097" s="430" t="s">
        <v>4864</v>
      </c>
      <c r="C4097" s="440">
        <v>10046.950000000001</v>
      </c>
      <c r="D4097" s="438" t="s">
        <v>126</v>
      </c>
      <c r="E4097" s="440">
        <v>0</v>
      </c>
      <c r="F4097" s="440">
        <v>0</v>
      </c>
      <c r="G4097" s="440">
        <v>10046.950000000001</v>
      </c>
      <c r="H4097" s="438" t="s">
        <v>126</v>
      </c>
    </row>
    <row r="4098" spans="1:8">
      <c r="A4098" s="430" t="s">
        <v>5546</v>
      </c>
      <c r="B4098" s="430" t="s">
        <v>4866</v>
      </c>
      <c r="C4098" s="440">
        <v>0</v>
      </c>
      <c r="D4098" s="438" t="s">
        <v>126</v>
      </c>
      <c r="E4098" s="440">
        <v>9874.52</v>
      </c>
      <c r="F4098" s="440">
        <v>0</v>
      </c>
      <c r="G4098" s="440">
        <v>9874.52</v>
      </c>
      <c r="H4098" s="438" t="s">
        <v>126</v>
      </c>
    </row>
    <row r="4099" spans="1:8">
      <c r="A4099" s="430" t="s">
        <v>5547</v>
      </c>
      <c r="B4099" s="430" t="s">
        <v>4868</v>
      </c>
      <c r="C4099" s="440">
        <v>0</v>
      </c>
      <c r="D4099" s="438" t="s">
        <v>126</v>
      </c>
      <c r="E4099" s="440">
        <v>2084.83</v>
      </c>
      <c r="F4099" s="440">
        <v>0</v>
      </c>
      <c r="G4099" s="440">
        <v>2084.83</v>
      </c>
      <c r="H4099" s="438" t="s">
        <v>126</v>
      </c>
    </row>
    <row r="4100" spans="1:8">
      <c r="A4100" s="430" t="s">
        <v>5548</v>
      </c>
      <c r="B4100" s="430" t="s">
        <v>4870</v>
      </c>
      <c r="C4100" s="440">
        <v>87492.9</v>
      </c>
      <c r="D4100" s="438" t="s">
        <v>126</v>
      </c>
      <c r="E4100" s="440">
        <v>2794.6</v>
      </c>
      <c r="F4100" s="440">
        <v>0</v>
      </c>
      <c r="G4100" s="440">
        <v>90287.5</v>
      </c>
      <c r="H4100" s="438" t="s">
        <v>126</v>
      </c>
    </row>
    <row r="4101" spans="1:8">
      <c r="A4101" s="430" t="s">
        <v>5549</v>
      </c>
      <c r="B4101" s="430" t="s">
        <v>4872</v>
      </c>
      <c r="C4101" s="440">
        <v>1408.13</v>
      </c>
      <c r="D4101" s="438" t="s">
        <v>126</v>
      </c>
      <c r="E4101" s="440">
        <v>0</v>
      </c>
      <c r="F4101" s="440">
        <v>0</v>
      </c>
      <c r="G4101" s="440">
        <v>1408.13</v>
      </c>
      <c r="H4101" s="438" t="s">
        <v>126</v>
      </c>
    </row>
    <row r="4102" spans="1:8">
      <c r="A4102" s="430" t="s">
        <v>5550</v>
      </c>
      <c r="B4102" s="430" t="s">
        <v>4878</v>
      </c>
      <c r="C4102" s="440">
        <v>25401.72</v>
      </c>
      <c r="D4102" s="438" t="s">
        <v>126</v>
      </c>
      <c r="E4102" s="440">
        <v>0</v>
      </c>
      <c r="F4102" s="440">
        <v>0</v>
      </c>
      <c r="G4102" s="440">
        <v>25401.72</v>
      </c>
      <c r="H4102" s="438" t="s">
        <v>126</v>
      </c>
    </row>
    <row r="4103" spans="1:8">
      <c r="A4103" s="430" t="s">
        <v>5551</v>
      </c>
      <c r="B4103" s="430" t="s">
        <v>4880</v>
      </c>
      <c r="C4103" s="440">
        <v>5129.3500000000004</v>
      </c>
      <c r="D4103" s="438" t="s">
        <v>126</v>
      </c>
      <c r="E4103" s="440">
        <v>499.15</v>
      </c>
      <c r="F4103" s="440">
        <v>0</v>
      </c>
      <c r="G4103" s="440">
        <v>5628.5</v>
      </c>
      <c r="H4103" s="438" t="s">
        <v>126</v>
      </c>
    </row>
    <row r="4104" spans="1:8">
      <c r="A4104" s="430" t="s">
        <v>5552</v>
      </c>
      <c r="B4104" s="430" t="s">
        <v>4882</v>
      </c>
      <c r="C4104" s="440">
        <v>44702.36</v>
      </c>
      <c r="D4104" s="438" t="s">
        <v>126</v>
      </c>
      <c r="E4104" s="440">
        <v>0</v>
      </c>
      <c r="F4104" s="440">
        <v>0</v>
      </c>
      <c r="G4104" s="440">
        <v>44702.36</v>
      </c>
      <c r="H4104" s="438" t="s">
        <v>126</v>
      </c>
    </row>
    <row r="4105" spans="1:8">
      <c r="A4105" s="430" t="s">
        <v>5553</v>
      </c>
      <c r="B4105" s="430" t="s">
        <v>4884</v>
      </c>
      <c r="C4105" s="440">
        <v>0</v>
      </c>
      <c r="D4105" s="438" t="s">
        <v>126</v>
      </c>
      <c r="E4105" s="440">
        <v>16529.099999999999</v>
      </c>
      <c r="F4105" s="440">
        <v>0</v>
      </c>
      <c r="G4105" s="440">
        <v>16529.099999999999</v>
      </c>
      <c r="H4105" s="438" t="s">
        <v>126</v>
      </c>
    </row>
    <row r="4106" spans="1:8">
      <c r="A4106" s="430" t="s">
        <v>5554</v>
      </c>
      <c r="B4106" s="430" t="s">
        <v>4886</v>
      </c>
      <c r="C4106" s="440">
        <v>0</v>
      </c>
      <c r="D4106" s="438" t="s">
        <v>126</v>
      </c>
      <c r="E4106" s="440">
        <v>9917.4599999999991</v>
      </c>
      <c r="F4106" s="440">
        <v>0</v>
      </c>
      <c r="G4106" s="440">
        <v>9917.4599999999991</v>
      </c>
      <c r="H4106" s="438" t="s">
        <v>126</v>
      </c>
    </row>
    <row r="4107" spans="1:8">
      <c r="A4107" s="430" t="s">
        <v>5555</v>
      </c>
      <c r="B4107" s="430" t="s">
        <v>4888</v>
      </c>
      <c r="C4107" s="440">
        <v>34933.730000000003</v>
      </c>
      <c r="D4107" s="438" t="s">
        <v>126</v>
      </c>
      <c r="E4107" s="440">
        <v>3487.2</v>
      </c>
      <c r="F4107" s="440">
        <v>0</v>
      </c>
      <c r="G4107" s="440">
        <v>38420.93</v>
      </c>
      <c r="H4107" s="438" t="s">
        <v>126</v>
      </c>
    </row>
    <row r="4108" spans="1:8">
      <c r="A4108" s="430" t="s">
        <v>5556</v>
      </c>
      <c r="B4108" s="430" t="s">
        <v>4890</v>
      </c>
      <c r="C4108" s="440">
        <v>8178.7</v>
      </c>
      <c r="D4108" s="438" t="s">
        <v>126</v>
      </c>
      <c r="E4108" s="440">
        <v>0</v>
      </c>
      <c r="F4108" s="440">
        <v>0</v>
      </c>
      <c r="G4108" s="440">
        <v>8178.7</v>
      </c>
      <c r="H4108" s="438" t="s">
        <v>126</v>
      </c>
    </row>
    <row r="4109" spans="1:8">
      <c r="A4109" s="430" t="s">
        <v>5557</v>
      </c>
      <c r="B4109" s="430" t="s">
        <v>4892</v>
      </c>
      <c r="C4109" s="440">
        <v>25997.279999999999</v>
      </c>
      <c r="D4109" s="438" t="s">
        <v>126</v>
      </c>
      <c r="E4109" s="440">
        <v>7507.1</v>
      </c>
      <c r="F4109" s="440">
        <v>0</v>
      </c>
      <c r="G4109" s="440">
        <v>33504.379999999997</v>
      </c>
      <c r="H4109" s="438" t="s">
        <v>126</v>
      </c>
    </row>
    <row r="4110" spans="1:8">
      <c r="A4110" s="430" t="s">
        <v>5558</v>
      </c>
      <c r="B4110" s="430" t="s">
        <v>4894</v>
      </c>
      <c r="C4110" s="440">
        <v>12899.4</v>
      </c>
      <c r="D4110" s="438" t="s">
        <v>126</v>
      </c>
      <c r="E4110" s="440">
        <v>12899.4</v>
      </c>
      <c r="F4110" s="440">
        <v>0</v>
      </c>
      <c r="G4110" s="440">
        <v>25798.799999999999</v>
      </c>
      <c r="H4110" s="438" t="s">
        <v>126</v>
      </c>
    </row>
    <row r="4111" spans="1:8">
      <c r="A4111" s="430" t="s">
        <v>5559</v>
      </c>
      <c r="B4111" s="430" t="s">
        <v>5451</v>
      </c>
      <c r="C4111" s="440">
        <v>39.89</v>
      </c>
      <c r="D4111" s="438" t="s">
        <v>126</v>
      </c>
      <c r="E4111" s="440">
        <v>0</v>
      </c>
      <c r="F4111" s="440">
        <v>0</v>
      </c>
      <c r="G4111" s="440">
        <v>39.89</v>
      </c>
      <c r="H4111" s="438" t="s">
        <v>126</v>
      </c>
    </row>
    <row r="4112" spans="1:8">
      <c r="A4112" s="430" t="s">
        <v>5560</v>
      </c>
      <c r="B4112" s="430" t="s">
        <v>2225</v>
      </c>
      <c r="C4112" s="440">
        <v>120541.36</v>
      </c>
      <c r="D4112" s="438" t="s">
        <v>126</v>
      </c>
      <c r="E4112" s="440">
        <v>38208.54</v>
      </c>
      <c r="F4112" s="440">
        <v>0</v>
      </c>
      <c r="G4112" s="440">
        <v>158749.9</v>
      </c>
      <c r="H4112" s="438" t="s">
        <v>126</v>
      </c>
    </row>
    <row r="4113" spans="1:8">
      <c r="A4113" s="430" t="s">
        <v>5561</v>
      </c>
      <c r="B4113" s="430" t="s">
        <v>4860</v>
      </c>
      <c r="C4113" s="440">
        <v>6857.28</v>
      </c>
      <c r="D4113" s="438" t="s">
        <v>126</v>
      </c>
      <c r="E4113" s="440">
        <v>0</v>
      </c>
      <c r="F4113" s="440">
        <v>0</v>
      </c>
      <c r="G4113" s="440">
        <v>6857.28</v>
      </c>
      <c r="H4113" s="438" t="s">
        <v>126</v>
      </c>
    </row>
    <row r="4114" spans="1:8">
      <c r="A4114" s="430" t="s">
        <v>5562</v>
      </c>
      <c r="B4114" s="430" t="s">
        <v>4862</v>
      </c>
      <c r="C4114" s="440">
        <v>9550.2999999999993</v>
      </c>
      <c r="D4114" s="438" t="s">
        <v>126</v>
      </c>
      <c r="E4114" s="440">
        <v>439.85</v>
      </c>
      <c r="F4114" s="440">
        <v>0</v>
      </c>
      <c r="G4114" s="440">
        <v>9990.15</v>
      </c>
      <c r="H4114" s="438" t="s">
        <v>126</v>
      </c>
    </row>
    <row r="4115" spans="1:8">
      <c r="A4115" s="430" t="s">
        <v>5563</v>
      </c>
      <c r="B4115" s="430" t="s">
        <v>4864</v>
      </c>
      <c r="C4115" s="440">
        <v>8721.61</v>
      </c>
      <c r="D4115" s="438" t="s">
        <v>126</v>
      </c>
      <c r="E4115" s="440">
        <v>0</v>
      </c>
      <c r="F4115" s="440">
        <v>0</v>
      </c>
      <c r="G4115" s="440">
        <v>8721.61</v>
      </c>
      <c r="H4115" s="438" t="s">
        <v>126</v>
      </c>
    </row>
    <row r="4116" spans="1:8">
      <c r="A4116" s="430" t="s">
        <v>5564</v>
      </c>
      <c r="B4116" s="430" t="s">
        <v>4866</v>
      </c>
      <c r="C4116" s="440">
        <v>0</v>
      </c>
      <c r="D4116" s="438" t="s">
        <v>126</v>
      </c>
      <c r="E4116" s="440">
        <v>5538.69</v>
      </c>
      <c r="F4116" s="440">
        <v>0</v>
      </c>
      <c r="G4116" s="440">
        <v>5538.69</v>
      </c>
      <c r="H4116" s="438" t="s">
        <v>126</v>
      </c>
    </row>
    <row r="4117" spans="1:8">
      <c r="A4117" s="430" t="s">
        <v>5565</v>
      </c>
      <c r="B4117" s="430" t="s">
        <v>4868</v>
      </c>
      <c r="C4117" s="440">
        <v>0</v>
      </c>
      <c r="D4117" s="438" t="s">
        <v>126</v>
      </c>
      <c r="E4117" s="440">
        <v>1845.29</v>
      </c>
      <c r="F4117" s="440">
        <v>0</v>
      </c>
      <c r="G4117" s="440">
        <v>1845.29</v>
      </c>
      <c r="H4117" s="438" t="s">
        <v>126</v>
      </c>
    </row>
    <row r="4118" spans="1:8">
      <c r="A4118" s="430" t="s">
        <v>5566</v>
      </c>
      <c r="B4118" s="430" t="s">
        <v>4870</v>
      </c>
      <c r="C4118" s="440">
        <v>2661.9</v>
      </c>
      <c r="D4118" s="438" t="s">
        <v>126</v>
      </c>
      <c r="E4118" s="440">
        <v>0</v>
      </c>
      <c r="F4118" s="440">
        <v>0</v>
      </c>
      <c r="G4118" s="440">
        <v>2661.9</v>
      </c>
      <c r="H4118" s="438" t="s">
        <v>126</v>
      </c>
    </row>
    <row r="4119" spans="1:8">
      <c r="A4119" s="430" t="s">
        <v>5567</v>
      </c>
      <c r="B4119" s="430" t="s">
        <v>4872</v>
      </c>
      <c r="C4119" s="440">
        <v>958.17</v>
      </c>
      <c r="D4119" s="438" t="s">
        <v>126</v>
      </c>
      <c r="E4119" s="440">
        <v>0</v>
      </c>
      <c r="F4119" s="440">
        <v>0</v>
      </c>
      <c r="G4119" s="440">
        <v>958.17</v>
      </c>
      <c r="H4119" s="438" t="s">
        <v>126</v>
      </c>
    </row>
    <row r="4120" spans="1:8">
      <c r="A4120" s="430" t="s">
        <v>5568</v>
      </c>
      <c r="B4120" s="430" t="s">
        <v>4878</v>
      </c>
      <c r="C4120" s="440">
        <v>15817.26</v>
      </c>
      <c r="D4120" s="438" t="s">
        <v>126</v>
      </c>
      <c r="E4120" s="440">
        <v>0</v>
      </c>
      <c r="F4120" s="440">
        <v>0</v>
      </c>
      <c r="G4120" s="440">
        <v>15817.26</v>
      </c>
      <c r="H4120" s="438" t="s">
        <v>126</v>
      </c>
    </row>
    <row r="4121" spans="1:8">
      <c r="A4121" s="430" t="s">
        <v>5569</v>
      </c>
      <c r="B4121" s="430" t="s">
        <v>4880</v>
      </c>
      <c r="C4121" s="440">
        <v>3402.33</v>
      </c>
      <c r="D4121" s="438" t="s">
        <v>126</v>
      </c>
      <c r="E4121" s="440">
        <v>309.7</v>
      </c>
      <c r="F4121" s="440">
        <v>0</v>
      </c>
      <c r="G4121" s="440">
        <v>3712.03</v>
      </c>
      <c r="H4121" s="438" t="s">
        <v>126</v>
      </c>
    </row>
    <row r="4122" spans="1:8">
      <c r="A4122" s="430" t="s">
        <v>5570</v>
      </c>
      <c r="B4122" s="430" t="s">
        <v>4882</v>
      </c>
      <c r="C4122" s="440">
        <v>26807.07</v>
      </c>
      <c r="D4122" s="438" t="s">
        <v>126</v>
      </c>
      <c r="E4122" s="440">
        <v>0</v>
      </c>
      <c r="F4122" s="440">
        <v>0</v>
      </c>
      <c r="G4122" s="440">
        <v>26807.07</v>
      </c>
      <c r="H4122" s="438" t="s">
        <v>126</v>
      </c>
    </row>
    <row r="4123" spans="1:8">
      <c r="A4123" s="430" t="s">
        <v>5571</v>
      </c>
      <c r="B4123" s="430" t="s">
        <v>4884</v>
      </c>
      <c r="C4123" s="440">
        <v>0</v>
      </c>
      <c r="D4123" s="438" t="s">
        <v>126</v>
      </c>
      <c r="E4123" s="440">
        <v>9730.9500000000007</v>
      </c>
      <c r="F4123" s="440">
        <v>0</v>
      </c>
      <c r="G4123" s="440">
        <v>9730.9500000000007</v>
      </c>
      <c r="H4123" s="438" t="s">
        <v>126</v>
      </c>
    </row>
    <row r="4124" spans="1:8">
      <c r="A4124" s="430" t="s">
        <v>5572</v>
      </c>
      <c r="B4124" s="430" t="s">
        <v>4886</v>
      </c>
      <c r="C4124" s="440">
        <v>0</v>
      </c>
      <c r="D4124" s="438" t="s">
        <v>126</v>
      </c>
      <c r="E4124" s="440">
        <v>5838.57</v>
      </c>
      <c r="F4124" s="440">
        <v>0</v>
      </c>
      <c r="G4124" s="440">
        <v>5838.57</v>
      </c>
      <c r="H4124" s="438" t="s">
        <v>126</v>
      </c>
    </row>
    <row r="4125" spans="1:8">
      <c r="A4125" s="430" t="s">
        <v>5573</v>
      </c>
      <c r="B4125" s="430" t="s">
        <v>4888</v>
      </c>
      <c r="C4125" s="440">
        <v>25611.7</v>
      </c>
      <c r="D4125" s="438" t="s">
        <v>126</v>
      </c>
      <c r="E4125" s="440">
        <v>2368.39</v>
      </c>
      <c r="F4125" s="440">
        <v>0</v>
      </c>
      <c r="G4125" s="440">
        <v>27980.09</v>
      </c>
      <c r="H4125" s="438" t="s">
        <v>126</v>
      </c>
    </row>
    <row r="4126" spans="1:8">
      <c r="A4126" s="430" t="s">
        <v>5574</v>
      </c>
      <c r="B4126" s="430" t="s">
        <v>4890</v>
      </c>
      <c r="C4126" s="440">
        <v>5950</v>
      </c>
      <c r="D4126" s="438" t="s">
        <v>126</v>
      </c>
      <c r="E4126" s="440">
        <v>0</v>
      </c>
      <c r="F4126" s="440">
        <v>0</v>
      </c>
      <c r="G4126" s="440">
        <v>5950</v>
      </c>
      <c r="H4126" s="438" t="s">
        <v>126</v>
      </c>
    </row>
    <row r="4127" spans="1:8">
      <c r="A4127" s="430" t="s">
        <v>5575</v>
      </c>
      <c r="B4127" s="430" t="s">
        <v>4892</v>
      </c>
      <c r="C4127" s="440">
        <v>4454.04</v>
      </c>
      <c r="D4127" s="438" t="s">
        <v>126</v>
      </c>
      <c r="E4127" s="440">
        <v>2387.4</v>
      </c>
      <c r="F4127" s="440">
        <v>0</v>
      </c>
      <c r="G4127" s="440">
        <v>6841.44</v>
      </c>
      <c r="H4127" s="438" t="s">
        <v>126</v>
      </c>
    </row>
    <row r="4128" spans="1:8">
      <c r="A4128" s="430" t="s">
        <v>5576</v>
      </c>
      <c r="B4128" s="430" t="s">
        <v>4894</v>
      </c>
      <c r="C4128" s="440">
        <v>9749.7000000000007</v>
      </c>
      <c r="D4128" s="438" t="s">
        <v>126</v>
      </c>
      <c r="E4128" s="440">
        <v>9749.7000000000007</v>
      </c>
      <c r="F4128" s="440">
        <v>0</v>
      </c>
      <c r="G4128" s="440">
        <v>19499.400000000001</v>
      </c>
      <c r="H4128" s="438" t="s">
        <v>126</v>
      </c>
    </row>
    <row r="4129" spans="1:8">
      <c r="A4129" s="430" t="s">
        <v>5577</v>
      </c>
      <c r="B4129" s="430" t="s">
        <v>2230</v>
      </c>
      <c r="C4129" s="440">
        <v>132535.88</v>
      </c>
      <c r="D4129" s="438" t="s">
        <v>126</v>
      </c>
      <c r="E4129" s="440">
        <v>35041.01</v>
      </c>
      <c r="F4129" s="440">
        <v>0</v>
      </c>
      <c r="G4129" s="440">
        <v>167576.89000000001</v>
      </c>
      <c r="H4129" s="438" t="s">
        <v>126</v>
      </c>
    </row>
    <row r="4130" spans="1:8">
      <c r="A4130" s="430" t="s">
        <v>5578</v>
      </c>
      <c r="B4130" s="430" t="s">
        <v>4860</v>
      </c>
      <c r="C4130" s="440">
        <v>4029</v>
      </c>
      <c r="D4130" s="438" t="s">
        <v>126</v>
      </c>
      <c r="E4130" s="440">
        <v>0</v>
      </c>
      <c r="F4130" s="440">
        <v>0</v>
      </c>
      <c r="G4130" s="440">
        <v>4029</v>
      </c>
      <c r="H4130" s="438" t="s">
        <v>126</v>
      </c>
    </row>
    <row r="4131" spans="1:8">
      <c r="A4131" s="430" t="s">
        <v>5579</v>
      </c>
      <c r="B4131" s="430" t="s">
        <v>4862</v>
      </c>
      <c r="C4131" s="440">
        <v>1514.1</v>
      </c>
      <c r="D4131" s="438" t="s">
        <v>126</v>
      </c>
      <c r="E4131" s="440">
        <v>216.3</v>
      </c>
      <c r="F4131" s="440">
        <v>0</v>
      </c>
      <c r="G4131" s="440">
        <v>1730.4</v>
      </c>
      <c r="H4131" s="438" t="s">
        <v>126</v>
      </c>
    </row>
    <row r="4132" spans="1:8">
      <c r="A4132" s="430" t="s">
        <v>5580</v>
      </c>
      <c r="B4132" s="430" t="s">
        <v>4864</v>
      </c>
      <c r="C4132" s="440">
        <v>5463.68</v>
      </c>
      <c r="D4132" s="438" t="s">
        <v>126</v>
      </c>
      <c r="E4132" s="440">
        <v>0</v>
      </c>
      <c r="F4132" s="440">
        <v>0</v>
      </c>
      <c r="G4132" s="440">
        <v>5463.68</v>
      </c>
      <c r="H4132" s="438" t="s">
        <v>126</v>
      </c>
    </row>
    <row r="4133" spans="1:8">
      <c r="A4133" s="430" t="s">
        <v>5581</v>
      </c>
      <c r="B4133" s="430" t="s">
        <v>4866</v>
      </c>
      <c r="C4133" s="440">
        <v>0</v>
      </c>
      <c r="D4133" s="438" t="s">
        <v>126</v>
      </c>
      <c r="E4133" s="440">
        <v>9713.18</v>
      </c>
      <c r="F4133" s="440">
        <v>0</v>
      </c>
      <c r="G4133" s="440">
        <v>9713.18</v>
      </c>
      <c r="H4133" s="438" t="s">
        <v>126</v>
      </c>
    </row>
    <row r="4134" spans="1:8">
      <c r="A4134" s="430" t="s">
        <v>5582</v>
      </c>
      <c r="B4134" s="430" t="s">
        <v>4868</v>
      </c>
      <c r="C4134" s="440">
        <v>0</v>
      </c>
      <c r="D4134" s="438" t="s">
        <v>126</v>
      </c>
      <c r="E4134" s="440">
        <v>1519.93</v>
      </c>
      <c r="F4134" s="440">
        <v>0</v>
      </c>
      <c r="G4134" s="440">
        <v>1519.93</v>
      </c>
      <c r="H4134" s="438" t="s">
        <v>126</v>
      </c>
    </row>
    <row r="4135" spans="1:8">
      <c r="A4135" s="430" t="s">
        <v>5583</v>
      </c>
      <c r="B4135" s="430" t="s">
        <v>5024</v>
      </c>
      <c r="C4135" s="440">
        <v>216.3</v>
      </c>
      <c r="D4135" s="438" t="s">
        <v>126</v>
      </c>
      <c r="E4135" s="440">
        <v>0</v>
      </c>
      <c r="F4135" s="440">
        <v>0</v>
      </c>
      <c r="G4135" s="440">
        <v>216.3</v>
      </c>
      <c r="H4135" s="438" t="s">
        <v>126</v>
      </c>
    </row>
    <row r="4136" spans="1:8">
      <c r="A4136" s="430" t="s">
        <v>5584</v>
      </c>
      <c r="B4136" s="430" t="s">
        <v>4870</v>
      </c>
      <c r="C4136" s="440">
        <v>69944.509999999995</v>
      </c>
      <c r="D4136" s="438" t="s">
        <v>126</v>
      </c>
      <c r="E4136" s="440">
        <v>0</v>
      </c>
      <c r="F4136" s="440">
        <v>0</v>
      </c>
      <c r="G4136" s="440">
        <v>69944.509999999995</v>
      </c>
      <c r="H4136" s="438" t="s">
        <v>126</v>
      </c>
    </row>
    <row r="4137" spans="1:8">
      <c r="A4137" s="430" t="s">
        <v>5585</v>
      </c>
      <c r="B4137" s="430" t="s">
        <v>4872</v>
      </c>
      <c r="C4137" s="440">
        <v>649.88</v>
      </c>
      <c r="D4137" s="438" t="s">
        <v>126</v>
      </c>
      <c r="E4137" s="440">
        <v>0</v>
      </c>
      <c r="F4137" s="440">
        <v>0</v>
      </c>
      <c r="G4137" s="440">
        <v>649.88</v>
      </c>
      <c r="H4137" s="438" t="s">
        <v>126</v>
      </c>
    </row>
    <row r="4138" spans="1:8">
      <c r="A4138" s="430" t="s">
        <v>5586</v>
      </c>
      <c r="B4138" s="430" t="s">
        <v>4878</v>
      </c>
      <c r="C4138" s="440">
        <v>12309.74</v>
      </c>
      <c r="D4138" s="438" t="s">
        <v>126</v>
      </c>
      <c r="E4138" s="440">
        <v>0</v>
      </c>
      <c r="F4138" s="440">
        <v>0</v>
      </c>
      <c r="G4138" s="440">
        <v>12309.74</v>
      </c>
      <c r="H4138" s="438" t="s">
        <v>126</v>
      </c>
    </row>
    <row r="4139" spans="1:8">
      <c r="A4139" s="430" t="s">
        <v>5587</v>
      </c>
      <c r="B4139" s="430" t="s">
        <v>4880</v>
      </c>
      <c r="C4139" s="440">
        <v>2337.35</v>
      </c>
      <c r="D4139" s="438" t="s">
        <v>126</v>
      </c>
      <c r="E4139" s="440">
        <v>208.1</v>
      </c>
      <c r="F4139" s="440">
        <v>0</v>
      </c>
      <c r="G4139" s="440">
        <v>2545.4499999999998</v>
      </c>
      <c r="H4139" s="438" t="s">
        <v>126</v>
      </c>
    </row>
    <row r="4140" spans="1:8">
      <c r="A4140" s="430" t="s">
        <v>5588</v>
      </c>
      <c r="B4140" s="430" t="s">
        <v>4882</v>
      </c>
      <c r="C4140" s="440">
        <v>8747.9699999999993</v>
      </c>
      <c r="D4140" s="438" t="s">
        <v>126</v>
      </c>
      <c r="E4140" s="440">
        <v>0</v>
      </c>
      <c r="F4140" s="440">
        <v>0</v>
      </c>
      <c r="G4140" s="440">
        <v>8747.9699999999993</v>
      </c>
      <c r="H4140" s="438" t="s">
        <v>126</v>
      </c>
    </row>
    <row r="4141" spans="1:8">
      <c r="A4141" s="430" t="s">
        <v>5589</v>
      </c>
      <c r="B4141" s="430" t="s">
        <v>4884</v>
      </c>
      <c r="C4141" s="440">
        <v>0</v>
      </c>
      <c r="D4141" s="438" t="s">
        <v>126</v>
      </c>
      <c r="E4141" s="440">
        <v>7179.25</v>
      </c>
      <c r="F4141" s="440">
        <v>0</v>
      </c>
      <c r="G4141" s="440">
        <v>7179.25</v>
      </c>
      <c r="H4141" s="438" t="s">
        <v>126</v>
      </c>
    </row>
    <row r="4142" spans="1:8">
      <c r="A4142" s="430" t="s">
        <v>5590</v>
      </c>
      <c r="B4142" s="430" t="s">
        <v>4886</v>
      </c>
      <c r="C4142" s="440">
        <v>0</v>
      </c>
      <c r="D4142" s="438" t="s">
        <v>126</v>
      </c>
      <c r="E4142" s="440">
        <v>4307.55</v>
      </c>
      <c r="F4142" s="440">
        <v>0</v>
      </c>
      <c r="G4142" s="440">
        <v>4307.55</v>
      </c>
      <c r="H4142" s="438" t="s">
        <v>126</v>
      </c>
    </row>
    <row r="4143" spans="1:8">
      <c r="A4143" s="430" t="s">
        <v>5591</v>
      </c>
      <c r="B4143" s="430" t="s">
        <v>4888</v>
      </c>
      <c r="C4143" s="440">
        <v>3033.16</v>
      </c>
      <c r="D4143" s="438" t="s">
        <v>126</v>
      </c>
      <c r="E4143" s="440">
        <v>270.16000000000003</v>
      </c>
      <c r="F4143" s="440">
        <v>0</v>
      </c>
      <c r="G4143" s="440">
        <v>3303.32</v>
      </c>
      <c r="H4143" s="438" t="s">
        <v>126</v>
      </c>
    </row>
    <row r="4144" spans="1:8">
      <c r="A4144" s="430" t="s">
        <v>5592</v>
      </c>
      <c r="B4144" s="430" t="s">
        <v>4890</v>
      </c>
      <c r="C4144" s="440">
        <v>4250</v>
      </c>
      <c r="D4144" s="438" t="s">
        <v>126</v>
      </c>
      <c r="E4144" s="440">
        <v>0</v>
      </c>
      <c r="F4144" s="440">
        <v>0</v>
      </c>
      <c r="G4144" s="440">
        <v>4250</v>
      </c>
      <c r="H4144" s="438" t="s">
        <v>126</v>
      </c>
    </row>
    <row r="4145" spans="1:8">
      <c r="A4145" s="430" t="s">
        <v>5593</v>
      </c>
      <c r="B4145" s="430" t="s">
        <v>4892</v>
      </c>
      <c r="C4145" s="440">
        <v>13386.28</v>
      </c>
      <c r="D4145" s="438" t="s">
        <v>126</v>
      </c>
      <c r="E4145" s="440">
        <v>5026.54</v>
      </c>
      <c r="F4145" s="440">
        <v>0</v>
      </c>
      <c r="G4145" s="440">
        <v>18412.82</v>
      </c>
      <c r="H4145" s="438" t="s">
        <v>126</v>
      </c>
    </row>
    <row r="4146" spans="1:8">
      <c r="A4146" s="430" t="s">
        <v>5594</v>
      </c>
      <c r="B4146" s="430" t="s">
        <v>4894</v>
      </c>
      <c r="C4146" s="440">
        <v>6600</v>
      </c>
      <c r="D4146" s="438" t="s">
        <v>126</v>
      </c>
      <c r="E4146" s="440">
        <v>6600</v>
      </c>
      <c r="F4146" s="440">
        <v>0</v>
      </c>
      <c r="G4146" s="440">
        <v>13200</v>
      </c>
      <c r="H4146" s="438" t="s">
        <v>126</v>
      </c>
    </row>
    <row r="4147" spans="1:8">
      <c r="A4147" s="430" t="s">
        <v>5595</v>
      </c>
      <c r="B4147" s="430" t="s">
        <v>5451</v>
      </c>
      <c r="C4147" s="440">
        <v>53.91</v>
      </c>
      <c r="D4147" s="438" t="s">
        <v>126</v>
      </c>
      <c r="E4147" s="440">
        <v>0</v>
      </c>
      <c r="F4147" s="440">
        <v>0</v>
      </c>
      <c r="G4147" s="440">
        <v>53.91</v>
      </c>
      <c r="H4147" s="438" t="s">
        <v>126</v>
      </c>
    </row>
    <row r="4148" spans="1:8">
      <c r="A4148" s="430" t="s">
        <v>5596</v>
      </c>
      <c r="B4148" s="430" t="s">
        <v>2235</v>
      </c>
      <c r="C4148" s="440">
        <v>124545.26</v>
      </c>
      <c r="D4148" s="438" t="s">
        <v>126</v>
      </c>
      <c r="E4148" s="440">
        <v>36577.949999999997</v>
      </c>
      <c r="F4148" s="440">
        <v>0</v>
      </c>
      <c r="G4148" s="440">
        <v>161123.21</v>
      </c>
      <c r="H4148" s="438" t="s">
        <v>126</v>
      </c>
    </row>
    <row r="4149" spans="1:8">
      <c r="A4149" s="430" t="s">
        <v>5597</v>
      </c>
      <c r="B4149" s="430" t="s">
        <v>4860</v>
      </c>
      <c r="C4149" s="440">
        <v>4320.1499999999996</v>
      </c>
      <c r="D4149" s="438" t="s">
        <v>126</v>
      </c>
      <c r="E4149" s="440">
        <v>0</v>
      </c>
      <c r="F4149" s="440">
        <v>0</v>
      </c>
      <c r="G4149" s="440">
        <v>4320.1499999999996</v>
      </c>
      <c r="H4149" s="438" t="s">
        <v>126</v>
      </c>
    </row>
    <row r="4150" spans="1:8">
      <c r="A4150" s="430" t="s">
        <v>5598</v>
      </c>
      <c r="B4150" s="430" t="s">
        <v>4862</v>
      </c>
      <c r="C4150" s="440">
        <v>2072.85</v>
      </c>
      <c r="D4150" s="438" t="s">
        <v>126</v>
      </c>
      <c r="E4150" s="440">
        <v>439.85</v>
      </c>
      <c r="F4150" s="440">
        <v>0</v>
      </c>
      <c r="G4150" s="440">
        <v>2512.6999999999998</v>
      </c>
      <c r="H4150" s="438" t="s">
        <v>126</v>
      </c>
    </row>
    <row r="4151" spans="1:8">
      <c r="A4151" s="430" t="s">
        <v>5599</v>
      </c>
      <c r="B4151" s="430" t="s">
        <v>4864</v>
      </c>
      <c r="C4151" s="440">
        <v>2699.99</v>
      </c>
      <c r="D4151" s="438" t="s">
        <v>126</v>
      </c>
      <c r="E4151" s="440">
        <v>0</v>
      </c>
      <c r="F4151" s="440">
        <v>0</v>
      </c>
      <c r="G4151" s="440">
        <v>2699.99</v>
      </c>
      <c r="H4151" s="438" t="s">
        <v>126</v>
      </c>
    </row>
    <row r="4152" spans="1:8">
      <c r="A4152" s="430" t="s">
        <v>5600</v>
      </c>
      <c r="B4152" s="430" t="s">
        <v>4866</v>
      </c>
      <c r="C4152" s="440">
        <v>0</v>
      </c>
      <c r="D4152" s="438" t="s">
        <v>126</v>
      </c>
      <c r="E4152" s="440">
        <v>3667.5</v>
      </c>
      <c r="F4152" s="440">
        <v>0</v>
      </c>
      <c r="G4152" s="440">
        <v>3667.5</v>
      </c>
      <c r="H4152" s="438" t="s">
        <v>126</v>
      </c>
    </row>
    <row r="4153" spans="1:8">
      <c r="A4153" s="430" t="s">
        <v>5601</v>
      </c>
      <c r="B4153" s="430" t="s">
        <v>4868</v>
      </c>
      <c r="C4153" s="440">
        <v>0</v>
      </c>
      <c r="D4153" s="438" t="s">
        <v>126</v>
      </c>
      <c r="E4153" s="440">
        <v>258.75</v>
      </c>
      <c r="F4153" s="440">
        <v>0</v>
      </c>
      <c r="G4153" s="440">
        <v>258.75</v>
      </c>
      <c r="H4153" s="438" t="s">
        <v>126</v>
      </c>
    </row>
    <row r="4154" spans="1:8">
      <c r="A4154" s="430" t="s">
        <v>5602</v>
      </c>
      <c r="B4154" s="430" t="s">
        <v>4870</v>
      </c>
      <c r="C4154" s="440">
        <v>20219.689999999999</v>
      </c>
      <c r="D4154" s="438" t="s">
        <v>126</v>
      </c>
      <c r="E4154" s="440">
        <v>0</v>
      </c>
      <c r="F4154" s="440">
        <v>0</v>
      </c>
      <c r="G4154" s="440">
        <v>20219.689999999999</v>
      </c>
      <c r="H4154" s="438" t="s">
        <v>126</v>
      </c>
    </row>
    <row r="4155" spans="1:8">
      <c r="A4155" s="430" t="s">
        <v>5603</v>
      </c>
      <c r="B4155" s="430" t="s">
        <v>4872</v>
      </c>
      <c r="C4155" s="440">
        <v>855.52</v>
      </c>
      <c r="D4155" s="438" t="s">
        <v>126</v>
      </c>
      <c r="E4155" s="440">
        <v>0</v>
      </c>
      <c r="F4155" s="440">
        <v>0</v>
      </c>
      <c r="G4155" s="440">
        <v>855.52</v>
      </c>
      <c r="H4155" s="438" t="s">
        <v>126</v>
      </c>
    </row>
    <row r="4156" spans="1:8">
      <c r="A4156" s="430" t="s">
        <v>5604</v>
      </c>
      <c r="B4156" s="430" t="s">
        <v>4878</v>
      </c>
      <c r="C4156" s="440">
        <v>14435.57</v>
      </c>
      <c r="D4156" s="438" t="s">
        <v>126</v>
      </c>
      <c r="E4156" s="440">
        <v>0</v>
      </c>
      <c r="F4156" s="440">
        <v>0</v>
      </c>
      <c r="G4156" s="440">
        <v>14435.57</v>
      </c>
      <c r="H4156" s="438" t="s">
        <v>126</v>
      </c>
    </row>
    <row r="4157" spans="1:8">
      <c r="A4157" s="430" t="s">
        <v>5605</v>
      </c>
      <c r="B4157" s="430" t="s">
        <v>4880</v>
      </c>
      <c r="C4157" s="440">
        <v>3089.59</v>
      </c>
      <c r="D4157" s="438" t="s">
        <v>126</v>
      </c>
      <c r="E4157" s="440">
        <v>286.89999999999998</v>
      </c>
      <c r="F4157" s="440">
        <v>0</v>
      </c>
      <c r="G4157" s="440">
        <v>3376.49</v>
      </c>
      <c r="H4157" s="438" t="s">
        <v>126</v>
      </c>
    </row>
    <row r="4158" spans="1:8">
      <c r="A4158" s="430" t="s">
        <v>5606</v>
      </c>
      <c r="B4158" s="430" t="s">
        <v>4882</v>
      </c>
      <c r="C4158" s="440">
        <v>25280.57</v>
      </c>
      <c r="D4158" s="438" t="s">
        <v>126</v>
      </c>
      <c r="E4158" s="440">
        <v>0</v>
      </c>
      <c r="F4158" s="440">
        <v>0</v>
      </c>
      <c r="G4158" s="440">
        <v>25280.57</v>
      </c>
      <c r="H4158" s="438" t="s">
        <v>126</v>
      </c>
    </row>
    <row r="4159" spans="1:8">
      <c r="A4159" s="430" t="s">
        <v>5607</v>
      </c>
      <c r="B4159" s="430" t="s">
        <v>4884</v>
      </c>
      <c r="C4159" s="440">
        <v>0</v>
      </c>
      <c r="D4159" s="438" t="s">
        <v>126</v>
      </c>
      <c r="E4159" s="440">
        <v>9274.7000000000007</v>
      </c>
      <c r="F4159" s="440">
        <v>0</v>
      </c>
      <c r="G4159" s="440">
        <v>9274.7000000000007</v>
      </c>
      <c r="H4159" s="438" t="s">
        <v>126</v>
      </c>
    </row>
    <row r="4160" spans="1:8">
      <c r="A4160" s="430" t="s">
        <v>5608</v>
      </c>
      <c r="B4160" s="430" t="s">
        <v>4886</v>
      </c>
      <c r="C4160" s="440">
        <v>0</v>
      </c>
      <c r="D4160" s="438" t="s">
        <v>126</v>
      </c>
      <c r="E4160" s="440">
        <v>5564.82</v>
      </c>
      <c r="F4160" s="440">
        <v>0</v>
      </c>
      <c r="G4160" s="440">
        <v>5564.82</v>
      </c>
      <c r="H4160" s="438" t="s">
        <v>126</v>
      </c>
    </row>
    <row r="4161" spans="1:8">
      <c r="A4161" s="430" t="s">
        <v>5609</v>
      </c>
      <c r="B4161" s="430" t="s">
        <v>4888</v>
      </c>
      <c r="C4161" s="440">
        <v>23158.37</v>
      </c>
      <c r="D4161" s="438" t="s">
        <v>126</v>
      </c>
      <c r="E4161" s="440">
        <v>2194.0300000000002</v>
      </c>
      <c r="F4161" s="440">
        <v>0</v>
      </c>
      <c r="G4161" s="440">
        <v>25352.400000000001</v>
      </c>
      <c r="H4161" s="438" t="s">
        <v>126</v>
      </c>
    </row>
    <row r="4162" spans="1:8">
      <c r="A4162" s="430" t="s">
        <v>5610</v>
      </c>
      <c r="B4162" s="430" t="s">
        <v>4890</v>
      </c>
      <c r="C4162" s="440">
        <v>8579.9</v>
      </c>
      <c r="D4162" s="438" t="s">
        <v>126</v>
      </c>
      <c r="E4162" s="440">
        <v>0</v>
      </c>
      <c r="F4162" s="440">
        <v>0</v>
      </c>
      <c r="G4162" s="440">
        <v>8579.9</v>
      </c>
      <c r="H4162" s="438" t="s">
        <v>126</v>
      </c>
    </row>
    <row r="4163" spans="1:8">
      <c r="A4163" s="430" t="s">
        <v>5611</v>
      </c>
      <c r="B4163" s="430" t="s">
        <v>4892</v>
      </c>
      <c r="C4163" s="440">
        <v>8632.66</v>
      </c>
      <c r="D4163" s="438" t="s">
        <v>126</v>
      </c>
      <c r="E4163" s="440">
        <v>3691</v>
      </c>
      <c r="F4163" s="440">
        <v>0</v>
      </c>
      <c r="G4163" s="440">
        <v>12323.66</v>
      </c>
      <c r="H4163" s="438" t="s">
        <v>126</v>
      </c>
    </row>
    <row r="4164" spans="1:8">
      <c r="A4164" s="430" t="s">
        <v>5612</v>
      </c>
      <c r="B4164" s="430" t="s">
        <v>4894</v>
      </c>
      <c r="C4164" s="440">
        <v>11200.4</v>
      </c>
      <c r="D4164" s="438" t="s">
        <v>126</v>
      </c>
      <c r="E4164" s="440">
        <v>11200.4</v>
      </c>
      <c r="F4164" s="440">
        <v>0</v>
      </c>
      <c r="G4164" s="440">
        <v>22400.799999999999</v>
      </c>
      <c r="H4164" s="438" t="s">
        <v>126</v>
      </c>
    </row>
    <row r="4165" spans="1:8">
      <c r="A4165" s="430" t="s">
        <v>5613</v>
      </c>
      <c r="B4165" s="430" t="s">
        <v>2240</v>
      </c>
      <c r="C4165" s="440">
        <v>156911.64000000001</v>
      </c>
      <c r="D4165" s="438" t="s">
        <v>126</v>
      </c>
      <c r="E4165" s="440">
        <v>46522.43</v>
      </c>
      <c r="F4165" s="440">
        <v>0</v>
      </c>
      <c r="G4165" s="440">
        <v>203434.07</v>
      </c>
      <c r="H4165" s="438" t="s">
        <v>126</v>
      </c>
    </row>
    <row r="4166" spans="1:8">
      <c r="A4166" s="430" t="s">
        <v>5614</v>
      </c>
      <c r="B4166" s="430" t="s">
        <v>4854</v>
      </c>
      <c r="C4166" s="440">
        <v>2500</v>
      </c>
      <c r="D4166" s="438" t="s">
        <v>126</v>
      </c>
      <c r="E4166" s="440">
        <v>0</v>
      </c>
      <c r="F4166" s="440">
        <v>0</v>
      </c>
      <c r="G4166" s="440">
        <v>2500</v>
      </c>
      <c r="H4166" s="438" t="s">
        <v>126</v>
      </c>
    </row>
    <row r="4167" spans="1:8">
      <c r="A4167" s="430" t="s">
        <v>5615</v>
      </c>
      <c r="B4167" s="430" t="s">
        <v>4860</v>
      </c>
      <c r="C4167" s="440">
        <v>6857.28</v>
      </c>
      <c r="D4167" s="438" t="s">
        <v>126</v>
      </c>
      <c r="E4167" s="440">
        <v>0</v>
      </c>
      <c r="F4167" s="440">
        <v>0</v>
      </c>
      <c r="G4167" s="440">
        <v>6857.28</v>
      </c>
      <c r="H4167" s="438" t="s">
        <v>126</v>
      </c>
    </row>
    <row r="4168" spans="1:8">
      <c r="A4168" s="430" t="s">
        <v>5616</v>
      </c>
      <c r="B4168" s="430" t="s">
        <v>4862</v>
      </c>
      <c r="C4168" s="440">
        <v>9550.2999999999993</v>
      </c>
      <c r="D4168" s="438" t="s">
        <v>126</v>
      </c>
      <c r="E4168" s="440">
        <v>879.7</v>
      </c>
      <c r="F4168" s="440">
        <v>0</v>
      </c>
      <c r="G4168" s="440">
        <v>10430</v>
      </c>
      <c r="H4168" s="438" t="s">
        <v>126</v>
      </c>
    </row>
    <row r="4169" spans="1:8">
      <c r="A4169" s="430" t="s">
        <v>5617</v>
      </c>
      <c r="B4169" s="430" t="s">
        <v>4864</v>
      </c>
      <c r="C4169" s="440">
        <v>8721.7099999999991</v>
      </c>
      <c r="D4169" s="438" t="s">
        <v>126</v>
      </c>
      <c r="E4169" s="440">
        <v>0</v>
      </c>
      <c r="F4169" s="440">
        <v>0</v>
      </c>
      <c r="G4169" s="440">
        <v>8721.7099999999991</v>
      </c>
      <c r="H4169" s="438" t="s">
        <v>126</v>
      </c>
    </row>
    <row r="4170" spans="1:8">
      <c r="A4170" s="430" t="s">
        <v>5618</v>
      </c>
      <c r="B4170" s="430" t="s">
        <v>4866</v>
      </c>
      <c r="C4170" s="440">
        <v>0</v>
      </c>
      <c r="D4170" s="438" t="s">
        <v>126</v>
      </c>
      <c r="E4170" s="440">
        <v>8540.09</v>
      </c>
      <c r="F4170" s="440">
        <v>0</v>
      </c>
      <c r="G4170" s="440">
        <v>8540.09</v>
      </c>
      <c r="H4170" s="438" t="s">
        <v>126</v>
      </c>
    </row>
    <row r="4171" spans="1:8">
      <c r="A4171" s="430" t="s">
        <v>5619</v>
      </c>
      <c r="B4171" s="430" t="s">
        <v>4868</v>
      </c>
      <c r="C4171" s="440">
        <v>0</v>
      </c>
      <c r="D4171" s="438" t="s">
        <v>126</v>
      </c>
      <c r="E4171" s="440">
        <v>1845.29</v>
      </c>
      <c r="F4171" s="440">
        <v>0</v>
      </c>
      <c r="G4171" s="440">
        <v>1845.29</v>
      </c>
      <c r="H4171" s="438" t="s">
        <v>126</v>
      </c>
    </row>
    <row r="4172" spans="1:8">
      <c r="A4172" s="430" t="s">
        <v>5620</v>
      </c>
      <c r="B4172" s="430" t="s">
        <v>4870</v>
      </c>
      <c r="C4172" s="440">
        <v>31369.42</v>
      </c>
      <c r="D4172" s="438" t="s">
        <v>126</v>
      </c>
      <c r="E4172" s="440">
        <v>0</v>
      </c>
      <c r="F4172" s="440">
        <v>0</v>
      </c>
      <c r="G4172" s="440">
        <v>31369.42</v>
      </c>
      <c r="H4172" s="438" t="s">
        <v>126</v>
      </c>
    </row>
    <row r="4173" spans="1:8">
      <c r="A4173" s="430" t="s">
        <v>5621</v>
      </c>
      <c r="B4173" s="430" t="s">
        <v>5622</v>
      </c>
      <c r="C4173" s="440">
        <v>843.25</v>
      </c>
      <c r="D4173" s="438" t="s">
        <v>126</v>
      </c>
      <c r="E4173" s="440">
        <v>0</v>
      </c>
      <c r="F4173" s="440">
        <v>0</v>
      </c>
      <c r="G4173" s="440">
        <v>843.25</v>
      </c>
      <c r="H4173" s="438" t="s">
        <v>126</v>
      </c>
    </row>
    <row r="4174" spans="1:8">
      <c r="A4174" s="430" t="s">
        <v>5623</v>
      </c>
      <c r="B4174" s="430" t="s">
        <v>4878</v>
      </c>
      <c r="C4174" s="440">
        <v>14765.45</v>
      </c>
      <c r="D4174" s="438" t="s">
        <v>126</v>
      </c>
      <c r="E4174" s="440">
        <v>0</v>
      </c>
      <c r="F4174" s="440">
        <v>0</v>
      </c>
      <c r="G4174" s="440">
        <v>14765.45</v>
      </c>
      <c r="H4174" s="438" t="s">
        <v>126</v>
      </c>
    </row>
    <row r="4175" spans="1:8">
      <c r="A4175" s="430" t="s">
        <v>5624</v>
      </c>
      <c r="B4175" s="430" t="s">
        <v>4880</v>
      </c>
      <c r="C4175" s="440">
        <v>3153.23</v>
      </c>
      <c r="D4175" s="438" t="s">
        <v>126</v>
      </c>
      <c r="E4175" s="440">
        <v>328.9</v>
      </c>
      <c r="F4175" s="440">
        <v>0</v>
      </c>
      <c r="G4175" s="440">
        <v>3482.13</v>
      </c>
      <c r="H4175" s="438" t="s">
        <v>126</v>
      </c>
    </row>
    <row r="4176" spans="1:8">
      <c r="A4176" s="430" t="s">
        <v>5625</v>
      </c>
      <c r="B4176" s="430" t="s">
        <v>4882</v>
      </c>
      <c r="C4176" s="440">
        <v>26535.45</v>
      </c>
      <c r="D4176" s="438" t="s">
        <v>126</v>
      </c>
      <c r="E4176" s="440">
        <v>0</v>
      </c>
      <c r="F4176" s="440">
        <v>0</v>
      </c>
      <c r="G4176" s="440">
        <v>26535.45</v>
      </c>
      <c r="H4176" s="438" t="s">
        <v>126</v>
      </c>
    </row>
    <row r="4177" spans="1:8">
      <c r="A4177" s="430" t="s">
        <v>5626</v>
      </c>
      <c r="B4177" s="430" t="s">
        <v>4884</v>
      </c>
      <c r="C4177" s="440">
        <v>0</v>
      </c>
      <c r="D4177" s="438" t="s">
        <v>126</v>
      </c>
      <c r="E4177" s="440">
        <v>10723.9</v>
      </c>
      <c r="F4177" s="440">
        <v>0</v>
      </c>
      <c r="G4177" s="440">
        <v>10723.9</v>
      </c>
      <c r="H4177" s="438" t="s">
        <v>126</v>
      </c>
    </row>
    <row r="4178" spans="1:8">
      <c r="A4178" s="430" t="s">
        <v>5627</v>
      </c>
      <c r="B4178" s="430" t="s">
        <v>4886</v>
      </c>
      <c r="C4178" s="440">
        <v>0</v>
      </c>
      <c r="D4178" s="438" t="s">
        <v>126</v>
      </c>
      <c r="E4178" s="440">
        <v>6479.25</v>
      </c>
      <c r="F4178" s="440">
        <v>0</v>
      </c>
      <c r="G4178" s="440">
        <v>6479.25</v>
      </c>
      <c r="H4178" s="438" t="s">
        <v>126</v>
      </c>
    </row>
    <row r="4179" spans="1:8">
      <c r="A4179" s="430" t="s">
        <v>5628</v>
      </c>
      <c r="B4179" s="430" t="s">
        <v>4888</v>
      </c>
      <c r="C4179" s="440">
        <v>22611.33</v>
      </c>
      <c r="D4179" s="438" t="s">
        <v>126</v>
      </c>
      <c r="E4179" s="440">
        <v>2411.98</v>
      </c>
      <c r="F4179" s="440">
        <v>0</v>
      </c>
      <c r="G4179" s="440">
        <v>25023.31</v>
      </c>
      <c r="H4179" s="438" t="s">
        <v>126</v>
      </c>
    </row>
    <row r="4180" spans="1:8">
      <c r="A4180" s="430" t="s">
        <v>5629</v>
      </c>
      <c r="B4180" s="430" t="s">
        <v>4890</v>
      </c>
      <c r="C4180" s="440">
        <v>5628.7</v>
      </c>
      <c r="D4180" s="438" t="s">
        <v>126</v>
      </c>
      <c r="E4180" s="440">
        <v>0</v>
      </c>
      <c r="F4180" s="440">
        <v>0</v>
      </c>
      <c r="G4180" s="440">
        <v>5628.7</v>
      </c>
      <c r="H4180" s="438" t="s">
        <v>126</v>
      </c>
    </row>
    <row r="4181" spans="1:8">
      <c r="A4181" s="430" t="s">
        <v>5630</v>
      </c>
      <c r="B4181" s="430" t="s">
        <v>4892</v>
      </c>
      <c r="C4181" s="440">
        <v>13609.72</v>
      </c>
      <c r="D4181" s="438" t="s">
        <v>126</v>
      </c>
      <c r="E4181" s="440">
        <v>5864.22</v>
      </c>
      <c r="F4181" s="440">
        <v>0</v>
      </c>
      <c r="G4181" s="440">
        <v>19473.939999999999</v>
      </c>
      <c r="H4181" s="438" t="s">
        <v>126</v>
      </c>
    </row>
    <row r="4182" spans="1:8">
      <c r="A4182" s="430" t="s">
        <v>5631</v>
      </c>
      <c r="B4182" s="430" t="s">
        <v>4894</v>
      </c>
      <c r="C4182" s="440">
        <v>10439.92</v>
      </c>
      <c r="D4182" s="438" t="s">
        <v>126</v>
      </c>
      <c r="E4182" s="440">
        <v>9449.1</v>
      </c>
      <c r="F4182" s="440">
        <v>0</v>
      </c>
      <c r="G4182" s="440">
        <v>19889.02</v>
      </c>
      <c r="H4182" s="438" t="s">
        <v>126</v>
      </c>
    </row>
    <row r="4183" spans="1:8">
      <c r="A4183" s="430" t="s">
        <v>5632</v>
      </c>
      <c r="B4183" s="430" t="s">
        <v>5451</v>
      </c>
      <c r="C4183" s="440">
        <v>325.88</v>
      </c>
      <c r="D4183" s="438" t="s">
        <v>126</v>
      </c>
      <c r="E4183" s="440">
        <v>0</v>
      </c>
      <c r="F4183" s="440">
        <v>0</v>
      </c>
      <c r="G4183" s="440">
        <v>325.88</v>
      </c>
      <c r="H4183" s="438" t="s">
        <v>126</v>
      </c>
    </row>
    <row r="4184" spans="1:8">
      <c r="A4184" s="430" t="s">
        <v>5633</v>
      </c>
      <c r="B4184" s="430" t="s">
        <v>2245</v>
      </c>
      <c r="C4184" s="440">
        <v>208095.09</v>
      </c>
      <c r="D4184" s="438" t="s">
        <v>126</v>
      </c>
      <c r="E4184" s="440">
        <v>67420</v>
      </c>
      <c r="F4184" s="440">
        <v>0</v>
      </c>
      <c r="G4184" s="440">
        <v>275515.09000000003</v>
      </c>
      <c r="H4184" s="438" t="s">
        <v>126</v>
      </c>
    </row>
    <row r="4185" spans="1:8">
      <c r="A4185" s="430" t="s">
        <v>5634</v>
      </c>
      <c r="B4185" s="430" t="s">
        <v>4860</v>
      </c>
      <c r="C4185" s="440">
        <v>6079.78</v>
      </c>
      <c r="D4185" s="438" t="s">
        <v>126</v>
      </c>
      <c r="E4185" s="440">
        <v>0</v>
      </c>
      <c r="F4185" s="440">
        <v>0</v>
      </c>
      <c r="G4185" s="440">
        <v>6079.78</v>
      </c>
      <c r="H4185" s="438" t="s">
        <v>126</v>
      </c>
    </row>
    <row r="4186" spans="1:8">
      <c r="A4186" s="430" t="s">
        <v>5635</v>
      </c>
      <c r="B4186" s="430" t="s">
        <v>4862</v>
      </c>
      <c r="C4186" s="440">
        <v>9550.2999999999993</v>
      </c>
      <c r="D4186" s="438" t="s">
        <v>126</v>
      </c>
      <c r="E4186" s="440">
        <v>879.7</v>
      </c>
      <c r="F4186" s="440">
        <v>0</v>
      </c>
      <c r="G4186" s="440">
        <v>10430</v>
      </c>
      <c r="H4186" s="438" t="s">
        <v>126</v>
      </c>
    </row>
    <row r="4187" spans="1:8">
      <c r="A4187" s="430" t="s">
        <v>5636</v>
      </c>
      <c r="B4187" s="430" t="s">
        <v>4864</v>
      </c>
      <c r="C4187" s="440">
        <v>8462.84</v>
      </c>
      <c r="D4187" s="438" t="s">
        <v>126</v>
      </c>
      <c r="E4187" s="440">
        <v>0</v>
      </c>
      <c r="F4187" s="440">
        <v>0</v>
      </c>
      <c r="G4187" s="440">
        <v>8462.84</v>
      </c>
      <c r="H4187" s="438" t="s">
        <v>126</v>
      </c>
    </row>
    <row r="4188" spans="1:8">
      <c r="A4188" s="430" t="s">
        <v>5637</v>
      </c>
      <c r="B4188" s="430" t="s">
        <v>4866</v>
      </c>
      <c r="C4188" s="440">
        <v>0</v>
      </c>
      <c r="D4188" s="438" t="s">
        <v>126</v>
      </c>
      <c r="E4188" s="440">
        <v>9475.2900000000009</v>
      </c>
      <c r="F4188" s="440">
        <v>0</v>
      </c>
      <c r="G4188" s="440">
        <v>9475.2900000000009</v>
      </c>
      <c r="H4188" s="438" t="s">
        <v>126</v>
      </c>
    </row>
    <row r="4189" spans="1:8">
      <c r="A4189" s="430" t="s">
        <v>5638</v>
      </c>
      <c r="B4189" s="430" t="s">
        <v>4868</v>
      </c>
      <c r="C4189" s="440">
        <v>0</v>
      </c>
      <c r="D4189" s="438" t="s">
        <v>126</v>
      </c>
      <c r="E4189" s="440">
        <v>1845.29</v>
      </c>
      <c r="F4189" s="440">
        <v>0</v>
      </c>
      <c r="G4189" s="440">
        <v>1845.29</v>
      </c>
      <c r="H4189" s="438" t="s">
        <v>126</v>
      </c>
    </row>
    <row r="4190" spans="1:8">
      <c r="A4190" s="430" t="s">
        <v>5639</v>
      </c>
      <c r="B4190" s="430" t="s">
        <v>5640</v>
      </c>
      <c r="C4190" s="440">
        <v>25281.200000000001</v>
      </c>
      <c r="D4190" s="438" t="s">
        <v>126</v>
      </c>
      <c r="E4190" s="440">
        <v>0</v>
      </c>
      <c r="F4190" s="440">
        <v>0</v>
      </c>
      <c r="G4190" s="440">
        <v>25281.200000000001</v>
      </c>
      <c r="H4190" s="438" t="s">
        <v>126</v>
      </c>
    </row>
    <row r="4191" spans="1:8">
      <c r="A4191" s="430" t="s">
        <v>5641</v>
      </c>
      <c r="B4191" s="430" t="s">
        <v>4872</v>
      </c>
      <c r="C4191" s="440">
        <v>1389.74</v>
      </c>
      <c r="D4191" s="438" t="s">
        <v>126</v>
      </c>
      <c r="E4191" s="440">
        <v>0</v>
      </c>
      <c r="F4191" s="440">
        <v>0</v>
      </c>
      <c r="G4191" s="440">
        <v>1389.74</v>
      </c>
      <c r="H4191" s="438" t="s">
        <v>126</v>
      </c>
    </row>
    <row r="4192" spans="1:8">
      <c r="A4192" s="430" t="s">
        <v>5642</v>
      </c>
      <c r="B4192" s="430" t="s">
        <v>4874</v>
      </c>
      <c r="C4192" s="440">
        <v>3713</v>
      </c>
      <c r="D4192" s="438" t="s">
        <v>126</v>
      </c>
      <c r="E4192" s="440">
        <v>0</v>
      </c>
      <c r="F4192" s="440">
        <v>0</v>
      </c>
      <c r="G4192" s="440">
        <v>3713</v>
      </c>
      <c r="H4192" s="438" t="s">
        <v>126</v>
      </c>
    </row>
    <row r="4193" spans="1:8">
      <c r="A4193" s="430" t="s">
        <v>5643</v>
      </c>
      <c r="B4193" s="430" t="s">
        <v>4878</v>
      </c>
      <c r="C4193" s="440">
        <v>22555.03</v>
      </c>
      <c r="D4193" s="438" t="s">
        <v>126</v>
      </c>
      <c r="E4193" s="440">
        <v>0</v>
      </c>
      <c r="F4193" s="440">
        <v>0</v>
      </c>
      <c r="G4193" s="440">
        <v>22555.03</v>
      </c>
      <c r="H4193" s="438" t="s">
        <v>126</v>
      </c>
    </row>
    <row r="4194" spans="1:8">
      <c r="A4194" s="430" t="s">
        <v>5644</v>
      </c>
      <c r="B4194" s="430" t="s">
        <v>4880</v>
      </c>
      <c r="C4194" s="440">
        <v>5578.39</v>
      </c>
      <c r="D4194" s="438" t="s">
        <v>126</v>
      </c>
      <c r="E4194" s="440">
        <v>551.85</v>
      </c>
      <c r="F4194" s="440">
        <v>0</v>
      </c>
      <c r="G4194" s="440">
        <v>6130.24</v>
      </c>
      <c r="H4194" s="438" t="s">
        <v>126</v>
      </c>
    </row>
    <row r="4195" spans="1:8">
      <c r="A4195" s="430" t="s">
        <v>5645</v>
      </c>
      <c r="B4195" s="430" t="s">
        <v>4882</v>
      </c>
      <c r="C4195" s="440">
        <v>40721.69</v>
      </c>
      <c r="D4195" s="438" t="s">
        <v>126</v>
      </c>
      <c r="E4195" s="440">
        <v>0</v>
      </c>
      <c r="F4195" s="440">
        <v>0</v>
      </c>
      <c r="G4195" s="440">
        <v>40721.69</v>
      </c>
      <c r="H4195" s="438" t="s">
        <v>126</v>
      </c>
    </row>
    <row r="4196" spans="1:8">
      <c r="A4196" s="430" t="s">
        <v>5646</v>
      </c>
      <c r="B4196" s="430" t="s">
        <v>4884</v>
      </c>
      <c r="C4196" s="440">
        <v>0</v>
      </c>
      <c r="D4196" s="438" t="s">
        <v>126</v>
      </c>
      <c r="E4196" s="440">
        <v>16658.099999999999</v>
      </c>
      <c r="F4196" s="440">
        <v>0</v>
      </c>
      <c r="G4196" s="440">
        <v>16658.099999999999</v>
      </c>
      <c r="H4196" s="438" t="s">
        <v>126</v>
      </c>
    </row>
    <row r="4197" spans="1:8">
      <c r="A4197" s="430" t="s">
        <v>5647</v>
      </c>
      <c r="B4197" s="430" t="s">
        <v>4886</v>
      </c>
      <c r="C4197" s="440">
        <v>0</v>
      </c>
      <c r="D4197" s="438" t="s">
        <v>126</v>
      </c>
      <c r="E4197" s="440">
        <v>10219.4</v>
      </c>
      <c r="F4197" s="440">
        <v>0</v>
      </c>
      <c r="G4197" s="440">
        <v>10219.4</v>
      </c>
      <c r="H4197" s="438" t="s">
        <v>126</v>
      </c>
    </row>
    <row r="4198" spans="1:8">
      <c r="A4198" s="430" t="s">
        <v>5648</v>
      </c>
      <c r="B4198" s="430" t="s">
        <v>4888</v>
      </c>
      <c r="C4198" s="440">
        <v>39103.89</v>
      </c>
      <c r="D4198" s="438" t="s">
        <v>126</v>
      </c>
      <c r="E4198" s="440">
        <v>4111.99</v>
      </c>
      <c r="F4198" s="440">
        <v>0</v>
      </c>
      <c r="G4198" s="440">
        <v>43215.88</v>
      </c>
      <c r="H4198" s="438" t="s">
        <v>126</v>
      </c>
    </row>
    <row r="4199" spans="1:8">
      <c r="A4199" s="430" t="s">
        <v>5649</v>
      </c>
      <c r="B4199" s="430" t="s">
        <v>4890</v>
      </c>
      <c r="C4199" s="440">
        <v>11979.9</v>
      </c>
      <c r="D4199" s="438" t="s">
        <v>126</v>
      </c>
      <c r="E4199" s="440">
        <v>0</v>
      </c>
      <c r="F4199" s="440">
        <v>0</v>
      </c>
      <c r="G4199" s="440">
        <v>11979.9</v>
      </c>
      <c r="H4199" s="438" t="s">
        <v>126</v>
      </c>
    </row>
    <row r="4200" spans="1:8">
      <c r="A4200" s="430" t="s">
        <v>5650</v>
      </c>
      <c r="B4200" s="430" t="s">
        <v>4892</v>
      </c>
      <c r="C4200" s="440">
        <v>14741.45</v>
      </c>
      <c r="D4200" s="438" t="s">
        <v>126</v>
      </c>
      <c r="E4200" s="440">
        <v>5731.32</v>
      </c>
      <c r="F4200" s="440">
        <v>0</v>
      </c>
      <c r="G4200" s="440">
        <v>20472.77</v>
      </c>
      <c r="H4200" s="438" t="s">
        <v>126</v>
      </c>
    </row>
    <row r="4201" spans="1:8">
      <c r="A4201" s="430" t="s">
        <v>5651</v>
      </c>
      <c r="B4201" s="430" t="s">
        <v>4894</v>
      </c>
      <c r="C4201" s="440">
        <v>18937.88</v>
      </c>
      <c r="D4201" s="438" t="s">
        <v>126</v>
      </c>
      <c r="E4201" s="440">
        <v>17947.060000000001</v>
      </c>
      <c r="F4201" s="440">
        <v>0</v>
      </c>
      <c r="G4201" s="440">
        <v>36884.94</v>
      </c>
      <c r="H4201" s="438" t="s">
        <v>126</v>
      </c>
    </row>
    <row r="4202" spans="1:8">
      <c r="A4202" s="430" t="s">
        <v>5652</v>
      </c>
      <c r="B4202" s="430" t="s">
        <v>2250</v>
      </c>
      <c r="C4202" s="440">
        <v>66820.740000000005</v>
      </c>
      <c r="D4202" s="438" t="s">
        <v>126</v>
      </c>
      <c r="E4202" s="440">
        <v>21972.74</v>
      </c>
      <c r="F4202" s="440">
        <v>0</v>
      </c>
      <c r="G4202" s="440">
        <v>88793.48</v>
      </c>
      <c r="H4202" s="438" t="s">
        <v>126</v>
      </c>
    </row>
    <row r="4203" spans="1:8">
      <c r="A4203" s="430" t="s">
        <v>5653</v>
      </c>
      <c r="B4203" s="430" t="s">
        <v>4860</v>
      </c>
      <c r="C4203" s="440">
        <v>4009.71</v>
      </c>
      <c r="D4203" s="438" t="s">
        <v>126</v>
      </c>
      <c r="E4203" s="440">
        <v>0</v>
      </c>
      <c r="F4203" s="440">
        <v>0</v>
      </c>
      <c r="G4203" s="440">
        <v>4009.71</v>
      </c>
      <c r="H4203" s="438" t="s">
        <v>126</v>
      </c>
    </row>
    <row r="4204" spans="1:8">
      <c r="A4204" s="430" t="s">
        <v>5654</v>
      </c>
      <c r="B4204" s="430" t="s">
        <v>4862</v>
      </c>
      <c r="C4204" s="440">
        <v>9399.7999999999993</v>
      </c>
      <c r="D4204" s="438" t="s">
        <v>126</v>
      </c>
      <c r="E4204" s="440">
        <v>879.7</v>
      </c>
      <c r="F4204" s="440">
        <v>0</v>
      </c>
      <c r="G4204" s="440">
        <v>10279.5</v>
      </c>
      <c r="H4204" s="438" t="s">
        <v>126</v>
      </c>
    </row>
    <row r="4205" spans="1:8">
      <c r="A4205" s="430" t="s">
        <v>5655</v>
      </c>
      <c r="B4205" s="430" t="s">
        <v>4864</v>
      </c>
      <c r="C4205" s="440">
        <v>7174.44</v>
      </c>
      <c r="D4205" s="438" t="s">
        <v>126</v>
      </c>
      <c r="E4205" s="440">
        <v>0</v>
      </c>
      <c r="F4205" s="440">
        <v>0</v>
      </c>
      <c r="G4205" s="440">
        <v>7174.44</v>
      </c>
      <c r="H4205" s="438" t="s">
        <v>126</v>
      </c>
    </row>
    <row r="4206" spans="1:8">
      <c r="A4206" s="430" t="s">
        <v>5656</v>
      </c>
      <c r="B4206" s="430" t="s">
        <v>4866</v>
      </c>
      <c r="C4206" s="440">
        <v>0</v>
      </c>
      <c r="D4206" s="438" t="s">
        <v>126</v>
      </c>
      <c r="E4206" s="440">
        <v>9475.2900000000009</v>
      </c>
      <c r="F4206" s="440">
        <v>0</v>
      </c>
      <c r="G4206" s="440">
        <v>9475.2900000000009</v>
      </c>
      <c r="H4206" s="438" t="s">
        <v>126</v>
      </c>
    </row>
    <row r="4207" spans="1:8">
      <c r="A4207" s="430" t="s">
        <v>5657</v>
      </c>
      <c r="B4207" s="430" t="s">
        <v>4868</v>
      </c>
      <c r="C4207" s="440">
        <v>0</v>
      </c>
      <c r="D4207" s="438" t="s">
        <v>126</v>
      </c>
      <c r="E4207" s="440">
        <v>1845.29</v>
      </c>
      <c r="F4207" s="440">
        <v>0</v>
      </c>
      <c r="G4207" s="440">
        <v>1845.29</v>
      </c>
      <c r="H4207" s="438" t="s">
        <v>126</v>
      </c>
    </row>
    <row r="4208" spans="1:8">
      <c r="A4208" s="430" t="s">
        <v>5658</v>
      </c>
      <c r="B4208" s="430" t="s">
        <v>4870</v>
      </c>
      <c r="C4208" s="440">
        <v>11473.7</v>
      </c>
      <c r="D4208" s="438" t="s">
        <v>126</v>
      </c>
      <c r="E4208" s="440">
        <v>0</v>
      </c>
      <c r="F4208" s="440">
        <v>0</v>
      </c>
      <c r="G4208" s="440">
        <v>11473.7</v>
      </c>
      <c r="H4208" s="438" t="s">
        <v>126</v>
      </c>
    </row>
    <row r="4209" spans="1:8">
      <c r="A4209" s="430" t="s">
        <v>5659</v>
      </c>
      <c r="B4209" s="430" t="s">
        <v>4872</v>
      </c>
      <c r="C4209" s="440">
        <v>295.51</v>
      </c>
      <c r="D4209" s="438" t="s">
        <v>126</v>
      </c>
      <c r="E4209" s="440">
        <v>0</v>
      </c>
      <c r="F4209" s="440">
        <v>0</v>
      </c>
      <c r="G4209" s="440">
        <v>295.51</v>
      </c>
      <c r="H4209" s="438" t="s">
        <v>126</v>
      </c>
    </row>
    <row r="4210" spans="1:8">
      <c r="A4210" s="430" t="s">
        <v>5660</v>
      </c>
      <c r="B4210" s="430" t="s">
        <v>4878</v>
      </c>
      <c r="C4210" s="440">
        <v>5898.07</v>
      </c>
      <c r="D4210" s="438" t="s">
        <v>126</v>
      </c>
      <c r="E4210" s="440">
        <v>0</v>
      </c>
      <c r="F4210" s="440">
        <v>0</v>
      </c>
      <c r="G4210" s="440">
        <v>5898.07</v>
      </c>
      <c r="H4210" s="438" t="s">
        <v>126</v>
      </c>
    </row>
    <row r="4211" spans="1:8">
      <c r="A4211" s="430" t="s">
        <v>5661</v>
      </c>
      <c r="B4211" s="430" t="s">
        <v>4880</v>
      </c>
      <c r="C4211" s="440">
        <v>1403.27</v>
      </c>
      <c r="D4211" s="438" t="s">
        <v>126</v>
      </c>
      <c r="E4211" s="440">
        <v>98.8</v>
      </c>
      <c r="F4211" s="440">
        <v>0</v>
      </c>
      <c r="G4211" s="440">
        <v>1502.07</v>
      </c>
      <c r="H4211" s="438" t="s">
        <v>126</v>
      </c>
    </row>
    <row r="4212" spans="1:8">
      <c r="A4212" s="430" t="s">
        <v>5662</v>
      </c>
      <c r="B4212" s="430" t="s">
        <v>4882</v>
      </c>
      <c r="C4212" s="440">
        <v>8162.52</v>
      </c>
      <c r="D4212" s="438" t="s">
        <v>126</v>
      </c>
      <c r="E4212" s="440">
        <v>0</v>
      </c>
      <c r="F4212" s="440">
        <v>0</v>
      </c>
      <c r="G4212" s="440">
        <v>8162.52</v>
      </c>
      <c r="H4212" s="438" t="s">
        <v>126</v>
      </c>
    </row>
    <row r="4213" spans="1:8">
      <c r="A4213" s="430" t="s">
        <v>5663</v>
      </c>
      <c r="B4213" s="430" t="s">
        <v>4884</v>
      </c>
      <c r="C4213" s="440">
        <v>0</v>
      </c>
      <c r="D4213" s="438" t="s">
        <v>126</v>
      </c>
      <c r="E4213" s="440">
        <v>3247.55</v>
      </c>
      <c r="F4213" s="440">
        <v>0</v>
      </c>
      <c r="G4213" s="440">
        <v>3247.55</v>
      </c>
      <c r="H4213" s="438" t="s">
        <v>126</v>
      </c>
    </row>
    <row r="4214" spans="1:8">
      <c r="A4214" s="430" t="s">
        <v>5664</v>
      </c>
      <c r="B4214" s="430" t="s">
        <v>4886</v>
      </c>
      <c r="C4214" s="440">
        <v>0</v>
      </c>
      <c r="D4214" s="438" t="s">
        <v>126</v>
      </c>
      <c r="E4214" s="440">
        <v>1948.53</v>
      </c>
      <c r="F4214" s="440">
        <v>0</v>
      </c>
      <c r="G4214" s="440">
        <v>1948.53</v>
      </c>
      <c r="H4214" s="438" t="s">
        <v>126</v>
      </c>
    </row>
    <row r="4215" spans="1:8">
      <c r="A4215" s="430" t="s">
        <v>5665</v>
      </c>
      <c r="B4215" s="430" t="s">
        <v>4888</v>
      </c>
      <c r="C4215" s="440">
        <v>9006.81</v>
      </c>
      <c r="D4215" s="438" t="s">
        <v>126</v>
      </c>
      <c r="E4215" s="440">
        <v>755.56</v>
      </c>
      <c r="F4215" s="440">
        <v>0</v>
      </c>
      <c r="G4215" s="440">
        <v>9762.3700000000008</v>
      </c>
      <c r="H4215" s="438" t="s">
        <v>126</v>
      </c>
    </row>
    <row r="4216" spans="1:8">
      <c r="A4216" s="430" t="s">
        <v>5666</v>
      </c>
      <c r="B4216" s="430" t="s">
        <v>4890</v>
      </c>
      <c r="C4216" s="440">
        <v>2550</v>
      </c>
      <c r="D4216" s="438" t="s">
        <v>126</v>
      </c>
      <c r="E4216" s="440">
        <v>0</v>
      </c>
      <c r="F4216" s="440">
        <v>0</v>
      </c>
      <c r="G4216" s="440">
        <v>2550</v>
      </c>
      <c r="H4216" s="438" t="s">
        <v>126</v>
      </c>
    </row>
    <row r="4217" spans="1:8">
      <c r="A4217" s="430" t="s">
        <v>5667</v>
      </c>
      <c r="B4217" s="430" t="s">
        <v>4892</v>
      </c>
      <c r="C4217" s="440">
        <v>3571.86</v>
      </c>
      <c r="D4217" s="438" t="s">
        <v>126</v>
      </c>
      <c r="E4217" s="440">
        <v>1421.82</v>
      </c>
      <c r="F4217" s="440">
        <v>0</v>
      </c>
      <c r="G4217" s="440">
        <v>4993.68</v>
      </c>
      <c r="H4217" s="438" t="s">
        <v>126</v>
      </c>
    </row>
    <row r="4218" spans="1:8">
      <c r="A4218" s="430" t="s">
        <v>5668</v>
      </c>
      <c r="B4218" s="430" t="s">
        <v>4894</v>
      </c>
      <c r="C4218" s="440">
        <v>3875.05</v>
      </c>
      <c r="D4218" s="438" t="s">
        <v>126</v>
      </c>
      <c r="E4218" s="440">
        <v>2300.1999999999998</v>
      </c>
      <c r="F4218" s="440">
        <v>0</v>
      </c>
      <c r="G4218" s="440">
        <v>6175.25</v>
      </c>
      <c r="H4218" s="438" t="s">
        <v>126</v>
      </c>
    </row>
    <row r="4219" spans="1:8">
      <c r="A4219" s="430" t="s">
        <v>5669</v>
      </c>
      <c r="B4219" s="430" t="s">
        <v>2255</v>
      </c>
      <c r="C4219" s="440">
        <v>121539.87</v>
      </c>
      <c r="D4219" s="438" t="s">
        <v>126</v>
      </c>
      <c r="E4219" s="440">
        <v>41525.58</v>
      </c>
      <c r="F4219" s="440">
        <v>0</v>
      </c>
      <c r="G4219" s="440">
        <v>163065.45000000001</v>
      </c>
      <c r="H4219" s="438" t="s">
        <v>126</v>
      </c>
    </row>
    <row r="4220" spans="1:8">
      <c r="A4220" s="430" t="s">
        <v>5670</v>
      </c>
      <c r="B4220" s="430" t="s">
        <v>4860</v>
      </c>
      <c r="C4220" s="440">
        <v>6857.28</v>
      </c>
      <c r="D4220" s="438" t="s">
        <v>126</v>
      </c>
      <c r="E4220" s="440">
        <v>0</v>
      </c>
      <c r="F4220" s="440">
        <v>0</v>
      </c>
      <c r="G4220" s="440">
        <v>6857.28</v>
      </c>
      <c r="H4220" s="438" t="s">
        <v>126</v>
      </c>
    </row>
    <row r="4221" spans="1:8">
      <c r="A4221" s="430" t="s">
        <v>5671</v>
      </c>
      <c r="B4221" s="430" t="s">
        <v>4862</v>
      </c>
      <c r="C4221" s="440">
        <v>9550.2999999999993</v>
      </c>
      <c r="D4221" s="438" t="s">
        <v>126</v>
      </c>
      <c r="E4221" s="440">
        <v>879.7</v>
      </c>
      <c r="F4221" s="440">
        <v>0</v>
      </c>
      <c r="G4221" s="440">
        <v>10430</v>
      </c>
      <c r="H4221" s="438" t="s">
        <v>126</v>
      </c>
    </row>
    <row r="4222" spans="1:8">
      <c r="A4222" s="430" t="s">
        <v>5672</v>
      </c>
      <c r="B4222" s="430" t="s">
        <v>4864</v>
      </c>
      <c r="C4222" s="440">
        <v>8970.99</v>
      </c>
      <c r="D4222" s="438" t="s">
        <v>126</v>
      </c>
      <c r="E4222" s="440">
        <v>0</v>
      </c>
      <c r="F4222" s="440">
        <v>0</v>
      </c>
      <c r="G4222" s="440">
        <v>8970.99</v>
      </c>
      <c r="H4222" s="438" t="s">
        <v>126</v>
      </c>
    </row>
    <row r="4223" spans="1:8">
      <c r="A4223" s="430" t="s">
        <v>5673</v>
      </c>
      <c r="B4223" s="430" t="s">
        <v>4866</v>
      </c>
      <c r="C4223" s="440">
        <v>0</v>
      </c>
      <c r="D4223" s="438" t="s">
        <v>126</v>
      </c>
      <c r="E4223" s="440">
        <v>9575.1</v>
      </c>
      <c r="F4223" s="440">
        <v>0</v>
      </c>
      <c r="G4223" s="440">
        <v>9575.1</v>
      </c>
      <c r="H4223" s="438" t="s">
        <v>126</v>
      </c>
    </row>
    <row r="4224" spans="1:8">
      <c r="A4224" s="430" t="s">
        <v>5674</v>
      </c>
      <c r="B4224" s="430" t="s">
        <v>4868</v>
      </c>
      <c r="C4224" s="440">
        <v>0</v>
      </c>
      <c r="D4224" s="438" t="s">
        <v>126</v>
      </c>
      <c r="E4224" s="440">
        <v>1905.18</v>
      </c>
      <c r="F4224" s="440">
        <v>0</v>
      </c>
      <c r="G4224" s="440">
        <v>1905.18</v>
      </c>
      <c r="H4224" s="438" t="s">
        <v>126</v>
      </c>
    </row>
    <row r="4225" spans="1:8">
      <c r="A4225" s="430" t="s">
        <v>5675</v>
      </c>
      <c r="B4225" s="430" t="s">
        <v>4870</v>
      </c>
      <c r="C4225" s="440">
        <v>26677.52</v>
      </c>
      <c r="D4225" s="438" t="s">
        <v>126</v>
      </c>
      <c r="E4225" s="440">
        <v>998.08</v>
      </c>
      <c r="F4225" s="440">
        <v>0</v>
      </c>
      <c r="G4225" s="440">
        <v>27675.599999999999</v>
      </c>
      <c r="H4225" s="438" t="s">
        <v>126</v>
      </c>
    </row>
    <row r="4226" spans="1:8">
      <c r="A4226" s="430" t="s">
        <v>5676</v>
      </c>
      <c r="B4226" s="430" t="s">
        <v>5280</v>
      </c>
      <c r="C4226" s="440">
        <v>600.64</v>
      </c>
      <c r="D4226" s="438" t="s">
        <v>126</v>
      </c>
      <c r="E4226" s="440">
        <v>0</v>
      </c>
      <c r="F4226" s="440">
        <v>0</v>
      </c>
      <c r="G4226" s="440">
        <v>600.64</v>
      </c>
      <c r="H4226" s="438" t="s">
        <v>126</v>
      </c>
    </row>
    <row r="4227" spans="1:8">
      <c r="A4227" s="430" t="s">
        <v>5677</v>
      </c>
      <c r="B4227" s="430" t="s">
        <v>4878</v>
      </c>
      <c r="C4227" s="440">
        <v>8584.26</v>
      </c>
      <c r="D4227" s="438" t="s">
        <v>126</v>
      </c>
      <c r="E4227" s="440">
        <v>0</v>
      </c>
      <c r="F4227" s="440">
        <v>0</v>
      </c>
      <c r="G4227" s="440">
        <v>8584.26</v>
      </c>
      <c r="H4227" s="438" t="s">
        <v>126</v>
      </c>
    </row>
    <row r="4228" spans="1:8">
      <c r="A4228" s="430" t="s">
        <v>5678</v>
      </c>
      <c r="B4228" s="430" t="s">
        <v>4880</v>
      </c>
      <c r="C4228" s="440">
        <v>2420.0300000000002</v>
      </c>
      <c r="D4228" s="438" t="s">
        <v>126</v>
      </c>
      <c r="E4228" s="440">
        <v>237.5</v>
      </c>
      <c r="F4228" s="440">
        <v>0</v>
      </c>
      <c r="G4228" s="440">
        <v>2657.53</v>
      </c>
      <c r="H4228" s="438" t="s">
        <v>126</v>
      </c>
    </row>
    <row r="4229" spans="1:8">
      <c r="A4229" s="430" t="s">
        <v>5679</v>
      </c>
      <c r="B4229" s="430" t="s">
        <v>4882</v>
      </c>
      <c r="C4229" s="440">
        <v>13941.08</v>
      </c>
      <c r="D4229" s="438" t="s">
        <v>126</v>
      </c>
      <c r="E4229" s="440">
        <v>0</v>
      </c>
      <c r="F4229" s="440">
        <v>0</v>
      </c>
      <c r="G4229" s="440">
        <v>13941.08</v>
      </c>
      <c r="H4229" s="438" t="s">
        <v>126</v>
      </c>
    </row>
    <row r="4230" spans="1:8">
      <c r="A4230" s="430" t="s">
        <v>5680</v>
      </c>
      <c r="B4230" s="430" t="s">
        <v>4884</v>
      </c>
      <c r="C4230" s="440">
        <v>0</v>
      </c>
      <c r="D4230" s="438" t="s">
        <v>126</v>
      </c>
      <c r="E4230" s="440">
        <v>7557.6</v>
      </c>
      <c r="F4230" s="440">
        <v>0</v>
      </c>
      <c r="G4230" s="440">
        <v>7557.6</v>
      </c>
      <c r="H4230" s="438" t="s">
        <v>126</v>
      </c>
    </row>
    <row r="4231" spans="1:8">
      <c r="A4231" s="430" t="s">
        <v>5681</v>
      </c>
      <c r="B4231" s="430" t="s">
        <v>4886</v>
      </c>
      <c r="C4231" s="440">
        <v>0</v>
      </c>
      <c r="D4231" s="438" t="s">
        <v>126</v>
      </c>
      <c r="E4231" s="440">
        <v>4534.5600000000004</v>
      </c>
      <c r="F4231" s="440">
        <v>0</v>
      </c>
      <c r="G4231" s="440">
        <v>4534.5600000000004</v>
      </c>
      <c r="H4231" s="438" t="s">
        <v>126</v>
      </c>
    </row>
    <row r="4232" spans="1:8">
      <c r="A4232" s="430" t="s">
        <v>5682</v>
      </c>
      <c r="B4232" s="430" t="s">
        <v>4888</v>
      </c>
      <c r="C4232" s="440">
        <v>18156.36</v>
      </c>
      <c r="D4232" s="438" t="s">
        <v>126</v>
      </c>
      <c r="E4232" s="440">
        <v>1816.25</v>
      </c>
      <c r="F4232" s="440">
        <v>0</v>
      </c>
      <c r="G4232" s="440">
        <v>19972.61</v>
      </c>
      <c r="H4232" s="438" t="s">
        <v>126</v>
      </c>
    </row>
    <row r="4233" spans="1:8">
      <c r="A4233" s="430" t="s">
        <v>5683</v>
      </c>
      <c r="B4233" s="430" t="s">
        <v>4890</v>
      </c>
      <c r="C4233" s="440">
        <v>7650</v>
      </c>
      <c r="D4233" s="438" t="s">
        <v>126</v>
      </c>
      <c r="E4233" s="440">
        <v>0</v>
      </c>
      <c r="F4233" s="440">
        <v>0</v>
      </c>
      <c r="G4233" s="440">
        <v>7650</v>
      </c>
      <c r="H4233" s="438" t="s">
        <v>126</v>
      </c>
    </row>
    <row r="4234" spans="1:8">
      <c r="A4234" s="430" t="s">
        <v>5684</v>
      </c>
      <c r="B4234" s="430" t="s">
        <v>4892</v>
      </c>
      <c r="C4234" s="440">
        <v>7289.62</v>
      </c>
      <c r="D4234" s="438" t="s">
        <v>126</v>
      </c>
      <c r="E4234" s="440">
        <v>3245.96</v>
      </c>
      <c r="F4234" s="440">
        <v>0</v>
      </c>
      <c r="G4234" s="440">
        <v>10535.58</v>
      </c>
      <c r="H4234" s="438" t="s">
        <v>126</v>
      </c>
    </row>
    <row r="4235" spans="1:8">
      <c r="A4235" s="430" t="s">
        <v>5685</v>
      </c>
      <c r="B4235" s="430" t="s">
        <v>4894</v>
      </c>
      <c r="C4235" s="440">
        <v>10775.65</v>
      </c>
      <c r="D4235" s="438" t="s">
        <v>126</v>
      </c>
      <c r="E4235" s="440">
        <v>10775.65</v>
      </c>
      <c r="F4235" s="440">
        <v>0</v>
      </c>
      <c r="G4235" s="440">
        <v>21551.3</v>
      </c>
      <c r="H4235" s="438" t="s">
        <v>126</v>
      </c>
    </row>
    <row r="4236" spans="1:8">
      <c r="A4236" s="430" t="s">
        <v>5686</v>
      </c>
      <c r="B4236" s="430" t="s">
        <v>5451</v>
      </c>
      <c r="C4236" s="440">
        <v>66.14</v>
      </c>
      <c r="D4236" s="438" t="s">
        <v>126</v>
      </c>
      <c r="E4236" s="440">
        <v>0</v>
      </c>
      <c r="F4236" s="440">
        <v>0</v>
      </c>
      <c r="G4236" s="440">
        <v>66.14</v>
      </c>
      <c r="H4236" s="438" t="s">
        <v>126</v>
      </c>
    </row>
    <row r="4237" spans="1:8">
      <c r="A4237" s="430" t="s">
        <v>5687</v>
      </c>
      <c r="B4237" s="430" t="s">
        <v>2260</v>
      </c>
      <c r="C4237" s="440">
        <v>85031.16</v>
      </c>
      <c r="D4237" s="438" t="s">
        <v>126</v>
      </c>
      <c r="E4237" s="440">
        <v>24888.15</v>
      </c>
      <c r="F4237" s="440">
        <v>0</v>
      </c>
      <c r="G4237" s="440">
        <v>109919.31</v>
      </c>
      <c r="H4237" s="438" t="s">
        <v>126</v>
      </c>
    </row>
    <row r="4238" spans="1:8">
      <c r="A4238" s="430" t="s">
        <v>5688</v>
      </c>
      <c r="B4238" s="430" t="s">
        <v>4854</v>
      </c>
      <c r="C4238" s="440">
        <v>2500</v>
      </c>
      <c r="D4238" s="438" t="s">
        <v>126</v>
      </c>
      <c r="E4238" s="440">
        <v>0</v>
      </c>
      <c r="F4238" s="440">
        <v>0</v>
      </c>
      <c r="G4238" s="440">
        <v>2500</v>
      </c>
      <c r="H4238" s="438" t="s">
        <v>126</v>
      </c>
    </row>
    <row r="4239" spans="1:8">
      <c r="A4239" s="430" t="s">
        <v>5689</v>
      </c>
      <c r="B4239" s="430" t="s">
        <v>4860</v>
      </c>
      <c r="C4239" s="440">
        <v>6857.28</v>
      </c>
      <c r="D4239" s="438" t="s">
        <v>126</v>
      </c>
      <c r="E4239" s="440">
        <v>0</v>
      </c>
      <c r="F4239" s="440">
        <v>0</v>
      </c>
      <c r="G4239" s="440">
        <v>6857.28</v>
      </c>
      <c r="H4239" s="438" t="s">
        <v>126</v>
      </c>
    </row>
    <row r="4240" spans="1:8">
      <c r="A4240" s="430" t="s">
        <v>5690</v>
      </c>
      <c r="B4240" s="430" t="s">
        <v>4862</v>
      </c>
      <c r="C4240" s="440">
        <v>9550.2999999999993</v>
      </c>
      <c r="D4240" s="438" t="s">
        <v>126</v>
      </c>
      <c r="E4240" s="440">
        <v>879.7</v>
      </c>
      <c r="F4240" s="440">
        <v>0</v>
      </c>
      <c r="G4240" s="440">
        <v>10430</v>
      </c>
      <c r="H4240" s="438" t="s">
        <v>126</v>
      </c>
    </row>
    <row r="4241" spans="1:8">
      <c r="A4241" s="430" t="s">
        <v>5691</v>
      </c>
      <c r="B4241" s="430" t="s">
        <v>4864</v>
      </c>
      <c r="C4241" s="440">
        <v>8283.58</v>
      </c>
      <c r="D4241" s="438" t="s">
        <v>126</v>
      </c>
      <c r="E4241" s="440">
        <v>0</v>
      </c>
      <c r="F4241" s="440">
        <v>0</v>
      </c>
      <c r="G4241" s="440">
        <v>8283.58</v>
      </c>
      <c r="H4241" s="438" t="s">
        <v>126</v>
      </c>
    </row>
    <row r="4242" spans="1:8">
      <c r="A4242" s="430" t="s">
        <v>5692</v>
      </c>
      <c r="B4242" s="430" t="s">
        <v>4866</v>
      </c>
      <c r="C4242" s="440">
        <v>0</v>
      </c>
      <c r="D4242" s="438" t="s">
        <v>126</v>
      </c>
      <c r="E4242" s="440">
        <v>9575.1</v>
      </c>
      <c r="F4242" s="440">
        <v>0</v>
      </c>
      <c r="G4242" s="440">
        <v>9575.1</v>
      </c>
      <c r="H4242" s="438" t="s">
        <v>126</v>
      </c>
    </row>
    <row r="4243" spans="1:8">
      <c r="A4243" s="430" t="s">
        <v>5693</v>
      </c>
      <c r="B4243" s="430" t="s">
        <v>4868</v>
      </c>
      <c r="C4243" s="440">
        <v>0</v>
      </c>
      <c r="D4243" s="438" t="s">
        <v>126</v>
      </c>
      <c r="E4243" s="440">
        <v>1905.18</v>
      </c>
      <c r="F4243" s="440">
        <v>0</v>
      </c>
      <c r="G4243" s="440">
        <v>1905.18</v>
      </c>
      <c r="H4243" s="438" t="s">
        <v>126</v>
      </c>
    </row>
    <row r="4244" spans="1:8">
      <c r="A4244" s="430" t="s">
        <v>5694</v>
      </c>
      <c r="B4244" s="430" t="s">
        <v>4870</v>
      </c>
      <c r="C4244" s="440">
        <v>12876.42</v>
      </c>
      <c r="D4244" s="438" t="s">
        <v>126</v>
      </c>
      <c r="E4244" s="440">
        <v>998.08</v>
      </c>
      <c r="F4244" s="440">
        <v>0</v>
      </c>
      <c r="G4244" s="440">
        <v>13874.5</v>
      </c>
      <c r="H4244" s="438" t="s">
        <v>126</v>
      </c>
    </row>
    <row r="4245" spans="1:8">
      <c r="A4245" s="430" t="s">
        <v>5695</v>
      </c>
      <c r="B4245" s="430" t="s">
        <v>4872</v>
      </c>
      <c r="C4245" s="440">
        <v>281.02999999999997</v>
      </c>
      <c r="D4245" s="438" t="s">
        <v>126</v>
      </c>
      <c r="E4245" s="440">
        <v>0</v>
      </c>
      <c r="F4245" s="440">
        <v>0</v>
      </c>
      <c r="G4245" s="440">
        <v>281.02999999999997</v>
      </c>
      <c r="H4245" s="438" t="s">
        <v>126</v>
      </c>
    </row>
    <row r="4246" spans="1:8">
      <c r="A4246" s="430" t="s">
        <v>5696</v>
      </c>
      <c r="B4246" s="430" t="s">
        <v>4878</v>
      </c>
      <c r="C4246" s="440">
        <v>2814.58</v>
      </c>
      <c r="D4246" s="438" t="s">
        <v>126</v>
      </c>
      <c r="E4246" s="440">
        <v>0</v>
      </c>
      <c r="F4246" s="440">
        <v>0</v>
      </c>
      <c r="G4246" s="440">
        <v>2814.58</v>
      </c>
      <c r="H4246" s="438" t="s">
        <v>126</v>
      </c>
    </row>
    <row r="4247" spans="1:8">
      <c r="A4247" s="430" t="s">
        <v>5697</v>
      </c>
      <c r="B4247" s="430" t="s">
        <v>4880</v>
      </c>
      <c r="C4247" s="440">
        <v>1708.1</v>
      </c>
      <c r="D4247" s="438" t="s">
        <v>126</v>
      </c>
      <c r="E4247" s="440">
        <v>153.9</v>
      </c>
      <c r="F4247" s="440">
        <v>0</v>
      </c>
      <c r="G4247" s="440">
        <v>1862</v>
      </c>
      <c r="H4247" s="438" t="s">
        <v>126</v>
      </c>
    </row>
    <row r="4248" spans="1:8">
      <c r="A4248" s="430" t="s">
        <v>5698</v>
      </c>
      <c r="B4248" s="430" t="s">
        <v>4882</v>
      </c>
      <c r="C4248" s="440">
        <v>11267.5</v>
      </c>
      <c r="D4248" s="438" t="s">
        <v>126</v>
      </c>
      <c r="E4248" s="440">
        <v>0</v>
      </c>
      <c r="F4248" s="440">
        <v>0</v>
      </c>
      <c r="G4248" s="440">
        <v>11267.5</v>
      </c>
      <c r="H4248" s="438" t="s">
        <v>126</v>
      </c>
    </row>
    <row r="4249" spans="1:8">
      <c r="A4249" s="430" t="s">
        <v>5699</v>
      </c>
      <c r="B4249" s="430" t="s">
        <v>4884</v>
      </c>
      <c r="C4249" s="440">
        <v>0</v>
      </c>
      <c r="D4249" s="438" t="s">
        <v>126</v>
      </c>
      <c r="E4249" s="440">
        <v>3089.85</v>
      </c>
      <c r="F4249" s="440">
        <v>0</v>
      </c>
      <c r="G4249" s="440">
        <v>3089.85</v>
      </c>
      <c r="H4249" s="438" t="s">
        <v>126</v>
      </c>
    </row>
    <row r="4250" spans="1:8">
      <c r="A4250" s="430" t="s">
        <v>5700</v>
      </c>
      <c r="B4250" s="430" t="s">
        <v>4886</v>
      </c>
      <c r="C4250" s="440">
        <v>0</v>
      </c>
      <c r="D4250" s="438" t="s">
        <v>126</v>
      </c>
      <c r="E4250" s="440">
        <v>2157.0300000000002</v>
      </c>
      <c r="F4250" s="440">
        <v>0</v>
      </c>
      <c r="G4250" s="440">
        <v>2157.0300000000002</v>
      </c>
      <c r="H4250" s="438" t="s">
        <v>126</v>
      </c>
    </row>
    <row r="4251" spans="1:8">
      <c r="A4251" s="430" t="s">
        <v>5701</v>
      </c>
      <c r="B4251" s="430" t="s">
        <v>4888</v>
      </c>
      <c r="C4251" s="440">
        <v>12286.23</v>
      </c>
      <c r="D4251" s="438" t="s">
        <v>126</v>
      </c>
      <c r="E4251" s="440">
        <v>1176.93</v>
      </c>
      <c r="F4251" s="440">
        <v>0</v>
      </c>
      <c r="G4251" s="440">
        <v>13463.16</v>
      </c>
      <c r="H4251" s="438" t="s">
        <v>126</v>
      </c>
    </row>
    <row r="4252" spans="1:8">
      <c r="A4252" s="430" t="s">
        <v>5702</v>
      </c>
      <c r="B4252" s="430" t="s">
        <v>4890</v>
      </c>
      <c r="C4252" s="440">
        <v>5272.27</v>
      </c>
      <c r="D4252" s="438" t="s">
        <v>126</v>
      </c>
      <c r="E4252" s="440">
        <v>0</v>
      </c>
      <c r="F4252" s="440">
        <v>0</v>
      </c>
      <c r="G4252" s="440">
        <v>5272.27</v>
      </c>
      <c r="H4252" s="438" t="s">
        <v>126</v>
      </c>
    </row>
    <row r="4253" spans="1:8">
      <c r="A4253" s="430" t="s">
        <v>5703</v>
      </c>
      <c r="B4253" s="430" t="s">
        <v>4892</v>
      </c>
      <c r="C4253" s="440">
        <v>919.76</v>
      </c>
      <c r="D4253" s="438" t="s">
        <v>126</v>
      </c>
      <c r="E4253" s="440">
        <v>351.98</v>
      </c>
      <c r="F4253" s="440">
        <v>0</v>
      </c>
      <c r="G4253" s="440">
        <v>1271.74</v>
      </c>
      <c r="H4253" s="438" t="s">
        <v>126</v>
      </c>
    </row>
    <row r="4254" spans="1:8">
      <c r="A4254" s="430" t="s">
        <v>5704</v>
      </c>
      <c r="B4254" s="430" t="s">
        <v>4894</v>
      </c>
      <c r="C4254" s="440">
        <v>6582.04</v>
      </c>
      <c r="D4254" s="438" t="s">
        <v>126</v>
      </c>
      <c r="E4254" s="440">
        <v>4600.3999999999996</v>
      </c>
      <c r="F4254" s="440">
        <v>0</v>
      </c>
      <c r="G4254" s="440">
        <v>11182.44</v>
      </c>
      <c r="H4254" s="438" t="s">
        <v>126</v>
      </c>
    </row>
    <row r="4255" spans="1:8">
      <c r="A4255" s="430" t="s">
        <v>5705</v>
      </c>
      <c r="B4255" s="430" t="s">
        <v>5451</v>
      </c>
      <c r="C4255" s="440">
        <v>22.04</v>
      </c>
      <c r="D4255" s="438" t="s">
        <v>126</v>
      </c>
      <c r="E4255" s="440">
        <v>0</v>
      </c>
      <c r="F4255" s="440">
        <v>0</v>
      </c>
      <c r="G4255" s="440">
        <v>22.04</v>
      </c>
      <c r="H4255" s="438" t="s">
        <v>126</v>
      </c>
    </row>
    <row r="4256" spans="1:8">
      <c r="A4256" s="430" t="s">
        <v>5706</v>
      </c>
      <c r="B4256" s="430" t="s">
        <v>5707</v>
      </c>
      <c r="C4256" s="440">
        <v>3810.03</v>
      </c>
      <c r="D4256" s="438" t="s">
        <v>126</v>
      </c>
      <c r="E4256" s="440">
        <v>0</v>
      </c>
      <c r="F4256" s="440">
        <v>0</v>
      </c>
      <c r="G4256" s="440">
        <v>3810.03</v>
      </c>
      <c r="H4256" s="438" t="s">
        <v>126</v>
      </c>
    </row>
    <row r="4257" spans="1:8">
      <c r="A4257" s="430" t="s">
        <v>5708</v>
      </c>
      <c r="B4257" s="430" t="s">
        <v>2265</v>
      </c>
      <c r="C4257" s="440">
        <v>111541.61</v>
      </c>
      <c r="D4257" s="438" t="s">
        <v>126</v>
      </c>
      <c r="E4257" s="440">
        <v>37331.93</v>
      </c>
      <c r="F4257" s="440">
        <v>0</v>
      </c>
      <c r="G4257" s="440">
        <v>148873.54</v>
      </c>
      <c r="H4257" s="438" t="s">
        <v>126</v>
      </c>
    </row>
    <row r="4258" spans="1:8">
      <c r="A4258" s="430" t="s">
        <v>5709</v>
      </c>
      <c r="B4258" s="430" t="s">
        <v>4860</v>
      </c>
      <c r="C4258" s="440">
        <v>6857.28</v>
      </c>
      <c r="D4258" s="438" t="s">
        <v>126</v>
      </c>
      <c r="E4258" s="440">
        <v>0</v>
      </c>
      <c r="F4258" s="440">
        <v>0</v>
      </c>
      <c r="G4258" s="440">
        <v>6857.28</v>
      </c>
      <c r="H4258" s="438" t="s">
        <v>126</v>
      </c>
    </row>
    <row r="4259" spans="1:8">
      <c r="A4259" s="430" t="s">
        <v>5710</v>
      </c>
      <c r="B4259" s="430" t="s">
        <v>4862</v>
      </c>
      <c r="C4259" s="440">
        <v>9550.2999999999993</v>
      </c>
      <c r="D4259" s="438" t="s">
        <v>126</v>
      </c>
      <c r="E4259" s="440">
        <v>879.7</v>
      </c>
      <c r="F4259" s="440">
        <v>0</v>
      </c>
      <c r="G4259" s="440">
        <v>10430</v>
      </c>
      <c r="H4259" s="438" t="s">
        <v>126</v>
      </c>
    </row>
    <row r="4260" spans="1:8">
      <c r="A4260" s="430" t="s">
        <v>5711</v>
      </c>
      <c r="B4260" s="430" t="s">
        <v>4864</v>
      </c>
      <c r="C4260" s="440">
        <v>8204.11</v>
      </c>
      <c r="D4260" s="438" t="s">
        <v>126</v>
      </c>
      <c r="E4260" s="440">
        <v>0</v>
      </c>
      <c r="F4260" s="440">
        <v>0</v>
      </c>
      <c r="G4260" s="440">
        <v>8204.11</v>
      </c>
      <c r="H4260" s="438" t="s">
        <v>126</v>
      </c>
    </row>
    <row r="4261" spans="1:8">
      <c r="A4261" s="430" t="s">
        <v>5712</v>
      </c>
      <c r="B4261" s="430" t="s">
        <v>4866</v>
      </c>
      <c r="C4261" s="440">
        <v>0</v>
      </c>
      <c r="D4261" s="438" t="s">
        <v>126</v>
      </c>
      <c r="E4261" s="440">
        <v>9475.2900000000009</v>
      </c>
      <c r="F4261" s="440">
        <v>0</v>
      </c>
      <c r="G4261" s="440">
        <v>9475.2900000000009</v>
      </c>
      <c r="H4261" s="438" t="s">
        <v>126</v>
      </c>
    </row>
    <row r="4262" spans="1:8">
      <c r="A4262" s="430" t="s">
        <v>5713</v>
      </c>
      <c r="B4262" s="430" t="s">
        <v>4868</v>
      </c>
      <c r="C4262" s="440">
        <v>0</v>
      </c>
      <c r="D4262" s="438" t="s">
        <v>126</v>
      </c>
      <c r="E4262" s="440">
        <v>1845.29</v>
      </c>
      <c r="F4262" s="440">
        <v>0</v>
      </c>
      <c r="G4262" s="440">
        <v>1845.29</v>
      </c>
      <c r="H4262" s="438" t="s">
        <v>126</v>
      </c>
    </row>
    <row r="4263" spans="1:8">
      <c r="A4263" s="430" t="s">
        <v>5714</v>
      </c>
      <c r="B4263" s="430" t="s">
        <v>4870</v>
      </c>
      <c r="C4263" s="440">
        <v>7847.67</v>
      </c>
      <c r="D4263" s="438" t="s">
        <v>126</v>
      </c>
      <c r="E4263" s="440">
        <v>0</v>
      </c>
      <c r="F4263" s="440">
        <v>0</v>
      </c>
      <c r="G4263" s="440">
        <v>7847.67</v>
      </c>
      <c r="H4263" s="438" t="s">
        <v>126</v>
      </c>
    </row>
    <row r="4264" spans="1:8">
      <c r="A4264" s="430" t="s">
        <v>5715</v>
      </c>
      <c r="B4264" s="430" t="s">
        <v>4872</v>
      </c>
      <c r="C4264" s="440">
        <v>696.52</v>
      </c>
      <c r="D4264" s="438" t="s">
        <v>126</v>
      </c>
      <c r="E4264" s="440">
        <v>0</v>
      </c>
      <c r="F4264" s="440">
        <v>0</v>
      </c>
      <c r="G4264" s="440">
        <v>696.52</v>
      </c>
      <c r="H4264" s="438" t="s">
        <v>126</v>
      </c>
    </row>
    <row r="4265" spans="1:8">
      <c r="A4265" s="430" t="s">
        <v>5716</v>
      </c>
      <c r="B4265" s="430" t="s">
        <v>4878</v>
      </c>
      <c r="C4265" s="440">
        <v>13081.44</v>
      </c>
      <c r="D4265" s="438" t="s">
        <v>126</v>
      </c>
      <c r="E4265" s="440">
        <v>0</v>
      </c>
      <c r="F4265" s="440">
        <v>0</v>
      </c>
      <c r="G4265" s="440">
        <v>13081.44</v>
      </c>
      <c r="H4265" s="438" t="s">
        <v>126</v>
      </c>
    </row>
    <row r="4266" spans="1:8">
      <c r="A4266" s="430" t="s">
        <v>5717</v>
      </c>
      <c r="B4266" s="430" t="s">
        <v>4880</v>
      </c>
      <c r="C4266" s="440">
        <v>2754.45</v>
      </c>
      <c r="D4266" s="438" t="s">
        <v>126</v>
      </c>
      <c r="E4266" s="440">
        <v>242.25</v>
      </c>
      <c r="F4266" s="440">
        <v>0</v>
      </c>
      <c r="G4266" s="440">
        <v>2996.7</v>
      </c>
      <c r="H4266" s="438" t="s">
        <v>126</v>
      </c>
    </row>
    <row r="4267" spans="1:8">
      <c r="A4267" s="430" t="s">
        <v>5718</v>
      </c>
      <c r="B4267" s="430" t="s">
        <v>4882</v>
      </c>
      <c r="C4267" s="440">
        <v>20631.240000000002</v>
      </c>
      <c r="D4267" s="438" t="s">
        <v>126</v>
      </c>
      <c r="E4267" s="440">
        <v>0</v>
      </c>
      <c r="F4267" s="440">
        <v>0</v>
      </c>
      <c r="G4267" s="440">
        <v>20631.240000000002</v>
      </c>
      <c r="H4267" s="438" t="s">
        <v>126</v>
      </c>
    </row>
    <row r="4268" spans="1:8">
      <c r="A4268" s="430" t="s">
        <v>5719</v>
      </c>
      <c r="B4268" s="430" t="s">
        <v>4884</v>
      </c>
      <c r="C4268" s="440">
        <v>0</v>
      </c>
      <c r="D4268" s="438" t="s">
        <v>126</v>
      </c>
      <c r="E4268" s="440">
        <v>7527.85</v>
      </c>
      <c r="F4268" s="440">
        <v>0</v>
      </c>
      <c r="G4268" s="440">
        <v>7527.85</v>
      </c>
      <c r="H4268" s="438" t="s">
        <v>126</v>
      </c>
    </row>
    <row r="4269" spans="1:8">
      <c r="A4269" s="430" t="s">
        <v>5720</v>
      </c>
      <c r="B4269" s="430" t="s">
        <v>4886</v>
      </c>
      <c r="C4269" s="440">
        <v>0</v>
      </c>
      <c r="D4269" s="438" t="s">
        <v>126</v>
      </c>
      <c r="E4269" s="440">
        <v>4584.07</v>
      </c>
      <c r="F4269" s="440">
        <v>0</v>
      </c>
      <c r="G4269" s="440">
        <v>4584.07</v>
      </c>
      <c r="H4269" s="438" t="s">
        <v>126</v>
      </c>
    </row>
    <row r="4270" spans="1:8">
      <c r="A4270" s="430" t="s">
        <v>5721</v>
      </c>
      <c r="B4270" s="430" t="s">
        <v>4888</v>
      </c>
      <c r="C4270" s="440">
        <v>19357.8</v>
      </c>
      <c r="D4270" s="438" t="s">
        <v>126</v>
      </c>
      <c r="E4270" s="440">
        <v>1743.6</v>
      </c>
      <c r="F4270" s="440">
        <v>0</v>
      </c>
      <c r="G4270" s="440">
        <v>21101.4</v>
      </c>
      <c r="H4270" s="438" t="s">
        <v>126</v>
      </c>
    </row>
    <row r="4271" spans="1:8">
      <c r="A4271" s="430" t="s">
        <v>5722</v>
      </c>
      <c r="B4271" s="430" t="s">
        <v>4890</v>
      </c>
      <c r="C4271" s="440">
        <v>6122.27</v>
      </c>
      <c r="D4271" s="438" t="s">
        <v>126</v>
      </c>
      <c r="E4271" s="440">
        <v>0</v>
      </c>
      <c r="F4271" s="440">
        <v>0</v>
      </c>
      <c r="G4271" s="440">
        <v>6122.27</v>
      </c>
      <c r="H4271" s="438" t="s">
        <v>126</v>
      </c>
    </row>
    <row r="4272" spans="1:8">
      <c r="A4272" s="430" t="s">
        <v>5723</v>
      </c>
      <c r="B4272" s="430" t="s">
        <v>4892</v>
      </c>
      <c r="C4272" s="440">
        <v>7697.61</v>
      </c>
      <c r="D4272" s="438" t="s">
        <v>126</v>
      </c>
      <c r="E4272" s="440">
        <v>3283.78</v>
      </c>
      <c r="F4272" s="440">
        <v>0</v>
      </c>
      <c r="G4272" s="440">
        <v>10981.39</v>
      </c>
      <c r="H4272" s="438" t="s">
        <v>126</v>
      </c>
    </row>
    <row r="4273" spans="1:8">
      <c r="A4273" s="430" t="s">
        <v>5724</v>
      </c>
      <c r="B4273" s="430" t="s">
        <v>4894</v>
      </c>
      <c r="C4273" s="440">
        <v>8740.92</v>
      </c>
      <c r="D4273" s="438" t="s">
        <v>126</v>
      </c>
      <c r="E4273" s="440">
        <v>7750.1</v>
      </c>
      <c r="F4273" s="440">
        <v>0</v>
      </c>
      <c r="G4273" s="440">
        <v>16491.02</v>
      </c>
      <c r="H4273" s="438" t="s">
        <v>126</v>
      </c>
    </row>
    <row r="4274" spans="1:8">
      <c r="A4274" s="430" t="s">
        <v>5725</v>
      </c>
      <c r="B4274" s="430" t="s">
        <v>2270</v>
      </c>
      <c r="C4274" s="440">
        <v>73155.009999999995</v>
      </c>
      <c r="D4274" s="438" t="s">
        <v>126</v>
      </c>
      <c r="E4274" s="440">
        <v>26397.74</v>
      </c>
      <c r="F4274" s="440">
        <v>0</v>
      </c>
      <c r="G4274" s="440">
        <v>99552.75</v>
      </c>
      <c r="H4274" s="438" t="s">
        <v>126</v>
      </c>
    </row>
    <row r="4275" spans="1:8">
      <c r="A4275" s="430" t="s">
        <v>5726</v>
      </c>
      <c r="B4275" s="430" t="s">
        <v>4860</v>
      </c>
      <c r="C4275" s="440">
        <v>1945</v>
      </c>
      <c r="D4275" s="438" t="s">
        <v>126</v>
      </c>
      <c r="E4275" s="440">
        <v>0</v>
      </c>
      <c r="F4275" s="440">
        <v>0</v>
      </c>
      <c r="G4275" s="440">
        <v>1945</v>
      </c>
      <c r="H4275" s="438" t="s">
        <v>126</v>
      </c>
    </row>
    <row r="4276" spans="1:8">
      <c r="A4276" s="430" t="s">
        <v>5727</v>
      </c>
      <c r="B4276" s="430" t="s">
        <v>4862</v>
      </c>
      <c r="C4276" s="440">
        <v>4775.1499999999996</v>
      </c>
      <c r="D4276" s="438" t="s">
        <v>126</v>
      </c>
      <c r="E4276" s="440">
        <v>439.85</v>
      </c>
      <c r="F4276" s="440">
        <v>0</v>
      </c>
      <c r="G4276" s="440">
        <v>5215</v>
      </c>
      <c r="H4276" s="438" t="s">
        <v>126</v>
      </c>
    </row>
    <row r="4277" spans="1:8">
      <c r="A4277" s="430" t="s">
        <v>5728</v>
      </c>
      <c r="B4277" s="430" t="s">
        <v>4864</v>
      </c>
      <c r="C4277" s="440">
        <v>3048.06</v>
      </c>
      <c r="D4277" s="438" t="s">
        <v>126</v>
      </c>
      <c r="E4277" s="440">
        <v>0</v>
      </c>
      <c r="F4277" s="440">
        <v>0</v>
      </c>
      <c r="G4277" s="440">
        <v>3048.06</v>
      </c>
      <c r="H4277" s="438" t="s">
        <v>126</v>
      </c>
    </row>
    <row r="4278" spans="1:8">
      <c r="A4278" s="430" t="s">
        <v>5729</v>
      </c>
      <c r="B4278" s="430" t="s">
        <v>4866</v>
      </c>
      <c r="C4278" s="440">
        <v>0</v>
      </c>
      <c r="D4278" s="438" t="s">
        <v>126</v>
      </c>
      <c r="E4278" s="440">
        <v>4077.8</v>
      </c>
      <c r="F4278" s="440">
        <v>0</v>
      </c>
      <c r="G4278" s="440">
        <v>4077.8</v>
      </c>
      <c r="H4278" s="438" t="s">
        <v>126</v>
      </c>
    </row>
    <row r="4279" spans="1:8">
      <c r="A4279" s="430" t="s">
        <v>5730</v>
      </c>
      <c r="B4279" s="430" t="s">
        <v>4868</v>
      </c>
      <c r="C4279" s="440">
        <v>0</v>
      </c>
      <c r="D4279" s="438" t="s">
        <v>126</v>
      </c>
      <c r="E4279" s="440">
        <v>807.3</v>
      </c>
      <c r="F4279" s="440">
        <v>0</v>
      </c>
      <c r="G4279" s="440">
        <v>807.3</v>
      </c>
      <c r="H4279" s="438" t="s">
        <v>126</v>
      </c>
    </row>
    <row r="4280" spans="1:8">
      <c r="A4280" s="430" t="s">
        <v>5731</v>
      </c>
      <c r="B4280" s="430" t="s">
        <v>5732</v>
      </c>
      <c r="C4280" s="440">
        <v>7248.33</v>
      </c>
      <c r="D4280" s="438" t="s">
        <v>126</v>
      </c>
      <c r="E4280" s="440">
        <v>0</v>
      </c>
      <c r="F4280" s="440">
        <v>0</v>
      </c>
      <c r="G4280" s="440">
        <v>7248.33</v>
      </c>
      <c r="H4280" s="438" t="s">
        <v>126</v>
      </c>
    </row>
    <row r="4281" spans="1:8">
      <c r="A4281" s="430" t="s">
        <v>5733</v>
      </c>
      <c r="B4281" s="430" t="s">
        <v>4872</v>
      </c>
      <c r="C4281" s="440">
        <v>533.55999999999995</v>
      </c>
      <c r="D4281" s="438" t="s">
        <v>126</v>
      </c>
      <c r="E4281" s="440">
        <v>0</v>
      </c>
      <c r="F4281" s="440">
        <v>0</v>
      </c>
      <c r="G4281" s="440">
        <v>533.55999999999995</v>
      </c>
      <c r="H4281" s="438" t="s">
        <v>126</v>
      </c>
    </row>
    <row r="4282" spans="1:8">
      <c r="A4282" s="430" t="s">
        <v>5734</v>
      </c>
      <c r="B4282" s="430" t="s">
        <v>4878</v>
      </c>
      <c r="C4282" s="440">
        <v>6424.36</v>
      </c>
      <c r="D4282" s="438" t="s">
        <v>126</v>
      </c>
      <c r="E4282" s="440">
        <v>0</v>
      </c>
      <c r="F4282" s="440">
        <v>0</v>
      </c>
      <c r="G4282" s="440">
        <v>6424.36</v>
      </c>
      <c r="H4282" s="438" t="s">
        <v>126</v>
      </c>
    </row>
    <row r="4283" spans="1:8">
      <c r="A4283" s="430" t="s">
        <v>5735</v>
      </c>
      <c r="B4283" s="430" t="s">
        <v>4880</v>
      </c>
      <c r="C4283" s="440">
        <v>2011.43</v>
      </c>
      <c r="D4283" s="438" t="s">
        <v>126</v>
      </c>
      <c r="E4283" s="440">
        <v>212.75</v>
      </c>
      <c r="F4283" s="440">
        <v>0</v>
      </c>
      <c r="G4283" s="440">
        <v>2224.1799999999998</v>
      </c>
      <c r="H4283" s="438" t="s">
        <v>126</v>
      </c>
    </row>
    <row r="4284" spans="1:8">
      <c r="A4284" s="430" t="s">
        <v>5736</v>
      </c>
      <c r="B4284" s="430" t="s">
        <v>4882</v>
      </c>
      <c r="C4284" s="440">
        <v>11280.31</v>
      </c>
      <c r="D4284" s="438" t="s">
        <v>126</v>
      </c>
      <c r="E4284" s="440">
        <v>0</v>
      </c>
      <c r="F4284" s="440">
        <v>0</v>
      </c>
      <c r="G4284" s="440">
        <v>11280.31</v>
      </c>
      <c r="H4284" s="438" t="s">
        <v>126</v>
      </c>
    </row>
    <row r="4285" spans="1:8">
      <c r="A4285" s="430" t="s">
        <v>5737</v>
      </c>
      <c r="B4285" s="430" t="s">
        <v>4884</v>
      </c>
      <c r="C4285" s="440">
        <v>0</v>
      </c>
      <c r="D4285" s="438" t="s">
        <v>126</v>
      </c>
      <c r="E4285" s="440">
        <v>6692.25</v>
      </c>
      <c r="F4285" s="440">
        <v>0</v>
      </c>
      <c r="G4285" s="440">
        <v>6692.25</v>
      </c>
      <c r="H4285" s="438" t="s">
        <v>126</v>
      </c>
    </row>
    <row r="4286" spans="1:8">
      <c r="A4286" s="430" t="s">
        <v>5738</v>
      </c>
      <c r="B4286" s="430" t="s">
        <v>4886</v>
      </c>
      <c r="C4286" s="440">
        <v>0</v>
      </c>
      <c r="D4286" s="438" t="s">
        <v>126</v>
      </c>
      <c r="E4286" s="440">
        <v>4015.35</v>
      </c>
      <c r="F4286" s="440">
        <v>0</v>
      </c>
      <c r="G4286" s="440">
        <v>4015.35</v>
      </c>
      <c r="H4286" s="438" t="s">
        <v>126</v>
      </c>
    </row>
    <row r="4287" spans="1:8">
      <c r="A4287" s="430" t="s">
        <v>5739</v>
      </c>
      <c r="B4287" s="430" t="s">
        <v>4888</v>
      </c>
      <c r="C4287" s="440">
        <v>14934.39</v>
      </c>
      <c r="D4287" s="438" t="s">
        <v>126</v>
      </c>
      <c r="E4287" s="440">
        <v>1598.3</v>
      </c>
      <c r="F4287" s="440">
        <v>0</v>
      </c>
      <c r="G4287" s="440">
        <v>16532.689999999999</v>
      </c>
      <c r="H4287" s="438" t="s">
        <v>126</v>
      </c>
    </row>
    <row r="4288" spans="1:8">
      <c r="A4288" s="430" t="s">
        <v>5740</v>
      </c>
      <c r="B4288" s="430" t="s">
        <v>4890</v>
      </c>
      <c r="C4288" s="440">
        <v>4250</v>
      </c>
      <c r="D4288" s="438" t="s">
        <v>126</v>
      </c>
      <c r="E4288" s="440">
        <v>0</v>
      </c>
      <c r="F4288" s="440">
        <v>0</v>
      </c>
      <c r="G4288" s="440">
        <v>4250</v>
      </c>
      <c r="H4288" s="438" t="s">
        <v>126</v>
      </c>
    </row>
    <row r="4289" spans="1:8">
      <c r="A4289" s="430" t="s">
        <v>5741</v>
      </c>
      <c r="B4289" s="430" t="s">
        <v>4892</v>
      </c>
      <c r="C4289" s="440">
        <v>4117.6000000000004</v>
      </c>
      <c r="D4289" s="438" t="s">
        <v>126</v>
      </c>
      <c r="E4289" s="440">
        <v>1954.14</v>
      </c>
      <c r="F4289" s="440">
        <v>0</v>
      </c>
      <c r="G4289" s="440">
        <v>6071.74</v>
      </c>
      <c r="H4289" s="438" t="s">
        <v>126</v>
      </c>
    </row>
    <row r="4290" spans="1:8">
      <c r="A4290" s="430" t="s">
        <v>5742</v>
      </c>
      <c r="B4290" s="430" t="s">
        <v>4894</v>
      </c>
      <c r="C4290" s="440">
        <v>6600</v>
      </c>
      <c r="D4290" s="438" t="s">
        <v>126</v>
      </c>
      <c r="E4290" s="440">
        <v>6600</v>
      </c>
      <c r="F4290" s="440">
        <v>0</v>
      </c>
      <c r="G4290" s="440">
        <v>13200</v>
      </c>
      <c r="H4290" s="438" t="s">
        <v>126</v>
      </c>
    </row>
    <row r="4291" spans="1:8">
      <c r="A4291" s="430" t="s">
        <v>5743</v>
      </c>
      <c r="B4291" s="430" t="s">
        <v>5744</v>
      </c>
      <c r="C4291" s="440">
        <v>5986.82</v>
      </c>
      <c r="D4291" s="438" t="s">
        <v>126</v>
      </c>
      <c r="E4291" s="440">
        <v>0</v>
      </c>
      <c r="F4291" s="440">
        <v>0</v>
      </c>
      <c r="G4291" s="440">
        <v>5986.82</v>
      </c>
      <c r="H4291" s="438" t="s">
        <v>126</v>
      </c>
    </row>
    <row r="4292" spans="1:8">
      <c r="A4292" s="430" t="s">
        <v>5745</v>
      </c>
      <c r="B4292" s="430" t="s">
        <v>2275</v>
      </c>
      <c r="C4292" s="440">
        <v>81313.08</v>
      </c>
      <c r="D4292" s="438" t="s">
        <v>126</v>
      </c>
      <c r="E4292" s="440">
        <v>29959.74</v>
      </c>
      <c r="F4292" s="440">
        <v>0</v>
      </c>
      <c r="G4292" s="440">
        <v>111272.82</v>
      </c>
      <c r="H4292" s="438" t="s">
        <v>126</v>
      </c>
    </row>
    <row r="4293" spans="1:8">
      <c r="A4293" s="430" t="s">
        <v>5746</v>
      </c>
      <c r="B4293" s="430" t="s">
        <v>4860</v>
      </c>
      <c r="C4293" s="440">
        <v>500</v>
      </c>
      <c r="D4293" s="438" t="s">
        <v>126</v>
      </c>
      <c r="E4293" s="440">
        <v>0</v>
      </c>
      <c r="F4293" s="440">
        <v>0</v>
      </c>
      <c r="G4293" s="440">
        <v>500</v>
      </c>
      <c r="H4293" s="438" t="s">
        <v>126</v>
      </c>
    </row>
    <row r="4294" spans="1:8">
      <c r="A4294" s="430" t="s">
        <v>5747</v>
      </c>
      <c r="B4294" s="430" t="s">
        <v>4862</v>
      </c>
      <c r="C4294" s="440">
        <v>7947.19</v>
      </c>
      <c r="D4294" s="438" t="s">
        <v>126</v>
      </c>
      <c r="E4294" s="440">
        <v>879.7</v>
      </c>
      <c r="F4294" s="440">
        <v>0</v>
      </c>
      <c r="G4294" s="440">
        <v>8826.89</v>
      </c>
      <c r="H4294" s="438" t="s">
        <v>126</v>
      </c>
    </row>
    <row r="4295" spans="1:8">
      <c r="A4295" s="430" t="s">
        <v>5748</v>
      </c>
      <c r="B4295" s="430" t="s">
        <v>4864</v>
      </c>
      <c r="C4295" s="440">
        <v>3046.97</v>
      </c>
      <c r="D4295" s="438" t="s">
        <v>126</v>
      </c>
      <c r="E4295" s="440">
        <v>0</v>
      </c>
      <c r="F4295" s="440">
        <v>0</v>
      </c>
      <c r="G4295" s="440">
        <v>3046.97</v>
      </c>
      <c r="H4295" s="438" t="s">
        <v>126</v>
      </c>
    </row>
    <row r="4296" spans="1:8">
      <c r="A4296" s="430" t="s">
        <v>5749</v>
      </c>
      <c r="B4296" s="430" t="s">
        <v>4866</v>
      </c>
      <c r="C4296" s="440">
        <v>0</v>
      </c>
      <c r="D4296" s="438" t="s">
        <v>126</v>
      </c>
      <c r="E4296" s="440">
        <v>6081.33</v>
      </c>
      <c r="F4296" s="440">
        <v>0</v>
      </c>
      <c r="G4296" s="440">
        <v>6081.33</v>
      </c>
      <c r="H4296" s="438" t="s">
        <v>126</v>
      </c>
    </row>
    <row r="4297" spans="1:8">
      <c r="A4297" s="430" t="s">
        <v>5750</v>
      </c>
      <c r="B4297" s="430" t="s">
        <v>4868</v>
      </c>
      <c r="C4297" s="440">
        <v>0</v>
      </c>
      <c r="D4297" s="438" t="s">
        <v>126</v>
      </c>
      <c r="E4297" s="440">
        <v>1396.55</v>
      </c>
      <c r="F4297" s="440">
        <v>0</v>
      </c>
      <c r="G4297" s="440">
        <v>1396.55</v>
      </c>
      <c r="H4297" s="438" t="s">
        <v>126</v>
      </c>
    </row>
    <row r="4298" spans="1:8">
      <c r="A4298" s="430" t="s">
        <v>5751</v>
      </c>
      <c r="B4298" s="430" t="s">
        <v>4870</v>
      </c>
      <c r="C4298" s="440">
        <v>33158.03</v>
      </c>
      <c r="D4298" s="438" t="s">
        <v>126</v>
      </c>
      <c r="E4298" s="440">
        <v>1397.3</v>
      </c>
      <c r="F4298" s="440">
        <v>0</v>
      </c>
      <c r="G4298" s="440">
        <v>34555.33</v>
      </c>
      <c r="H4298" s="438" t="s">
        <v>126</v>
      </c>
    </row>
    <row r="4299" spans="1:8">
      <c r="A4299" s="430" t="s">
        <v>5752</v>
      </c>
      <c r="B4299" s="430" t="s">
        <v>4872</v>
      </c>
      <c r="C4299" s="440">
        <v>410.79</v>
      </c>
      <c r="D4299" s="438" t="s">
        <v>126</v>
      </c>
      <c r="E4299" s="440">
        <v>0</v>
      </c>
      <c r="F4299" s="440">
        <v>0</v>
      </c>
      <c r="G4299" s="440">
        <v>410.79</v>
      </c>
      <c r="H4299" s="438" t="s">
        <v>126</v>
      </c>
    </row>
    <row r="4300" spans="1:8">
      <c r="A4300" s="430" t="s">
        <v>5753</v>
      </c>
      <c r="B4300" s="430" t="s">
        <v>4878</v>
      </c>
      <c r="C4300" s="440">
        <v>1261.8699999999999</v>
      </c>
      <c r="D4300" s="438" t="s">
        <v>126</v>
      </c>
      <c r="E4300" s="440">
        <v>0</v>
      </c>
      <c r="F4300" s="440">
        <v>0</v>
      </c>
      <c r="G4300" s="440">
        <v>1261.8699999999999</v>
      </c>
      <c r="H4300" s="438" t="s">
        <v>126</v>
      </c>
    </row>
    <row r="4301" spans="1:8">
      <c r="A4301" s="430" t="s">
        <v>5754</v>
      </c>
      <c r="B4301" s="430" t="s">
        <v>4880</v>
      </c>
      <c r="C4301" s="440">
        <v>1852.18</v>
      </c>
      <c r="D4301" s="438" t="s">
        <v>126</v>
      </c>
      <c r="E4301" s="440">
        <v>192.55</v>
      </c>
      <c r="F4301" s="440">
        <v>0</v>
      </c>
      <c r="G4301" s="440">
        <v>2044.73</v>
      </c>
      <c r="H4301" s="438" t="s">
        <v>126</v>
      </c>
    </row>
    <row r="4302" spans="1:8">
      <c r="A4302" s="430" t="s">
        <v>5755</v>
      </c>
      <c r="B4302" s="430" t="s">
        <v>4882</v>
      </c>
      <c r="C4302" s="440">
        <v>952.1</v>
      </c>
      <c r="D4302" s="438" t="s">
        <v>126</v>
      </c>
      <c r="E4302" s="440">
        <v>0</v>
      </c>
      <c r="F4302" s="440">
        <v>0</v>
      </c>
      <c r="G4302" s="440">
        <v>952.1</v>
      </c>
      <c r="H4302" s="438" t="s">
        <v>126</v>
      </c>
    </row>
    <row r="4303" spans="1:8">
      <c r="A4303" s="430" t="s">
        <v>5756</v>
      </c>
      <c r="B4303" s="430" t="s">
        <v>4884</v>
      </c>
      <c r="C4303" s="440">
        <v>0</v>
      </c>
      <c r="D4303" s="438" t="s">
        <v>126</v>
      </c>
      <c r="E4303" s="440">
        <v>5671.95</v>
      </c>
      <c r="F4303" s="440">
        <v>0</v>
      </c>
      <c r="G4303" s="440">
        <v>5671.95</v>
      </c>
      <c r="H4303" s="438" t="s">
        <v>126</v>
      </c>
    </row>
    <row r="4304" spans="1:8">
      <c r="A4304" s="430" t="s">
        <v>5757</v>
      </c>
      <c r="B4304" s="430" t="s">
        <v>4886</v>
      </c>
      <c r="C4304" s="440">
        <v>0</v>
      </c>
      <c r="D4304" s="438" t="s">
        <v>126</v>
      </c>
      <c r="E4304" s="440">
        <v>3515.44</v>
      </c>
      <c r="F4304" s="440">
        <v>0</v>
      </c>
      <c r="G4304" s="440">
        <v>3515.44</v>
      </c>
      <c r="H4304" s="438" t="s">
        <v>126</v>
      </c>
    </row>
    <row r="4305" spans="1:8">
      <c r="A4305" s="430" t="s">
        <v>5758</v>
      </c>
      <c r="B4305" s="430" t="s">
        <v>4888</v>
      </c>
      <c r="C4305" s="440">
        <v>14419.73</v>
      </c>
      <c r="D4305" s="438" t="s">
        <v>126</v>
      </c>
      <c r="E4305" s="440">
        <v>1511.12</v>
      </c>
      <c r="F4305" s="440">
        <v>0</v>
      </c>
      <c r="G4305" s="440">
        <v>15930.85</v>
      </c>
      <c r="H4305" s="438" t="s">
        <v>126</v>
      </c>
    </row>
    <row r="4306" spans="1:8">
      <c r="A4306" s="430" t="s">
        <v>5759</v>
      </c>
      <c r="B4306" s="430" t="s">
        <v>4890</v>
      </c>
      <c r="C4306" s="440">
        <v>3855.6</v>
      </c>
      <c r="D4306" s="438" t="s">
        <v>126</v>
      </c>
      <c r="E4306" s="440">
        <v>0</v>
      </c>
      <c r="F4306" s="440">
        <v>0</v>
      </c>
      <c r="G4306" s="440">
        <v>3855.6</v>
      </c>
      <c r="H4306" s="438" t="s">
        <v>126</v>
      </c>
    </row>
    <row r="4307" spans="1:8">
      <c r="A4307" s="430" t="s">
        <v>5760</v>
      </c>
      <c r="B4307" s="430" t="s">
        <v>4892</v>
      </c>
      <c r="C4307" s="440">
        <v>7269.13</v>
      </c>
      <c r="D4307" s="438" t="s">
        <v>126</v>
      </c>
      <c r="E4307" s="440">
        <v>2713.8</v>
      </c>
      <c r="F4307" s="440">
        <v>0</v>
      </c>
      <c r="G4307" s="440">
        <v>9982.93</v>
      </c>
      <c r="H4307" s="438" t="s">
        <v>126</v>
      </c>
    </row>
    <row r="4308" spans="1:8">
      <c r="A4308" s="430" t="s">
        <v>5761</v>
      </c>
      <c r="B4308" s="430" t="s">
        <v>4894</v>
      </c>
      <c r="C4308" s="440">
        <v>6600</v>
      </c>
      <c r="D4308" s="438" t="s">
        <v>126</v>
      </c>
      <c r="E4308" s="440">
        <v>6600</v>
      </c>
      <c r="F4308" s="440">
        <v>0</v>
      </c>
      <c r="G4308" s="440">
        <v>13200</v>
      </c>
      <c r="H4308" s="438" t="s">
        <v>126</v>
      </c>
    </row>
    <row r="4309" spans="1:8">
      <c r="A4309" s="430" t="s">
        <v>5762</v>
      </c>
      <c r="B4309" s="430" t="s">
        <v>5451</v>
      </c>
      <c r="C4309" s="440">
        <v>39.49</v>
      </c>
      <c r="D4309" s="438" t="s">
        <v>126</v>
      </c>
      <c r="E4309" s="440">
        <v>0</v>
      </c>
      <c r="F4309" s="440">
        <v>0</v>
      </c>
      <c r="G4309" s="440">
        <v>39.49</v>
      </c>
      <c r="H4309" s="438" t="s">
        <v>126</v>
      </c>
    </row>
    <row r="4310" spans="1:8">
      <c r="A4310" s="430" t="s">
        <v>5763</v>
      </c>
      <c r="B4310" s="430" t="s">
        <v>2280</v>
      </c>
      <c r="C4310" s="440">
        <v>316254.13</v>
      </c>
      <c r="D4310" s="438" t="s">
        <v>126</v>
      </c>
      <c r="E4310" s="440">
        <v>68280.94</v>
      </c>
      <c r="F4310" s="440">
        <v>0</v>
      </c>
      <c r="G4310" s="440">
        <v>384535.07</v>
      </c>
      <c r="H4310" s="438" t="s">
        <v>126</v>
      </c>
    </row>
    <row r="4311" spans="1:8">
      <c r="A4311" s="430" t="s">
        <v>5764</v>
      </c>
      <c r="B4311" s="430" t="s">
        <v>4860</v>
      </c>
      <c r="C4311" s="440">
        <v>7277.28</v>
      </c>
      <c r="D4311" s="438" t="s">
        <v>126</v>
      </c>
      <c r="E4311" s="440">
        <v>0</v>
      </c>
      <c r="F4311" s="440">
        <v>0</v>
      </c>
      <c r="G4311" s="440">
        <v>7277.28</v>
      </c>
      <c r="H4311" s="438" t="s">
        <v>126</v>
      </c>
    </row>
    <row r="4312" spans="1:8">
      <c r="A4312" s="430" t="s">
        <v>5765</v>
      </c>
      <c r="B4312" s="430" t="s">
        <v>4862</v>
      </c>
      <c r="C4312" s="440">
        <v>9550.2999999999993</v>
      </c>
      <c r="D4312" s="438" t="s">
        <v>126</v>
      </c>
      <c r="E4312" s="440">
        <v>879.7</v>
      </c>
      <c r="F4312" s="440">
        <v>0</v>
      </c>
      <c r="G4312" s="440">
        <v>10430</v>
      </c>
      <c r="H4312" s="438" t="s">
        <v>126</v>
      </c>
    </row>
    <row r="4313" spans="1:8">
      <c r="A4313" s="430" t="s">
        <v>5766</v>
      </c>
      <c r="B4313" s="430" t="s">
        <v>4864</v>
      </c>
      <c r="C4313" s="440">
        <v>9294.59</v>
      </c>
      <c r="D4313" s="438" t="s">
        <v>126</v>
      </c>
      <c r="E4313" s="440">
        <v>0</v>
      </c>
      <c r="F4313" s="440">
        <v>0</v>
      </c>
      <c r="G4313" s="440">
        <v>9294.59</v>
      </c>
      <c r="H4313" s="438" t="s">
        <v>126</v>
      </c>
    </row>
    <row r="4314" spans="1:8">
      <c r="A4314" s="430" t="s">
        <v>5767</v>
      </c>
      <c r="B4314" s="430" t="s">
        <v>4866</v>
      </c>
      <c r="C4314" s="440">
        <v>0</v>
      </c>
      <c r="D4314" s="438" t="s">
        <v>126</v>
      </c>
      <c r="E4314" s="440">
        <v>9730.35</v>
      </c>
      <c r="F4314" s="440">
        <v>0</v>
      </c>
      <c r="G4314" s="440">
        <v>9730.35</v>
      </c>
      <c r="H4314" s="438" t="s">
        <v>126</v>
      </c>
    </row>
    <row r="4315" spans="1:8">
      <c r="A4315" s="430" t="s">
        <v>5768</v>
      </c>
      <c r="B4315" s="430" t="s">
        <v>4868</v>
      </c>
      <c r="C4315" s="440">
        <v>0</v>
      </c>
      <c r="D4315" s="438" t="s">
        <v>126</v>
      </c>
      <c r="E4315" s="440">
        <v>1998.33</v>
      </c>
      <c r="F4315" s="440">
        <v>0</v>
      </c>
      <c r="G4315" s="440">
        <v>1998.33</v>
      </c>
      <c r="H4315" s="438" t="s">
        <v>126</v>
      </c>
    </row>
    <row r="4316" spans="1:8">
      <c r="A4316" s="430" t="s">
        <v>5769</v>
      </c>
      <c r="B4316" s="430" t="s">
        <v>4870</v>
      </c>
      <c r="C4316" s="440">
        <v>116624.07</v>
      </c>
      <c r="D4316" s="438" t="s">
        <v>126</v>
      </c>
      <c r="E4316" s="440">
        <v>2240.08</v>
      </c>
      <c r="F4316" s="440">
        <v>0</v>
      </c>
      <c r="G4316" s="440">
        <v>118864.15</v>
      </c>
      <c r="H4316" s="438" t="s">
        <v>126</v>
      </c>
    </row>
    <row r="4317" spans="1:8">
      <c r="A4317" s="430" t="s">
        <v>5770</v>
      </c>
      <c r="B4317" s="430" t="s">
        <v>4872</v>
      </c>
      <c r="C4317" s="440">
        <v>1362.87</v>
      </c>
      <c r="D4317" s="438" t="s">
        <v>126</v>
      </c>
      <c r="E4317" s="440">
        <v>0</v>
      </c>
      <c r="F4317" s="440">
        <v>0</v>
      </c>
      <c r="G4317" s="440">
        <v>1362.87</v>
      </c>
      <c r="H4317" s="438" t="s">
        <v>126</v>
      </c>
    </row>
    <row r="4318" spans="1:8">
      <c r="A4318" s="430" t="s">
        <v>5771</v>
      </c>
      <c r="B4318" s="430" t="s">
        <v>4878</v>
      </c>
      <c r="C4318" s="440">
        <v>25693.119999999999</v>
      </c>
      <c r="D4318" s="438" t="s">
        <v>126</v>
      </c>
      <c r="E4318" s="440">
        <v>0</v>
      </c>
      <c r="F4318" s="440">
        <v>0</v>
      </c>
      <c r="G4318" s="440">
        <v>25693.119999999999</v>
      </c>
      <c r="H4318" s="438" t="s">
        <v>126</v>
      </c>
    </row>
    <row r="4319" spans="1:8">
      <c r="A4319" s="430" t="s">
        <v>5772</v>
      </c>
      <c r="B4319" s="430" t="s">
        <v>4880</v>
      </c>
      <c r="C4319" s="440">
        <v>4878.32</v>
      </c>
      <c r="D4319" s="438" t="s">
        <v>126</v>
      </c>
      <c r="E4319" s="440">
        <v>435.9</v>
      </c>
      <c r="F4319" s="440">
        <v>0</v>
      </c>
      <c r="G4319" s="440">
        <v>5314.22</v>
      </c>
      <c r="H4319" s="438" t="s">
        <v>126</v>
      </c>
    </row>
    <row r="4320" spans="1:8">
      <c r="A4320" s="430" t="s">
        <v>5773</v>
      </c>
      <c r="B4320" s="430" t="s">
        <v>4882</v>
      </c>
      <c r="C4320" s="440">
        <v>45893.24</v>
      </c>
      <c r="D4320" s="438" t="s">
        <v>126</v>
      </c>
      <c r="E4320" s="440">
        <v>0</v>
      </c>
      <c r="F4320" s="440">
        <v>0</v>
      </c>
      <c r="G4320" s="440">
        <v>45893.24</v>
      </c>
      <c r="H4320" s="438" t="s">
        <v>126</v>
      </c>
    </row>
    <row r="4321" spans="1:8">
      <c r="A4321" s="430" t="s">
        <v>5774</v>
      </c>
      <c r="B4321" s="430" t="s">
        <v>4884</v>
      </c>
      <c r="C4321" s="440">
        <v>0</v>
      </c>
      <c r="D4321" s="438" t="s">
        <v>126</v>
      </c>
      <c r="E4321" s="440">
        <v>15432.85</v>
      </c>
      <c r="F4321" s="440">
        <v>0</v>
      </c>
      <c r="G4321" s="440">
        <v>15432.85</v>
      </c>
      <c r="H4321" s="438" t="s">
        <v>126</v>
      </c>
    </row>
    <row r="4322" spans="1:8">
      <c r="A4322" s="430" t="s">
        <v>5775</v>
      </c>
      <c r="B4322" s="430" t="s">
        <v>4886</v>
      </c>
      <c r="C4322" s="440">
        <v>0</v>
      </c>
      <c r="D4322" s="438" t="s">
        <v>126</v>
      </c>
      <c r="E4322" s="440">
        <v>9259.7099999999991</v>
      </c>
      <c r="F4322" s="440">
        <v>0</v>
      </c>
      <c r="G4322" s="440">
        <v>9259.7099999999991</v>
      </c>
      <c r="H4322" s="438" t="s">
        <v>126</v>
      </c>
    </row>
    <row r="4323" spans="1:8">
      <c r="A4323" s="430" t="s">
        <v>5776</v>
      </c>
      <c r="B4323" s="430" t="s">
        <v>4888</v>
      </c>
      <c r="C4323" s="440">
        <v>31234.15</v>
      </c>
      <c r="D4323" s="438" t="s">
        <v>126</v>
      </c>
      <c r="E4323" s="440">
        <v>2833.35</v>
      </c>
      <c r="F4323" s="440">
        <v>0</v>
      </c>
      <c r="G4323" s="440">
        <v>34067.5</v>
      </c>
      <c r="H4323" s="438" t="s">
        <v>126</v>
      </c>
    </row>
    <row r="4324" spans="1:8">
      <c r="A4324" s="430" t="s">
        <v>5777</v>
      </c>
      <c r="B4324" s="430" t="s">
        <v>4890</v>
      </c>
      <c r="C4324" s="440">
        <v>7650</v>
      </c>
      <c r="D4324" s="438" t="s">
        <v>126</v>
      </c>
      <c r="E4324" s="440">
        <v>0</v>
      </c>
      <c r="F4324" s="440">
        <v>0</v>
      </c>
      <c r="G4324" s="440">
        <v>7650</v>
      </c>
      <c r="H4324" s="438" t="s">
        <v>126</v>
      </c>
    </row>
    <row r="4325" spans="1:8">
      <c r="A4325" s="430" t="s">
        <v>5778</v>
      </c>
      <c r="B4325" s="430" t="s">
        <v>4892</v>
      </c>
      <c r="C4325" s="440">
        <v>44035.17</v>
      </c>
      <c r="D4325" s="438" t="s">
        <v>126</v>
      </c>
      <c r="E4325" s="440">
        <v>12996.02</v>
      </c>
      <c r="F4325" s="440">
        <v>0</v>
      </c>
      <c r="G4325" s="440">
        <v>57031.19</v>
      </c>
      <c r="H4325" s="438" t="s">
        <v>126</v>
      </c>
    </row>
    <row r="4326" spans="1:8">
      <c r="A4326" s="430" t="s">
        <v>5779</v>
      </c>
      <c r="B4326" s="430" t="s">
        <v>4894</v>
      </c>
      <c r="C4326" s="440">
        <v>12474.65</v>
      </c>
      <c r="D4326" s="438" t="s">
        <v>126</v>
      </c>
      <c r="E4326" s="440">
        <v>12474.65</v>
      </c>
      <c r="F4326" s="440">
        <v>0</v>
      </c>
      <c r="G4326" s="440">
        <v>24949.3</v>
      </c>
      <c r="H4326" s="438" t="s">
        <v>126</v>
      </c>
    </row>
    <row r="4327" spans="1:8">
      <c r="A4327" s="430" t="s">
        <v>5780</v>
      </c>
      <c r="B4327" s="430" t="s">
        <v>5451</v>
      </c>
      <c r="C4327" s="440">
        <v>286.37</v>
      </c>
      <c r="D4327" s="438" t="s">
        <v>126</v>
      </c>
      <c r="E4327" s="440">
        <v>0</v>
      </c>
      <c r="F4327" s="440">
        <v>0</v>
      </c>
      <c r="G4327" s="440">
        <v>286.37</v>
      </c>
      <c r="H4327" s="438" t="s">
        <v>126</v>
      </c>
    </row>
    <row r="4328" spans="1:8">
      <c r="A4328" s="430" t="s">
        <v>5781</v>
      </c>
      <c r="B4328" s="430" t="s">
        <v>2285</v>
      </c>
      <c r="C4328" s="440">
        <v>188856.13</v>
      </c>
      <c r="D4328" s="438" t="s">
        <v>126</v>
      </c>
      <c r="E4328" s="440">
        <v>52234.95</v>
      </c>
      <c r="F4328" s="440">
        <v>0</v>
      </c>
      <c r="G4328" s="440">
        <v>241091.08</v>
      </c>
      <c r="H4328" s="438" t="s">
        <v>126</v>
      </c>
    </row>
    <row r="4329" spans="1:8">
      <c r="A4329" s="430" t="s">
        <v>5782</v>
      </c>
      <c r="B4329" s="430" t="s">
        <v>4858</v>
      </c>
      <c r="C4329" s="440">
        <v>1600</v>
      </c>
      <c r="D4329" s="438" t="s">
        <v>126</v>
      </c>
      <c r="E4329" s="440">
        <v>0</v>
      </c>
      <c r="F4329" s="440">
        <v>0</v>
      </c>
      <c r="G4329" s="440">
        <v>1600</v>
      </c>
      <c r="H4329" s="438" t="s">
        <v>126</v>
      </c>
    </row>
    <row r="4330" spans="1:8">
      <c r="A4330" s="430" t="s">
        <v>5783</v>
      </c>
      <c r="B4330" s="430" t="s">
        <v>4860</v>
      </c>
      <c r="C4330" s="440">
        <v>7543.01</v>
      </c>
      <c r="D4330" s="438" t="s">
        <v>126</v>
      </c>
      <c r="E4330" s="440">
        <v>0</v>
      </c>
      <c r="F4330" s="440">
        <v>0</v>
      </c>
      <c r="G4330" s="440">
        <v>7543.01</v>
      </c>
      <c r="H4330" s="438" t="s">
        <v>126</v>
      </c>
    </row>
    <row r="4331" spans="1:8">
      <c r="A4331" s="430" t="s">
        <v>5784</v>
      </c>
      <c r="B4331" s="430" t="s">
        <v>4862</v>
      </c>
      <c r="C4331" s="440">
        <v>9550.2999999999993</v>
      </c>
      <c r="D4331" s="438" t="s">
        <v>126</v>
      </c>
      <c r="E4331" s="440">
        <v>879.7</v>
      </c>
      <c r="F4331" s="440">
        <v>0</v>
      </c>
      <c r="G4331" s="440">
        <v>10430</v>
      </c>
      <c r="H4331" s="438" t="s">
        <v>126</v>
      </c>
    </row>
    <row r="4332" spans="1:8">
      <c r="A4332" s="430" t="s">
        <v>5785</v>
      </c>
      <c r="B4332" s="430" t="s">
        <v>4864</v>
      </c>
      <c r="C4332" s="440">
        <v>9682.27</v>
      </c>
      <c r="D4332" s="438" t="s">
        <v>126</v>
      </c>
      <c r="E4332" s="440">
        <v>0</v>
      </c>
      <c r="F4332" s="440">
        <v>0</v>
      </c>
      <c r="G4332" s="440">
        <v>9682.27</v>
      </c>
      <c r="H4332" s="438" t="s">
        <v>126</v>
      </c>
    </row>
    <row r="4333" spans="1:8">
      <c r="A4333" s="430" t="s">
        <v>5786</v>
      </c>
      <c r="B4333" s="430" t="s">
        <v>4866</v>
      </c>
      <c r="C4333" s="440">
        <v>0</v>
      </c>
      <c r="D4333" s="438" t="s">
        <v>126</v>
      </c>
      <c r="E4333" s="440">
        <v>9711.86</v>
      </c>
      <c r="F4333" s="440">
        <v>0</v>
      </c>
      <c r="G4333" s="440">
        <v>9711.86</v>
      </c>
      <c r="H4333" s="438" t="s">
        <v>126</v>
      </c>
    </row>
    <row r="4334" spans="1:8">
      <c r="A4334" s="430" t="s">
        <v>5787</v>
      </c>
      <c r="B4334" s="430" t="s">
        <v>4868</v>
      </c>
      <c r="C4334" s="440">
        <v>0</v>
      </c>
      <c r="D4334" s="438" t="s">
        <v>126</v>
      </c>
      <c r="E4334" s="440">
        <v>1987.24</v>
      </c>
      <c r="F4334" s="440">
        <v>0</v>
      </c>
      <c r="G4334" s="440">
        <v>1987.24</v>
      </c>
      <c r="H4334" s="438" t="s">
        <v>126</v>
      </c>
    </row>
    <row r="4335" spans="1:8">
      <c r="A4335" s="430" t="s">
        <v>5788</v>
      </c>
      <c r="B4335" s="430" t="s">
        <v>4870</v>
      </c>
      <c r="C4335" s="440">
        <v>57548.58</v>
      </c>
      <c r="D4335" s="438" t="s">
        <v>126</v>
      </c>
      <c r="E4335" s="440">
        <v>2129.1799999999998</v>
      </c>
      <c r="F4335" s="440">
        <v>0</v>
      </c>
      <c r="G4335" s="440">
        <v>59677.760000000002</v>
      </c>
      <c r="H4335" s="438" t="s">
        <v>126</v>
      </c>
    </row>
    <row r="4336" spans="1:8">
      <c r="A4336" s="430" t="s">
        <v>5789</v>
      </c>
      <c r="B4336" s="430" t="s">
        <v>4872</v>
      </c>
      <c r="C4336" s="440">
        <v>825.87</v>
      </c>
      <c r="D4336" s="438" t="s">
        <v>126</v>
      </c>
      <c r="E4336" s="440">
        <v>0</v>
      </c>
      <c r="F4336" s="440">
        <v>0</v>
      </c>
      <c r="G4336" s="440">
        <v>825.87</v>
      </c>
      <c r="H4336" s="438" t="s">
        <v>126</v>
      </c>
    </row>
    <row r="4337" spans="1:8">
      <c r="A4337" s="430" t="s">
        <v>5790</v>
      </c>
      <c r="B4337" s="430" t="s">
        <v>4878</v>
      </c>
      <c r="C4337" s="440">
        <v>14822.57</v>
      </c>
      <c r="D4337" s="438" t="s">
        <v>126</v>
      </c>
      <c r="E4337" s="440">
        <v>0</v>
      </c>
      <c r="F4337" s="440">
        <v>0</v>
      </c>
      <c r="G4337" s="440">
        <v>14822.57</v>
      </c>
      <c r="H4337" s="438" t="s">
        <v>126</v>
      </c>
    </row>
    <row r="4338" spans="1:8">
      <c r="A4338" s="430" t="s">
        <v>5791</v>
      </c>
      <c r="B4338" s="430" t="s">
        <v>4880</v>
      </c>
      <c r="C4338" s="440">
        <v>3313.82</v>
      </c>
      <c r="D4338" s="438" t="s">
        <v>126</v>
      </c>
      <c r="E4338" s="440">
        <v>334.2</v>
      </c>
      <c r="F4338" s="440">
        <v>0</v>
      </c>
      <c r="G4338" s="440">
        <v>3648.02</v>
      </c>
      <c r="H4338" s="438" t="s">
        <v>126</v>
      </c>
    </row>
    <row r="4339" spans="1:8">
      <c r="A4339" s="430" t="s">
        <v>5792</v>
      </c>
      <c r="B4339" s="430" t="s">
        <v>4882</v>
      </c>
      <c r="C4339" s="440">
        <v>27661.06</v>
      </c>
      <c r="D4339" s="438" t="s">
        <v>126</v>
      </c>
      <c r="E4339" s="440">
        <v>0</v>
      </c>
      <c r="F4339" s="440">
        <v>0</v>
      </c>
      <c r="G4339" s="440">
        <v>27661.06</v>
      </c>
      <c r="H4339" s="438" t="s">
        <v>126</v>
      </c>
    </row>
    <row r="4340" spans="1:8">
      <c r="A4340" s="430" t="s">
        <v>5793</v>
      </c>
      <c r="B4340" s="430" t="s">
        <v>4884</v>
      </c>
      <c r="C4340" s="440">
        <v>0</v>
      </c>
      <c r="D4340" s="438" t="s">
        <v>126</v>
      </c>
      <c r="E4340" s="440">
        <v>11180.2</v>
      </c>
      <c r="F4340" s="440">
        <v>0</v>
      </c>
      <c r="G4340" s="440">
        <v>11180.2</v>
      </c>
      <c r="H4340" s="438" t="s">
        <v>126</v>
      </c>
    </row>
    <row r="4341" spans="1:8">
      <c r="A4341" s="430" t="s">
        <v>5794</v>
      </c>
      <c r="B4341" s="430" t="s">
        <v>4886</v>
      </c>
      <c r="C4341" s="440">
        <v>0</v>
      </c>
      <c r="D4341" s="438" t="s">
        <v>126</v>
      </c>
      <c r="E4341" s="440">
        <v>6708.12</v>
      </c>
      <c r="F4341" s="440">
        <v>0</v>
      </c>
      <c r="G4341" s="440">
        <v>6708.12</v>
      </c>
      <c r="H4341" s="438" t="s">
        <v>126</v>
      </c>
    </row>
    <row r="4342" spans="1:8">
      <c r="A4342" s="430" t="s">
        <v>5795</v>
      </c>
      <c r="B4342" s="430" t="s">
        <v>4888</v>
      </c>
      <c r="C4342" s="440">
        <v>23389.95</v>
      </c>
      <c r="D4342" s="438" t="s">
        <v>126</v>
      </c>
      <c r="E4342" s="440">
        <v>2397.4499999999998</v>
      </c>
      <c r="F4342" s="440">
        <v>0</v>
      </c>
      <c r="G4342" s="440">
        <v>25787.4</v>
      </c>
      <c r="H4342" s="438" t="s">
        <v>126</v>
      </c>
    </row>
    <row r="4343" spans="1:8">
      <c r="A4343" s="430" t="s">
        <v>5796</v>
      </c>
      <c r="B4343" s="430" t="s">
        <v>4890</v>
      </c>
      <c r="C4343" s="440">
        <v>6865.74</v>
      </c>
      <c r="D4343" s="438" t="s">
        <v>126</v>
      </c>
      <c r="E4343" s="440">
        <v>0</v>
      </c>
      <c r="F4343" s="440">
        <v>0</v>
      </c>
      <c r="G4343" s="440">
        <v>6865.74</v>
      </c>
      <c r="H4343" s="438" t="s">
        <v>126</v>
      </c>
    </row>
    <row r="4344" spans="1:8">
      <c r="A4344" s="430" t="s">
        <v>5797</v>
      </c>
      <c r="B4344" s="430" t="s">
        <v>4892</v>
      </c>
      <c r="C4344" s="440">
        <v>13643.71</v>
      </c>
      <c r="D4344" s="438" t="s">
        <v>126</v>
      </c>
      <c r="E4344" s="440">
        <v>5607.08</v>
      </c>
      <c r="F4344" s="440">
        <v>0</v>
      </c>
      <c r="G4344" s="440">
        <v>19250.79</v>
      </c>
      <c r="H4344" s="438" t="s">
        <v>126</v>
      </c>
    </row>
    <row r="4345" spans="1:8">
      <c r="A4345" s="430" t="s">
        <v>5798</v>
      </c>
      <c r="B4345" s="430" t="s">
        <v>4894</v>
      </c>
      <c r="C4345" s="440">
        <v>12290.75</v>
      </c>
      <c r="D4345" s="438" t="s">
        <v>126</v>
      </c>
      <c r="E4345" s="440">
        <v>11299.92</v>
      </c>
      <c r="F4345" s="440">
        <v>0</v>
      </c>
      <c r="G4345" s="440">
        <v>23590.67</v>
      </c>
      <c r="H4345" s="438" t="s">
        <v>126</v>
      </c>
    </row>
    <row r="4346" spans="1:8">
      <c r="A4346" s="430" t="s">
        <v>5799</v>
      </c>
      <c r="B4346" s="430" t="s">
        <v>5451</v>
      </c>
      <c r="C4346" s="440">
        <v>118.5</v>
      </c>
      <c r="D4346" s="438" t="s">
        <v>126</v>
      </c>
      <c r="E4346" s="440">
        <v>0</v>
      </c>
      <c r="F4346" s="440">
        <v>0</v>
      </c>
      <c r="G4346" s="440">
        <v>118.5</v>
      </c>
      <c r="H4346" s="438" t="s">
        <v>126</v>
      </c>
    </row>
    <row r="4347" spans="1:8">
      <c r="A4347" s="430" t="s">
        <v>5800</v>
      </c>
      <c r="B4347" s="430" t="s">
        <v>2290</v>
      </c>
      <c r="C4347" s="440">
        <v>349967.32</v>
      </c>
      <c r="D4347" s="438" t="s">
        <v>126</v>
      </c>
      <c r="E4347" s="440">
        <v>67255.350000000006</v>
      </c>
      <c r="F4347" s="440">
        <v>0</v>
      </c>
      <c r="G4347" s="440">
        <v>417222.67</v>
      </c>
      <c r="H4347" s="438" t="s">
        <v>126</v>
      </c>
    </row>
    <row r="4348" spans="1:8">
      <c r="A4348" s="430" t="s">
        <v>5801</v>
      </c>
      <c r="B4348" s="430" t="s">
        <v>4860</v>
      </c>
      <c r="C4348" s="440">
        <v>7543.01</v>
      </c>
      <c r="D4348" s="438" t="s">
        <v>126</v>
      </c>
      <c r="E4348" s="440">
        <v>0</v>
      </c>
      <c r="F4348" s="440">
        <v>0</v>
      </c>
      <c r="G4348" s="440">
        <v>7543.01</v>
      </c>
      <c r="H4348" s="438" t="s">
        <v>126</v>
      </c>
    </row>
    <row r="4349" spans="1:8">
      <c r="A4349" s="430" t="s">
        <v>5802</v>
      </c>
      <c r="B4349" s="430" t="s">
        <v>4862</v>
      </c>
      <c r="C4349" s="440">
        <v>7788.35</v>
      </c>
      <c r="D4349" s="438" t="s">
        <v>126</v>
      </c>
      <c r="E4349" s="440">
        <v>439.85</v>
      </c>
      <c r="F4349" s="440">
        <v>0</v>
      </c>
      <c r="G4349" s="440">
        <v>8228.2000000000007</v>
      </c>
      <c r="H4349" s="438" t="s">
        <v>126</v>
      </c>
    </row>
    <row r="4350" spans="1:8">
      <c r="A4350" s="430" t="s">
        <v>5803</v>
      </c>
      <c r="B4350" s="430" t="s">
        <v>4864</v>
      </c>
      <c r="C4350" s="440">
        <v>9587.9599999999991</v>
      </c>
      <c r="D4350" s="438" t="s">
        <v>126</v>
      </c>
      <c r="E4350" s="440">
        <v>0</v>
      </c>
      <c r="F4350" s="440">
        <v>0</v>
      </c>
      <c r="G4350" s="440">
        <v>9587.9599999999991</v>
      </c>
      <c r="H4350" s="438" t="s">
        <v>126</v>
      </c>
    </row>
    <row r="4351" spans="1:8">
      <c r="A4351" s="430" t="s">
        <v>5804</v>
      </c>
      <c r="B4351" s="430" t="s">
        <v>4866</v>
      </c>
      <c r="C4351" s="440">
        <v>0</v>
      </c>
      <c r="D4351" s="438" t="s">
        <v>126</v>
      </c>
      <c r="E4351" s="440">
        <v>7848.8</v>
      </c>
      <c r="F4351" s="440">
        <v>0</v>
      </c>
      <c r="G4351" s="440">
        <v>7848.8</v>
      </c>
      <c r="H4351" s="438" t="s">
        <v>126</v>
      </c>
    </row>
    <row r="4352" spans="1:8">
      <c r="A4352" s="430" t="s">
        <v>5805</v>
      </c>
      <c r="B4352" s="430" t="s">
        <v>4868</v>
      </c>
      <c r="C4352" s="440">
        <v>0</v>
      </c>
      <c r="D4352" s="438" t="s">
        <v>126</v>
      </c>
      <c r="E4352" s="440">
        <v>869.4</v>
      </c>
      <c r="F4352" s="440">
        <v>0</v>
      </c>
      <c r="G4352" s="440">
        <v>869.4</v>
      </c>
      <c r="H4352" s="438" t="s">
        <v>126</v>
      </c>
    </row>
    <row r="4353" spans="1:8">
      <c r="A4353" s="430" t="s">
        <v>5806</v>
      </c>
      <c r="B4353" s="430" t="s">
        <v>4870</v>
      </c>
      <c r="C4353" s="440">
        <v>102702.76</v>
      </c>
      <c r="D4353" s="438" t="s">
        <v>126</v>
      </c>
      <c r="E4353" s="440">
        <v>931.5</v>
      </c>
      <c r="F4353" s="440">
        <v>0</v>
      </c>
      <c r="G4353" s="440">
        <v>103634.26</v>
      </c>
      <c r="H4353" s="438" t="s">
        <v>126</v>
      </c>
    </row>
    <row r="4354" spans="1:8">
      <c r="A4354" s="430" t="s">
        <v>5807</v>
      </c>
      <c r="B4354" s="430" t="s">
        <v>4872</v>
      </c>
      <c r="C4354" s="440">
        <v>1454.05</v>
      </c>
      <c r="D4354" s="438" t="s">
        <v>126</v>
      </c>
      <c r="E4354" s="440">
        <v>0</v>
      </c>
      <c r="F4354" s="440">
        <v>0</v>
      </c>
      <c r="G4354" s="440">
        <v>1454.05</v>
      </c>
      <c r="H4354" s="438" t="s">
        <v>126</v>
      </c>
    </row>
    <row r="4355" spans="1:8">
      <c r="A4355" s="430" t="s">
        <v>5808</v>
      </c>
      <c r="B4355" s="430" t="s">
        <v>4878</v>
      </c>
      <c r="C4355" s="440">
        <v>34489.07</v>
      </c>
      <c r="D4355" s="438" t="s">
        <v>126</v>
      </c>
      <c r="E4355" s="440">
        <v>0</v>
      </c>
      <c r="F4355" s="440">
        <v>0</v>
      </c>
      <c r="G4355" s="440">
        <v>34489.07</v>
      </c>
      <c r="H4355" s="438" t="s">
        <v>126</v>
      </c>
    </row>
    <row r="4356" spans="1:8">
      <c r="A4356" s="430" t="s">
        <v>5809</v>
      </c>
      <c r="B4356" s="430" t="s">
        <v>4880</v>
      </c>
      <c r="C4356" s="440">
        <v>6023.46</v>
      </c>
      <c r="D4356" s="438" t="s">
        <v>126</v>
      </c>
      <c r="E4356" s="440">
        <v>516.15</v>
      </c>
      <c r="F4356" s="440">
        <v>0</v>
      </c>
      <c r="G4356" s="440">
        <v>6539.61</v>
      </c>
      <c r="H4356" s="438" t="s">
        <v>126</v>
      </c>
    </row>
    <row r="4357" spans="1:8">
      <c r="A4357" s="430" t="s">
        <v>5810</v>
      </c>
      <c r="B4357" s="430" t="s">
        <v>4882</v>
      </c>
      <c r="C4357" s="440">
        <v>54839.44</v>
      </c>
      <c r="D4357" s="438" t="s">
        <v>126</v>
      </c>
      <c r="E4357" s="440">
        <v>0</v>
      </c>
      <c r="F4357" s="440">
        <v>0</v>
      </c>
      <c r="G4357" s="440">
        <v>54839.44</v>
      </c>
      <c r="H4357" s="438" t="s">
        <v>126</v>
      </c>
    </row>
    <row r="4358" spans="1:8">
      <c r="A4358" s="430" t="s">
        <v>5811</v>
      </c>
      <c r="B4358" s="430" t="s">
        <v>4884</v>
      </c>
      <c r="C4358" s="440">
        <v>0</v>
      </c>
      <c r="D4358" s="438" t="s">
        <v>126</v>
      </c>
      <c r="E4358" s="440">
        <v>16628.849999999999</v>
      </c>
      <c r="F4358" s="440">
        <v>0</v>
      </c>
      <c r="G4358" s="440">
        <v>16628.849999999999</v>
      </c>
      <c r="H4358" s="438" t="s">
        <v>126</v>
      </c>
    </row>
    <row r="4359" spans="1:8">
      <c r="A4359" s="430" t="s">
        <v>5812</v>
      </c>
      <c r="B4359" s="430" t="s">
        <v>4886</v>
      </c>
      <c r="C4359" s="440">
        <v>0</v>
      </c>
      <c r="D4359" s="438" t="s">
        <v>126</v>
      </c>
      <c r="E4359" s="440">
        <v>10170.49</v>
      </c>
      <c r="F4359" s="440">
        <v>0</v>
      </c>
      <c r="G4359" s="440">
        <v>10170.49</v>
      </c>
      <c r="H4359" s="438" t="s">
        <v>126</v>
      </c>
    </row>
    <row r="4360" spans="1:8">
      <c r="A4360" s="430" t="s">
        <v>5813</v>
      </c>
      <c r="B4360" s="430" t="s">
        <v>4888</v>
      </c>
      <c r="C4360" s="440">
        <v>42720.54</v>
      </c>
      <c r="D4360" s="438" t="s">
        <v>126</v>
      </c>
      <c r="E4360" s="440">
        <v>3821.39</v>
      </c>
      <c r="F4360" s="440">
        <v>0</v>
      </c>
      <c r="G4360" s="440">
        <v>46541.93</v>
      </c>
      <c r="H4360" s="438" t="s">
        <v>126</v>
      </c>
    </row>
    <row r="4361" spans="1:8">
      <c r="A4361" s="430" t="s">
        <v>5814</v>
      </c>
      <c r="B4361" s="430" t="s">
        <v>4890</v>
      </c>
      <c r="C4361" s="440">
        <v>14332.14</v>
      </c>
      <c r="D4361" s="438" t="s">
        <v>126</v>
      </c>
      <c r="E4361" s="440">
        <v>0</v>
      </c>
      <c r="F4361" s="440">
        <v>0</v>
      </c>
      <c r="G4361" s="440">
        <v>14332.14</v>
      </c>
      <c r="H4361" s="438" t="s">
        <v>126</v>
      </c>
    </row>
    <row r="4362" spans="1:8">
      <c r="A4362" s="430" t="s">
        <v>5815</v>
      </c>
      <c r="B4362" s="430" t="s">
        <v>4892</v>
      </c>
      <c r="C4362" s="440">
        <v>24329.62</v>
      </c>
      <c r="D4362" s="438" t="s">
        <v>126</v>
      </c>
      <c r="E4362" s="440">
        <v>9336.06</v>
      </c>
      <c r="F4362" s="440">
        <v>0</v>
      </c>
      <c r="G4362" s="440">
        <v>33665.68</v>
      </c>
      <c r="H4362" s="438" t="s">
        <v>126</v>
      </c>
    </row>
    <row r="4363" spans="1:8">
      <c r="A4363" s="430" t="s">
        <v>5816</v>
      </c>
      <c r="B4363" s="430" t="s">
        <v>4894</v>
      </c>
      <c r="C4363" s="440">
        <v>18280.02</v>
      </c>
      <c r="D4363" s="438" t="s">
        <v>126</v>
      </c>
      <c r="E4363" s="440">
        <v>16692.86</v>
      </c>
      <c r="F4363" s="440">
        <v>0</v>
      </c>
      <c r="G4363" s="440">
        <v>34972.879999999997</v>
      </c>
      <c r="H4363" s="438" t="s">
        <v>126</v>
      </c>
    </row>
    <row r="4364" spans="1:8">
      <c r="A4364" s="430" t="s">
        <v>5817</v>
      </c>
      <c r="B4364" s="430" t="s">
        <v>5451</v>
      </c>
      <c r="C4364" s="440">
        <v>916.27</v>
      </c>
      <c r="D4364" s="438" t="s">
        <v>126</v>
      </c>
      <c r="E4364" s="440">
        <v>0</v>
      </c>
      <c r="F4364" s="440">
        <v>0</v>
      </c>
      <c r="G4364" s="440">
        <v>916.27</v>
      </c>
      <c r="H4364" s="438" t="s">
        <v>126</v>
      </c>
    </row>
    <row r="4365" spans="1:8">
      <c r="A4365" s="430" t="s">
        <v>5818</v>
      </c>
      <c r="B4365" s="430" t="s">
        <v>5744</v>
      </c>
      <c r="C4365" s="440">
        <v>24960.63</v>
      </c>
      <c r="D4365" s="438" t="s">
        <v>126</v>
      </c>
      <c r="E4365" s="440">
        <v>0</v>
      </c>
      <c r="F4365" s="440">
        <v>0</v>
      </c>
      <c r="G4365" s="440">
        <v>24960.63</v>
      </c>
      <c r="H4365" s="438" t="s">
        <v>126</v>
      </c>
    </row>
    <row r="4366" spans="1:8">
      <c r="A4366" s="430" t="s">
        <v>5819</v>
      </c>
      <c r="B4366" s="430" t="s">
        <v>2295</v>
      </c>
      <c r="C4366" s="440">
        <v>176267.84</v>
      </c>
      <c r="D4366" s="438" t="s">
        <v>126</v>
      </c>
      <c r="E4366" s="440">
        <v>46119.199999999997</v>
      </c>
      <c r="F4366" s="440">
        <v>0</v>
      </c>
      <c r="G4366" s="440">
        <v>222387.04</v>
      </c>
      <c r="H4366" s="438" t="s">
        <v>126</v>
      </c>
    </row>
    <row r="4367" spans="1:8">
      <c r="A4367" s="430" t="s">
        <v>5820</v>
      </c>
      <c r="B4367" s="430" t="s">
        <v>4860</v>
      </c>
      <c r="C4367" s="440">
        <v>7543.01</v>
      </c>
      <c r="D4367" s="438" t="s">
        <v>126</v>
      </c>
      <c r="E4367" s="440">
        <v>0</v>
      </c>
      <c r="F4367" s="440">
        <v>0</v>
      </c>
      <c r="G4367" s="440">
        <v>7543.01</v>
      </c>
      <c r="H4367" s="438" t="s">
        <v>126</v>
      </c>
    </row>
    <row r="4368" spans="1:8">
      <c r="A4368" s="430" t="s">
        <v>5821</v>
      </c>
      <c r="B4368" s="430" t="s">
        <v>4862</v>
      </c>
      <c r="C4368" s="440">
        <v>9550.2999999999993</v>
      </c>
      <c r="D4368" s="438" t="s">
        <v>126</v>
      </c>
      <c r="E4368" s="440">
        <v>879.7</v>
      </c>
      <c r="F4368" s="440">
        <v>0</v>
      </c>
      <c r="G4368" s="440">
        <v>10430</v>
      </c>
      <c r="H4368" s="438" t="s">
        <v>126</v>
      </c>
    </row>
    <row r="4369" spans="1:8">
      <c r="A4369" s="430" t="s">
        <v>5822</v>
      </c>
      <c r="B4369" s="430" t="s">
        <v>4864</v>
      </c>
      <c r="C4369" s="440">
        <v>9682.27</v>
      </c>
      <c r="D4369" s="438" t="s">
        <v>126</v>
      </c>
      <c r="E4369" s="440">
        <v>0</v>
      </c>
      <c r="F4369" s="440">
        <v>0</v>
      </c>
      <c r="G4369" s="440">
        <v>9682.27</v>
      </c>
      <c r="H4369" s="438" t="s">
        <v>126</v>
      </c>
    </row>
    <row r="4370" spans="1:8">
      <c r="A4370" s="430" t="s">
        <v>5823</v>
      </c>
      <c r="B4370" s="430" t="s">
        <v>4866</v>
      </c>
      <c r="C4370" s="440">
        <v>0</v>
      </c>
      <c r="D4370" s="438" t="s">
        <v>126</v>
      </c>
      <c r="E4370" s="440">
        <v>9165.4</v>
      </c>
      <c r="F4370" s="440">
        <v>0</v>
      </c>
      <c r="G4370" s="440">
        <v>9165.4</v>
      </c>
      <c r="H4370" s="438" t="s">
        <v>126</v>
      </c>
    </row>
    <row r="4371" spans="1:8">
      <c r="A4371" s="430" t="s">
        <v>5824</v>
      </c>
      <c r="B4371" s="430" t="s">
        <v>4868</v>
      </c>
      <c r="C4371" s="440">
        <v>0</v>
      </c>
      <c r="D4371" s="438" t="s">
        <v>126</v>
      </c>
      <c r="E4371" s="440">
        <v>1987.24</v>
      </c>
      <c r="F4371" s="440">
        <v>0</v>
      </c>
      <c r="G4371" s="440">
        <v>1987.24</v>
      </c>
      <c r="H4371" s="438" t="s">
        <v>126</v>
      </c>
    </row>
    <row r="4372" spans="1:8">
      <c r="A4372" s="430" t="s">
        <v>5825</v>
      </c>
      <c r="B4372" s="430" t="s">
        <v>4870</v>
      </c>
      <c r="C4372" s="440">
        <v>56638.67</v>
      </c>
      <c r="D4372" s="438" t="s">
        <v>126</v>
      </c>
      <c r="E4372" s="440">
        <v>2129.1799999999998</v>
      </c>
      <c r="F4372" s="440">
        <v>0</v>
      </c>
      <c r="G4372" s="440">
        <v>58767.85</v>
      </c>
      <c r="H4372" s="438" t="s">
        <v>126</v>
      </c>
    </row>
    <row r="4373" spans="1:8">
      <c r="A4373" s="430" t="s">
        <v>5826</v>
      </c>
      <c r="B4373" s="430" t="s">
        <v>4872</v>
      </c>
      <c r="C4373" s="440">
        <v>786.61</v>
      </c>
      <c r="D4373" s="438" t="s">
        <v>126</v>
      </c>
      <c r="E4373" s="440">
        <v>0</v>
      </c>
      <c r="F4373" s="440">
        <v>0</v>
      </c>
      <c r="G4373" s="440">
        <v>786.61</v>
      </c>
      <c r="H4373" s="438" t="s">
        <v>126</v>
      </c>
    </row>
    <row r="4374" spans="1:8">
      <c r="A4374" s="430" t="s">
        <v>5827</v>
      </c>
      <c r="B4374" s="430" t="s">
        <v>4878</v>
      </c>
      <c r="C4374" s="440">
        <v>14578.23</v>
      </c>
      <c r="D4374" s="438" t="s">
        <v>126</v>
      </c>
      <c r="E4374" s="440">
        <v>0</v>
      </c>
      <c r="F4374" s="440">
        <v>0</v>
      </c>
      <c r="G4374" s="440">
        <v>14578.23</v>
      </c>
      <c r="H4374" s="438" t="s">
        <v>126</v>
      </c>
    </row>
    <row r="4375" spans="1:8">
      <c r="A4375" s="430" t="s">
        <v>5828</v>
      </c>
      <c r="B4375" s="430" t="s">
        <v>4880</v>
      </c>
      <c r="C4375" s="440">
        <v>3244.51</v>
      </c>
      <c r="D4375" s="438" t="s">
        <v>126</v>
      </c>
      <c r="E4375" s="440">
        <v>333.05</v>
      </c>
      <c r="F4375" s="440">
        <v>0</v>
      </c>
      <c r="G4375" s="440">
        <v>3577.56</v>
      </c>
      <c r="H4375" s="438" t="s">
        <v>126</v>
      </c>
    </row>
    <row r="4376" spans="1:8">
      <c r="A4376" s="430" t="s">
        <v>5829</v>
      </c>
      <c r="B4376" s="430" t="s">
        <v>4882</v>
      </c>
      <c r="C4376" s="440">
        <v>16582.759999999998</v>
      </c>
      <c r="D4376" s="438" t="s">
        <v>126</v>
      </c>
      <c r="E4376" s="440">
        <v>0</v>
      </c>
      <c r="F4376" s="440">
        <v>0</v>
      </c>
      <c r="G4376" s="440">
        <v>16582.759999999998</v>
      </c>
      <c r="H4376" s="438" t="s">
        <v>126</v>
      </c>
    </row>
    <row r="4377" spans="1:8">
      <c r="A4377" s="430" t="s">
        <v>5830</v>
      </c>
      <c r="B4377" s="430" t="s">
        <v>4884</v>
      </c>
      <c r="C4377" s="440">
        <v>0</v>
      </c>
      <c r="D4377" s="438" t="s">
        <v>126</v>
      </c>
      <c r="E4377" s="440">
        <v>8445.9</v>
      </c>
      <c r="F4377" s="440">
        <v>0</v>
      </c>
      <c r="G4377" s="440">
        <v>8445.9</v>
      </c>
      <c r="H4377" s="438" t="s">
        <v>126</v>
      </c>
    </row>
    <row r="4378" spans="1:8">
      <c r="A4378" s="430" t="s">
        <v>5831</v>
      </c>
      <c r="B4378" s="430" t="s">
        <v>4886</v>
      </c>
      <c r="C4378" s="440">
        <v>0</v>
      </c>
      <c r="D4378" s="438" t="s">
        <v>126</v>
      </c>
      <c r="E4378" s="440">
        <v>5516.61</v>
      </c>
      <c r="F4378" s="440">
        <v>0</v>
      </c>
      <c r="G4378" s="440">
        <v>5516.61</v>
      </c>
      <c r="H4378" s="438" t="s">
        <v>126</v>
      </c>
    </row>
    <row r="4379" spans="1:8">
      <c r="A4379" s="430" t="s">
        <v>5832</v>
      </c>
      <c r="B4379" s="430" t="s">
        <v>4888</v>
      </c>
      <c r="C4379" s="440">
        <v>23741.54</v>
      </c>
      <c r="D4379" s="438" t="s">
        <v>126</v>
      </c>
      <c r="E4379" s="440">
        <v>2499.16</v>
      </c>
      <c r="F4379" s="440">
        <v>0</v>
      </c>
      <c r="G4379" s="440">
        <v>26240.7</v>
      </c>
      <c r="H4379" s="438" t="s">
        <v>126</v>
      </c>
    </row>
    <row r="4380" spans="1:8">
      <c r="A4380" s="430" t="s">
        <v>5833</v>
      </c>
      <c r="B4380" s="430" t="s">
        <v>4890</v>
      </c>
      <c r="C4380" s="440">
        <v>8631.48</v>
      </c>
      <c r="D4380" s="438" t="s">
        <v>126</v>
      </c>
      <c r="E4380" s="440">
        <v>0</v>
      </c>
      <c r="F4380" s="440">
        <v>0</v>
      </c>
      <c r="G4380" s="440">
        <v>8631.48</v>
      </c>
      <c r="H4380" s="438" t="s">
        <v>126</v>
      </c>
    </row>
    <row r="4381" spans="1:8">
      <c r="A4381" s="430" t="s">
        <v>5834</v>
      </c>
      <c r="B4381" s="430" t="s">
        <v>4892</v>
      </c>
      <c r="C4381" s="440">
        <v>12025.81</v>
      </c>
      <c r="D4381" s="438" t="s">
        <v>126</v>
      </c>
      <c r="E4381" s="440">
        <v>4665.3999999999996</v>
      </c>
      <c r="F4381" s="440">
        <v>0</v>
      </c>
      <c r="G4381" s="440">
        <v>16691.21</v>
      </c>
      <c r="H4381" s="438" t="s">
        <v>126</v>
      </c>
    </row>
    <row r="4382" spans="1:8">
      <c r="A4382" s="430" t="s">
        <v>5835</v>
      </c>
      <c r="B4382" s="430" t="s">
        <v>4894</v>
      </c>
      <c r="C4382" s="440">
        <v>13470.02</v>
      </c>
      <c r="D4382" s="438" t="s">
        <v>126</v>
      </c>
      <c r="E4382" s="440">
        <v>10497.56</v>
      </c>
      <c r="F4382" s="440">
        <v>0</v>
      </c>
      <c r="G4382" s="440">
        <v>23967.58</v>
      </c>
      <c r="H4382" s="438" t="s">
        <v>126</v>
      </c>
    </row>
    <row r="4383" spans="1:8">
      <c r="A4383" s="430" t="s">
        <v>5836</v>
      </c>
      <c r="B4383" s="430" t="s">
        <v>5451</v>
      </c>
      <c r="C4383" s="441">
        <v>-207.37</v>
      </c>
      <c r="D4383" s="438" t="s">
        <v>126</v>
      </c>
      <c r="E4383" s="440">
        <v>0</v>
      </c>
      <c r="F4383" s="440">
        <v>0</v>
      </c>
      <c r="G4383" s="441">
        <v>-207.37</v>
      </c>
      <c r="H4383" s="438" t="s">
        <v>126</v>
      </c>
    </row>
    <row r="4384" spans="1:8">
      <c r="A4384" s="430" t="s">
        <v>5837</v>
      </c>
      <c r="B4384" s="430" t="s">
        <v>2300</v>
      </c>
      <c r="C4384" s="440">
        <v>116765.86</v>
      </c>
      <c r="D4384" s="438" t="s">
        <v>126</v>
      </c>
      <c r="E4384" s="440">
        <v>31093.54</v>
      </c>
      <c r="F4384" s="440">
        <v>0</v>
      </c>
      <c r="G4384" s="440">
        <v>147859.4</v>
      </c>
      <c r="H4384" s="438" t="s">
        <v>126</v>
      </c>
    </row>
    <row r="4385" spans="1:8">
      <c r="A4385" s="430" t="s">
        <v>5838</v>
      </c>
      <c r="B4385" s="430" t="s">
        <v>4860</v>
      </c>
      <c r="C4385" s="440">
        <v>7543.01</v>
      </c>
      <c r="D4385" s="438" t="s">
        <v>126</v>
      </c>
      <c r="E4385" s="440">
        <v>0</v>
      </c>
      <c r="F4385" s="440">
        <v>0</v>
      </c>
      <c r="G4385" s="440">
        <v>7543.01</v>
      </c>
      <c r="H4385" s="438" t="s">
        <v>126</v>
      </c>
    </row>
    <row r="4386" spans="1:8">
      <c r="A4386" s="430" t="s">
        <v>5839</v>
      </c>
      <c r="B4386" s="430" t="s">
        <v>4862</v>
      </c>
      <c r="C4386" s="440">
        <v>9550.2999999999993</v>
      </c>
      <c r="D4386" s="438" t="s">
        <v>126</v>
      </c>
      <c r="E4386" s="440">
        <v>879.7</v>
      </c>
      <c r="F4386" s="440">
        <v>0</v>
      </c>
      <c r="G4386" s="440">
        <v>10430</v>
      </c>
      <c r="H4386" s="438" t="s">
        <v>126</v>
      </c>
    </row>
    <row r="4387" spans="1:8">
      <c r="A4387" s="430" t="s">
        <v>5840</v>
      </c>
      <c r="B4387" s="430" t="s">
        <v>4864</v>
      </c>
      <c r="C4387" s="440">
        <v>9682.4599999999991</v>
      </c>
      <c r="D4387" s="438" t="s">
        <v>126</v>
      </c>
      <c r="E4387" s="440">
        <v>0</v>
      </c>
      <c r="F4387" s="440">
        <v>0</v>
      </c>
      <c r="G4387" s="440">
        <v>9682.4599999999991</v>
      </c>
      <c r="H4387" s="438" t="s">
        <v>126</v>
      </c>
    </row>
    <row r="4388" spans="1:8">
      <c r="A4388" s="430" t="s">
        <v>5841</v>
      </c>
      <c r="B4388" s="430" t="s">
        <v>4866</v>
      </c>
      <c r="C4388" s="440">
        <v>0</v>
      </c>
      <c r="D4388" s="438" t="s">
        <v>126</v>
      </c>
      <c r="E4388" s="440">
        <v>9711.86</v>
      </c>
      <c r="F4388" s="440">
        <v>0</v>
      </c>
      <c r="G4388" s="440">
        <v>9711.86</v>
      </c>
      <c r="H4388" s="438" t="s">
        <v>126</v>
      </c>
    </row>
    <row r="4389" spans="1:8">
      <c r="A4389" s="430" t="s">
        <v>5842</v>
      </c>
      <c r="B4389" s="430" t="s">
        <v>4868</v>
      </c>
      <c r="C4389" s="440">
        <v>0</v>
      </c>
      <c r="D4389" s="438" t="s">
        <v>126</v>
      </c>
      <c r="E4389" s="440">
        <v>1987.24</v>
      </c>
      <c r="F4389" s="440">
        <v>0</v>
      </c>
      <c r="G4389" s="440">
        <v>1987.24</v>
      </c>
      <c r="H4389" s="438" t="s">
        <v>126</v>
      </c>
    </row>
    <row r="4390" spans="1:8">
      <c r="A4390" s="430" t="s">
        <v>5843</v>
      </c>
      <c r="B4390" s="430" t="s">
        <v>4870</v>
      </c>
      <c r="C4390" s="440">
        <v>46214.55</v>
      </c>
      <c r="D4390" s="438" t="s">
        <v>126</v>
      </c>
      <c r="E4390" s="440">
        <v>2129.1799999999998</v>
      </c>
      <c r="F4390" s="440">
        <v>0</v>
      </c>
      <c r="G4390" s="440">
        <v>48343.73</v>
      </c>
      <c r="H4390" s="438" t="s">
        <v>126</v>
      </c>
    </row>
    <row r="4391" spans="1:8">
      <c r="A4391" s="430" t="s">
        <v>5844</v>
      </c>
      <c r="B4391" s="430" t="s">
        <v>4872</v>
      </c>
      <c r="C4391" s="440">
        <v>424.74</v>
      </c>
      <c r="D4391" s="438" t="s">
        <v>126</v>
      </c>
      <c r="E4391" s="440">
        <v>0</v>
      </c>
      <c r="F4391" s="440">
        <v>0</v>
      </c>
      <c r="G4391" s="440">
        <v>424.74</v>
      </c>
      <c r="H4391" s="438" t="s">
        <v>126</v>
      </c>
    </row>
    <row r="4392" spans="1:8">
      <c r="A4392" s="430" t="s">
        <v>5845</v>
      </c>
      <c r="B4392" s="430" t="s">
        <v>4878</v>
      </c>
      <c r="C4392" s="440">
        <v>6017.37</v>
      </c>
      <c r="D4392" s="438" t="s">
        <v>126</v>
      </c>
      <c r="E4392" s="440">
        <v>0</v>
      </c>
      <c r="F4392" s="440">
        <v>0</v>
      </c>
      <c r="G4392" s="440">
        <v>6017.37</v>
      </c>
      <c r="H4392" s="438" t="s">
        <v>126</v>
      </c>
    </row>
    <row r="4393" spans="1:8">
      <c r="A4393" s="430" t="s">
        <v>5846</v>
      </c>
      <c r="B4393" s="430" t="s">
        <v>4880</v>
      </c>
      <c r="C4393" s="440">
        <v>1480.75</v>
      </c>
      <c r="D4393" s="438" t="s">
        <v>126</v>
      </c>
      <c r="E4393" s="440">
        <v>122.2</v>
      </c>
      <c r="F4393" s="440">
        <v>0</v>
      </c>
      <c r="G4393" s="440">
        <v>1602.95</v>
      </c>
      <c r="H4393" s="438" t="s">
        <v>126</v>
      </c>
    </row>
    <row r="4394" spans="1:8">
      <c r="A4394" s="430" t="s">
        <v>5847</v>
      </c>
      <c r="B4394" s="430" t="s">
        <v>4882</v>
      </c>
      <c r="C4394" s="440">
        <v>7515.17</v>
      </c>
      <c r="D4394" s="438" t="s">
        <v>126</v>
      </c>
      <c r="E4394" s="440">
        <v>0</v>
      </c>
      <c r="F4394" s="440">
        <v>0</v>
      </c>
      <c r="G4394" s="440">
        <v>7515.17</v>
      </c>
      <c r="H4394" s="438" t="s">
        <v>126</v>
      </c>
    </row>
    <row r="4395" spans="1:8">
      <c r="A4395" s="430" t="s">
        <v>5848</v>
      </c>
      <c r="B4395" s="430" t="s">
        <v>4884</v>
      </c>
      <c r="C4395" s="440">
        <v>0</v>
      </c>
      <c r="D4395" s="438" t="s">
        <v>126</v>
      </c>
      <c r="E4395" s="440">
        <v>4123.95</v>
      </c>
      <c r="F4395" s="440">
        <v>0</v>
      </c>
      <c r="G4395" s="440">
        <v>4123.95</v>
      </c>
      <c r="H4395" s="438" t="s">
        <v>126</v>
      </c>
    </row>
    <row r="4396" spans="1:8">
      <c r="A4396" s="430" t="s">
        <v>5849</v>
      </c>
      <c r="B4396" s="430" t="s">
        <v>4886</v>
      </c>
      <c r="C4396" s="440">
        <v>0</v>
      </c>
      <c r="D4396" s="438" t="s">
        <v>126</v>
      </c>
      <c r="E4396" s="440">
        <v>2474.37</v>
      </c>
      <c r="F4396" s="440">
        <v>0</v>
      </c>
      <c r="G4396" s="440">
        <v>2474.37</v>
      </c>
      <c r="H4396" s="438" t="s">
        <v>126</v>
      </c>
    </row>
    <row r="4397" spans="1:8">
      <c r="A4397" s="430" t="s">
        <v>5850</v>
      </c>
      <c r="B4397" s="430" t="s">
        <v>4888</v>
      </c>
      <c r="C4397" s="440">
        <v>10736.04</v>
      </c>
      <c r="D4397" s="438" t="s">
        <v>126</v>
      </c>
      <c r="E4397" s="440">
        <v>915.39</v>
      </c>
      <c r="F4397" s="440">
        <v>0</v>
      </c>
      <c r="G4397" s="440">
        <v>11651.43</v>
      </c>
      <c r="H4397" s="438" t="s">
        <v>126</v>
      </c>
    </row>
    <row r="4398" spans="1:8">
      <c r="A4398" s="430" t="s">
        <v>5851</v>
      </c>
      <c r="B4398" s="430" t="s">
        <v>4890</v>
      </c>
      <c r="C4398" s="440">
        <v>4250</v>
      </c>
      <c r="D4398" s="438" t="s">
        <v>126</v>
      </c>
      <c r="E4398" s="440">
        <v>0</v>
      </c>
      <c r="F4398" s="440">
        <v>0</v>
      </c>
      <c r="G4398" s="440">
        <v>4250</v>
      </c>
      <c r="H4398" s="438" t="s">
        <v>126</v>
      </c>
    </row>
    <row r="4399" spans="1:8">
      <c r="A4399" s="430" t="s">
        <v>5852</v>
      </c>
      <c r="B4399" s="430" t="s">
        <v>4892</v>
      </c>
      <c r="C4399" s="440">
        <v>7120.14</v>
      </c>
      <c r="D4399" s="438" t="s">
        <v>126</v>
      </c>
      <c r="E4399" s="440">
        <v>2574.4</v>
      </c>
      <c r="F4399" s="440">
        <v>0</v>
      </c>
      <c r="G4399" s="440">
        <v>9694.5400000000009</v>
      </c>
      <c r="H4399" s="438" t="s">
        <v>126</v>
      </c>
    </row>
    <row r="4400" spans="1:8">
      <c r="A4400" s="430" t="s">
        <v>5853</v>
      </c>
      <c r="B4400" s="430" t="s">
        <v>4894</v>
      </c>
      <c r="C4400" s="440">
        <v>6175.25</v>
      </c>
      <c r="D4400" s="438" t="s">
        <v>126</v>
      </c>
      <c r="E4400" s="440">
        <v>6175.25</v>
      </c>
      <c r="F4400" s="440">
        <v>0</v>
      </c>
      <c r="G4400" s="440">
        <v>12350.5</v>
      </c>
      <c r="H4400" s="438" t="s">
        <v>126</v>
      </c>
    </row>
    <row r="4401" spans="1:8">
      <c r="A4401" s="430" t="s">
        <v>5854</v>
      </c>
      <c r="B4401" s="430" t="s">
        <v>5451</v>
      </c>
      <c r="C4401" s="440">
        <v>56.08</v>
      </c>
      <c r="D4401" s="438" t="s">
        <v>126</v>
      </c>
      <c r="E4401" s="440">
        <v>0</v>
      </c>
      <c r="F4401" s="440">
        <v>0</v>
      </c>
      <c r="G4401" s="440">
        <v>56.08</v>
      </c>
      <c r="H4401" s="438" t="s">
        <v>126</v>
      </c>
    </row>
    <row r="4402" spans="1:8">
      <c r="A4402" s="430" t="s">
        <v>5855</v>
      </c>
      <c r="B4402" s="430" t="s">
        <v>2305</v>
      </c>
      <c r="C4402" s="440">
        <v>218393.21</v>
      </c>
      <c r="D4402" s="438" t="s">
        <v>126</v>
      </c>
      <c r="E4402" s="440">
        <v>56095.519999999997</v>
      </c>
      <c r="F4402" s="440">
        <v>0</v>
      </c>
      <c r="G4402" s="440">
        <v>274488.73</v>
      </c>
      <c r="H4402" s="438" t="s">
        <v>126</v>
      </c>
    </row>
    <row r="4403" spans="1:8">
      <c r="A4403" s="430" t="s">
        <v>5856</v>
      </c>
      <c r="B4403" s="430" t="s">
        <v>4860</v>
      </c>
      <c r="C4403" s="440">
        <v>7249.42</v>
      </c>
      <c r="D4403" s="438" t="s">
        <v>126</v>
      </c>
      <c r="E4403" s="440">
        <v>0</v>
      </c>
      <c r="F4403" s="440">
        <v>0</v>
      </c>
      <c r="G4403" s="440">
        <v>7249.42</v>
      </c>
      <c r="H4403" s="438" t="s">
        <v>126</v>
      </c>
    </row>
    <row r="4404" spans="1:8">
      <c r="A4404" s="430" t="s">
        <v>5857</v>
      </c>
      <c r="B4404" s="430" t="s">
        <v>4862</v>
      </c>
      <c r="C4404" s="440">
        <v>9550.2999999999993</v>
      </c>
      <c r="D4404" s="438" t="s">
        <v>126</v>
      </c>
      <c r="E4404" s="440">
        <v>879.7</v>
      </c>
      <c r="F4404" s="440">
        <v>0</v>
      </c>
      <c r="G4404" s="440">
        <v>10430</v>
      </c>
      <c r="H4404" s="438" t="s">
        <v>126</v>
      </c>
    </row>
    <row r="4405" spans="1:8">
      <c r="A4405" s="430" t="s">
        <v>5858</v>
      </c>
      <c r="B4405" s="430" t="s">
        <v>4864</v>
      </c>
      <c r="C4405" s="440">
        <v>9228.11</v>
      </c>
      <c r="D4405" s="438" t="s">
        <v>126</v>
      </c>
      <c r="E4405" s="440">
        <v>0</v>
      </c>
      <c r="F4405" s="440">
        <v>0</v>
      </c>
      <c r="G4405" s="440">
        <v>9228.11</v>
      </c>
      <c r="H4405" s="438" t="s">
        <v>126</v>
      </c>
    </row>
    <row r="4406" spans="1:8">
      <c r="A4406" s="430" t="s">
        <v>5859</v>
      </c>
      <c r="B4406" s="430" t="s">
        <v>4866</v>
      </c>
      <c r="C4406" s="440">
        <v>0</v>
      </c>
      <c r="D4406" s="438" t="s">
        <v>126</v>
      </c>
      <c r="E4406" s="440">
        <v>9737.74</v>
      </c>
      <c r="F4406" s="440">
        <v>0</v>
      </c>
      <c r="G4406" s="440">
        <v>9737.74</v>
      </c>
      <c r="H4406" s="438" t="s">
        <v>126</v>
      </c>
    </row>
    <row r="4407" spans="1:8">
      <c r="A4407" s="430" t="s">
        <v>5860</v>
      </c>
      <c r="B4407" s="430" t="s">
        <v>4868</v>
      </c>
      <c r="C4407" s="440">
        <v>0</v>
      </c>
      <c r="D4407" s="438" t="s">
        <v>126</v>
      </c>
      <c r="E4407" s="440">
        <v>2002.77</v>
      </c>
      <c r="F4407" s="440">
        <v>0</v>
      </c>
      <c r="G4407" s="440">
        <v>2002.77</v>
      </c>
      <c r="H4407" s="438" t="s">
        <v>126</v>
      </c>
    </row>
    <row r="4408" spans="1:8">
      <c r="A4408" s="430" t="s">
        <v>5861</v>
      </c>
      <c r="B4408" s="430" t="s">
        <v>4870</v>
      </c>
      <c r="C4408" s="440">
        <v>67534.19</v>
      </c>
      <c r="D4408" s="438" t="s">
        <v>126</v>
      </c>
      <c r="E4408" s="440">
        <v>2284.44</v>
      </c>
      <c r="F4408" s="440">
        <v>0</v>
      </c>
      <c r="G4408" s="440">
        <v>69818.63</v>
      </c>
      <c r="H4408" s="438" t="s">
        <v>126</v>
      </c>
    </row>
    <row r="4409" spans="1:8">
      <c r="A4409" s="430" t="s">
        <v>5862</v>
      </c>
      <c r="B4409" s="430" t="s">
        <v>4872</v>
      </c>
      <c r="C4409" s="440">
        <v>1019.26</v>
      </c>
      <c r="D4409" s="438" t="s">
        <v>126</v>
      </c>
      <c r="E4409" s="440">
        <v>0</v>
      </c>
      <c r="F4409" s="440">
        <v>0</v>
      </c>
      <c r="G4409" s="440">
        <v>1019.26</v>
      </c>
      <c r="H4409" s="438" t="s">
        <v>126</v>
      </c>
    </row>
    <row r="4410" spans="1:8">
      <c r="A4410" s="430" t="s">
        <v>5863</v>
      </c>
      <c r="B4410" s="430" t="s">
        <v>4878</v>
      </c>
      <c r="C4410" s="440">
        <v>18662.78</v>
      </c>
      <c r="D4410" s="438" t="s">
        <v>126</v>
      </c>
      <c r="E4410" s="440">
        <v>0</v>
      </c>
      <c r="F4410" s="440">
        <v>0</v>
      </c>
      <c r="G4410" s="440">
        <v>18662.78</v>
      </c>
      <c r="H4410" s="438" t="s">
        <v>126</v>
      </c>
    </row>
    <row r="4411" spans="1:8">
      <c r="A4411" s="430" t="s">
        <v>5864</v>
      </c>
      <c r="B4411" s="430" t="s">
        <v>4880</v>
      </c>
      <c r="C4411" s="440">
        <v>3503.14</v>
      </c>
      <c r="D4411" s="438" t="s">
        <v>126</v>
      </c>
      <c r="E4411" s="440">
        <v>320.85000000000002</v>
      </c>
      <c r="F4411" s="440">
        <v>0</v>
      </c>
      <c r="G4411" s="440">
        <v>3823.99</v>
      </c>
      <c r="H4411" s="438" t="s">
        <v>126</v>
      </c>
    </row>
    <row r="4412" spans="1:8">
      <c r="A4412" s="430" t="s">
        <v>5865</v>
      </c>
      <c r="B4412" s="430" t="s">
        <v>4882</v>
      </c>
      <c r="C4412" s="440">
        <v>34737.64</v>
      </c>
      <c r="D4412" s="438" t="s">
        <v>126</v>
      </c>
      <c r="E4412" s="440">
        <v>0</v>
      </c>
      <c r="F4412" s="440">
        <v>0</v>
      </c>
      <c r="G4412" s="440">
        <v>34737.64</v>
      </c>
      <c r="H4412" s="438" t="s">
        <v>126</v>
      </c>
    </row>
    <row r="4413" spans="1:8">
      <c r="A4413" s="430" t="s">
        <v>5866</v>
      </c>
      <c r="B4413" s="430" t="s">
        <v>4884</v>
      </c>
      <c r="C4413" s="440">
        <v>0</v>
      </c>
      <c r="D4413" s="438" t="s">
        <v>126</v>
      </c>
      <c r="E4413" s="440">
        <v>11372.26</v>
      </c>
      <c r="F4413" s="440">
        <v>0</v>
      </c>
      <c r="G4413" s="440">
        <v>11372.26</v>
      </c>
      <c r="H4413" s="438" t="s">
        <v>126</v>
      </c>
    </row>
    <row r="4414" spans="1:8">
      <c r="A4414" s="430" t="s">
        <v>5867</v>
      </c>
      <c r="B4414" s="430" t="s">
        <v>4886</v>
      </c>
      <c r="C4414" s="440">
        <v>0</v>
      </c>
      <c r="D4414" s="438" t="s">
        <v>126</v>
      </c>
      <c r="E4414" s="440">
        <v>6773.8</v>
      </c>
      <c r="F4414" s="440">
        <v>0</v>
      </c>
      <c r="G4414" s="440">
        <v>6773.8</v>
      </c>
      <c r="H4414" s="438" t="s">
        <v>126</v>
      </c>
    </row>
    <row r="4415" spans="1:8">
      <c r="A4415" s="430" t="s">
        <v>5868</v>
      </c>
      <c r="B4415" s="430" t="s">
        <v>4888</v>
      </c>
      <c r="C4415" s="440">
        <v>27545.17</v>
      </c>
      <c r="D4415" s="438" t="s">
        <v>126</v>
      </c>
      <c r="E4415" s="440">
        <v>2586.34</v>
      </c>
      <c r="F4415" s="440">
        <v>0</v>
      </c>
      <c r="G4415" s="440">
        <v>30131.51</v>
      </c>
      <c r="H4415" s="438" t="s">
        <v>126</v>
      </c>
    </row>
    <row r="4416" spans="1:8">
      <c r="A4416" s="430" t="s">
        <v>5869</v>
      </c>
      <c r="B4416" s="430" t="s">
        <v>4890</v>
      </c>
      <c r="C4416" s="440">
        <v>9350</v>
      </c>
      <c r="D4416" s="438" t="s">
        <v>126</v>
      </c>
      <c r="E4416" s="440">
        <v>0</v>
      </c>
      <c r="F4416" s="440">
        <v>0</v>
      </c>
      <c r="G4416" s="440">
        <v>9350</v>
      </c>
      <c r="H4416" s="438" t="s">
        <v>126</v>
      </c>
    </row>
    <row r="4417" spans="1:8">
      <c r="A4417" s="430" t="s">
        <v>5870</v>
      </c>
      <c r="B4417" s="430" t="s">
        <v>4892</v>
      </c>
      <c r="C4417" s="440">
        <v>15906.62</v>
      </c>
      <c r="D4417" s="438" t="s">
        <v>126</v>
      </c>
      <c r="E4417" s="440">
        <v>6385.08</v>
      </c>
      <c r="F4417" s="440">
        <v>0</v>
      </c>
      <c r="G4417" s="440">
        <v>22291.7</v>
      </c>
      <c r="H4417" s="438" t="s">
        <v>126</v>
      </c>
    </row>
    <row r="4418" spans="1:8">
      <c r="A4418" s="430" t="s">
        <v>5871</v>
      </c>
      <c r="B4418" s="430" t="s">
        <v>4894</v>
      </c>
      <c r="C4418" s="440">
        <v>14072.01</v>
      </c>
      <c r="D4418" s="438" t="s">
        <v>126</v>
      </c>
      <c r="E4418" s="440">
        <v>13752.54</v>
      </c>
      <c r="F4418" s="440">
        <v>0</v>
      </c>
      <c r="G4418" s="440">
        <v>27824.55</v>
      </c>
      <c r="H4418" s="438" t="s">
        <v>126</v>
      </c>
    </row>
    <row r="4419" spans="1:8">
      <c r="A4419" s="430" t="s">
        <v>5872</v>
      </c>
      <c r="B4419" s="430" t="s">
        <v>5451</v>
      </c>
      <c r="C4419" s="440">
        <v>34.57</v>
      </c>
      <c r="D4419" s="438" t="s">
        <v>126</v>
      </c>
      <c r="E4419" s="440">
        <v>0</v>
      </c>
      <c r="F4419" s="440">
        <v>0</v>
      </c>
      <c r="G4419" s="440">
        <v>34.57</v>
      </c>
      <c r="H4419" s="438" t="s">
        <v>126</v>
      </c>
    </row>
    <row r="4420" spans="1:8">
      <c r="A4420" s="430" t="s">
        <v>5873</v>
      </c>
      <c r="B4420" s="430" t="s">
        <v>2310</v>
      </c>
      <c r="C4420" s="440">
        <v>235584.23</v>
      </c>
      <c r="D4420" s="438" t="s">
        <v>126</v>
      </c>
      <c r="E4420" s="440">
        <v>61868.94</v>
      </c>
      <c r="F4420" s="440">
        <v>0</v>
      </c>
      <c r="G4420" s="440">
        <v>297453.17</v>
      </c>
      <c r="H4420" s="438" t="s">
        <v>126</v>
      </c>
    </row>
    <row r="4421" spans="1:8">
      <c r="A4421" s="430" t="s">
        <v>5874</v>
      </c>
      <c r="B4421" s="430" t="s">
        <v>4860</v>
      </c>
      <c r="C4421" s="440">
        <v>7680.15</v>
      </c>
      <c r="D4421" s="438" t="s">
        <v>126</v>
      </c>
      <c r="E4421" s="440">
        <v>0</v>
      </c>
      <c r="F4421" s="440">
        <v>0</v>
      </c>
      <c r="G4421" s="440">
        <v>7680.15</v>
      </c>
      <c r="H4421" s="438" t="s">
        <v>126</v>
      </c>
    </row>
    <row r="4422" spans="1:8">
      <c r="A4422" s="430" t="s">
        <v>5875</v>
      </c>
      <c r="B4422" s="430" t="s">
        <v>4862</v>
      </c>
      <c r="C4422" s="440">
        <v>9550.2999999999993</v>
      </c>
      <c r="D4422" s="438" t="s">
        <v>126</v>
      </c>
      <c r="E4422" s="440">
        <v>879.7</v>
      </c>
      <c r="F4422" s="440">
        <v>0</v>
      </c>
      <c r="G4422" s="440">
        <v>10430</v>
      </c>
      <c r="H4422" s="438" t="s">
        <v>126</v>
      </c>
    </row>
    <row r="4423" spans="1:8">
      <c r="A4423" s="430" t="s">
        <v>5876</v>
      </c>
      <c r="B4423" s="430" t="s">
        <v>4864</v>
      </c>
      <c r="C4423" s="440">
        <v>9806.99</v>
      </c>
      <c r="D4423" s="438" t="s">
        <v>126</v>
      </c>
      <c r="E4423" s="440">
        <v>0</v>
      </c>
      <c r="F4423" s="440">
        <v>0</v>
      </c>
      <c r="G4423" s="440">
        <v>9806.99</v>
      </c>
      <c r="H4423" s="438" t="s">
        <v>126</v>
      </c>
    </row>
    <row r="4424" spans="1:8">
      <c r="A4424" s="430" t="s">
        <v>5877</v>
      </c>
      <c r="B4424" s="430" t="s">
        <v>4866</v>
      </c>
      <c r="C4424" s="440">
        <v>0</v>
      </c>
      <c r="D4424" s="438" t="s">
        <v>126</v>
      </c>
      <c r="E4424" s="440">
        <v>6103.51</v>
      </c>
      <c r="F4424" s="440">
        <v>0</v>
      </c>
      <c r="G4424" s="440">
        <v>6103.51</v>
      </c>
      <c r="H4424" s="438" t="s">
        <v>126</v>
      </c>
    </row>
    <row r="4425" spans="1:8">
      <c r="A4425" s="430" t="s">
        <v>5878</v>
      </c>
      <c r="B4425" s="430" t="s">
        <v>4868</v>
      </c>
      <c r="C4425" s="440">
        <v>0</v>
      </c>
      <c r="D4425" s="438" t="s">
        <v>126</v>
      </c>
      <c r="E4425" s="440">
        <v>2022.73</v>
      </c>
      <c r="F4425" s="440">
        <v>0</v>
      </c>
      <c r="G4425" s="440">
        <v>2022.73</v>
      </c>
      <c r="H4425" s="438" t="s">
        <v>126</v>
      </c>
    </row>
    <row r="4426" spans="1:8">
      <c r="A4426" s="430" t="s">
        <v>5879</v>
      </c>
      <c r="B4426" s="430" t="s">
        <v>4870</v>
      </c>
      <c r="C4426" s="440">
        <v>63700.7</v>
      </c>
      <c r="D4426" s="438" t="s">
        <v>126</v>
      </c>
      <c r="E4426" s="440">
        <v>2484.06</v>
      </c>
      <c r="F4426" s="440">
        <v>0</v>
      </c>
      <c r="G4426" s="440">
        <v>66184.759999999995</v>
      </c>
      <c r="H4426" s="438" t="s">
        <v>126</v>
      </c>
    </row>
    <row r="4427" spans="1:8">
      <c r="A4427" s="430" t="s">
        <v>5880</v>
      </c>
      <c r="B4427" s="430" t="s">
        <v>4872</v>
      </c>
      <c r="C4427" s="440">
        <v>1289.74</v>
      </c>
      <c r="D4427" s="438" t="s">
        <v>126</v>
      </c>
      <c r="E4427" s="440">
        <v>0</v>
      </c>
      <c r="F4427" s="440">
        <v>0</v>
      </c>
      <c r="G4427" s="440">
        <v>1289.74</v>
      </c>
      <c r="H4427" s="438" t="s">
        <v>126</v>
      </c>
    </row>
    <row r="4428" spans="1:8">
      <c r="A4428" s="430" t="s">
        <v>5881</v>
      </c>
      <c r="B4428" s="430" t="s">
        <v>4878</v>
      </c>
      <c r="C4428" s="440">
        <v>22624.02</v>
      </c>
      <c r="D4428" s="438" t="s">
        <v>126</v>
      </c>
      <c r="E4428" s="440">
        <v>0</v>
      </c>
      <c r="F4428" s="440">
        <v>0</v>
      </c>
      <c r="G4428" s="440">
        <v>22624.02</v>
      </c>
      <c r="H4428" s="438" t="s">
        <v>126</v>
      </c>
    </row>
    <row r="4429" spans="1:8">
      <c r="A4429" s="430" t="s">
        <v>5882</v>
      </c>
      <c r="B4429" s="430" t="s">
        <v>4880</v>
      </c>
      <c r="C4429" s="440">
        <v>4682.3500000000004</v>
      </c>
      <c r="D4429" s="438" t="s">
        <v>126</v>
      </c>
      <c r="E4429" s="440">
        <v>416.15</v>
      </c>
      <c r="F4429" s="440">
        <v>0</v>
      </c>
      <c r="G4429" s="440">
        <v>5098.5</v>
      </c>
      <c r="H4429" s="438" t="s">
        <v>126</v>
      </c>
    </row>
    <row r="4430" spans="1:8">
      <c r="A4430" s="430" t="s">
        <v>5883</v>
      </c>
      <c r="B4430" s="430" t="s">
        <v>4882</v>
      </c>
      <c r="C4430" s="440">
        <v>36437.589999999997</v>
      </c>
      <c r="D4430" s="438" t="s">
        <v>126</v>
      </c>
      <c r="E4430" s="440">
        <v>0</v>
      </c>
      <c r="F4430" s="440">
        <v>0</v>
      </c>
      <c r="G4430" s="440">
        <v>36437.589999999997</v>
      </c>
      <c r="H4430" s="438" t="s">
        <v>126</v>
      </c>
    </row>
    <row r="4431" spans="1:8">
      <c r="A4431" s="430" t="s">
        <v>5884</v>
      </c>
      <c r="B4431" s="430" t="s">
        <v>4884</v>
      </c>
      <c r="C4431" s="440">
        <v>0</v>
      </c>
      <c r="D4431" s="438" t="s">
        <v>126</v>
      </c>
      <c r="E4431" s="440">
        <v>13476.49</v>
      </c>
      <c r="F4431" s="440">
        <v>0</v>
      </c>
      <c r="G4431" s="440">
        <v>13476.49</v>
      </c>
      <c r="H4431" s="438" t="s">
        <v>126</v>
      </c>
    </row>
    <row r="4432" spans="1:8">
      <c r="A4432" s="430" t="s">
        <v>5885</v>
      </c>
      <c r="B4432" s="430" t="s">
        <v>4886</v>
      </c>
      <c r="C4432" s="440">
        <v>0</v>
      </c>
      <c r="D4432" s="438" t="s">
        <v>126</v>
      </c>
      <c r="E4432" s="440">
        <v>8058.95</v>
      </c>
      <c r="F4432" s="440">
        <v>0</v>
      </c>
      <c r="G4432" s="440">
        <v>8058.95</v>
      </c>
      <c r="H4432" s="438" t="s">
        <v>126</v>
      </c>
    </row>
    <row r="4433" spans="1:8">
      <c r="A4433" s="430" t="s">
        <v>5886</v>
      </c>
      <c r="B4433" s="430" t="s">
        <v>4888</v>
      </c>
      <c r="C4433" s="440">
        <v>34165.129999999997</v>
      </c>
      <c r="D4433" s="438" t="s">
        <v>126</v>
      </c>
      <c r="E4433" s="440">
        <v>3094.89</v>
      </c>
      <c r="F4433" s="440">
        <v>0</v>
      </c>
      <c r="G4433" s="440">
        <v>37260.019999999997</v>
      </c>
      <c r="H4433" s="438" t="s">
        <v>126</v>
      </c>
    </row>
    <row r="4434" spans="1:8">
      <c r="A4434" s="430" t="s">
        <v>5887</v>
      </c>
      <c r="B4434" s="430" t="s">
        <v>4890</v>
      </c>
      <c r="C4434" s="440">
        <v>12428.7</v>
      </c>
      <c r="D4434" s="438" t="s">
        <v>126</v>
      </c>
      <c r="E4434" s="440">
        <v>0</v>
      </c>
      <c r="F4434" s="440">
        <v>0</v>
      </c>
      <c r="G4434" s="440">
        <v>12428.7</v>
      </c>
      <c r="H4434" s="438" t="s">
        <v>126</v>
      </c>
    </row>
    <row r="4435" spans="1:8">
      <c r="A4435" s="430" t="s">
        <v>5888</v>
      </c>
      <c r="B4435" s="430" t="s">
        <v>4892</v>
      </c>
      <c r="C4435" s="440">
        <v>14372.38</v>
      </c>
      <c r="D4435" s="438" t="s">
        <v>126</v>
      </c>
      <c r="E4435" s="440">
        <v>6343.06</v>
      </c>
      <c r="F4435" s="440">
        <v>0</v>
      </c>
      <c r="G4435" s="440">
        <v>20715.439999999999</v>
      </c>
      <c r="H4435" s="438" t="s">
        <v>126</v>
      </c>
    </row>
    <row r="4436" spans="1:8">
      <c r="A4436" s="430" t="s">
        <v>5889</v>
      </c>
      <c r="B4436" s="430" t="s">
        <v>4894</v>
      </c>
      <c r="C4436" s="440">
        <v>18911.599999999999</v>
      </c>
      <c r="D4436" s="438" t="s">
        <v>126</v>
      </c>
      <c r="E4436" s="440">
        <v>18989.400000000001</v>
      </c>
      <c r="F4436" s="440">
        <v>0</v>
      </c>
      <c r="G4436" s="440">
        <v>37901</v>
      </c>
      <c r="H4436" s="438" t="s">
        <v>126</v>
      </c>
    </row>
    <row r="4437" spans="1:8">
      <c r="A4437" s="430" t="s">
        <v>5890</v>
      </c>
      <c r="B4437" s="430" t="s">
        <v>5451</v>
      </c>
      <c r="C4437" s="441">
        <v>-65.42</v>
      </c>
      <c r="D4437" s="438" t="s">
        <v>126</v>
      </c>
      <c r="E4437" s="440">
        <v>0</v>
      </c>
      <c r="F4437" s="440">
        <v>0</v>
      </c>
      <c r="G4437" s="441">
        <v>-65.42</v>
      </c>
      <c r="H4437" s="438" t="s">
        <v>126</v>
      </c>
    </row>
    <row r="4438" spans="1:8">
      <c r="A4438" s="430" t="s">
        <v>5891</v>
      </c>
      <c r="B4438" s="430" t="s">
        <v>2315</v>
      </c>
      <c r="C4438" s="440">
        <v>136914.57999999999</v>
      </c>
      <c r="D4438" s="438" t="s">
        <v>126</v>
      </c>
      <c r="E4438" s="440">
        <v>33084.82</v>
      </c>
      <c r="F4438" s="440">
        <v>0</v>
      </c>
      <c r="G4438" s="440">
        <v>169999.4</v>
      </c>
      <c r="H4438" s="438" t="s">
        <v>126</v>
      </c>
    </row>
    <row r="4439" spans="1:8">
      <c r="A4439" s="430" t="s">
        <v>5892</v>
      </c>
      <c r="B4439" s="430" t="s">
        <v>4860</v>
      </c>
      <c r="C4439" s="440">
        <v>2530.86</v>
      </c>
      <c r="D4439" s="438" t="s">
        <v>126</v>
      </c>
      <c r="E4439" s="440">
        <v>0</v>
      </c>
      <c r="F4439" s="440">
        <v>0</v>
      </c>
      <c r="G4439" s="440">
        <v>2530.86</v>
      </c>
      <c r="H4439" s="438" t="s">
        <v>126</v>
      </c>
    </row>
    <row r="4440" spans="1:8">
      <c r="A4440" s="430" t="s">
        <v>5893</v>
      </c>
      <c r="B4440" s="430" t="s">
        <v>4862</v>
      </c>
      <c r="C4440" s="440">
        <v>9550.2999999999993</v>
      </c>
      <c r="D4440" s="438" t="s">
        <v>126</v>
      </c>
      <c r="E4440" s="440">
        <v>879.7</v>
      </c>
      <c r="F4440" s="440">
        <v>0</v>
      </c>
      <c r="G4440" s="440">
        <v>10430</v>
      </c>
      <c r="H4440" s="438" t="s">
        <v>126</v>
      </c>
    </row>
    <row r="4441" spans="1:8">
      <c r="A4441" s="430" t="s">
        <v>5894</v>
      </c>
      <c r="B4441" s="430" t="s">
        <v>4864</v>
      </c>
      <c r="C4441" s="440">
        <v>7768.25</v>
      </c>
      <c r="D4441" s="438" t="s">
        <v>126</v>
      </c>
      <c r="E4441" s="440">
        <v>0</v>
      </c>
      <c r="F4441" s="440">
        <v>0</v>
      </c>
      <c r="G4441" s="440">
        <v>7768.25</v>
      </c>
      <c r="H4441" s="438" t="s">
        <v>126</v>
      </c>
    </row>
    <row r="4442" spans="1:8">
      <c r="A4442" s="430" t="s">
        <v>5895</v>
      </c>
      <c r="B4442" s="430" t="s">
        <v>4866</v>
      </c>
      <c r="C4442" s="440">
        <v>0</v>
      </c>
      <c r="D4442" s="438" t="s">
        <v>126</v>
      </c>
      <c r="E4442" s="440">
        <v>6103.51</v>
      </c>
      <c r="F4442" s="440">
        <v>0</v>
      </c>
      <c r="G4442" s="440">
        <v>6103.51</v>
      </c>
      <c r="H4442" s="438" t="s">
        <v>126</v>
      </c>
    </row>
    <row r="4443" spans="1:8">
      <c r="A4443" s="430" t="s">
        <v>5896</v>
      </c>
      <c r="B4443" s="430" t="s">
        <v>4868</v>
      </c>
      <c r="C4443" s="440">
        <v>0</v>
      </c>
      <c r="D4443" s="438" t="s">
        <v>126</v>
      </c>
      <c r="E4443" s="440">
        <v>2022.73</v>
      </c>
      <c r="F4443" s="440">
        <v>0</v>
      </c>
      <c r="G4443" s="440">
        <v>2022.73</v>
      </c>
      <c r="H4443" s="438" t="s">
        <v>126</v>
      </c>
    </row>
    <row r="4444" spans="1:8">
      <c r="A4444" s="430" t="s">
        <v>5897</v>
      </c>
      <c r="B4444" s="430" t="s">
        <v>4870</v>
      </c>
      <c r="C4444" s="440">
        <v>38755.11</v>
      </c>
      <c r="D4444" s="438" t="s">
        <v>126</v>
      </c>
      <c r="E4444" s="440">
        <v>2484.06</v>
      </c>
      <c r="F4444" s="440">
        <v>0</v>
      </c>
      <c r="G4444" s="440">
        <v>41239.17</v>
      </c>
      <c r="H4444" s="438" t="s">
        <v>126</v>
      </c>
    </row>
    <row r="4445" spans="1:8">
      <c r="A4445" s="430" t="s">
        <v>5898</v>
      </c>
      <c r="B4445" s="430" t="s">
        <v>4872</v>
      </c>
      <c r="C4445" s="440">
        <v>611.80999999999995</v>
      </c>
      <c r="D4445" s="438" t="s">
        <v>126</v>
      </c>
      <c r="E4445" s="440">
        <v>0</v>
      </c>
      <c r="F4445" s="440">
        <v>0</v>
      </c>
      <c r="G4445" s="440">
        <v>611.80999999999995</v>
      </c>
      <c r="H4445" s="438" t="s">
        <v>126</v>
      </c>
    </row>
    <row r="4446" spans="1:8">
      <c r="A4446" s="430" t="s">
        <v>5899</v>
      </c>
      <c r="B4446" s="430" t="s">
        <v>4878</v>
      </c>
      <c r="C4446" s="440">
        <v>13518.49</v>
      </c>
      <c r="D4446" s="438" t="s">
        <v>126</v>
      </c>
      <c r="E4446" s="440">
        <v>0</v>
      </c>
      <c r="F4446" s="440">
        <v>0</v>
      </c>
      <c r="G4446" s="440">
        <v>13518.49</v>
      </c>
      <c r="H4446" s="438" t="s">
        <v>126</v>
      </c>
    </row>
    <row r="4447" spans="1:8">
      <c r="A4447" s="430" t="s">
        <v>5900</v>
      </c>
      <c r="B4447" s="430" t="s">
        <v>4880</v>
      </c>
      <c r="C4447" s="440">
        <v>2699.9</v>
      </c>
      <c r="D4447" s="438" t="s">
        <v>126</v>
      </c>
      <c r="E4447" s="440">
        <v>241.05</v>
      </c>
      <c r="F4447" s="440">
        <v>0</v>
      </c>
      <c r="G4447" s="440">
        <v>2940.95</v>
      </c>
      <c r="H4447" s="438" t="s">
        <v>126</v>
      </c>
    </row>
    <row r="4448" spans="1:8">
      <c r="A4448" s="430" t="s">
        <v>5901</v>
      </c>
      <c r="B4448" s="430" t="s">
        <v>4882</v>
      </c>
      <c r="C4448" s="440">
        <v>21794.67</v>
      </c>
      <c r="D4448" s="438" t="s">
        <v>126</v>
      </c>
      <c r="E4448" s="440">
        <v>0</v>
      </c>
      <c r="F4448" s="440">
        <v>0</v>
      </c>
      <c r="G4448" s="440">
        <v>21794.67</v>
      </c>
      <c r="H4448" s="438" t="s">
        <v>126</v>
      </c>
    </row>
    <row r="4449" spans="1:8">
      <c r="A4449" s="430" t="s">
        <v>5902</v>
      </c>
      <c r="B4449" s="430" t="s">
        <v>4884</v>
      </c>
      <c r="C4449" s="440">
        <v>0</v>
      </c>
      <c r="D4449" s="438" t="s">
        <v>126</v>
      </c>
      <c r="E4449" s="440">
        <v>5946.85</v>
      </c>
      <c r="F4449" s="440">
        <v>0</v>
      </c>
      <c r="G4449" s="440">
        <v>5946.85</v>
      </c>
      <c r="H4449" s="438" t="s">
        <v>126</v>
      </c>
    </row>
    <row r="4450" spans="1:8">
      <c r="A4450" s="430" t="s">
        <v>5903</v>
      </c>
      <c r="B4450" s="430" t="s">
        <v>4886</v>
      </c>
      <c r="C4450" s="440">
        <v>0</v>
      </c>
      <c r="D4450" s="438" t="s">
        <v>126</v>
      </c>
      <c r="E4450" s="440">
        <v>3931.52</v>
      </c>
      <c r="F4450" s="440">
        <v>0</v>
      </c>
      <c r="G4450" s="440">
        <v>3931.52</v>
      </c>
      <c r="H4450" s="438" t="s">
        <v>126</v>
      </c>
    </row>
    <row r="4451" spans="1:8">
      <c r="A4451" s="430" t="s">
        <v>5904</v>
      </c>
      <c r="B4451" s="430" t="s">
        <v>4888</v>
      </c>
      <c r="C4451" s="440">
        <v>20689.28</v>
      </c>
      <c r="D4451" s="438" t="s">
        <v>126</v>
      </c>
      <c r="E4451" s="440">
        <v>1961.55</v>
      </c>
      <c r="F4451" s="440">
        <v>0</v>
      </c>
      <c r="G4451" s="440">
        <v>22650.83</v>
      </c>
      <c r="H4451" s="438" t="s">
        <v>126</v>
      </c>
    </row>
    <row r="4452" spans="1:8">
      <c r="A4452" s="430" t="s">
        <v>5905</v>
      </c>
      <c r="B4452" s="430" t="s">
        <v>4890</v>
      </c>
      <c r="C4452" s="440">
        <v>5305.7</v>
      </c>
      <c r="D4452" s="438" t="s">
        <v>126</v>
      </c>
      <c r="E4452" s="440">
        <v>0</v>
      </c>
      <c r="F4452" s="440">
        <v>0</v>
      </c>
      <c r="G4452" s="440">
        <v>5305.7</v>
      </c>
      <c r="H4452" s="438" t="s">
        <v>126</v>
      </c>
    </row>
    <row r="4453" spans="1:8">
      <c r="A4453" s="430" t="s">
        <v>5906</v>
      </c>
      <c r="B4453" s="430" t="s">
        <v>4892</v>
      </c>
      <c r="C4453" s="440">
        <v>5027.63</v>
      </c>
      <c r="D4453" s="438" t="s">
        <v>126</v>
      </c>
      <c r="E4453" s="440">
        <v>1876.66</v>
      </c>
      <c r="F4453" s="440">
        <v>0</v>
      </c>
      <c r="G4453" s="440">
        <v>6904.29</v>
      </c>
      <c r="H4453" s="438" t="s">
        <v>126</v>
      </c>
    </row>
    <row r="4454" spans="1:8">
      <c r="A4454" s="430" t="s">
        <v>5907</v>
      </c>
      <c r="B4454" s="430" t="s">
        <v>4894</v>
      </c>
      <c r="C4454" s="440">
        <v>8628.01</v>
      </c>
      <c r="D4454" s="438" t="s">
        <v>126</v>
      </c>
      <c r="E4454" s="440">
        <v>7637.19</v>
      </c>
      <c r="F4454" s="440">
        <v>0</v>
      </c>
      <c r="G4454" s="440">
        <v>16265.2</v>
      </c>
      <c r="H4454" s="438" t="s">
        <v>126</v>
      </c>
    </row>
    <row r="4455" spans="1:8">
      <c r="A4455" s="430" t="s">
        <v>5908</v>
      </c>
      <c r="B4455" s="430" t="s">
        <v>5451</v>
      </c>
      <c r="C4455" s="440">
        <v>34.57</v>
      </c>
      <c r="D4455" s="438" t="s">
        <v>126</v>
      </c>
      <c r="E4455" s="440">
        <v>0</v>
      </c>
      <c r="F4455" s="440">
        <v>0</v>
      </c>
      <c r="G4455" s="440">
        <v>34.57</v>
      </c>
      <c r="H4455" s="438" t="s">
        <v>126</v>
      </c>
    </row>
    <row r="4456" spans="1:8">
      <c r="A4456" s="430" t="s">
        <v>5909</v>
      </c>
      <c r="B4456" s="430" t="s">
        <v>2320</v>
      </c>
      <c r="C4456" s="440">
        <v>211944.43</v>
      </c>
      <c r="D4456" s="438" t="s">
        <v>126</v>
      </c>
      <c r="E4456" s="440">
        <v>44439.23</v>
      </c>
      <c r="F4456" s="440">
        <v>0</v>
      </c>
      <c r="G4456" s="440">
        <v>256383.66</v>
      </c>
      <c r="H4456" s="438" t="s">
        <v>126</v>
      </c>
    </row>
    <row r="4457" spans="1:8">
      <c r="A4457" s="430" t="s">
        <v>5910</v>
      </c>
      <c r="B4457" s="430" t="s">
        <v>4860</v>
      </c>
      <c r="C4457" s="440">
        <v>7757.3</v>
      </c>
      <c r="D4457" s="438" t="s">
        <v>126</v>
      </c>
      <c r="E4457" s="440">
        <v>0</v>
      </c>
      <c r="F4457" s="440">
        <v>0</v>
      </c>
      <c r="G4457" s="440">
        <v>7757.3</v>
      </c>
      <c r="H4457" s="438" t="s">
        <v>126</v>
      </c>
    </row>
    <row r="4458" spans="1:8">
      <c r="A4458" s="430" t="s">
        <v>5911</v>
      </c>
      <c r="B4458" s="430" t="s">
        <v>4862</v>
      </c>
      <c r="C4458" s="440">
        <v>9550.2999999999993</v>
      </c>
      <c r="D4458" s="438" t="s">
        <v>126</v>
      </c>
      <c r="E4458" s="440">
        <v>879.7</v>
      </c>
      <c r="F4458" s="440">
        <v>0</v>
      </c>
      <c r="G4458" s="440">
        <v>10430</v>
      </c>
      <c r="H4458" s="438" t="s">
        <v>126</v>
      </c>
    </row>
    <row r="4459" spans="1:8">
      <c r="A4459" s="430" t="s">
        <v>5912</v>
      </c>
      <c r="B4459" s="430" t="s">
        <v>4864</v>
      </c>
      <c r="C4459" s="440">
        <v>9866.08</v>
      </c>
      <c r="D4459" s="438" t="s">
        <v>126</v>
      </c>
      <c r="E4459" s="440">
        <v>0</v>
      </c>
      <c r="F4459" s="440">
        <v>0</v>
      </c>
      <c r="G4459" s="440">
        <v>9866.08</v>
      </c>
      <c r="H4459" s="438" t="s">
        <v>126</v>
      </c>
    </row>
    <row r="4460" spans="1:8">
      <c r="A4460" s="430" t="s">
        <v>5913</v>
      </c>
      <c r="B4460" s="430" t="s">
        <v>4866</v>
      </c>
      <c r="C4460" s="440">
        <v>0</v>
      </c>
      <c r="D4460" s="438" t="s">
        <v>126</v>
      </c>
      <c r="E4460" s="440">
        <v>6136.78</v>
      </c>
      <c r="F4460" s="440">
        <v>0</v>
      </c>
      <c r="G4460" s="440">
        <v>6136.78</v>
      </c>
      <c r="H4460" s="438" t="s">
        <v>126</v>
      </c>
    </row>
    <row r="4461" spans="1:8">
      <c r="A4461" s="430" t="s">
        <v>5914</v>
      </c>
      <c r="B4461" s="430" t="s">
        <v>4868</v>
      </c>
      <c r="C4461" s="440">
        <v>0</v>
      </c>
      <c r="D4461" s="438" t="s">
        <v>126</v>
      </c>
      <c r="E4461" s="440">
        <v>2042.69</v>
      </c>
      <c r="F4461" s="440">
        <v>0</v>
      </c>
      <c r="G4461" s="440">
        <v>2042.69</v>
      </c>
      <c r="H4461" s="438" t="s">
        <v>126</v>
      </c>
    </row>
    <row r="4462" spans="1:8">
      <c r="A4462" s="430" t="s">
        <v>5915</v>
      </c>
      <c r="B4462" s="430" t="s">
        <v>4870</v>
      </c>
      <c r="C4462" s="440">
        <v>76000.240000000005</v>
      </c>
      <c r="D4462" s="438" t="s">
        <v>126</v>
      </c>
      <c r="E4462" s="440">
        <v>2683.68</v>
      </c>
      <c r="F4462" s="440">
        <v>0</v>
      </c>
      <c r="G4462" s="440">
        <v>78683.92</v>
      </c>
      <c r="H4462" s="438" t="s">
        <v>126</v>
      </c>
    </row>
    <row r="4463" spans="1:8">
      <c r="A4463" s="430" t="s">
        <v>5916</v>
      </c>
      <c r="B4463" s="430" t="s">
        <v>4872</v>
      </c>
      <c r="C4463" s="440">
        <v>659.28</v>
      </c>
      <c r="D4463" s="438" t="s">
        <v>126</v>
      </c>
      <c r="E4463" s="440">
        <v>0</v>
      </c>
      <c r="F4463" s="440">
        <v>0</v>
      </c>
      <c r="G4463" s="440">
        <v>659.28</v>
      </c>
      <c r="H4463" s="438" t="s">
        <v>126</v>
      </c>
    </row>
    <row r="4464" spans="1:8">
      <c r="A4464" s="430" t="s">
        <v>5917</v>
      </c>
      <c r="B4464" s="430" t="s">
        <v>4876</v>
      </c>
      <c r="C4464" s="440">
        <v>2408.4</v>
      </c>
      <c r="D4464" s="438" t="s">
        <v>126</v>
      </c>
      <c r="E4464" s="440">
        <v>0</v>
      </c>
      <c r="F4464" s="440">
        <v>0</v>
      </c>
      <c r="G4464" s="440">
        <v>2408.4</v>
      </c>
      <c r="H4464" s="438" t="s">
        <v>126</v>
      </c>
    </row>
    <row r="4465" spans="1:8">
      <c r="A4465" s="430" t="s">
        <v>5918</v>
      </c>
      <c r="B4465" s="430" t="s">
        <v>4878</v>
      </c>
      <c r="C4465" s="440">
        <v>14595.14</v>
      </c>
      <c r="D4465" s="438" t="s">
        <v>126</v>
      </c>
      <c r="E4465" s="440">
        <v>0</v>
      </c>
      <c r="F4465" s="440">
        <v>0</v>
      </c>
      <c r="G4465" s="440">
        <v>14595.14</v>
      </c>
      <c r="H4465" s="438" t="s">
        <v>126</v>
      </c>
    </row>
    <row r="4466" spans="1:8">
      <c r="A4466" s="430" t="s">
        <v>5919</v>
      </c>
      <c r="B4466" s="430" t="s">
        <v>4880</v>
      </c>
      <c r="C4466" s="440">
        <v>3185.24</v>
      </c>
      <c r="D4466" s="438" t="s">
        <v>126</v>
      </c>
      <c r="E4466" s="440">
        <v>333.25</v>
      </c>
      <c r="F4466" s="440">
        <v>0</v>
      </c>
      <c r="G4466" s="440">
        <v>3518.49</v>
      </c>
      <c r="H4466" s="438" t="s">
        <v>126</v>
      </c>
    </row>
    <row r="4467" spans="1:8">
      <c r="A4467" s="430" t="s">
        <v>5920</v>
      </c>
      <c r="B4467" s="430" t="s">
        <v>4882</v>
      </c>
      <c r="C4467" s="440">
        <v>24993.49</v>
      </c>
      <c r="D4467" s="438" t="s">
        <v>126</v>
      </c>
      <c r="E4467" s="440">
        <v>0</v>
      </c>
      <c r="F4467" s="440">
        <v>0</v>
      </c>
      <c r="G4467" s="440">
        <v>24993.49</v>
      </c>
      <c r="H4467" s="438" t="s">
        <v>126</v>
      </c>
    </row>
    <row r="4468" spans="1:8">
      <c r="A4468" s="430" t="s">
        <v>5921</v>
      </c>
      <c r="B4468" s="430" t="s">
        <v>4884</v>
      </c>
      <c r="C4468" s="440">
        <v>0</v>
      </c>
      <c r="D4468" s="438" t="s">
        <v>126</v>
      </c>
      <c r="E4468" s="440">
        <v>7544.1</v>
      </c>
      <c r="F4468" s="440">
        <v>0</v>
      </c>
      <c r="G4468" s="440">
        <v>7544.1</v>
      </c>
      <c r="H4468" s="438" t="s">
        <v>126</v>
      </c>
    </row>
    <row r="4469" spans="1:8">
      <c r="A4469" s="430" t="s">
        <v>5922</v>
      </c>
      <c r="B4469" s="430" t="s">
        <v>4886</v>
      </c>
      <c r="C4469" s="440">
        <v>0</v>
      </c>
      <c r="D4469" s="438" t="s">
        <v>126</v>
      </c>
      <c r="E4469" s="440">
        <v>5205.3599999999997</v>
      </c>
      <c r="F4469" s="440">
        <v>0</v>
      </c>
      <c r="G4469" s="440">
        <v>5205.3599999999997</v>
      </c>
      <c r="H4469" s="438" t="s">
        <v>126</v>
      </c>
    </row>
    <row r="4470" spans="1:8">
      <c r="A4470" s="430" t="s">
        <v>5923</v>
      </c>
      <c r="B4470" s="430" t="s">
        <v>4888</v>
      </c>
      <c r="C4470" s="440">
        <v>22303.23</v>
      </c>
      <c r="D4470" s="438" t="s">
        <v>126</v>
      </c>
      <c r="E4470" s="440">
        <v>2455.5700000000002</v>
      </c>
      <c r="F4470" s="440">
        <v>0</v>
      </c>
      <c r="G4470" s="440">
        <v>24758.799999999999</v>
      </c>
      <c r="H4470" s="438" t="s">
        <v>126</v>
      </c>
    </row>
    <row r="4471" spans="1:8">
      <c r="A4471" s="430" t="s">
        <v>5924</v>
      </c>
      <c r="B4471" s="430" t="s">
        <v>4890</v>
      </c>
      <c r="C4471" s="440">
        <v>10770.65</v>
      </c>
      <c r="D4471" s="438" t="s">
        <v>126</v>
      </c>
      <c r="E4471" s="440">
        <v>0</v>
      </c>
      <c r="F4471" s="440">
        <v>0</v>
      </c>
      <c r="G4471" s="440">
        <v>10770.65</v>
      </c>
      <c r="H4471" s="438" t="s">
        <v>126</v>
      </c>
    </row>
    <row r="4472" spans="1:8">
      <c r="A4472" s="430" t="s">
        <v>5925</v>
      </c>
      <c r="B4472" s="430" t="s">
        <v>4892</v>
      </c>
      <c r="C4472" s="440">
        <v>13847.18</v>
      </c>
      <c r="D4472" s="438" t="s">
        <v>126</v>
      </c>
      <c r="E4472" s="440">
        <v>5657.1</v>
      </c>
      <c r="F4472" s="440">
        <v>0</v>
      </c>
      <c r="G4472" s="440">
        <v>19504.28</v>
      </c>
      <c r="H4472" s="438" t="s">
        <v>126</v>
      </c>
    </row>
    <row r="4473" spans="1:8">
      <c r="A4473" s="430" t="s">
        <v>5926</v>
      </c>
      <c r="B4473" s="430" t="s">
        <v>4894</v>
      </c>
      <c r="C4473" s="440">
        <v>15831.59</v>
      </c>
      <c r="D4473" s="438" t="s">
        <v>126</v>
      </c>
      <c r="E4473" s="440">
        <v>11501</v>
      </c>
      <c r="F4473" s="440">
        <v>0</v>
      </c>
      <c r="G4473" s="440">
        <v>27332.59</v>
      </c>
      <c r="H4473" s="438" t="s">
        <v>126</v>
      </c>
    </row>
    <row r="4474" spans="1:8">
      <c r="A4474" s="430" t="s">
        <v>5927</v>
      </c>
      <c r="B4474" s="430" t="s">
        <v>5451</v>
      </c>
      <c r="C4474" s="440">
        <v>176.31</v>
      </c>
      <c r="D4474" s="438" t="s">
        <v>126</v>
      </c>
      <c r="E4474" s="440">
        <v>0</v>
      </c>
      <c r="F4474" s="440">
        <v>0</v>
      </c>
      <c r="G4474" s="440">
        <v>176.31</v>
      </c>
      <c r="H4474" s="438" t="s">
        <v>126</v>
      </c>
    </row>
    <row r="4475" spans="1:8">
      <c r="A4475" s="430" t="s">
        <v>5928</v>
      </c>
      <c r="B4475" s="430" t="s">
        <v>2325</v>
      </c>
      <c r="C4475" s="440">
        <v>281221.26</v>
      </c>
      <c r="D4475" s="438" t="s">
        <v>126</v>
      </c>
      <c r="E4475" s="440">
        <v>70566.61</v>
      </c>
      <c r="F4475" s="440">
        <v>0</v>
      </c>
      <c r="G4475" s="440">
        <v>351787.87</v>
      </c>
      <c r="H4475" s="438" t="s">
        <v>126</v>
      </c>
    </row>
    <row r="4476" spans="1:8">
      <c r="A4476" s="430" t="s">
        <v>5929</v>
      </c>
      <c r="B4476" s="430" t="s">
        <v>4860</v>
      </c>
      <c r="C4476" s="440">
        <v>7800.15</v>
      </c>
      <c r="D4476" s="438" t="s">
        <v>126</v>
      </c>
      <c r="E4476" s="440">
        <v>0</v>
      </c>
      <c r="F4476" s="440">
        <v>0</v>
      </c>
      <c r="G4476" s="440">
        <v>7800.15</v>
      </c>
      <c r="H4476" s="438" t="s">
        <v>126</v>
      </c>
    </row>
    <row r="4477" spans="1:8">
      <c r="A4477" s="430" t="s">
        <v>5930</v>
      </c>
      <c r="B4477" s="430" t="s">
        <v>4862</v>
      </c>
      <c r="C4477" s="440">
        <v>9550.2999999999993</v>
      </c>
      <c r="D4477" s="438" t="s">
        <v>126</v>
      </c>
      <c r="E4477" s="440">
        <v>879.7</v>
      </c>
      <c r="F4477" s="440">
        <v>0</v>
      </c>
      <c r="G4477" s="440">
        <v>10430</v>
      </c>
      <c r="H4477" s="438" t="s">
        <v>126</v>
      </c>
    </row>
    <row r="4478" spans="1:8">
      <c r="A4478" s="430" t="s">
        <v>5931</v>
      </c>
      <c r="B4478" s="430" t="s">
        <v>4864</v>
      </c>
      <c r="C4478" s="440">
        <v>9959.6200000000008</v>
      </c>
      <c r="D4478" s="438" t="s">
        <v>126</v>
      </c>
      <c r="E4478" s="440">
        <v>0</v>
      </c>
      <c r="F4478" s="440">
        <v>0</v>
      </c>
      <c r="G4478" s="440">
        <v>9959.6200000000008</v>
      </c>
      <c r="H4478" s="438" t="s">
        <v>126</v>
      </c>
    </row>
    <row r="4479" spans="1:8">
      <c r="A4479" s="430" t="s">
        <v>5932</v>
      </c>
      <c r="B4479" s="430" t="s">
        <v>4866</v>
      </c>
      <c r="C4479" s="440">
        <v>0</v>
      </c>
      <c r="D4479" s="438" t="s">
        <v>126</v>
      </c>
      <c r="E4479" s="440">
        <v>9822.76</v>
      </c>
      <c r="F4479" s="440">
        <v>0</v>
      </c>
      <c r="G4479" s="440">
        <v>9822.76</v>
      </c>
      <c r="H4479" s="438" t="s">
        <v>126</v>
      </c>
    </row>
    <row r="4480" spans="1:8">
      <c r="A4480" s="430" t="s">
        <v>5933</v>
      </c>
      <c r="B4480" s="430" t="s">
        <v>4868</v>
      </c>
      <c r="C4480" s="440">
        <v>0</v>
      </c>
      <c r="D4480" s="438" t="s">
        <v>126</v>
      </c>
      <c r="E4480" s="440">
        <v>2053.7800000000002</v>
      </c>
      <c r="F4480" s="440">
        <v>0</v>
      </c>
      <c r="G4480" s="440">
        <v>2053.7800000000002</v>
      </c>
      <c r="H4480" s="438" t="s">
        <v>126</v>
      </c>
    </row>
    <row r="4481" spans="1:8">
      <c r="A4481" s="430" t="s">
        <v>5934</v>
      </c>
      <c r="B4481" s="430" t="s">
        <v>4870</v>
      </c>
      <c r="C4481" s="440">
        <v>101001</v>
      </c>
      <c r="D4481" s="438" t="s">
        <v>126</v>
      </c>
      <c r="E4481" s="440">
        <v>2794.56</v>
      </c>
      <c r="F4481" s="440">
        <v>0</v>
      </c>
      <c r="G4481" s="440">
        <v>103795.56</v>
      </c>
      <c r="H4481" s="438" t="s">
        <v>126</v>
      </c>
    </row>
    <row r="4482" spans="1:8">
      <c r="A4482" s="430" t="s">
        <v>5935</v>
      </c>
      <c r="B4482" s="430" t="s">
        <v>4872</v>
      </c>
      <c r="C4482" s="440">
        <v>1418.44</v>
      </c>
      <c r="D4482" s="438" t="s">
        <v>126</v>
      </c>
      <c r="E4482" s="440">
        <v>0</v>
      </c>
      <c r="F4482" s="440">
        <v>0</v>
      </c>
      <c r="G4482" s="440">
        <v>1418.44</v>
      </c>
      <c r="H4482" s="438" t="s">
        <v>126</v>
      </c>
    </row>
    <row r="4483" spans="1:8">
      <c r="A4483" s="430" t="s">
        <v>5936</v>
      </c>
      <c r="B4483" s="430" t="s">
        <v>4878</v>
      </c>
      <c r="C4483" s="440">
        <v>22974.71</v>
      </c>
      <c r="D4483" s="438" t="s">
        <v>126</v>
      </c>
      <c r="E4483" s="440">
        <v>0</v>
      </c>
      <c r="F4483" s="440">
        <v>0</v>
      </c>
      <c r="G4483" s="440">
        <v>22974.71</v>
      </c>
      <c r="H4483" s="438" t="s">
        <v>126</v>
      </c>
    </row>
    <row r="4484" spans="1:8">
      <c r="A4484" s="430" t="s">
        <v>5937</v>
      </c>
      <c r="B4484" s="430" t="s">
        <v>4880</v>
      </c>
      <c r="C4484" s="440">
        <v>4728.82</v>
      </c>
      <c r="D4484" s="438" t="s">
        <v>126</v>
      </c>
      <c r="E4484" s="440">
        <v>425.8</v>
      </c>
      <c r="F4484" s="440">
        <v>0</v>
      </c>
      <c r="G4484" s="440">
        <v>5154.62</v>
      </c>
      <c r="H4484" s="438" t="s">
        <v>126</v>
      </c>
    </row>
    <row r="4485" spans="1:8">
      <c r="A4485" s="430" t="s">
        <v>5938</v>
      </c>
      <c r="B4485" s="430" t="s">
        <v>4882</v>
      </c>
      <c r="C4485" s="440">
        <v>36065.760000000002</v>
      </c>
      <c r="D4485" s="438" t="s">
        <v>126</v>
      </c>
      <c r="E4485" s="440">
        <v>0</v>
      </c>
      <c r="F4485" s="440">
        <v>0</v>
      </c>
      <c r="G4485" s="440">
        <v>36065.760000000002</v>
      </c>
      <c r="H4485" s="438" t="s">
        <v>126</v>
      </c>
    </row>
    <row r="4486" spans="1:8">
      <c r="A4486" s="430" t="s">
        <v>5939</v>
      </c>
      <c r="B4486" s="430" t="s">
        <v>4884</v>
      </c>
      <c r="C4486" s="440">
        <v>0</v>
      </c>
      <c r="D4486" s="438" t="s">
        <v>126</v>
      </c>
      <c r="E4486" s="440">
        <v>15542.95</v>
      </c>
      <c r="F4486" s="440">
        <v>0</v>
      </c>
      <c r="G4486" s="440">
        <v>15542.95</v>
      </c>
      <c r="H4486" s="438" t="s">
        <v>126</v>
      </c>
    </row>
    <row r="4487" spans="1:8">
      <c r="A4487" s="430" t="s">
        <v>5940</v>
      </c>
      <c r="B4487" s="430" t="s">
        <v>4886</v>
      </c>
      <c r="C4487" s="440">
        <v>0</v>
      </c>
      <c r="D4487" s="438" t="s">
        <v>126</v>
      </c>
      <c r="E4487" s="440">
        <v>9325.77</v>
      </c>
      <c r="F4487" s="440">
        <v>0</v>
      </c>
      <c r="G4487" s="440">
        <v>9325.77</v>
      </c>
      <c r="H4487" s="438" t="s">
        <v>126</v>
      </c>
    </row>
    <row r="4488" spans="1:8">
      <c r="A4488" s="430" t="s">
        <v>5941</v>
      </c>
      <c r="B4488" s="430" t="s">
        <v>4888</v>
      </c>
      <c r="C4488" s="440">
        <v>35625.089999999997</v>
      </c>
      <c r="D4488" s="438" t="s">
        <v>126</v>
      </c>
      <c r="E4488" s="440">
        <v>3225.66</v>
      </c>
      <c r="F4488" s="440">
        <v>0</v>
      </c>
      <c r="G4488" s="440">
        <v>38850.75</v>
      </c>
      <c r="H4488" s="438" t="s">
        <v>126</v>
      </c>
    </row>
    <row r="4489" spans="1:8">
      <c r="A4489" s="430" t="s">
        <v>5942</v>
      </c>
      <c r="B4489" s="430" t="s">
        <v>4890</v>
      </c>
      <c r="C4489" s="440">
        <v>10200</v>
      </c>
      <c r="D4489" s="438" t="s">
        <v>126</v>
      </c>
      <c r="E4489" s="440">
        <v>0</v>
      </c>
      <c r="F4489" s="440">
        <v>0</v>
      </c>
      <c r="G4489" s="440">
        <v>10200</v>
      </c>
      <c r="H4489" s="438" t="s">
        <v>126</v>
      </c>
    </row>
    <row r="4490" spans="1:8">
      <c r="A4490" s="430" t="s">
        <v>5943</v>
      </c>
      <c r="B4490" s="430" t="s">
        <v>4892</v>
      </c>
      <c r="C4490" s="440">
        <v>24772.34</v>
      </c>
      <c r="D4490" s="438" t="s">
        <v>126</v>
      </c>
      <c r="E4490" s="440">
        <v>9721.18</v>
      </c>
      <c r="F4490" s="440">
        <v>0</v>
      </c>
      <c r="G4490" s="440">
        <v>34493.519999999997</v>
      </c>
      <c r="H4490" s="438" t="s">
        <v>126</v>
      </c>
    </row>
    <row r="4491" spans="1:8">
      <c r="A4491" s="430" t="s">
        <v>5944</v>
      </c>
      <c r="B4491" s="430" t="s">
        <v>4894</v>
      </c>
      <c r="C4491" s="440">
        <v>16774.45</v>
      </c>
      <c r="D4491" s="438" t="s">
        <v>126</v>
      </c>
      <c r="E4491" s="440">
        <v>16774.45</v>
      </c>
      <c r="F4491" s="440">
        <v>0</v>
      </c>
      <c r="G4491" s="440">
        <v>33548.9</v>
      </c>
      <c r="H4491" s="438" t="s">
        <v>126</v>
      </c>
    </row>
    <row r="4492" spans="1:8">
      <c r="A4492" s="430" t="s">
        <v>5945</v>
      </c>
      <c r="B4492" s="430" t="s">
        <v>5451</v>
      </c>
      <c r="C4492" s="440">
        <v>350.58</v>
      </c>
      <c r="D4492" s="438" t="s">
        <v>126</v>
      </c>
      <c r="E4492" s="440">
        <v>0</v>
      </c>
      <c r="F4492" s="440">
        <v>0</v>
      </c>
      <c r="G4492" s="440">
        <v>350.58</v>
      </c>
      <c r="H4492" s="438" t="s">
        <v>126</v>
      </c>
    </row>
    <row r="4493" spans="1:8">
      <c r="A4493" s="430" t="s">
        <v>5946</v>
      </c>
      <c r="B4493" s="430" t="s">
        <v>2330</v>
      </c>
      <c r="C4493" s="440">
        <v>156480.34</v>
      </c>
      <c r="D4493" s="438" t="s">
        <v>126</v>
      </c>
      <c r="E4493" s="440">
        <v>39003.4</v>
      </c>
      <c r="F4493" s="440">
        <v>0</v>
      </c>
      <c r="G4493" s="440">
        <v>195483.74</v>
      </c>
      <c r="H4493" s="438" t="s">
        <v>126</v>
      </c>
    </row>
    <row r="4494" spans="1:8">
      <c r="A4494" s="430" t="s">
        <v>5947</v>
      </c>
      <c r="B4494" s="430" t="s">
        <v>4854</v>
      </c>
      <c r="C4494" s="440">
        <v>2500</v>
      </c>
      <c r="D4494" s="438" t="s">
        <v>126</v>
      </c>
      <c r="E4494" s="440">
        <v>0</v>
      </c>
      <c r="F4494" s="440">
        <v>0</v>
      </c>
      <c r="G4494" s="440">
        <v>2500</v>
      </c>
      <c r="H4494" s="438" t="s">
        <v>126</v>
      </c>
    </row>
    <row r="4495" spans="1:8">
      <c r="A4495" s="430" t="s">
        <v>5948</v>
      </c>
      <c r="B4495" s="430" t="s">
        <v>4860</v>
      </c>
      <c r="C4495" s="440">
        <v>3000</v>
      </c>
      <c r="D4495" s="438" t="s">
        <v>126</v>
      </c>
      <c r="E4495" s="440">
        <v>0</v>
      </c>
      <c r="F4495" s="440">
        <v>0</v>
      </c>
      <c r="G4495" s="440">
        <v>3000</v>
      </c>
      <c r="H4495" s="438" t="s">
        <v>126</v>
      </c>
    </row>
    <row r="4496" spans="1:8">
      <c r="A4496" s="430" t="s">
        <v>5949</v>
      </c>
      <c r="B4496" s="430" t="s">
        <v>4862</v>
      </c>
      <c r="C4496" s="440">
        <v>6285.3</v>
      </c>
      <c r="D4496" s="438" t="s">
        <v>126</v>
      </c>
      <c r="E4496" s="440">
        <v>879.7</v>
      </c>
      <c r="F4496" s="440">
        <v>0</v>
      </c>
      <c r="G4496" s="440">
        <v>7165</v>
      </c>
      <c r="H4496" s="438" t="s">
        <v>126</v>
      </c>
    </row>
    <row r="4497" spans="1:8">
      <c r="A4497" s="430" t="s">
        <v>5950</v>
      </c>
      <c r="B4497" s="430" t="s">
        <v>4864</v>
      </c>
      <c r="C4497" s="440">
        <v>9316.82</v>
      </c>
      <c r="D4497" s="438" t="s">
        <v>126</v>
      </c>
      <c r="E4497" s="440">
        <v>0</v>
      </c>
      <c r="F4497" s="440">
        <v>0</v>
      </c>
      <c r="G4497" s="440">
        <v>9316.82</v>
      </c>
      <c r="H4497" s="438" t="s">
        <v>126</v>
      </c>
    </row>
    <row r="4498" spans="1:8">
      <c r="A4498" s="430" t="s">
        <v>5951</v>
      </c>
      <c r="B4498" s="430" t="s">
        <v>4866</v>
      </c>
      <c r="C4498" s="440">
        <v>0</v>
      </c>
      <c r="D4498" s="438" t="s">
        <v>126</v>
      </c>
      <c r="E4498" s="440">
        <v>3201.18</v>
      </c>
      <c r="F4498" s="440">
        <v>0</v>
      </c>
      <c r="G4498" s="440">
        <v>3201.18</v>
      </c>
      <c r="H4498" s="438" t="s">
        <v>126</v>
      </c>
    </row>
    <row r="4499" spans="1:8">
      <c r="A4499" s="430" t="s">
        <v>5952</v>
      </c>
      <c r="B4499" s="430" t="s">
        <v>4868</v>
      </c>
      <c r="C4499" s="440">
        <v>0</v>
      </c>
      <c r="D4499" s="438" t="s">
        <v>126</v>
      </c>
      <c r="E4499" s="440">
        <v>1920.71</v>
      </c>
      <c r="F4499" s="440">
        <v>0</v>
      </c>
      <c r="G4499" s="440">
        <v>1920.71</v>
      </c>
      <c r="H4499" s="438" t="s">
        <v>126</v>
      </c>
    </row>
    <row r="4500" spans="1:8">
      <c r="A4500" s="430" t="s">
        <v>5953</v>
      </c>
      <c r="B4500" s="430" t="s">
        <v>4870</v>
      </c>
      <c r="C4500" s="440">
        <v>54091.26</v>
      </c>
      <c r="D4500" s="438" t="s">
        <v>126</v>
      </c>
      <c r="E4500" s="440">
        <v>998.08</v>
      </c>
      <c r="F4500" s="440">
        <v>0</v>
      </c>
      <c r="G4500" s="440">
        <v>55089.34</v>
      </c>
      <c r="H4500" s="438" t="s">
        <v>126</v>
      </c>
    </row>
    <row r="4501" spans="1:8">
      <c r="A4501" s="430" t="s">
        <v>5954</v>
      </c>
      <c r="B4501" s="430" t="s">
        <v>4872</v>
      </c>
      <c r="C4501" s="440">
        <v>710.88</v>
      </c>
      <c r="D4501" s="438" t="s">
        <v>126</v>
      </c>
      <c r="E4501" s="440">
        <v>0</v>
      </c>
      <c r="F4501" s="440">
        <v>0</v>
      </c>
      <c r="G4501" s="440">
        <v>710.88</v>
      </c>
      <c r="H4501" s="438" t="s">
        <v>126</v>
      </c>
    </row>
    <row r="4502" spans="1:8">
      <c r="A4502" s="430" t="s">
        <v>5955</v>
      </c>
      <c r="B4502" s="430" t="s">
        <v>4874</v>
      </c>
      <c r="C4502" s="440">
        <v>4530</v>
      </c>
      <c r="D4502" s="438" t="s">
        <v>126</v>
      </c>
      <c r="E4502" s="440">
        <v>0</v>
      </c>
      <c r="F4502" s="440">
        <v>0</v>
      </c>
      <c r="G4502" s="440">
        <v>4530</v>
      </c>
      <c r="H4502" s="438" t="s">
        <v>126</v>
      </c>
    </row>
    <row r="4503" spans="1:8">
      <c r="A4503" s="430" t="s">
        <v>5956</v>
      </c>
      <c r="B4503" s="430" t="s">
        <v>4878</v>
      </c>
      <c r="C4503" s="440">
        <v>6559.13</v>
      </c>
      <c r="D4503" s="438" t="s">
        <v>126</v>
      </c>
      <c r="E4503" s="440">
        <v>0</v>
      </c>
      <c r="F4503" s="440">
        <v>0</v>
      </c>
      <c r="G4503" s="440">
        <v>6559.13</v>
      </c>
      <c r="H4503" s="438" t="s">
        <v>126</v>
      </c>
    </row>
    <row r="4504" spans="1:8">
      <c r="A4504" s="430" t="s">
        <v>5957</v>
      </c>
      <c r="B4504" s="430" t="s">
        <v>4880</v>
      </c>
      <c r="C4504" s="440">
        <v>2930.81</v>
      </c>
      <c r="D4504" s="438" t="s">
        <v>126</v>
      </c>
      <c r="E4504" s="440">
        <v>321.62</v>
      </c>
      <c r="F4504" s="440">
        <v>0</v>
      </c>
      <c r="G4504" s="440">
        <v>3252.43</v>
      </c>
      <c r="H4504" s="438" t="s">
        <v>126</v>
      </c>
    </row>
    <row r="4505" spans="1:8">
      <c r="A4505" s="430" t="s">
        <v>5958</v>
      </c>
      <c r="B4505" s="430" t="s">
        <v>4882</v>
      </c>
      <c r="C4505" s="440">
        <v>15461.19</v>
      </c>
      <c r="D4505" s="438" t="s">
        <v>126</v>
      </c>
      <c r="E4505" s="440">
        <v>0</v>
      </c>
      <c r="F4505" s="440">
        <v>0</v>
      </c>
      <c r="G4505" s="440">
        <v>15461.19</v>
      </c>
      <c r="H4505" s="438" t="s">
        <v>126</v>
      </c>
    </row>
    <row r="4506" spans="1:8">
      <c r="A4506" s="430" t="s">
        <v>5959</v>
      </c>
      <c r="B4506" s="430" t="s">
        <v>4884</v>
      </c>
      <c r="C4506" s="440">
        <v>0</v>
      </c>
      <c r="D4506" s="438" t="s">
        <v>126</v>
      </c>
      <c r="E4506" s="440">
        <v>9037.75</v>
      </c>
      <c r="F4506" s="440">
        <v>0</v>
      </c>
      <c r="G4506" s="440">
        <v>9037.75</v>
      </c>
      <c r="H4506" s="438" t="s">
        <v>126</v>
      </c>
    </row>
    <row r="4507" spans="1:8">
      <c r="A4507" s="430" t="s">
        <v>5960</v>
      </c>
      <c r="B4507" s="430" t="s">
        <v>4886</v>
      </c>
      <c r="C4507" s="440">
        <v>0</v>
      </c>
      <c r="D4507" s="438" t="s">
        <v>126</v>
      </c>
      <c r="E4507" s="440">
        <v>5546.14</v>
      </c>
      <c r="F4507" s="440">
        <v>0</v>
      </c>
      <c r="G4507" s="440">
        <v>5546.14</v>
      </c>
      <c r="H4507" s="438" t="s">
        <v>126</v>
      </c>
    </row>
    <row r="4508" spans="1:8">
      <c r="A4508" s="430" t="s">
        <v>5961</v>
      </c>
      <c r="B4508" s="430" t="s">
        <v>4888</v>
      </c>
      <c r="C4508" s="440">
        <v>17851.38</v>
      </c>
      <c r="D4508" s="438" t="s">
        <v>126</v>
      </c>
      <c r="E4508" s="440">
        <v>2201.7800000000002</v>
      </c>
      <c r="F4508" s="440">
        <v>0</v>
      </c>
      <c r="G4508" s="440">
        <v>20053.16</v>
      </c>
      <c r="H4508" s="438" t="s">
        <v>126</v>
      </c>
    </row>
    <row r="4509" spans="1:8">
      <c r="A4509" s="430" t="s">
        <v>5962</v>
      </c>
      <c r="B4509" s="430" t="s">
        <v>4890</v>
      </c>
      <c r="C4509" s="440">
        <v>5876.33</v>
      </c>
      <c r="D4509" s="438" t="s">
        <v>126</v>
      </c>
      <c r="E4509" s="440">
        <v>0</v>
      </c>
      <c r="F4509" s="440">
        <v>0</v>
      </c>
      <c r="G4509" s="440">
        <v>5876.33</v>
      </c>
      <c r="H4509" s="438" t="s">
        <v>126</v>
      </c>
    </row>
    <row r="4510" spans="1:8">
      <c r="A4510" s="430" t="s">
        <v>5963</v>
      </c>
      <c r="B4510" s="430" t="s">
        <v>4892</v>
      </c>
      <c r="C4510" s="440">
        <v>18531.509999999998</v>
      </c>
      <c r="D4510" s="438" t="s">
        <v>126</v>
      </c>
      <c r="E4510" s="440">
        <v>7430.82</v>
      </c>
      <c r="F4510" s="440">
        <v>0</v>
      </c>
      <c r="G4510" s="440">
        <v>25962.33</v>
      </c>
      <c r="H4510" s="438" t="s">
        <v>126</v>
      </c>
    </row>
    <row r="4511" spans="1:8">
      <c r="A4511" s="430" t="s">
        <v>5964</v>
      </c>
      <c r="B4511" s="430" t="s">
        <v>4894</v>
      </c>
      <c r="C4511" s="440">
        <v>8456.44</v>
      </c>
      <c r="D4511" s="438" t="s">
        <v>126</v>
      </c>
      <c r="E4511" s="440">
        <v>7465.62</v>
      </c>
      <c r="F4511" s="440">
        <v>0</v>
      </c>
      <c r="G4511" s="440">
        <v>15922.06</v>
      </c>
      <c r="H4511" s="438" t="s">
        <v>126</v>
      </c>
    </row>
    <row r="4512" spans="1:8">
      <c r="A4512" s="430" t="s">
        <v>5965</v>
      </c>
      <c r="B4512" s="430" t="s">
        <v>5451</v>
      </c>
      <c r="C4512" s="440">
        <v>379.29</v>
      </c>
      <c r="D4512" s="438" t="s">
        <v>126</v>
      </c>
      <c r="E4512" s="440">
        <v>0</v>
      </c>
      <c r="F4512" s="440">
        <v>0</v>
      </c>
      <c r="G4512" s="440">
        <v>379.29</v>
      </c>
      <c r="H4512" s="438" t="s">
        <v>126</v>
      </c>
    </row>
    <row r="4513" spans="1:8">
      <c r="A4513" s="430" t="s">
        <v>5966</v>
      </c>
      <c r="B4513" s="430" t="s">
        <v>2335</v>
      </c>
      <c r="C4513" s="440">
        <v>149558.34</v>
      </c>
      <c r="D4513" s="438" t="s">
        <v>126</v>
      </c>
      <c r="E4513" s="440">
        <v>40131.550000000003</v>
      </c>
      <c r="F4513" s="440">
        <v>0</v>
      </c>
      <c r="G4513" s="440">
        <v>189689.89</v>
      </c>
      <c r="H4513" s="438" t="s">
        <v>126</v>
      </c>
    </row>
    <row r="4514" spans="1:8">
      <c r="A4514" s="430" t="s">
        <v>5967</v>
      </c>
      <c r="B4514" s="430" t="s">
        <v>4860</v>
      </c>
      <c r="C4514" s="440">
        <v>3298.84</v>
      </c>
      <c r="D4514" s="438" t="s">
        <v>126</v>
      </c>
      <c r="E4514" s="440">
        <v>0</v>
      </c>
      <c r="F4514" s="440">
        <v>0</v>
      </c>
      <c r="G4514" s="440">
        <v>3298.84</v>
      </c>
      <c r="H4514" s="438" t="s">
        <v>126</v>
      </c>
    </row>
    <row r="4515" spans="1:8">
      <c r="A4515" s="430" t="s">
        <v>5968</v>
      </c>
      <c r="B4515" s="430" t="s">
        <v>4862</v>
      </c>
      <c r="C4515" s="440">
        <v>7639.81</v>
      </c>
      <c r="D4515" s="438" t="s">
        <v>126</v>
      </c>
      <c r="E4515" s="440">
        <v>879.7</v>
      </c>
      <c r="F4515" s="440">
        <v>0</v>
      </c>
      <c r="G4515" s="440">
        <v>8519.51</v>
      </c>
      <c r="H4515" s="438" t="s">
        <v>126</v>
      </c>
    </row>
    <row r="4516" spans="1:8">
      <c r="A4516" s="430" t="s">
        <v>5969</v>
      </c>
      <c r="B4516" s="430" t="s">
        <v>4864</v>
      </c>
      <c r="C4516" s="440">
        <v>2984.5</v>
      </c>
      <c r="D4516" s="438" t="s">
        <v>126</v>
      </c>
      <c r="E4516" s="440">
        <v>0</v>
      </c>
      <c r="F4516" s="440">
        <v>0</v>
      </c>
      <c r="G4516" s="440">
        <v>2984.5</v>
      </c>
      <c r="H4516" s="438" t="s">
        <v>126</v>
      </c>
    </row>
    <row r="4517" spans="1:8">
      <c r="A4517" s="430" t="s">
        <v>5970</v>
      </c>
      <c r="B4517" s="430" t="s">
        <v>4866</v>
      </c>
      <c r="C4517" s="440">
        <v>0</v>
      </c>
      <c r="D4517" s="438" t="s">
        <v>126</v>
      </c>
      <c r="E4517" s="440">
        <v>8813.6299999999992</v>
      </c>
      <c r="F4517" s="440">
        <v>0</v>
      </c>
      <c r="G4517" s="440">
        <v>8813.6299999999992</v>
      </c>
      <c r="H4517" s="438" t="s">
        <v>126</v>
      </c>
    </row>
    <row r="4518" spans="1:8">
      <c r="A4518" s="430" t="s">
        <v>5971</v>
      </c>
      <c r="B4518" s="430" t="s">
        <v>4868</v>
      </c>
      <c r="C4518" s="440">
        <v>0</v>
      </c>
      <c r="D4518" s="438" t="s">
        <v>126</v>
      </c>
      <c r="E4518" s="440">
        <v>1396.55</v>
      </c>
      <c r="F4518" s="440">
        <v>0</v>
      </c>
      <c r="G4518" s="440">
        <v>1396.55</v>
      </c>
      <c r="H4518" s="438" t="s">
        <v>126</v>
      </c>
    </row>
    <row r="4519" spans="1:8">
      <c r="A4519" s="430" t="s">
        <v>5972</v>
      </c>
      <c r="B4519" s="430" t="s">
        <v>4870</v>
      </c>
      <c r="C4519" s="440">
        <v>58132.63</v>
      </c>
      <c r="D4519" s="438" t="s">
        <v>126</v>
      </c>
      <c r="E4519" s="440">
        <v>1397.3</v>
      </c>
      <c r="F4519" s="440">
        <v>0</v>
      </c>
      <c r="G4519" s="440">
        <v>59529.93</v>
      </c>
      <c r="H4519" s="438" t="s">
        <v>126</v>
      </c>
    </row>
    <row r="4520" spans="1:8">
      <c r="A4520" s="430" t="s">
        <v>5973</v>
      </c>
      <c r="B4520" s="430" t="s">
        <v>4872</v>
      </c>
      <c r="C4520" s="440">
        <v>692.54</v>
      </c>
      <c r="D4520" s="438" t="s">
        <v>126</v>
      </c>
      <c r="E4520" s="440">
        <v>0</v>
      </c>
      <c r="F4520" s="440">
        <v>0</v>
      </c>
      <c r="G4520" s="440">
        <v>692.54</v>
      </c>
      <c r="H4520" s="438" t="s">
        <v>126</v>
      </c>
    </row>
    <row r="4521" spans="1:8">
      <c r="A4521" s="430" t="s">
        <v>5974</v>
      </c>
      <c r="B4521" s="430" t="s">
        <v>4878</v>
      </c>
      <c r="C4521" s="440">
        <v>9732.7800000000007</v>
      </c>
      <c r="D4521" s="438" t="s">
        <v>126</v>
      </c>
      <c r="E4521" s="440">
        <v>0</v>
      </c>
      <c r="F4521" s="440">
        <v>0</v>
      </c>
      <c r="G4521" s="440">
        <v>9732.7800000000007</v>
      </c>
      <c r="H4521" s="438" t="s">
        <v>126</v>
      </c>
    </row>
    <row r="4522" spans="1:8">
      <c r="A4522" s="430" t="s">
        <v>5975</v>
      </c>
      <c r="B4522" s="430" t="s">
        <v>4880</v>
      </c>
      <c r="C4522" s="440">
        <v>2539.35</v>
      </c>
      <c r="D4522" s="438" t="s">
        <v>126</v>
      </c>
      <c r="E4522" s="440">
        <v>234.1</v>
      </c>
      <c r="F4522" s="440">
        <v>0</v>
      </c>
      <c r="G4522" s="440">
        <v>2773.45</v>
      </c>
      <c r="H4522" s="438" t="s">
        <v>126</v>
      </c>
    </row>
    <row r="4523" spans="1:8">
      <c r="A4523" s="430" t="s">
        <v>5976</v>
      </c>
      <c r="B4523" s="430" t="s">
        <v>4882</v>
      </c>
      <c r="C4523" s="440">
        <v>19000.62</v>
      </c>
      <c r="D4523" s="438" t="s">
        <v>126</v>
      </c>
      <c r="E4523" s="440">
        <v>0</v>
      </c>
      <c r="F4523" s="440">
        <v>0</v>
      </c>
      <c r="G4523" s="440">
        <v>19000.62</v>
      </c>
      <c r="H4523" s="438" t="s">
        <v>126</v>
      </c>
    </row>
    <row r="4524" spans="1:8">
      <c r="A4524" s="430" t="s">
        <v>5977</v>
      </c>
      <c r="B4524" s="430" t="s">
        <v>4884</v>
      </c>
      <c r="C4524" s="440">
        <v>0</v>
      </c>
      <c r="D4524" s="438" t="s">
        <v>126</v>
      </c>
      <c r="E4524" s="440">
        <v>8045.9</v>
      </c>
      <c r="F4524" s="440">
        <v>0</v>
      </c>
      <c r="G4524" s="440">
        <v>8045.9</v>
      </c>
      <c r="H4524" s="438" t="s">
        <v>126</v>
      </c>
    </row>
    <row r="4525" spans="1:8">
      <c r="A4525" s="430" t="s">
        <v>5978</v>
      </c>
      <c r="B4525" s="430" t="s">
        <v>4886</v>
      </c>
      <c r="C4525" s="440">
        <v>0</v>
      </c>
      <c r="D4525" s="438" t="s">
        <v>126</v>
      </c>
      <c r="E4525" s="440">
        <v>4849.99</v>
      </c>
      <c r="F4525" s="440">
        <v>0</v>
      </c>
      <c r="G4525" s="440">
        <v>4849.99</v>
      </c>
      <c r="H4525" s="438" t="s">
        <v>126</v>
      </c>
    </row>
    <row r="4526" spans="1:8">
      <c r="A4526" s="430" t="s">
        <v>5979</v>
      </c>
      <c r="B4526" s="430" t="s">
        <v>4888</v>
      </c>
      <c r="C4526" s="440">
        <v>17796.259999999998</v>
      </c>
      <c r="D4526" s="438" t="s">
        <v>126</v>
      </c>
      <c r="E4526" s="440">
        <v>1670.95</v>
      </c>
      <c r="F4526" s="440">
        <v>0</v>
      </c>
      <c r="G4526" s="440">
        <v>19467.21</v>
      </c>
      <c r="H4526" s="438" t="s">
        <v>126</v>
      </c>
    </row>
    <row r="4527" spans="1:8">
      <c r="A4527" s="430" t="s">
        <v>5980</v>
      </c>
      <c r="B4527" s="430" t="s">
        <v>4890</v>
      </c>
      <c r="C4527" s="440">
        <v>4818.93</v>
      </c>
      <c r="D4527" s="438" t="s">
        <v>126</v>
      </c>
      <c r="E4527" s="440">
        <v>0</v>
      </c>
      <c r="F4527" s="440">
        <v>0</v>
      </c>
      <c r="G4527" s="440">
        <v>4818.93</v>
      </c>
      <c r="H4527" s="438" t="s">
        <v>126</v>
      </c>
    </row>
    <row r="4528" spans="1:8">
      <c r="A4528" s="430" t="s">
        <v>5981</v>
      </c>
      <c r="B4528" s="430" t="s">
        <v>4892</v>
      </c>
      <c r="C4528" s="440">
        <v>14653.89</v>
      </c>
      <c r="D4528" s="438" t="s">
        <v>126</v>
      </c>
      <c r="E4528" s="440">
        <v>5818.68</v>
      </c>
      <c r="F4528" s="440">
        <v>0</v>
      </c>
      <c r="G4528" s="440">
        <v>20472.57</v>
      </c>
      <c r="H4528" s="438" t="s">
        <v>126</v>
      </c>
    </row>
    <row r="4529" spans="1:8">
      <c r="A4529" s="430" t="s">
        <v>5982</v>
      </c>
      <c r="B4529" s="430" t="s">
        <v>4894</v>
      </c>
      <c r="C4529" s="440">
        <v>8135.95</v>
      </c>
      <c r="D4529" s="438" t="s">
        <v>126</v>
      </c>
      <c r="E4529" s="440">
        <v>7024.75</v>
      </c>
      <c r="F4529" s="440">
        <v>0</v>
      </c>
      <c r="G4529" s="440">
        <v>15160.7</v>
      </c>
      <c r="H4529" s="438" t="s">
        <v>126</v>
      </c>
    </row>
    <row r="4530" spans="1:8">
      <c r="A4530" s="430" t="s">
        <v>5983</v>
      </c>
      <c r="B4530" s="430" t="s">
        <v>5451</v>
      </c>
      <c r="C4530" s="440">
        <v>132.24</v>
      </c>
      <c r="D4530" s="438" t="s">
        <v>126</v>
      </c>
      <c r="E4530" s="440">
        <v>0</v>
      </c>
      <c r="F4530" s="440">
        <v>0</v>
      </c>
      <c r="G4530" s="440">
        <v>132.24</v>
      </c>
      <c r="H4530" s="438" t="s">
        <v>126</v>
      </c>
    </row>
    <row r="4531" spans="1:8">
      <c r="A4531" s="430" t="s">
        <v>5984</v>
      </c>
      <c r="B4531" s="430" t="s">
        <v>2340</v>
      </c>
      <c r="C4531" s="440">
        <v>239655.15</v>
      </c>
      <c r="D4531" s="438" t="s">
        <v>126</v>
      </c>
      <c r="E4531" s="440">
        <v>55116.03</v>
      </c>
      <c r="F4531" s="440">
        <v>0</v>
      </c>
      <c r="G4531" s="440">
        <v>294771.18</v>
      </c>
      <c r="H4531" s="438" t="s">
        <v>126</v>
      </c>
    </row>
    <row r="4532" spans="1:8">
      <c r="A4532" s="430" t="s">
        <v>5985</v>
      </c>
      <c r="B4532" s="430" t="s">
        <v>4854</v>
      </c>
      <c r="C4532" s="440">
        <v>5000</v>
      </c>
      <c r="D4532" s="438" t="s">
        <v>126</v>
      </c>
      <c r="E4532" s="440">
        <v>0</v>
      </c>
      <c r="F4532" s="440">
        <v>0</v>
      </c>
      <c r="G4532" s="440">
        <v>5000</v>
      </c>
      <c r="H4532" s="438" t="s">
        <v>126</v>
      </c>
    </row>
    <row r="4533" spans="1:8">
      <c r="A4533" s="430" t="s">
        <v>5986</v>
      </c>
      <c r="B4533" s="430" t="s">
        <v>4860</v>
      </c>
      <c r="C4533" s="440">
        <v>7320.15</v>
      </c>
      <c r="D4533" s="438" t="s">
        <v>126</v>
      </c>
      <c r="E4533" s="440">
        <v>0</v>
      </c>
      <c r="F4533" s="440">
        <v>0</v>
      </c>
      <c r="G4533" s="440">
        <v>7320.15</v>
      </c>
      <c r="H4533" s="438" t="s">
        <v>126</v>
      </c>
    </row>
    <row r="4534" spans="1:8">
      <c r="A4534" s="430" t="s">
        <v>5987</v>
      </c>
      <c r="B4534" s="430" t="s">
        <v>4862</v>
      </c>
      <c r="C4534" s="440">
        <v>9550.2999999999993</v>
      </c>
      <c r="D4534" s="438" t="s">
        <v>126</v>
      </c>
      <c r="E4534" s="440">
        <v>879.7</v>
      </c>
      <c r="F4534" s="440">
        <v>0</v>
      </c>
      <c r="G4534" s="440">
        <v>10430</v>
      </c>
      <c r="H4534" s="438" t="s">
        <v>126</v>
      </c>
    </row>
    <row r="4535" spans="1:8">
      <c r="A4535" s="430" t="s">
        <v>5988</v>
      </c>
      <c r="B4535" s="430" t="s">
        <v>4864</v>
      </c>
      <c r="C4535" s="440">
        <v>9310.31</v>
      </c>
      <c r="D4535" s="438" t="s">
        <v>126</v>
      </c>
      <c r="E4535" s="440">
        <v>0</v>
      </c>
      <c r="F4535" s="440">
        <v>0</v>
      </c>
      <c r="G4535" s="440">
        <v>9310.31</v>
      </c>
      <c r="H4535" s="438" t="s">
        <v>126</v>
      </c>
    </row>
    <row r="4536" spans="1:8">
      <c r="A4536" s="430" t="s">
        <v>5989</v>
      </c>
      <c r="B4536" s="430" t="s">
        <v>4866</v>
      </c>
      <c r="C4536" s="440">
        <v>0</v>
      </c>
      <c r="D4536" s="438" t="s">
        <v>126</v>
      </c>
      <c r="E4536" s="440">
        <v>9641.6299999999992</v>
      </c>
      <c r="F4536" s="440">
        <v>0</v>
      </c>
      <c r="G4536" s="440">
        <v>9641.6299999999992</v>
      </c>
      <c r="H4536" s="438" t="s">
        <v>126</v>
      </c>
    </row>
    <row r="4537" spans="1:8">
      <c r="A4537" s="430" t="s">
        <v>5990</v>
      </c>
      <c r="B4537" s="430" t="s">
        <v>4868</v>
      </c>
      <c r="C4537" s="440">
        <v>0</v>
      </c>
      <c r="D4537" s="438" t="s">
        <v>126</v>
      </c>
      <c r="E4537" s="440">
        <v>1945.1</v>
      </c>
      <c r="F4537" s="440">
        <v>0</v>
      </c>
      <c r="G4537" s="440">
        <v>1945.1</v>
      </c>
      <c r="H4537" s="438" t="s">
        <v>126</v>
      </c>
    </row>
    <row r="4538" spans="1:8">
      <c r="A4538" s="430" t="s">
        <v>5991</v>
      </c>
      <c r="B4538" s="430" t="s">
        <v>4870</v>
      </c>
      <c r="C4538" s="440">
        <v>72282.95</v>
      </c>
      <c r="D4538" s="438" t="s">
        <v>126</v>
      </c>
      <c r="E4538" s="440">
        <v>1397.3</v>
      </c>
      <c r="F4538" s="440">
        <v>0</v>
      </c>
      <c r="G4538" s="440">
        <v>73680.25</v>
      </c>
      <c r="H4538" s="438" t="s">
        <v>126</v>
      </c>
    </row>
    <row r="4539" spans="1:8">
      <c r="A4539" s="430" t="s">
        <v>5992</v>
      </c>
      <c r="B4539" s="430" t="s">
        <v>4872</v>
      </c>
      <c r="C4539" s="440">
        <v>1137.97</v>
      </c>
      <c r="D4539" s="438" t="s">
        <v>126</v>
      </c>
      <c r="E4539" s="440">
        <v>0</v>
      </c>
      <c r="F4539" s="440">
        <v>0</v>
      </c>
      <c r="G4539" s="440">
        <v>1137.97</v>
      </c>
      <c r="H4539" s="438" t="s">
        <v>126</v>
      </c>
    </row>
    <row r="4540" spans="1:8">
      <c r="A4540" s="430" t="s">
        <v>5993</v>
      </c>
      <c r="B4540" s="430" t="s">
        <v>4874</v>
      </c>
      <c r="C4540" s="440">
        <v>2500</v>
      </c>
      <c r="D4540" s="438" t="s">
        <v>126</v>
      </c>
      <c r="E4540" s="440">
        <v>0</v>
      </c>
      <c r="F4540" s="440">
        <v>0</v>
      </c>
      <c r="G4540" s="440">
        <v>2500</v>
      </c>
      <c r="H4540" s="438" t="s">
        <v>126</v>
      </c>
    </row>
    <row r="4541" spans="1:8">
      <c r="A4541" s="430" t="s">
        <v>5994</v>
      </c>
      <c r="B4541" s="430" t="s">
        <v>4878</v>
      </c>
      <c r="C4541" s="440">
        <v>23458.79</v>
      </c>
      <c r="D4541" s="438" t="s">
        <v>126</v>
      </c>
      <c r="E4541" s="440">
        <v>0</v>
      </c>
      <c r="F4541" s="440">
        <v>0</v>
      </c>
      <c r="G4541" s="440">
        <v>23458.79</v>
      </c>
      <c r="H4541" s="438" t="s">
        <v>126</v>
      </c>
    </row>
    <row r="4542" spans="1:8">
      <c r="A4542" s="430" t="s">
        <v>5995</v>
      </c>
      <c r="B4542" s="430" t="s">
        <v>4880</v>
      </c>
      <c r="C4542" s="440">
        <v>4197.72</v>
      </c>
      <c r="D4542" s="438" t="s">
        <v>126</v>
      </c>
      <c r="E4542" s="440">
        <v>387.75</v>
      </c>
      <c r="F4542" s="440">
        <v>0</v>
      </c>
      <c r="G4542" s="440">
        <v>4585.47</v>
      </c>
      <c r="H4542" s="438" t="s">
        <v>126</v>
      </c>
    </row>
    <row r="4543" spans="1:8">
      <c r="A4543" s="430" t="s">
        <v>5996</v>
      </c>
      <c r="B4543" s="430" t="s">
        <v>4882</v>
      </c>
      <c r="C4543" s="440">
        <v>39154.550000000003</v>
      </c>
      <c r="D4543" s="438" t="s">
        <v>126</v>
      </c>
      <c r="E4543" s="440">
        <v>0</v>
      </c>
      <c r="F4543" s="440">
        <v>0</v>
      </c>
      <c r="G4543" s="440">
        <v>39154.550000000003</v>
      </c>
      <c r="H4543" s="438" t="s">
        <v>126</v>
      </c>
    </row>
    <row r="4544" spans="1:8">
      <c r="A4544" s="430" t="s">
        <v>5997</v>
      </c>
      <c r="B4544" s="430" t="s">
        <v>4884</v>
      </c>
      <c r="C4544" s="440">
        <v>0</v>
      </c>
      <c r="D4544" s="438" t="s">
        <v>126</v>
      </c>
      <c r="E4544" s="440">
        <v>12371.2</v>
      </c>
      <c r="F4544" s="440">
        <v>0</v>
      </c>
      <c r="G4544" s="440">
        <v>12371.2</v>
      </c>
      <c r="H4544" s="438" t="s">
        <v>126</v>
      </c>
    </row>
    <row r="4545" spans="1:8">
      <c r="A4545" s="430" t="s">
        <v>5998</v>
      </c>
      <c r="B4545" s="430" t="s">
        <v>4886</v>
      </c>
      <c r="C4545" s="440">
        <v>0</v>
      </c>
      <c r="D4545" s="438" t="s">
        <v>126</v>
      </c>
      <c r="E4545" s="440">
        <v>7462.68</v>
      </c>
      <c r="F4545" s="440">
        <v>0</v>
      </c>
      <c r="G4545" s="440">
        <v>7462.68</v>
      </c>
      <c r="H4545" s="438" t="s">
        <v>126</v>
      </c>
    </row>
    <row r="4546" spans="1:8">
      <c r="A4546" s="430" t="s">
        <v>5999</v>
      </c>
      <c r="B4546" s="430" t="s">
        <v>4888</v>
      </c>
      <c r="C4546" s="440">
        <v>28129.200000000001</v>
      </c>
      <c r="D4546" s="438" t="s">
        <v>126</v>
      </c>
      <c r="E4546" s="440">
        <v>2673.52</v>
      </c>
      <c r="F4546" s="440">
        <v>0</v>
      </c>
      <c r="G4546" s="440">
        <v>30802.720000000001</v>
      </c>
      <c r="H4546" s="438" t="s">
        <v>126</v>
      </c>
    </row>
    <row r="4547" spans="1:8">
      <c r="A4547" s="430" t="s">
        <v>6000</v>
      </c>
      <c r="B4547" s="430" t="s">
        <v>4890</v>
      </c>
      <c r="C4547" s="440">
        <v>6800</v>
      </c>
      <c r="D4547" s="438" t="s">
        <v>126</v>
      </c>
      <c r="E4547" s="440">
        <v>0</v>
      </c>
      <c r="F4547" s="440">
        <v>0</v>
      </c>
      <c r="G4547" s="440">
        <v>6800</v>
      </c>
      <c r="H4547" s="438" t="s">
        <v>126</v>
      </c>
    </row>
    <row r="4548" spans="1:8">
      <c r="A4548" s="430" t="s">
        <v>6001</v>
      </c>
      <c r="B4548" s="430" t="s">
        <v>4892</v>
      </c>
      <c r="C4548" s="440">
        <v>19033.07</v>
      </c>
      <c r="D4548" s="438" t="s">
        <v>126</v>
      </c>
      <c r="E4548" s="440">
        <v>7805.58</v>
      </c>
      <c r="F4548" s="440">
        <v>0</v>
      </c>
      <c r="G4548" s="440">
        <v>26838.65</v>
      </c>
      <c r="H4548" s="438" t="s">
        <v>126</v>
      </c>
    </row>
    <row r="4549" spans="1:8">
      <c r="A4549" s="430" t="s">
        <v>6002</v>
      </c>
      <c r="B4549" s="430" t="s">
        <v>4894</v>
      </c>
      <c r="C4549" s="440">
        <v>11662.78</v>
      </c>
      <c r="D4549" s="438" t="s">
        <v>126</v>
      </c>
      <c r="E4549" s="440">
        <v>10551.57</v>
      </c>
      <c r="F4549" s="440">
        <v>0</v>
      </c>
      <c r="G4549" s="440">
        <v>22214.35</v>
      </c>
      <c r="H4549" s="438" t="s">
        <v>126</v>
      </c>
    </row>
    <row r="4550" spans="1:8">
      <c r="A4550" s="430" t="s">
        <v>6003</v>
      </c>
      <c r="B4550" s="430" t="s">
        <v>5451</v>
      </c>
      <c r="C4550" s="440">
        <v>117.36</v>
      </c>
      <c r="D4550" s="438" t="s">
        <v>126</v>
      </c>
      <c r="E4550" s="440">
        <v>0</v>
      </c>
      <c r="F4550" s="440">
        <v>0</v>
      </c>
      <c r="G4550" s="440">
        <v>117.36</v>
      </c>
      <c r="H4550" s="438" t="s">
        <v>126</v>
      </c>
    </row>
    <row r="4551" spans="1:8">
      <c r="A4551" s="430" t="s">
        <v>6004</v>
      </c>
      <c r="B4551" s="430" t="s">
        <v>974</v>
      </c>
      <c r="C4551" s="440">
        <v>207791.8</v>
      </c>
      <c r="D4551" s="438" t="s">
        <v>126</v>
      </c>
      <c r="E4551" s="440">
        <v>52554.559999999998</v>
      </c>
      <c r="F4551" s="440">
        <v>0</v>
      </c>
      <c r="G4551" s="440">
        <v>260346.36</v>
      </c>
      <c r="H4551" s="438" t="s">
        <v>126</v>
      </c>
    </row>
    <row r="4552" spans="1:8">
      <c r="A4552" s="430" t="s">
        <v>6005</v>
      </c>
      <c r="B4552" s="430" t="s">
        <v>4854</v>
      </c>
      <c r="C4552" s="440">
        <v>0</v>
      </c>
      <c r="D4552" s="438" t="s">
        <v>126</v>
      </c>
      <c r="E4552" s="440">
        <v>1500</v>
      </c>
      <c r="F4552" s="440">
        <v>0</v>
      </c>
      <c r="G4552" s="440">
        <v>1500</v>
      </c>
      <c r="H4552" s="438" t="s">
        <v>126</v>
      </c>
    </row>
    <row r="4553" spans="1:8">
      <c r="A4553" s="430" t="s">
        <v>6006</v>
      </c>
      <c r="B4553" s="430" t="s">
        <v>4860</v>
      </c>
      <c r="C4553" s="440">
        <v>8424.77</v>
      </c>
      <c r="D4553" s="438" t="s">
        <v>126</v>
      </c>
      <c r="E4553" s="440">
        <v>0</v>
      </c>
      <c r="F4553" s="440">
        <v>0</v>
      </c>
      <c r="G4553" s="440">
        <v>8424.77</v>
      </c>
      <c r="H4553" s="438" t="s">
        <v>126</v>
      </c>
    </row>
    <row r="4554" spans="1:8">
      <c r="A4554" s="430" t="s">
        <v>6007</v>
      </c>
      <c r="B4554" s="430" t="s">
        <v>4862</v>
      </c>
      <c r="C4554" s="440">
        <v>2163</v>
      </c>
      <c r="D4554" s="438" t="s">
        <v>126</v>
      </c>
      <c r="E4554" s="440">
        <v>216.3</v>
      </c>
      <c r="F4554" s="440">
        <v>0</v>
      </c>
      <c r="G4554" s="440">
        <v>2379.3000000000002</v>
      </c>
      <c r="H4554" s="438" t="s">
        <v>126</v>
      </c>
    </row>
    <row r="4555" spans="1:8">
      <c r="A4555" s="430" t="s">
        <v>6008</v>
      </c>
      <c r="B4555" s="430" t="s">
        <v>4864</v>
      </c>
      <c r="C4555" s="440">
        <v>10995.35</v>
      </c>
      <c r="D4555" s="438" t="s">
        <v>126</v>
      </c>
      <c r="E4555" s="440">
        <v>0</v>
      </c>
      <c r="F4555" s="440">
        <v>0</v>
      </c>
      <c r="G4555" s="440">
        <v>10995.35</v>
      </c>
      <c r="H4555" s="438" t="s">
        <v>126</v>
      </c>
    </row>
    <row r="4556" spans="1:8">
      <c r="A4556" s="430" t="s">
        <v>6009</v>
      </c>
      <c r="B4556" s="430" t="s">
        <v>4866</v>
      </c>
      <c r="C4556" s="440">
        <v>0</v>
      </c>
      <c r="D4556" s="438" t="s">
        <v>126</v>
      </c>
      <c r="E4556" s="440">
        <v>7125.45</v>
      </c>
      <c r="F4556" s="440">
        <v>0</v>
      </c>
      <c r="G4556" s="440">
        <v>7125.45</v>
      </c>
      <c r="H4556" s="438" t="s">
        <v>126</v>
      </c>
    </row>
    <row r="4557" spans="1:8">
      <c r="A4557" s="430" t="s">
        <v>6010</v>
      </c>
      <c r="B4557" s="430" t="s">
        <v>4868</v>
      </c>
      <c r="C4557" s="440">
        <v>0</v>
      </c>
      <c r="D4557" s="438" t="s">
        <v>126</v>
      </c>
      <c r="E4557" s="440">
        <v>2291.85</v>
      </c>
      <c r="F4557" s="440">
        <v>0</v>
      </c>
      <c r="G4557" s="440">
        <v>2291.85</v>
      </c>
      <c r="H4557" s="438" t="s">
        <v>126</v>
      </c>
    </row>
    <row r="4558" spans="1:8">
      <c r="A4558" s="430" t="s">
        <v>6011</v>
      </c>
      <c r="B4558" s="430" t="s">
        <v>5024</v>
      </c>
      <c r="C4558" s="440">
        <v>216.3</v>
      </c>
      <c r="D4558" s="438" t="s">
        <v>126</v>
      </c>
      <c r="E4558" s="440">
        <v>0</v>
      </c>
      <c r="F4558" s="440">
        <v>0</v>
      </c>
      <c r="G4558" s="440">
        <v>216.3</v>
      </c>
      <c r="H4558" s="438" t="s">
        <v>126</v>
      </c>
    </row>
    <row r="4559" spans="1:8">
      <c r="A4559" s="430" t="s">
        <v>6012</v>
      </c>
      <c r="B4559" s="430" t="s">
        <v>4870</v>
      </c>
      <c r="C4559" s="440">
        <v>95716.28</v>
      </c>
      <c r="D4559" s="438" t="s">
        <v>126</v>
      </c>
      <c r="E4559" s="440">
        <v>2297.7199999999998</v>
      </c>
      <c r="F4559" s="440">
        <v>0</v>
      </c>
      <c r="G4559" s="440">
        <v>98014</v>
      </c>
      <c r="H4559" s="438" t="s">
        <v>126</v>
      </c>
    </row>
    <row r="4560" spans="1:8">
      <c r="A4560" s="430" t="s">
        <v>6013</v>
      </c>
      <c r="B4560" s="430" t="s">
        <v>4872</v>
      </c>
      <c r="C4560" s="440">
        <v>1008.32</v>
      </c>
      <c r="D4560" s="438" t="s">
        <v>126</v>
      </c>
      <c r="E4560" s="440">
        <v>0</v>
      </c>
      <c r="F4560" s="440">
        <v>0</v>
      </c>
      <c r="G4560" s="440">
        <v>1008.32</v>
      </c>
      <c r="H4560" s="438" t="s">
        <v>126</v>
      </c>
    </row>
    <row r="4561" spans="1:8">
      <c r="A4561" s="430" t="s">
        <v>6014</v>
      </c>
      <c r="B4561" s="430" t="s">
        <v>4874</v>
      </c>
      <c r="C4561" s="440">
        <v>0</v>
      </c>
      <c r="D4561" s="438" t="s">
        <v>126</v>
      </c>
      <c r="E4561" s="440">
        <v>4100</v>
      </c>
      <c r="F4561" s="440">
        <v>0</v>
      </c>
      <c r="G4561" s="440">
        <v>4100</v>
      </c>
      <c r="H4561" s="438" t="s">
        <v>126</v>
      </c>
    </row>
    <row r="4562" spans="1:8">
      <c r="A4562" s="430" t="s">
        <v>6015</v>
      </c>
      <c r="B4562" s="430" t="s">
        <v>4878</v>
      </c>
      <c r="C4562" s="440">
        <v>15842.11</v>
      </c>
      <c r="D4562" s="438" t="s">
        <v>126</v>
      </c>
      <c r="E4562" s="440">
        <v>0</v>
      </c>
      <c r="F4562" s="440">
        <v>0</v>
      </c>
      <c r="G4562" s="440">
        <v>15842.11</v>
      </c>
      <c r="H4562" s="438" t="s">
        <v>126</v>
      </c>
    </row>
    <row r="4563" spans="1:8">
      <c r="A4563" s="430" t="s">
        <v>6016</v>
      </c>
      <c r="B4563" s="430" t="s">
        <v>4880</v>
      </c>
      <c r="C4563" s="440">
        <v>3466.76</v>
      </c>
      <c r="D4563" s="438" t="s">
        <v>126</v>
      </c>
      <c r="E4563" s="440">
        <v>305.60000000000002</v>
      </c>
      <c r="F4563" s="440">
        <v>0</v>
      </c>
      <c r="G4563" s="440">
        <v>3772.36</v>
      </c>
      <c r="H4563" s="438" t="s">
        <v>126</v>
      </c>
    </row>
    <row r="4564" spans="1:8">
      <c r="A4564" s="430" t="s">
        <v>6017</v>
      </c>
      <c r="B4564" s="430" t="s">
        <v>4882</v>
      </c>
      <c r="C4564" s="440">
        <v>28821.57</v>
      </c>
      <c r="D4564" s="438" t="s">
        <v>126</v>
      </c>
      <c r="E4564" s="440">
        <v>0</v>
      </c>
      <c r="F4564" s="440">
        <v>0</v>
      </c>
      <c r="G4564" s="440">
        <v>28821.57</v>
      </c>
      <c r="H4564" s="438" t="s">
        <v>126</v>
      </c>
    </row>
    <row r="4565" spans="1:8">
      <c r="A4565" s="430" t="s">
        <v>6018</v>
      </c>
      <c r="B4565" s="430" t="s">
        <v>4884</v>
      </c>
      <c r="C4565" s="440">
        <v>0</v>
      </c>
      <c r="D4565" s="438" t="s">
        <v>126</v>
      </c>
      <c r="E4565" s="440">
        <v>11016.85</v>
      </c>
      <c r="F4565" s="440">
        <v>0</v>
      </c>
      <c r="G4565" s="440">
        <v>11016.85</v>
      </c>
      <c r="H4565" s="438" t="s">
        <v>126</v>
      </c>
    </row>
    <row r="4566" spans="1:8">
      <c r="A4566" s="430" t="s">
        <v>6019</v>
      </c>
      <c r="B4566" s="430" t="s">
        <v>4886</v>
      </c>
      <c r="C4566" s="440">
        <v>0</v>
      </c>
      <c r="D4566" s="438" t="s">
        <v>126</v>
      </c>
      <c r="E4566" s="440">
        <v>6610.11</v>
      </c>
      <c r="F4566" s="440">
        <v>0</v>
      </c>
      <c r="G4566" s="440">
        <v>6610.11</v>
      </c>
      <c r="H4566" s="438" t="s">
        <v>126</v>
      </c>
    </row>
    <row r="4567" spans="1:8">
      <c r="A4567" s="430" t="s">
        <v>6020</v>
      </c>
      <c r="B4567" s="430" t="s">
        <v>4888</v>
      </c>
      <c r="C4567" s="440">
        <v>3979.85</v>
      </c>
      <c r="D4567" s="438" t="s">
        <v>126</v>
      </c>
      <c r="E4567" s="440">
        <v>349.98</v>
      </c>
      <c r="F4567" s="440">
        <v>0</v>
      </c>
      <c r="G4567" s="440">
        <v>4329.83</v>
      </c>
      <c r="H4567" s="438" t="s">
        <v>126</v>
      </c>
    </row>
    <row r="4568" spans="1:8">
      <c r="A4568" s="430" t="s">
        <v>6021</v>
      </c>
      <c r="B4568" s="430" t="s">
        <v>4890</v>
      </c>
      <c r="C4568" s="440">
        <v>5950</v>
      </c>
      <c r="D4568" s="438" t="s">
        <v>126</v>
      </c>
      <c r="E4568" s="440">
        <v>0</v>
      </c>
      <c r="F4568" s="440">
        <v>0</v>
      </c>
      <c r="G4568" s="440">
        <v>5950</v>
      </c>
      <c r="H4568" s="438" t="s">
        <v>126</v>
      </c>
    </row>
    <row r="4569" spans="1:8">
      <c r="A4569" s="430" t="s">
        <v>6022</v>
      </c>
      <c r="B4569" s="430" t="s">
        <v>4892</v>
      </c>
      <c r="C4569" s="440">
        <v>21221.05</v>
      </c>
      <c r="D4569" s="438" t="s">
        <v>126</v>
      </c>
      <c r="E4569" s="440">
        <v>8141.1</v>
      </c>
      <c r="F4569" s="440">
        <v>0</v>
      </c>
      <c r="G4569" s="440">
        <v>29362.15</v>
      </c>
      <c r="H4569" s="438" t="s">
        <v>126</v>
      </c>
    </row>
    <row r="4570" spans="1:8">
      <c r="A4570" s="430" t="s">
        <v>6023</v>
      </c>
      <c r="B4570" s="430" t="s">
        <v>4894</v>
      </c>
      <c r="C4570" s="440">
        <v>9749.7000000000007</v>
      </c>
      <c r="D4570" s="438" t="s">
        <v>126</v>
      </c>
      <c r="E4570" s="440">
        <v>8599.6</v>
      </c>
      <c r="F4570" s="440">
        <v>0</v>
      </c>
      <c r="G4570" s="440">
        <v>18349.3</v>
      </c>
      <c r="H4570" s="438" t="s">
        <v>126</v>
      </c>
    </row>
    <row r="4571" spans="1:8">
      <c r="A4571" s="430" t="s">
        <v>6024</v>
      </c>
      <c r="B4571" s="430" t="s">
        <v>5451</v>
      </c>
      <c r="C4571" s="440">
        <v>236.74</v>
      </c>
      <c r="D4571" s="438" t="s">
        <v>126</v>
      </c>
      <c r="E4571" s="440">
        <v>0</v>
      </c>
      <c r="F4571" s="440">
        <v>0</v>
      </c>
      <c r="G4571" s="440">
        <v>236.74</v>
      </c>
      <c r="H4571" s="438" t="s">
        <v>126</v>
      </c>
    </row>
    <row r="4572" spans="1:8">
      <c r="A4572" s="430" t="s">
        <v>6025</v>
      </c>
      <c r="B4572" s="430" t="s">
        <v>976</v>
      </c>
      <c r="C4572" s="440">
        <v>201647.66</v>
      </c>
      <c r="D4572" s="438" t="s">
        <v>126</v>
      </c>
      <c r="E4572" s="440">
        <v>52215.47</v>
      </c>
      <c r="F4572" s="440">
        <v>0</v>
      </c>
      <c r="G4572" s="440">
        <v>253863.13</v>
      </c>
      <c r="H4572" s="438" t="s">
        <v>126</v>
      </c>
    </row>
    <row r="4573" spans="1:8">
      <c r="A4573" s="430" t="s">
        <v>6026</v>
      </c>
      <c r="B4573" s="430" t="s">
        <v>4860</v>
      </c>
      <c r="C4573" s="440">
        <v>7397.2</v>
      </c>
      <c r="D4573" s="438" t="s">
        <v>126</v>
      </c>
      <c r="E4573" s="440">
        <v>0</v>
      </c>
      <c r="F4573" s="440">
        <v>0</v>
      </c>
      <c r="G4573" s="440">
        <v>7397.2</v>
      </c>
      <c r="H4573" s="438" t="s">
        <v>126</v>
      </c>
    </row>
    <row r="4574" spans="1:8">
      <c r="A4574" s="430" t="s">
        <v>6027</v>
      </c>
      <c r="B4574" s="430" t="s">
        <v>4862</v>
      </c>
      <c r="C4574" s="440">
        <v>9550.2999999999993</v>
      </c>
      <c r="D4574" s="438" t="s">
        <v>126</v>
      </c>
      <c r="E4574" s="440">
        <v>879.7</v>
      </c>
      <c r="F4574" s="440">
        <v>0</v>
      </c>
      <c r="G4574" s="440">
        <v>10430</v>
      </c>
      <c r="H4574" s="438" t="s">
        <v>126</v>
      </c>
    </row>
    <row r="4575" spans="1:8">
      <c r="A4575" s="430" t="s">
        <v>6028</v>
      </c>
      <c r="B4575" s="430" t="s">
        <v>4864</v>
      </c>
      <c r="C4575" s="440">
        <v>9458.35</v>
      </c>
      <c r="D4575" s="438" t="s">
        <v>126</v>
      </c>
      <c r="E4575" s="440">
        <v>0</v>
      </c>
      <c r="F4575" s="440">
        <v>0</v>
      </c>
      <c r="G4575" s="440">
        <v>9458.35</v>
      </c>
      <c r="H4575" s="438" t="s">
        <v>126</v>
      </c>
    </row>
    <row r="4576" spans="1:8">
      <c r="A4576" s="430" t="s">
        <v>6029</v>
      </c>
      <c r="B4576" s="430" t="s">
        <v>4866</v>
      </c>
      <c r="C4576" s="440">
        <v>0</v>
      </c>
      <c r="D4576" s="438" t="s">
        <v>126</v>
      </c>
      <c r="E4576" s="440">
        <v>9674.9</v>
      </c>
      <c r="F4576" s="440">
        <v>0</v>
      </c>
      <c r="G4576" s="440">
        <v>9674.9</v>
      </c>
      <c r="H4576" s="438" t="s">
        <v>126</v>
      </c>
    </row>
    <row r="4577" spans="1:8">
      <c r="A4577" s="430" t="s">
        <v>6030</v>
      </c>
      <c r="B4577" s="430" t="s">
        <v>4868</v>
      </c>
      <c r="C4577" s="440">
        <v>0</v>
      </c>
      <c r="D4577" s="438" t="s">
        <v>126</v>
      </c>
      <c r="E4577" s="440">
        <v>1965.06</v>
      </c>
      <c r="F4577" s="440">
        <v>0</v>
      </c>
      <c r="G4577" s="440">
        <v>1965.06</v>
      </c>
      <c r="H4577" s="438" t="s">
        <v>126</v>
      </c>
    </row>
    <row r="4578" spans="1:8">
      <c r="A4578" s="430" t="s">
        <v>6031</v>
      </c>
      <c r="B4578" s="430" t="s">
        <v>4870</v>
      </c>
      <c r="C4578" s="440">
        <v>58619.43</v>
      </c>
      <c r="D4578" s="438" t="s">
        <v>126</v>
      </c>
      <c r="E4578" s="440">
        <v>1596.92</v>
      </c>
      <c r="F4578" s="440">
        <v>0</v>
      </c>
      <c r="G4578" s="440">
        <v>60216.35</v>
      </c>
      <c r="H4578" s="438" t="s">
        <v>126</v>
      </c>
    </row>
    <row r="4579" spans="1:8">
      <c r="A4579" s="430" t="s">
        <v>6032</v>
      </c>
      <c r="B4579" s="430" t="s">
        <v>4872</v>
      </c>
      <c r="C4579" s="440">
        <v>975.92</v>
      </c>
      <c r="D4579" s="438" t="s">
        <v>126</v>
      </c>
      <c r="E4579" s="440">
        <v>0</v>
      </c>
      <c r="F4579" s="440">
        <v>0</v>
      </c>
      <c r="G4579" s="440">
        <v>975.92</v>
      </c>
      <c r="H4579" s="438" t="s">
        <v>126</v>
      </c>
    </row>
    <row r="4580" spans="1:8">
      <c r="A4580" s="430" t="s">
        <v>6033</v>
      </c>
      <c r="B4580" s="430" t="s">
        <v>4878</v>
      </c>
      <c r="C4580" s="440">
        <v>16629.900000000001</v>
      </c>
      <c r="D4580" s="438" t="s">
        <v>126</v>
      </c>
      <c r="E4580" s="440">
        <v>944.64</v>
      </c>
      <c r="F4580" s="440">
        <v>0</v>
      </c>
      <c r="G4580" s="440">
        <v>17574.54</v>
      </c>
      <c r="H4580" s="438" t="s">
        <v>126</v>
      </c>
    </row>
    <row r="4581" spans="1:8">
      <c r="A4581" s="430" t="s">
        <v>6034</v>
      </c>
      <c r="B4581" s="430" t="s">
        <v>4880</v>
      </c>
      <c r="C4581" s="440">
        <v>4186.47</v>
      </c>
      <c r="D4581" s="438" t="s">
        <v>126</v>
      </c>
      <c r="E4581" s="440">
        <v>415.65</v>
      </c>
      <c r="F4581" s="440">
        <v>0</v>
      </c>
      <c r="G4581" s="440">
        <v>4602.12</v>
      </c>
      <c r="H4581" s="438" t="s">
        <v>126</v>
      </c>
    </row>
    <row r="4582" spans="1:8">
      <c r="A4582" s="430" t="s">
        <v>6035</v>
      </c>
      <c r="B4582" s="430" t="s">
        <v>4882</v>
      </c>
      <c r="C4582" s="440">
        <v>32737.4</v>
      </c>
      <c r="D4582" s="438" t="s">
        <v>126</v>
      </c>
      <c r="E4582" s="440">
        <v>333.78</v>
      </c>
      <c r="F4582" s="440">
        <v>0</v>
      </c>
      <c r="G4582" s="440">
        <v>33071.18</v>
      </c>
      <c r="H4582" s="438" t="s">
        <v>126</v>
      </c>
    </row>
    <row r="4583" spans="1:8">
      <c r="A4583" s="430" t="s">
        <v>6036</v>
      </c>
      <c r="B4583" s="430" t="s">
        <v>4884</v>
      </c>
      <c r="C4583" s="440">
        <v>0</v>
      </c>
      <c r="D4583" s="438" t="s">
        <v>126</v>
      </c>
      <c r="E4583" s="440">
        <v>11383.4</v>
      </c>
      <c r="F4583" s="440">
        <v>0</v>
      </c>
      <c r="G4583" s="440">
        <v>11383.4</v>
      </c>
      <c r="H4583" s="438" t="s">
        <v>126</v>
      </c>
    </row>
    <row r="4584" spans="1:8">
      <c r="A4584" s="430" t="s">
        <v>6037</v>
      </c>
      <c r="B4584" s="430" t="s">
        <v>4886</v>
      </c>
      <c r="C4584" s="440">
        <v>0</v>
      </c>
      <c r="D4584" s="438" t="s">
        <v>126</v>
      </c>
      <c r="E4584" s="440">
        <v>7267.88</v>
      </c>
      <c r="F4584" s="440">
        <v>0</v>
      </c>
      <c r="G4584" s="440">
        <v>7267.88</v>
      </c>
      <c r="H4584" s="438" t="s">
        <v>126</v>
      </c>
    </row>
    <row r="4585" spans="1:8">
      <c r="A4585" s="430" t="s">
        <v>6038</v>
      </c>
      <c r="B4585" s="430" t="s">
        <v>4888</v>
      </c>
      <c r="C4585" s="440">
        <v>30047.64</v>
      </c>
      <c r="D4585" s="438" t="s">
        <v>126</v>
      </c>
      <c r="E4585" s="440">
        <v>3065.83</v>
      </c>
      <c r="F4585" s="440">
        <v>0</v>
      </c>
      <c r="G4585" s="440">
        <v>33113.47</v>
      </c>
      <c r="H4585" s="438" t="s">
        <v>126</v>
      </c>
    </row>
    <row r="4586" spans="1:8">
      <c r="A4586" s="430" t="s">
        <v>6039</v>
      </c>
      <c r="B4586" s="430" t="s">
        <v>4890</v>
      </c>
      <c r="C4586" s="440">
        <v>7482.83</v>
      </c>
      <c r="D4586" s="438" t="s">
        <v>126</v>
      </c>
      <c r="E4586" s="440">
        <v>0</v>
      </c>
      <c r="F4586" s="440">
        <v>0</v>
      </c>
      <c r="G4586" s="440">
        <v>7482.83</v>
      </c>
      <c r="H4586" s="438" t="s">
        <v>126</v>
      </c>
    </row>
    <row r="4587" spans="1:8">
      <c r="A4587" s="430" t="s">
        <v>6040</v>
      </c>
      <c r="B4587" s="430" t="s">
        <v>4892</v>
      </c>
      <c r="C4587" s="440">
        <v>14101.8</v>
      </c>
      <c r="D4587" s="438" t="s">
        <v>126</v>
      </c>
      <c r="E4587" s="440">
        <v>5601.34</v>
      </c>
      <c r="F4587" s="440">
        <v>0</v>
      </c>
      <c r="G4587" s="440">
        <v>19703.14</v>
      </c>
      <c r="H4587" s="438" t="s">
        <v>126</v>
      </c>
    </row>
    <row r="4588" spans="1:8">
      <c r="A4588" s="430" t="s">
        <v>6041</v>
      </c>
      <c r="B4588" s="430" t="s">
        <v>4894</v>
      </c>
      <c r="C4588" s="440">
        <v>10751.37</v>
      </c>
      <c r="D4588" s="438" t="s">
        <v>126</v>
      </c>
      <c r="E4588" s="440">
        <v>9086.3700000000008</v>
      </c>
      <c r="F4588" s="440">
        <v>0</v>
      </c>
      <c r="G4588" s="440">
        <v>19837.740000000002</v>
      </c>
      <c r="H4588" s="438" t="s">
        <v>126</v>
      </c>
    </row>
    <row r="4589" spans="1:8">
      <c r="A4589" s="430" t="s">
        <v>6042</v>
      </c>
      <c r="B4589" s="430" t="s">
        <v>5451</v>
      </c>
      <c r="C4589" s="441">
        <v>-290.95</v>
      </c>
      <c r="D4589" s="438" t="s">
        <v>126</v>
      </c>
      <c r="E4589" s="440">
        <v>0</v>
      </c>
      <c r="F4589" s="440">
        <v>0</v>
      </c>
      <c r="G4589" s="441">
        <v>-290.95</v>
      </c>
      <c r="H4589" s="438" t="s">
        <v>126</v>
      </c>
    </row>
    <row r="4590" spans="1:8">
      <c r="A4590" s="430" t="s">
        <v>6043</v>
      </c>
      <c r="B4590" s="430" t="s">
        <v>2353</v>
      </c>
      <c r="C4590" s="440">
        <v>171174.17</v>
      </c>
      <c r="D4590" s="438" t="s">
        <v>126</v>
      </c>
      <c r="E4590" s="440">
        <v>43094.04</v>
      </c>
      <c r="F4590" s="440">
        <v>0</v>
      </c>
      <c r="G4590" s="440">
        <v>214268.21</v>
      </c>
      <c r="H4590" s="438" t="s">
        <v>126</v>
      </c>
    </row>
    <row r="4591" spans="1:8">
      <c r="A4591" s="430" t="s">
        <v>6044</v>
      </c>
      <c r="B4591" s="430" t="s">
        <v>4860</v>
      </c>
      <c r="C4591" s="440">
        <v>4845.45</v>
      </c>
      <c r="D4591" s="438" t="s">
        <v>126</v>
      </c>
      <c r="E4591" s="440">
        <v>0</v>
      </c>
      <c r="F4591" s="440">
        <v>0</v>
      </c>
      <c r="G4591" s="440">
        <v>4845.45</v>
      </c>
      <c r="H4591" s="438" t="s">
        <v>126</v>
      </c>
    </row>
    <row r="4592" spans="1:8">
      <c r="A4592" s="430" t="s">
        <v>6045</v>
      </c>
      <c r="B4592" s="430" t="s">
        <v>4862</v>
      </c>
      <c r="C4592" s="440">
        <v>8481</v>
      </c>
      <c r="D4592" s="438" t="s">
        <v>126</v>
      </c>
      <c r="E4592" s="440">
        <v>879.7</v>
      </c>
      <c r="F4592" s="440">
        <v>0</v>
      </c>
      <c r="G4592" s="440">
        <v>9360.7000000000007</v>
      </c>
      <c r="H4592" s="438" t="s">
        <v>126</v>
      </c>
    </row>
    <row r="4593" spans="1:8">
      <c r="A4593" s="430" t="s">
        <v>6046</v>
      </c>
      <c r="B4593" s="430" t="s">
        <v>4864</v>
      </c>
      <c r="C4593" s="440">
        <v>6447.99</v>
      </c>
      <c r="D4593" s="438" t="s">
        <v>126</v>
      </c>
      <c r="E4593" s="440">
        <v>0</v>
      </c>
      <c r="F4593" s="440">
        <v>0</v>
      </c>
      <c r="G4593" s="440">
        <v>6447.99</v>
      </c>
      <c r="H4593" s="438" t="s">
        <v>126</v>
      </c>
    </row>
    <row r="4594" spans="1:8">
      <c r="A4594" s="430" t="s">
        <v>6047</v>
      </c>
      <c r="B4594" s="430" t="s">
        <v>4866</v>
      </c>
      <c r="C4594" s="440">
        <v>0</v>
      </c>
      <c r="D4594" s="438" t="s">
        <v>126</v>
      </c>
      <c r="E4594" s="440">
        <v>8813.6299999999992</v>
      </c>
      <c r="F4594" s="440">
        <v>0</v>
      </c>
      <c r="G4594" s="440">
        <v>8813.6299999999992</v>
      </c>
      <c r="H4594" s="438" t="s">
        <v>126</v>
      </c>
    </row>
    <row r="4595" spans="1:8">
      <c r="A4595" s="430" t="s">
        <v>6048</v>
      </c>
      <c r="B4595" s="430" t="s">
        <v>4868</v>
      </c>
      <c r="C4595" s="440">
        <v>0</v>
      </c>
      <c r="D4595" s="438" t="s">
        <v>126</v>
      </c>
      <c r="E4595" s="440">
        <v>1396.55</v>
      </c>
      <c r="F4595" s="440">
        <v>0</v>
      </c>
      <c r="G4595" s="440">
        <v>1396.55</v>
      </c>
      <c r="H4595" s="438" t="s">
        <v>126</v>
      </c>
    </row>
    <row r="4596" spans="1:8">
      <c r="A4596" s="430" t="s">
        <v>6049</v>
      </c>
      <c r="B4596" s="430" t="s">
        <v>4870</v>
      </c>
      <c r="C4596" s="440">
        <v>63173.51</v>
      </c>
      <c r="D4596" s="438" t="s">
        <v>126</v>
      </c>
      <c r="E4596" s="440">
        <v>1397.3</v>
      </c>
      <c r="F4596" s="440">
        <v>0</v>
      </c>
      <c r="G4596" s="440">
        <v>64570.81</v>
      </c>
      <c r="H4596" s="438" t="s">
        <v>126</v>
      </c>
    </row>
    <row r="4597" spans="1:8">
      <c r="A4597" s="430" t="s">
        <v>6050</v>
      </c>
      <c r="B4597" s="430" t="s">
        <v>4872</v>
      </c>
      <c r="C4597" s="440">
        <v>735.1</v>
      </c>
      <c r="D4597" s="438" t="s">
        <v>126</v>
      </c>
      <c r="E4597" s="440">
        <v>0</v>
      </c>
      <c r="F4597" s="440">
        <v>0</v>
      </c>
      <c r="G4597" s="440">
        <v>735.1</v>
      </c>
      <c r="H4597" s="438" t="s">
        <v>126</v>
      </c>
    </row>
    <row r="4598" spans="1:8">
      <c r="A4598" s="430" t="s">
        <v>6051</v>
      </c>
      <c r="B4598" s="430" t="s">
        <v>4874</v>
      </c>
      <c r="C4598" s="440">
        <v>0</v>
      </c>
      <c r="D4598" s="438" t="s">
        <v>126</v>
      </c>
      <c r="E4598" s="440">
        <v>2500</v>
      </c>
      <c r="F4598" s="440">
        <v>0</v>
      </c>
      <c r="G4598" s="440">
        <v>2500</v>
      </c>
      <c r="H4598" s="438" t="s">
        <v>126</v>
      </c>
    </row>
    <row r="4599" spans="1:8">
      <c r="A4599" s="430" t="s">
        <v>6052</v>
      </c>
      <c r="B4599" s="430" t="s">
        <v>4878</v>
      </c>
      <c r="C4599" s="440">
        <v>13947.72</v>
      </c>
      <c r="D4599" s="438" t="s">
        <v>126</v>
      </c>
      <c r="E4599" s="440">
        <v>0</v>
      </c>
      <c r="F4599" s="440">
        <v>0</v>
      </c>
      <c r="G4599" s="440">
        <v>13947.72</v>
      </c>
      <c r="H4599" s="438" t="s">
        <v>126</v>
      </c>
    </row>
    <row r="4600" spans="1:8">
      <c r="A4600" s="430" t="s">
        <v>6053</v>
      </c>
      <c r="B4600" s="430" t="s">
        <v>4880</v>
      </c>
      <c r="C4600" s="440">
        <v>2609.1799999999998</v>
      </c>
      <c r="D4600" s="438" t="s">
        <v>126</v>
      </c>
      <c r="E4600" s="440">
        <v>228.2</v>
      </c>
      <c r="F4600" s="440">
        <v>0</v>
      </c>
      <c r="G4600" s="440">
        <v>2837.38</v>
      </c>
      <c r="H4600" s="438" t="s">
        <v>126</v>
      </c>
    </row>
    <row r="4601" spans="1:8">
      <c r="A4601" s="430" t="s">
        <v>6054</v>
      </c>
      <c r="B4601" s="430" t="s">
        <v>4882</v>
      </c>
      <c r="C4601" s="440">
        <v>24306.87</v>
      </c>
      <c r="D4601" s="438" t="s">
        <v>126</v>
      </c>
      <c r="E4601" s="440">
        <v>0</v>
      </c>
      <c r="F4601" s="440">
        <v>0</v>
      </c>
      <c r="G4601" s="440">
        <v>24306.87</v>
      </c>
      <c r="H4601" s="438" t="s">
        <v>126</v>
      </c>
    </row>
    <row r="4602" spans="1:8">
      <c r="A4602" s="430" t="s">
        <v>6055</v>
      </c>
      <c r="B4602" s="430" t="s">
        <v>4884</v>
      </c>
      <c r="C4602" s="440">
        <v>0</v>
      </c>
      <c r="D4602" s="438" t="s">
        <v>126</v>
      </c>
      <c r="E4602" s="440">
        <v>7860.9</v>
      </c>
      <c r="F4602" s="440">
        <v>0</v>
      </c>
      <c r="G4602" s="440">
        <v>7860.9</v>
      </c>
      <c r="H4602" s="438" t="s">
        <v>126</v>
      </c>
    </row>
    <row r="4603" spans="1:8">
      <c r="A4603" s="430" t="s">
        <v>6056</v>
      </c>
      <c r="B4603" s="430" t="s">
        <v>4886</v>
      </c>
      <c r="C4603" s="440">
        <v>0</v>
      </c>
      <c r="D4603" s="438" t="s">
        <v>126</v>
      </c>
      <c r="E4603" s="440">
        <v>4716.54</v>
      </c>
      <c r="F4603" s="440">
        <v>0</v>
      </c>
      <c r="G4603" s="440">
        <v>4716.54</v>
      </c>
      <c r="H4603" s="438" t="s">
        <v>126</v>
      </c>
    </row>
    <row r="4604" spans="1:8">
      <c r="A4604" s="430" t="s">
        <v>6057</v>
      </c>
      <c r="B4604" s="430" t="s">
        <v>4888</v>
      </c>
      <c r="C4604" s="440">
        <v>17982.09</v>
      </c>
      <c r="D4604" s="438" t="s">
        <v>126</v>
      </c>
      <c r="E4604" s="440">
        <v>1598.3</v>
      </c>
      <c r="F4604" s="440">
        <v>0</v>
      </c>
      <c r="G4604" s="440">
        <v>19580.39</v>
      </c>
      <c r="H4604" s="438" t="s">
        <v>126</v>
      </c>
    </row>
    <row r="4605" spans="1:8">
      <c r="A4605" s="430" t="s">
        <v>6058</v>
      </c>
      <c r="B4605" s="430" t="s">
        <v>4890</v>
      </c>
      <c r="C4605" s="440">
        <v>5100</v>
      </c>
      <c r="D4605" s="438" t="s">
        <v>126</v>
      </c>
      <c r="E4605" s="440">
        <v>0</v>
      </c>
      <c r="F4605" s="440">
        <v>0</v>
      </c>
      <c r="G4605" s="440">
        <v>5100</v>
      </c>
      <c r="H4605" s="438" t="s">
        <v>126</v>
      </c>
    </row>
    <row r="4606" spans="1:8">
      <c r="A4606" s="430" t="s">
        <v>6059</v>
      </c>
      <c r="B4606" s="430" t="s">
        <v>4892</v>
      </c>
      <c r="C4606" s="440">
        <v>15676.68</v>
      </c>
      <c r="D4606" s="438" t="s">
        <v>126</v>
      </c>
      <c r="E4606" s="440">
        <v>5952.82</v>
      </c>
      <c r="F4606" s="440">
        <v>0</v>
      </c>
      <c r="G4606" s="440">
        <v>21629.5</v>
      </c>
      <c r="H4606" s="438" t="s">
        <v>126</v>
      </c>
    </row>
    <row r="4607" spans="1:8">
      <c r="A4607" s="430" t="s">
        <v>6060</v>
      </c>
      <c r="B4607" s="430" t="s">
        <v>4894</v>
      </c>
      <c r="C4607" s="440">
        <v>7750.1</v>
      </c>
      <c r="D4607" s="438" t="s">
        <v>126</v>
      </c>
      <c r="E4607" s="440">
        <v>7750.1</v>
      </c>
      <c r="F4607" s="440">
        <v>0</v>
      </c>
      <c r="G4607" s="440">
        <v>15500.2</v>
      </c>
      <c r="H4607" s="438" t="s">
        <v>126</v>
      </c>
    </row>
    <row r="4608" spans="1:8">
      <c r="A4608" s="430" t="s">
        <v>6061</v>
      </c>
      <c r="B4608" s="430" t="s">
        <v>5451</v>
      </c>
      <c r="C4608" s="440">
        <v>118.48</v>
      </c>
      <c r="D4608" s="438" t="s">
        <v>126</v>
      </c>
      <c r="E4608" s="440">
        <v>0</v>
      </c>
      <c r="F4608" s="440">
        <v>0</v>
      </c>
      <c r="G4608" s="440">
        <v>118.48</v>
      </c>
      <c r="H4608" s="438" t="s">
        <v>126</v>
      </c>
    </row>
    <row r="4609" spans="1:8">
      <c r="A4609" s="430" t="s">
        <v>6062</v>
      </c>
      <c r="B4609" s="430" t="s">
        <v>2358</v>
      </c>
      <c r="C4609" s="440">
        <v>195236.43</v>
      </c>
      <c r="D4609" s="438" t="s">
        <v>126</v>
      </c>
      <c r="E4609" s="440">
        <v>50983.68</v>
      </c>
      <c r="F4609" s="440">
        <v>0</v>
      </c>
      <c r="G4609" s="440">
        <v>246220.11</v>
      </c>
      <c r="H4609" s="438" t="s">
        <v>126</v>
      </c>
    </row>
    <row r="4610" spans="1:8">
      <c r="A4610" s="430" t="s">
        <v>6063</v>
      </c>
      <c r="B4610" s="430" t="s">
        <v>4858</v>
      </c>
      <c r="C4610" s="440">
        <v>0</v>
      </c>
      <c r="D4610" s="438" t="s">
        <v>126</v>
      </c>
      <c r="E4610" s="440">
        <v>1600</v>
      </c>
      <c r="F4610" s="440">
        <v>0</v>
      </c>
      <c r="G4610" s="440">
        <v>1600</v>
      </c>
      <c r="H4610" s="438" t="s">
        <v>126</v>
      </c>
    </row>
    <row r="4611" spans="1:8">
      <c r="A4611" s="430" t="s">
        <v>6064</v>
      </c>
      <c r="B4611" s="430" t="s">
        <v>4860</v>
      </c>
      <c r="C4611" s="440">
        <v>8697.9599999999991</v>
      </c>
      <c r="D4611" s="438" t="s">
        <v>126</v>
      </c>
      <c r="E4611" s="440">
        <v>0</v>
      </c>
      <c r="F4611" s="440">
        <v>0</v>
      </c>
      <c r="G4611" s="440">
        <v>8697.9599999999991</v>
      </c>
      <c r="H4611" s="438" t="s">
        <v>126</v>
      </c>
    </row>
    <row r="4612" spans="1:8">
      <c r="A4612" s="430" t="s">
        <v>6065</v>
      </c>
      <c r="B4612" s="430" t="s">
        <v>4862</v>
      </c>
      <c r="C4612" s="440">
        <v>2163</v>
      </c>
      <c r="D4612" s="438" t="s">
        <v>126</v>
      </c>
      <c r="E4612" s="440">
        <v>216.3</v>
      </c>
      <c r="F4612" s="440">
        <v>0</v>
      </c>
      <c r="G4612" s="440">
        <v>2379.3000000000002</v>
      </c>
      <c r="H4612" s="438" t="s">
        <v>126</v>
      </c>
    </row>
    <row r="4613" spans="1:8">
      <c r="A4613" s="430" t="s">
        <v>6066</v>
      </c>
      <c r="B4613" s="430" t="s">
        <v>4864</v>
      </c>
      <c r="C4613" s="440">
        <v>7526.93</v>
      </c>
      <c r="D4613" s="438" t="s">
        <v>126</v>
      </c>
      <c r="E4613" s="440">
        <v>0</v>
      </c>
      <c r="F4613" s="440">
        <v>0</v>
      </c>
      <c r="G4613" s="440">
        <v>7526.93</v>
      </c>
      <c r="H4613" s="438" t="s">
        <v>126</v>
      </c>
    </row>
    <row r="4614" spans="1:8">
      <c r="A4614" s="430" t="s">
        <v>6067</v>
      </c>
      <c r="B4614" s="430" t="s">
        <v>4866</v>
      </c>
      <c r="C4614" s="440">
        <v>0</v>
      </c>
      <c r="D4614" s="438" t="s">
        <v>126</v>
      </c>
      <c r="E4614" s="440">
        <v>11621.54</v>
      </c>
      <c r="F4614" s="440">
        <v>0</v>
      </c>
      <c r="G4614" s="440">
        <v>11621.54</v>
      </c>
      <c r="H4614" s="438" t="s">
        <v>126</v>
      </c>
    </row>
    <row r="4615" spans="1:8">
      <c r="A4615" s="430" t="s">
        <v>6068</v>
      </c>
      <c r="B4615" s="430" t="s">
        <v>4868</v>
      </c>
      <c r="C4615" s="440">
        <v>0</v>
      </c>
      <c r="D4615" s="438" t="s">
        <v>126</v>
      </c>
      <c r="E4615" s="440">
        <v>2327.19</v>
      </c>
      <c r="F4615" s="440">
        <v>0</v>
      </c>
      <c r="G4615" s="440">
        <v>2327.19</v>
      </c>
      <c r="H4615" s="438" t="s">
        <v>126</v>
      </c>
    </row>
    <row r="4616" spans="1:8">
      <c r="A4616" s="430" t="s">
        <v>6069</v>
      </c>
      <c r="B4616" s="430" t="s">
        <v>5024</v>
      </c>
      <c r="C4616" s="440">
        <v>216.3</v>
      </c>
      <c r="D4616" s="438" t="s">
        <v>126</v>
      </c>
      <c r="E4616" s="440">
        <v>0</v>
      </c>
      <c r="F4616" s="440">
        <v>0</v>
      </c>
      <c r="G4616" s="440">
        <v>216.3</v>
      </c>
      <c r="H4616" s="438" t="s">
        <v>126</v>
      </c>
    </row>
    <row r="4617" spans="1:8">
      <c r="A4617" s="430" t="s">
        <v>6070</v>
      </c>
      <c r="B4617" s="430" t="s">
        <v>4870</v>
      </c>
      <c r="C4617" s="440">
        <v>84570.28</v>
      </c>
      <c r="D4617" s="438" t="s">
        <v>126</v>
      </c>
      <c r="E4617" s="440">
        <v>2120.6799999999998</v>
      </c>
      <c r="F4617" s="440">
        <v>0</v>
      </c>
      <c r="G4617" s="440">
        <v>86690.96</v>
      </c>
      <c r="H4617" s="438" t="s">
        <v>126</v>
      </c>
    </row>
    <row r="4618" spans="1:8">
      <c r="A4618" s="430" t="s">
        <v>6071</v>
      </c>
      <c r="B4618" s="430" t="s">
        <v>4872</v>
      </c>
      <c r="C4618" s="440">
        <v>865.79</v>
      </c>
      <c r="D4618" s="438" t="s">
        <v>126</v>
      </c>
      <c r="E4618" s="440">
        <v>0</v>
      </c>
      <c r="F4618" s="440">
        <v>0</v>
      </c>
      <c r="G4618" s="440">
        <v>865.79</v>
      </c>
      <c r="H4618" s="438" t="s">
        <v>126</v>
      </c>
    </row>
    <row r="4619" spans="1:8">
      <c r="A4619" s="430" t="s">
        <v>6072</v>
      </c>
      <c r="B4619" s="430" t="s">
        <v>4878</v>
      </c>
      <c r="C4619" s="440">
        <v>18384.52</v>
      </c>
      <c r="D4619" s="438" t="s">
        <v>126</v>
      </c>
      <c r="E4619" s="440">
        <v>0</v>
      </c>
      <c r="F4619" s="440">
        <v>0</v>
      </c>
      <c r="G4619" s="440">
        <v>18384.52</v>
      </c>
      <c r="H4619" s="438" t="s">
        <v>126</v>
      </c>
    </row>
    <row r="4620" spans="1:8">
      <c r="A4620" s="430" t="s">
        <v>6073</v>
      </c>
      <c r="B4620" s="430" t="s">
        <v>4880</v>
      </c>
      <c r="C4620" s="440">
        <v>3892.95</v>
      </c>
      <c r="D4620" s="438" t="s">
        <v>126</v>
      </c>
      <c r="E4620" s="440">
        <v>347.1</v>
      </c>
      <c r="F4620" s="440">
        <v>0</v>
      </c>
      <c r="G4620" s="440">
        <v>4240.05</v>
      </c>
      <c r="H4620" s="438" t="s">
        <v>126</v>
      </c>
    </row>
    <row r="4621" spans="1:8">
      <c r="A4621" s="430" t="s">
        <v>6074</v>
      </c>
      <c r="B4621" s="430" t="s">
        <v>4882</v>
      </c>
      <c r="C4621" s="440">
        <v>29706.89</v>
      </c>
      <c r="D4621" s="438" t="s">
        <v>126</v>
      </c>
      <c r="E4621" s="440">
        <v>0</v>
      </c>
      <c r="F4621" s="440">
        <v>0</v>
      </c>
      <c r="G4621" s="440">
        <v>29706.89</v>
      </c>
      <c r="H4621" s="438" t="s">
        <v>126</v>
      </c>
    </row>
    <row r="4622" spans="1:8">
      <c r="A4622" s="430" t="s">
        <v>6075</v>
      </c>
      <c r="B4622" s="430" t="s">
        <v>4884</v>
      </c>
      <c r="C4622" s="440">
        <v>0</v>
      </c>
      <c r="D4622" s="438" t="s">
        <v>126</v>
      </c>
      <c r="E4622" s="440">
        <v>10085</v>
      </c>
      <c r="F4622" s="440">
        <v>0</v>
      </c>
      <c r="G4622" s="440">
        <v>10085</v>
      </c>
      <c r="H4622" s="438" t="s">
        <v>126</v>
      </c>
    </row>
    <row r="4623" spans="1:8">
      <c r="A4623" s="430" t="s">
        <v>6076</v>
      </c>
      <c r="B4623" s="430" t="s">
        <v>4886</v>
      </c>
      <c r="C4623" s="440">
        <v>0</v>
      </c>
      <c r="D4623" s="438" t="s">
        <v>126</v>
      </c>
      <c r="E4623" s="440">
        <v>6523.66</v>
      </c>
      <c r="F4623" s="440">
        <v>0</v>
      </c>
      <c r="G4623" s="440">
        <v>6523.66</v>
      </c>
      <c r="H4623" s="438" t="s">
        <v>126</v>
      </c>
    </row>
    <row r="4624" spans="1:8">
      <c r="A4624" s="430" t="s">
        <v>6077</v>
      </c>
      <c r="B4624" s="430" t="s">
        <v>4888</v>
      </c>
      <c r="C4624" s="440">
        <v>4698.84</v>
      </c>
      <c r="D4624" s="438" t="s">
        <v>126</v>
      </c>
      <c r="E4624" s="440">
        <v>417.52</v>
      </c>
      <c r="F4624" s="440">
        <v>0</v>
      </c>
      <c r="G4624" s="440">
        <v>5116.3599999999997</v>
      </c>
      <c r="H4624" s="438" t="s">
        <v>126</v>
      </c>
    </row>
    <row r="4625" spans="1:8">
      <c r="A4625" s="430" t="s">
        <v>6078</v>
      </c>
      <c r="B4625" s="430" t="s">
        <v>4890</v>
      </c>
      <c r="C4625" s="440">
        <v>5774.91</v>
      </c>
      <c r="D4625" s="438" t="s">
        <v>126</v>
      </c>
      <c r="E4625" s="440">
        <v>0</v>
      </c>
      <c r="F4625" s="440">
        <v>0</v>
      </c>
      <c r="G4625" s="440">
        <v>5774.91</v>
      </c>
      <c r="H4625" s="438" t="s">
        <v>126</v>
      </c>
    </row>
    <row r="4626" spans="1:8">
      <c r="A4626" s="430" t="s">
        <v>6079</v>
      </c>
      <c r="B4626" s="430" t="s">
        <v>4892</v>
      </c>
      <c r="C4626" s="440">
        <v>21363.56</v>
      </c>
      <c r="D4626" s="438" t="s">
        <v>126</v>
      </c>
      <c r="E4626" s="440">
        <v>8086.56</v>
      </c>
      <c r="F4626" s="440">
        <v>0</v>
      </c>
      <c r="G4626" s="440">
        <v>29450.12</v>
      </c>
      <c r="H4626" s="438" t="s">
        <v>126</v>
      </c>
    </row>
    <row r="4627" spans="1:8">
      <c r="A4627" s="430" t="s">
        <v>6080</v>
      </c>
      <c r="B4627" s="430" t="s">
        <v>4894</v>
      </c>
      <c r="C4627" s="440">
        <v>7638.13</v>
      </c>
      <c r="D4627" s="438" t="s">
        <v>126</v>
      </c>
      <c r="E4627" s="440">
        <v>7638.13</v>
      </c>
      <c r="F4627" s="440">
        <v>0</v>
      </c>
      <c r="G4627" s="440">
        <v>15276.26</v>
      </c>
      <c r="H4627" s="438" t="s">
        <v>126</v>
      </c>
    </row>
    <row r="4628" spans="1:8">
      <c r="A4628" s="430" t="s">
        <v>6081</v>
      </c>
      <c r="B4628" s="430" t="s">
        <v>5451</v>
      </c>
      <c r="C4628" s="441">
        <v>-263.63</v>
      </c>
      <c r="D4628" s="438" t="s">
        <v>126</v>
      </c>
      <c r="E4628" s="440">
        <v>0</v>
      </c>
      <c r="F4628" s="440">
        <v>0</v>
      </c>
      <c r="G4628" s="441">
        <v>-263.63</v>
      </c>
      <c r="H4628" s="438" t="s">
        <v>126</v>
      </c>
    </row>
    <row r="4629" spans="1:8">
      <c r="A4629" s="430" t="s">
        <v>6082</v>
      </c>
      <c r="B4629" s="430" t="s">
        <v>2363</v>
      </c>
      <c r="C4629" s="440">
        <v>206793.56</v>
      </c>
      <c r="D4629" s="438" t="s">
        <v>126</v>
      </c>
      <c r="E4629" s="440">
        <v>49747.519999999997</v>
      </c>
      <c r="F4629" s="440">
        <v>0</v>
      </c>
      <c r="G4629" s="440">
        <v>256541.08</v>
      </c>
      <c r="H4629" s="438" t="s">
        <v>126</v>
      </c>
    </row>
    <row r="4630" spans="1:8">
      <c r="A4630" s="430" t="s">
        <v>6083</v>
      </c>
      <c r="B4630" s="430" t="s">
        <v>4860</v>
      </c>
      <c r="C4630" s="440">
        <v>4688.8</v>
      </c>
      <c r="D4630" s="438" t="s">
        <v>126</v>
      </c>
      <c r="E4630" s="440">
        <v>0</v>
      </c>
      <c r="F4630" s="440">
        <v>0</v>
      </c>
      <c r="G4630" s="440">
        <v>4688.8</v>
      </c>
      <c r="H4630" s="438" t="s">
        <v>126</v>
      </c>
    </row>
    <row r="4631" spans="1:8">
      <c r="A4631" s="430" t="s">
        <v>6084</v>
      </c>
      <c r="B4631" s="430" t="s">
        <v>4862</v>
      </c>
      <c r="C4631" s="440">
        <v>7287.85</v>
      </c>
      <c r="D4631" s="438" t="s">
        <v>126</v>
      </c>
      <c r="E4631" s="440">
        <v>879.7</v>
      </c>
      <c r="F4631" s="440">
        <v>0</v>
      </c>
      <c r="G4631" s="440">
        <v>8167.55</v>
      </c>
      <c r="H4631" s="438" t="s">
        <v>126</v>
      </c>
    </row>
    <row r="4632" spans="1:8">
      <c r="A4632" s="430" t="s">
        <v>6085</v>
      </c>
      <c r="B4632" s="430" t="s">
        <v>4864</v>
      </c>
      <c r="C4632" s="440">
        <v>5575.3</v>
      </c>
      <c r="D4632" s="438" t="s">
        <v>126</v>
      </c>
      <c r="E4632" s="440">
        <v>0</v>
      </c>
      <c r="F4632" s="440">
        <v>0</v>
      </c>
      <c r="G4632" s="440">
        <v>5575.3</v>
      </c>
      <c r="H4632" s="438" t="s">
        <v>126</v>
      </c>
    </row>
    <row r="4633" spans="1:8">
      <c r="A4633" s="430" t="s">
        <v>6086</v>
      </c>
      <c r="B4633" s="430" t="s">
        <v>4866</v>
      </c>
      <c r="C4633" s="440">
        <v>0</v>
      </c>
      <c r="D4633" s="438" t="s">
        <v>126</v>
      </c>
      <c r="E4633" s="440">
        <v>8979.98</v>
      </c>
      <c r="F4633" s="440">
        <v>0</v>
      </c>
      <c r="G4633" s="440">
        <v>8979.98</v>
      </c>
      <c r="H4633" s="438" t="s">
        <v>126</v>
      </c>
    </row>
    <row r="4634" spans="1:8">
      <c r="A4634" s="430" t="s">
        <v>6087</v>
      </c>
      <c r="B4634" s="430" t="s">
        <v>4868</v>
      </c>
      <c r="C4634" s="440">
        <v>0</v>
      </c>
      <c r="D4634" s="438" t="s">
        <v>126</v>
      </c>
      <c r="E4634" s="440">
        <v>1496.36</v>
      </c>
      <c r="F4634" s="440">
        <v>0</v>
      </c>
      <c r="G4634" s="440">
        <v>1496.36</v>
      </c>
      <c r="H4634" s="438" t="s">
        <v>126</v>
      </c>
    </row>
    <row r="4635" spans="1:8">
      <c r="A4635" s="430" t="s">
        <v>6088</v>
      </c>
      <c r="B4635" s="430" t="s">
        <v>4870</v>
      </c>
      <c r="C4635" s="440">
        <v>85381.5</v>
      </c>
      <c r="D4635" s="438" t="s">
        <v>126</v>
      </c>
      <c r="E4635" s="440">
        <v>2395.36</v>
      </c>
      <c r="F4635" s="440">
        <v>0</v>
      </c>
      <c r="G4635" s="440">
        <v>87776.86</v>
      </c>
      <c r="H4635" s="438" t="s">
        <v>126</v>
      </c>
    </row>
    <row r="4636" spans="1:8">
      <c r="A4636" s="430" t="s">
        <v>6089</v>
      </c>
      <c r="B4636" s="430" t="s">
        <v>4872</v>
      </c>
      <c r="C4636" s="440">
        <v>890.95</v>
      </c>
      <c r="D4636" s="438" t="s">
        <v>126</v>
      </c>
      <c r="E4636" s="440">
        <v>0</v>
      </c>
      <c r="F4636" s="440">
        <v>0</v>
      </c>
      <c r="G4636" s="440">
        <v>890.95</v>
      </c>
      <c r="H4636" s="438" t="s">
        <v>126</v>
      </c>
    </row>
    <row r="4637" spans="1:8">
      <c r="A4637" s="430" t="s">
        <v>6090</v>
      </c>
      <c r="B4637" s="430" t="s">
        <v>4874</v>
      </c>
      <c r="C4637" s="440">
        <v>5000</v>
      </c>
      <c r="D4637" s="438" t="s">
        <v>126</v>
      </c>
      <c r="E4637" s="440">
        <v>0</v>
      </c>
      <c r="F4637" s="440">
        <v>0</v>
      </c>
      <c r="G4637" s="440">
        <v>5000</v>
      </c>
      <c r="H4637" s="438" t="s">
        <v>126</v>
      </c>
    </row>
    <row r="4638" spans="1:8">
      <c r="A4638" s="430" t="s">
        <v>6091</v>
      </c>
      <c r="B4638" s="430" t="s">
        <v>4878</v>
      </c>
      <c r="C4638" s="440">
        <v>17120.16</v>
      </c>
      <c r="D4638" s="438" t="s">
        <v>126</v>
      </c>
      <c r="E4638" s="440">
        <v>0</v>
      </c>
      <c r="F4638" s="440">
        <v>0</v>
      </c>
      <c r="G4638" s="440">
        <v>17120.16</v>
      </c>
      <c r="H4638" s="438" t="s">
        <v>126</v>
      </c>
    </row>
    <row r="4639" spans="1:8">
      <c r="A4639" s="430" t="s">
        <v>6092</v>
      </c>
      <c r="B4639" s="430" t="s">
        <v>4880</v>
      </c>
      <c r="C4639" s="440">
        <v>3253.7</v>
      </c>
      <c r="D4639" s="438" t="s">
        <v>126</v>
      </c>
      <c r="E4639" s="440">
        <v>400.5</v>
      </c>
      <c r="F4639" s="440">
        <v>0</v>
      </c>
      <c r="G4639" s="440">
        <v>3654.2</v>
      </c>
      <c r="H4639" s="438" t="s">
        <v>126</v>
      </c>
    </row>
    <row r="4640" spans="1:8">
      <c r="A4640" s="430" t="s">
        <v>6093</v>
      </c>
      <c r="B4640" s="430" t="s">
        <v>4882</v>
      </c>
      <c r="C4640" s="440">
        <v>29431.37</v>
      </c>
      <c r="D4640" s="438" t="s">
        <v>126</v>
      </c>
      <c r="E4640" s="440">
        <v>0</v>
      </c>
      <c r="F4640" s="440">
        <v>0</v>
      </c>
      <c r="G4640" s="440">
        <v>29431.37</v>
      </c>
      <c r="H4640" s="438" t="s">
        <v>126</v>
      </c>
    </row>
    <row r="4641" spans="1:8">
      <c r="A4641" s="430" t="s">
        <v>6094</v>
      </c>
      <c r="B4641" s="430" t="s">
        <v>4884</v>
      </c>
      <c r="C4641" s="440">
        <v>0</v>
      </c>
      <c r="D4641" s="438" t="s">
        <v>126</v>
      </c>
      <c r="E4641" s="440">
        <v>11266.9</v>
      </c>
      <c r="F4641" s="440">
        <v>0</v>
      </c>
      <c r="G4641" s="440">
        <v>11266.9</v>
      </c>
      <c r="H4641" s="438" t="s">
        <v>126</v>
      </c>
    </row>
    <row r="4642" spans="1:8">
      <c r="A4642" s="430" t="s">
        <v>6095</v>
      </c>
      <c r="B4642" s="430" t="s">
        <v>4886</v>
      </c>
      <c r="C4642" s="440">
        <v>0</v>
      </c>
      <c r="D4642" s="438" t="s">
        <v>126</v>
      </c>
      <c r="E4642" s="440">
        <v>6809.7</v>
      </c>
      <c r="F4642" s="440">
        <v>0</v>
      </c>
      <c r="G4642" s="440">
        <v>6809.7</v>
      </c>
      <c r="H4642" s="438" t="s">
        <v>126</v>
      </c>
    </row>
    <row r="4643" spans="1:8">
      <c r="A4643" s="430" t="s">
        <v>6096</v>
      </c>
      <c r="B4643" s="430" t="s">
        <v>4888</v>
      </c>
      <c r="C4643" s="440">
        <v>19942.88</v>
      </c>
      <c r="D4643" s="438" t="s">
        <v>126</v>
      </c>
      <c r="E4643" s="440">
        <v>2615.4</v>
      </c>
      <c r="F4643" s="440">
        <v>0</v>
      </c>
      <c r="G4643" s="440">
        <v>22558.28</v>
      </c>
      <c r="H4643" s="438" t="s">
        <v>126</v>
      </c>
    </row>
    <row r="4644" spans="1:8">
      <c r="A4644" s="430" t="s">
        <v>6097</v>
      </c>
      <c r="B4644" s="430" t="s">
        <v>4890</v>
      </c>
      <c r="C4644" s="440">
        <v>4250</v>
      </c>
      <c r="D4644" s="438" t="s">
        <v>126</v>
      </c>
      <c r="E4644" s="440">
        <v>0</v>
      </c>
      <c r="F4644" s="440">
        <v>0</v>
      </c>
      <c r="G4644" s="440">
        <v>4250</v>
      </c>
      <c r="H4644" s="438" t="s">
        <v>126</v>
      </c>
    </row>
    <row r="4645" spans="1:8">
      <c r="A4645" s="430" t="s">
        <v>6098</v>
      </c>
      <c r="B4645" s="430" t="s">
        <v>4892</v>
      </c>
      <c r="C4645" s="440">
        <v>16521.55</v>
      </c>
      <c r="D4645" s="438" t="s">
        <v>126</v>
      </c>
      <c r="E4645" s="440">
        <v>7454.12</v>
      </c>
      <c r="F4645" s="440">
        <v>0</v>
      </c>
      <c r="G4645" s="440">
        <v>23975.67</v>
      </c>
      <c r="H4645" s="438" t="s">
        <v>126</v>
      </c>
    </row>
    <row r="4646" spans="1:8">
      <c r="A4646" s="430" t="s">
        <v>6099</v>
      </c>
      <c r="B4646" s="430" t="s">
        <v>4894</v>
      </c>
      <c r="C4646" s="440">
        <v>7449.5</v>
      </c>
      <c r="D4646" s="438" t="s">
        <v>126</v>
      </c>
      <c r="E4646" s="440">
        <v>7449.5</v>
      </c>
      <c r="F4646" s="440">
        <v>0</v>
      </c>
      <c r="G4646" s="440">
        <v>14899</v>
      </c>
      <c r="H4646" s="438" t="s">
        <v>126</v>
      </c>
    </row>
    <row r="4647" spans="1:8">
      <c r="A4647" s="430" t="s">
        <v>6100</v>
      </c>
      <c r="B4647" s="430" t="s">
        <v>2368</v>
      </c>
      <c r="C4647" s="440">
        <v>182602.69</v>
      </c>
      <c r="D4647" s="438" t="s">
        <v>126</v>
      </c>
      <c r="E4647" s="440">
        <v>49264.38</v>
      </c>
      <c r="F4647" s="440">
        <v>0</v>
      </c>
      <c r="G4647" s="440">
        <v>231867.07</v>
      </c>
      <c r="H4647" s="438" t="s">
        <v>126</v>
      </c>
    </row>
    <row r="4648" spans="1:8">
      <c r="A4648" s="430" t="s">
        <v>6101</v>
      </c>
      <c r="B4648" s="430" t="s">
        <v>4860</v>
      </c>
      <c r="C4648" s="440">
        <v>11135.1</v>
      </c>
      <c r="D4648" s="438" t="s">
        <v>126</v>
      </c>
      <c r="E4648" s="440">
        <v>0</v>
      </c>
      <c r="F4648" s="440">
        <v>0</v>
      </c>
      <c r="G4648" s="440">
        <v>11135.1</v>
      </c>
      <c r="H4648" s="438" t="s">
        <v>126</v>
      </c>
    </row>
    <row r="4649" spans="1:8">
      <c r="A4649" s="430" t="s">
        <v>6102</v>
      </c>
      <c r="B4649" s="430" t="s">
        <v>4862</v>
      </c>
      <c r="C4649" s="440">
        <v>7035.05</v>
      </c>
      <c r="D4649" s="438" t="s">
        <v>126</v>
      </c>
      <c r="E4649" s="440">
        <v>439.85</v>
      </c>
      <c r="F4649" s="440">
        <v>0</v>
      </c>
      <c r="G4649" s="440">
        <v>7474.9</v>
      </c>
      <c r="H4649" s="438" t="s">
        <v>126</v>
      </c>
    </row>
    <row r="4650" spans="1:8">
      <c r="A4650" s="430" t="s">
        <v>6103</v>
      </c>
      <c r="B4650" s="430" t="s">
        <v>4864</v>
      </c>
      <c r="C4650" s="440">
        <v>4473.43</v>
      </c>
      <c r="D4650" s="438" t="s">
        <v>126</v>
      </c>
      <c r="E4650" s="440">
        <v>0</v>
      </c>
      <c r="F4650" s="440">
        <v>0</v>
      </c>
      <c r="G4650" s="440">
        <v>4473.43</v>
      </c>
      <c r="H4650" s="438" t="s">
        <v>126</v>
      </c>
    </row>
    <row r="4651" spans="1:8">
      <c r="A4651" s="430" t="s">
        <v>6104</v>
      </c>
      <c r="B4651" s="430" t="s">
        <v>4866</v>
      </c>
      <c r="C4651" s="440">
        <v>0</v>
      </c>
      <c r="D4651" s="438" t="s">
        <v>126</v>
      </c>
      <c r="E4651" s="440">
        <v>4181.3</v>
      </c>
      <c r="F4651" s="440">
        <v>0</v>
      </c>
      <c r="G4651" s="440">
        <v>4181.3</v>
      </c>
      <c r="H4651" s="438" t="s">
        <v>126</v>
      </c>
    </row>
    <row r="4652" spans="1:8">
      <c r="A4652" s="430" t="s">
        <v>6105</v>
      </c>
      <c r="B4652" s="430" t="s">
        <v>4868</v>
      </c>
      <c r="C4652" s="440">
        <v>0</v>
      </c>
      <c r="D4652" s="438" t="s">
        <v>126</v>
      </c>
      <c r="E4652" s="440">
        <v>869.4</v>
      </c>
      <c r="F4652" s="440">
        <v>0</v>
      </c>
      <c r="G4652" s="440">
        <v>869.4</v>
      </c>
      <c r="H4652" s="438" t="s">
        <v>126</v>
      </c>
    </row>
    <row r="4653" spans="1:8">
      <c r="A4653" s="430" t="s">
        <v>6106</v>
      </c>
      <c r="B4653" s="430" t="s">
        <v>6107</v>
      </c>
      <c r="C4653" s="440">
        <v>55333.279999999999</v>
      </c>
      <c r="D4653" s="438" t="s">
        <v>126</v>
      </c>
      <c r="E4653" s="440">
        <v>931.5</v>
      </c>
      <c r="F4653" s="440">
        <v>0</v>
      </c>
      <c r="G4653" s="440">
        <v>56264.78</v>
      </c>
      <c r="H4653" s="438" t="s">
        <v>126</v>
      </c>
    </row>
    <row r="4654" spans="1:8">
      <c r="A4654" s="430" t="s">
        <v>6108</v>
      </c>
      <c r="B4654" s="430" t="s">
        <v>4872</v>
      </c>
      <c r="C4654" s="440">
        <v>1021.08</v>
      </c>
      <c r="D4654" s="438" t="s">
        <v>126</v>
      </c>
      <c r="E4654" s="440">
        <v>0</v>
      </c>
      <c r="F4654" s="440">
        <v>0</v>
      </c>
      <c r="G4654" s="440">
        <v>1021.08</v>
      </c>
      <c r="H4654" s="438" t="s">
        <v>126</v>
      </c>
    </row>
    <row r="4655" spans="1:8">
      <c r="A4655" s="430" t="s">
        <v>6109</v>
      </c>
      <c r="B4655" s="430" t="s">
        <v>4878</v>
      </c>
      <c r="C4655" s="440">
        <v>17767.82</v>
      </c>
      <c r="D4655" s="438" t="s">
        <v>126</v>
      </c>
      <c r="E4655" s="440">
        <v>0</v>
      </c>
      <c r="F4655" s="440">
        <v>0</v>
      </c>
      <c r="G4655" s="440">
        <v>17767.82</v>
      </c>
      <c r="H4655" s="438" t="s">
        <v>126</v>
      </c>
    </row>
    <row r="4656" spans="1:8">
      <c r="A4656" s="430" t="s">
        <v>6110</v>
      </c>
      <c r="B4656" s="430" t="s">
        <v>4880</v>
      </c>
      <c r="C4656" s="440">
        <v>3884.22</v>
      </c>
      <c r="D4656" s="438" t="s">
        <v>126</v>
      </c>
      <c r="E4656" s="440">
        <v>400.15</v>
      </c>
      <c r="F4656" s="440">
        <v>0</v>
      </c>
      <c r="G4656" s="440">
        <v>4284.37</v>
      </c>
      <c r="H4656" s="438" t="s">
        <v>126</v>
      </c>
    </row>
    <row r="4657" spans="1:8">
      <c r="A4657" s="430" t="s">
        <v>6111</v>
      </c>
      <c r="B4657" s="430" t="s">
        <v>4882</v>
      </c>
      <c r="C4657" s="440">
        <v>18248.22</v>
      </c>
      <c r="D4657" s="438" t="s">
        <v>126</v>
      </c>
      <c r="E4657" s="440">
        <v>0</v>
      </c>
      <c r="F4657" s="440">
        <v>0</v>
      </c>
      <c r="G4657" s="440">
        <v>18248.22</v>
      </c>
      <c r="H4657" s="438" t="s">
        <v>126</v>
      </c>
    </row>
    <row r="4658" spans="1:8">
      <c r="A4658" s="430" t="s">
        <v>6112</v>
      </c>
      <c r="B4658" s="430" t="s">
        <v>4884</v>
      </c>
      <c r="C4658" s="440">
        <v>0</v>
      </c>
      <c r="D4658" s="438" t="s">
        <v>126</v>
      </c>
      <c r="E4658" s="440">
        <v>12794.1</v>
      </c>
      <c r="F4658" s="440">
        <v>0</v>
      </c>
      <c r="G4658" s="440">
        <v>12794.1</v>
      </c>
      <c r="H4658" s="438" t="s">
        <v>126</v>
      </c>
    </row>
    <row r="4659" spans="1:8">
      <c r="A4659" s="430" t="s">
        <v>6113</v>
      </c>
      <c r="B4659" s="430" t="s">
        <v>4886</v>
      </c>
      <c r="C4659" s="440">
        <v>0</v>
      </c>
      <c r="D4659" s="438" t="s">
        <v>126</v>
      </c>
      <c r="E4659" s="440">
        <v>7788.73</v>
      </c>
      <c r="F4659" s="440">
        <v>0</v>
      </c>
      <c r="G4659" s="440">
        <v>7788.73</v>
      </c>
      <c r="H4659" s="438" t="s">
        <v>126</v>
      </c>
    </row>
    <row r="4660" spans="1:8">
      <c r="A4660" s="430" t="s">
        <v>6114</v>
      </c>
      <c r="B4660" s="430" t="s">
        <v>4888</v>
      </c>
      <c r="C4660" s="440">
        <v>27165.62</v>
      </c>
      <c r="D4660" s="438" t="s">
        <v>126</v>
      </c>
      <c r="E4660" s="440">
        <v>2862.41</v>
      </c>
      <c r="F4660" s="440">
        <v>0</v>
      </c>
      <c r="G4660" s="440">
        <v>30028.03</v>
      </c>
      <c r="H4660" s="438" t="s">
        <v>126</v>
      </c>
    </row>
    <row r="4661" spans="1:8">
      <c r="A4661" s="430" t="s">
        <v>6115</v>
      </c>
      <c r="B4661" s="430" t="s">
        <v>4890</v>
      </c>
      <c r="C4661" s="440">
        <v>6800</v>
      </c>
      <c r="D4661" s="438" t="s">
        <v>126</v>
      </c>
      <c r="E4661" s="440">
        <v>0</v>
      </c>
      <c r="F4661" s="440">
        <v>0</v>
      </c>
      <c r="G4661" s="440">
        <v>6800</v>
      </c>
      <c r="H4661" s="438" t="s">
        <v>126</v>
      </c>
    </row>
    <row r="4662" spans="1:8">
      <c r="A4662" s="430" t="s">
        <v>6116</v>
      </c>
      <c r="B4662" s="430" t="s">
        <v>4892</v>
      </c>
      <c r="C4662" s="440">
        <v>17436.59</v>
      </c>
      <c r="D4662" s="438" t="s">
        <v>126</v>
      </c>
      <c r="E4662" s="440">
        <v>6813.16</v>
      </c>
      <c r="F4662" s="440">
        <v>0</v>
      </c>
      <c r="G4662" s="440">
        <v>24249.75</v>
      </c>
      <c r="H4662" s="438" t="s">
        <v>126</v>
      </c>
    </row>
    <row r="4663" spans="1:8">
      <c r="A4663" s="430" t="s">
        <v>6117</v>
      </c>
      <c r="B4663" s="430" t="s">
        <v>4894</v>
      </c>
      <c r="C4663" s="440">
        <v>12183.78</v>
      </c>
      <c r="D4663" s="438" t="s">
        <v>126</v>
      </c>
      <c r="E4663" s="440">
        <v>12183.78</v>
      </c>
      <c r="F4663" s="440">
        <v>0</v>
      </c>
      <c r="G4663" s="440">
        <v>24367.56</v>
      </c>
      <c r="H4663" s="438" t="s">
        <v>126</v>
      </c>
    </row>
    <row r="4664" spans="1:8">
      <c r="A4664" s="430" t="s">
        <v>6118</v>
      </c>
      <c r="B4664" s="430" t="s">
        <v>5451</v>
      </c>
      <c r="C4664" s="440">
        <v>118.5</v>
      </c>
      <c r="D4664" s="438" t="s">
        <v>126</v>
      </c>
      <c r="E4664" s="440">
        <v>0</v>
      </c>
      <c r="F4664" s="440">
        <v>0</v>
      </c>
      <c r="G4664" s="440">
        <v>118.5</v>
      </c>
      <c r="H4664" s="438" t="s">
        <v>126</v>
      </c>
    </row>
    <row r="4665" spans="1:8">
      <c r="A4665" s="430" t="s">
        <v>6119</v>
      </c>
      <c r="B4665" s="430" t="s">
        <v>2373</v>
      </c>
      <c r="C4665" s="440">
        <v>636570.35</v>
      </c>
      <c r="D4665" s="438" t="s">
        <v>126</v>
      </c>
      <c r="E4665" s="440">
        <v>125912.81</v>
      </c>
      <c r="F4665" s="440">
        <v>0</v>
      </c>
      <c r="G4665" s="440">
        <v>762483.16</v>
      </c>
      <c r="H4665" s="438" t="s">
        <v>126</v>
      </c>
    </row>
    <row r="4666" spans="1:8">
      <c r="A4666" s="430" t="s">
        <v>6120</v>
      </c>
      <c r="B4666" s="430" t="s">
        <v>4860</v>
      </c>
      <c r="C4666" s="440">
        <v>9204.44</v>
      </c>
      <c r="D4666" s="438" t="s">
        <v>126</v>
      </c>
      <c r="E4666" s="440">
        <v>0</v>
      </c>
      <c r="F4666" s="440">
        <v>0</v>
      </c>
      <c r="G4666" s="440">
        <v>9204.44</v>
      </c>
      <c r="H4666" s="438" t="s">
        <v>126</v>
      </c>
    </row>
    <row r="4667" spans="1:8">
      <c r="A4667" s="430" t="s">
        <v>6121</v>
      </c>
      <c r="B4667" s="430" t="s">
        <v>4862</v>
      </c>
      <c r="C4667" s="440">
        <v>7424.25</v>
      </c>
      <c r="D4667" s="438" t="s">
        <v>126</v>
      </c>
      <c r="E4667" s="440">
        <v>879.7</v>
      </c>
      <c r="F4667" s="440">
        <v>0</v>
      </c>
      <c r="G4667" s="440">
        <v>8303.9500000000007</v>
      </c>
      <c r="H4667" s="438" t="s">
        <v>126</v>
      </c>
    </row>
    <row r="4668" spans="1:8">
      <c r="A4668" s="430" t="s">
        <v>6122</v>
      </c>
      <c r="B4668" s="430" t="s">
        <v>4864</v>
      </c>
      <c r="C4668" s="440">
        <v>9478.35</v>
      </c>
      <c r="D4668" s="438" t="s">
        <v>126</v>
      </c>
      <c r="E4668" s="440">
        <v>0</v>
      </c>
      <c r="F4668" s="440">
        <v>0</v>
      </c>
      <c r="G4668" s="440">
        <v>9478.35</v>
      </c>
      <c r="H4668" s="438" t="s">
        <v>126</v>
      </c>
    </row>
    <row r="4669" spans="1:8">
      <c r="A4669" s="430" t="s">
        <v>6123</v>
      </c>
      <c r="B4669" s="430" t="s">
        <v>4866</v>
      </c>
      <c r="C4669" s="440">
        <v>0</v>
      </c>
      <c r="D4669" s="438" t="s">
        <v>126</v>
      </c>
      <c r="E4669" s="440">
        <v>8362.67</v>
      </c>
      <c r="F4669" s="440">
        <v>0</v>
      </c>
      <c r="G4669" s="440">
        <v>8362.67</v>
      </c>
      <c r="H4669" s="438" t="s">
        <v>126</v>
      </c>
    </row>
    <row r="4670" spans="1:8">
      <c r="A4670" s="430" t="s">
        <v>6124</v>
      </c>
      <c r="B4670" s="430" t="s">
        <v>4868</v>
      </c>
      <c r="C4670" s="440">
        <v>0</v>
      </c>
      <c r="D4670" s="438" t="s">
        <v>126</v>
      </c>
      <c r="E4670" s="440">
        <v>1177.72</v>
      </c>
      <c r="F4670" s="440">
        <v>0</v>
      </c>
      <c r="G4670" s="440">
        <v>1177.72</v>
      </c>
      <c r="H4670" s="438" t="s">
        <v>126</v>
      </c>
    </row>
    <row r="4671" spans="1:8">
      <c r="A4671" s="430" t="s">
        <v>6125</v>
      </c>
      <c r="B4671" s="430" t="s">
        <v>6126</v>
      </c>
      <c r="C4671" s="441">
        <v>-191.76</v>
      </c>
      <c r="D4671" s="438" t="s">
        <v>126</v>
      </c>
      <c r="E4671" s="440">
        <v>0</v>
      </c>
      <c r="F4671" s="440">
        <v>0</v>
      </c>
      <c r="G4671" s="441">
        <v>-191.76</v>
      </c>
      <c r="H4671" s="438" t="s">
        <v>126</v>
      </c>
    </row>
    <row r="4672" spans="1:8">
      <c r="A4672" s="430" t="s">
        <v>6127</v>
      </c>
      <c r="B4672" s="430" t="s">
        <v>6128</v>
      </c>
      <c r="C4672" s="440">
        <v>247416.11</v>
      </c>
      <c r="D4672" s="438" t="s">
        <v>126</v>
      </c>
      <c r="E4672" s="440">
        <v>1796.52</v>
      </c>
      <c r="F4672" s="440">
        <v>0</v>
      </c>
      <c r="G4672" s="440">
        <v>249212.63</v>
      </c>
      <c r="H4672" s="438" t="s">
        <v>126</v>
      </c>
    </row>
    <row r="4673" spans="1:8">
      <c r="A4673" s="430" t="s">
        <v>6129</v>
      </c>
      <c r="B4673" s="430" t="s">
        <v>4872</v>
      </c>
      <c r="C4673" s="440">
        <v>2545.1</v>
      </c>
      <c r="D4673" s="438" t="s">
        <v>126</v>
      </c>
      <c r="E4673" s="440">
        <v>0</v>
      </c>
      <c r="F4673" s="440">
        <v>0</v>
      </c>
      <c r="G4673" s="440">
        <v>2545.1</v>
      </c>
      <c r="H4673" s="438" t="s">
        <v>126</v>
      </c>
    </row>
    <row r="4674" spans="1:8">
      <c r="A4674" s="430" t="s">
        <v>6130</v>
      </c>
      <c r="B4674" s="430" t="s">
        <v>4878</v>
      </c>
      <c r="C4674" s="440">
        <v>55142.95</v>
      </c>
      <c r="D4674" s="438" t="s">
        <v>126</v>
      </c>
      <c r="E4674" s="440">
        <v>0</v>
      </c>
      <c r="F4674" s="440">
        <v>0</v>
      </c>
      <c r="G4674" s="440">
        <v>55142.95</v>
      </c>
      <c r="H4674" s="438" t="s">
        <v>126</v>
      </c>
    </row>
    <row r="4675" spans="1:8">
      <c r="A4675" s="430" t="s">
        <v>6131</v>
      </c>
      <c r="B4675" s="430" t="s">
        <v>4880</v>
      </c>
      <c r="C4675" s="440">
        <v>11102.22</v>
      </c>
      <c r="D4675" s="438" t="s">
        <v>126</v>
      </c>
      <c r="E4675" s="440">
        <v>1049.8499999999999</v>
      </c>
      <c r="F4675" s="440">
        <v>0</v>
      </c>
      <c r="G4675" s="440">
        <v>12152.07</v>
      </c>
      <c r="H4675" s="438" t="s">
        <v>126</v>
      </c>
    </row>
    <row r="4676" spans="1:8">
      <c r="A4676" s="430" t="s">
        <v>6132</v>
      </c>
      <c r="B4676" s="430" t="s">
        <v>4882</v>
      </c>
      <c r="C4676" s="440">
        <v>100714.5</v>
      </c>
      <c r="D4676" s="438" t="s">
        <v>126</v>
      </c>
      <c r="E4676" s="440">
        <v>0</v>
      </c>
      <c r="F4676" s="440">
        <v>0</v>
      </c>
      <c r="G4676" s="440">
        <v>100714.5</v>
      </c>
      <c r="H4676" s="438" t="s">
        <v>126</v>
      </c>
    </row>
    <row r="4677" spans="1:8">
      <c r="A4677" s="430" t="s">
        <v>6133</v>
      </c>
      <c r="B4677" s="430" t="s">
        <v>4884</v>
      </c>
      <c r="C4677" s="440">
        <v>0</v>
      </c>
      <c r="D4677" s="438" t="s">
        <v>126</v>
      </c>
      <c r="E4677" s="440">
        <v>33672.449999999997</v>
      </c>
      <c r="F4677" s="440">
        <v>0</v>
      </c>
      <c r="G4677" s="440">
        <v>33672.449999999997</v>
      </c>
      <c r="H4677" s="438" t="s">
        <v>126</v>
      </c>
    </row>
    <row r="4678" spans="1:8">
      <c r="A4678" s="430" t="s">
        <v>6134</v>
      </c>
      <c r="B4678" s="430" t="s">
        <v>4886</v>
      </c>
      <c r="C4678" s="440">
        <v>0</v>
      </c>
      <c r="D4678" s="438" t="s">
        <v>126</v>
      </c>
      <c r="E4678" s="440">
        <v>20881.73</v>
      </c>
      <c r="F4678" s="440">
        <v>0</v>
      </c>
      <c r="G4678" s="440">
        <v>20881.73</v>
      </c>
      <c r="H4678" s="438" t="s">
        <v>126</v>
      </c>
    </row>
    <row r="4679" spans="1:8">
      <c r="A4679" s="430" t="s">
        <v>6135</v>
      </c>
      <c r="B4679" s="430" t="s">
        <v>4888</v>
      </c>
      <c r="C4679" s="440">
        <v>68612.42</v>
      </c>
      <c r="D4679" s="438" t="s">
        <v>126</v>
      </c>
      <c r="E4679" s="440">
        <v>6683.8</v>
      </c>
      <c r="F4679" s="440">
        <v>0</v>
      </c>
      <c r="G4679" s="440">
        <v>75296.22</v>
      </c>
      <c r="H4679" s="438" t="s">
        <v>126</v>
      </c>
    </row>
    <row r="4680" spans="1:8">
      <c r="A4680" s="430" t="s">
        <v>6136</v>
      </c>
      <c r="B4680" s="430" t="s">
        <v>4890</v>
      </c>
      <c r="C4680" s="440">
        <v>13907.14</v>
      </c>
      <c r="D4680" s="438" t="s">
        <v>126</v>
      </c>
      <c r="E4680" s="440">
        <v>0</v>
      </c>
      <c r="F4680" s="440">
        <v>0</v>
      </c>
      <c r="G4680" s="440">
        <v>13907.14</v>
      </c>
      <c r="H4680" s="438" t="s">
        <v>126</v>
      </c>
    </row>
    <row r="4681" spans="1:8">
      <c r="A4681" s="430" t="s">
        <v>6137</v>
      </c>
      <c r="B4681" s="430" t="s">
        <v>4892</v>
      </c>
      <c r="C4681" s="440">
        <v>84472.88</v>
      </c>
      <c r="D4681" s="438" t="s">
        <v>126</v>
      </c>
      <c r="E4681" s="440">
        <v>29337.96</v>
      </c>
      <c r="F4681" s="440">
        <v>0</v>
      </c>
      <c r="G4681" s="440">
        <v>113810.84</v>
      </c>
      <c r="H4681" s="438" t="s">
        <v>126</v>
      </c>
    </row>
    <row r="4682" spans="1:8">
      <c r="A4682" s="430" t="s">
        <v>6138</v>
      </c>
      <c r="B4682" s="430" t="s">
        <v>4894</v>
      </c>
      <c r="C4682" s="440">
        <v>24172.43</v>
      </c>
      <c r="D4682" s="438" t="s">
        <v>126</v>
      </c>
      <c r="E4682" s="440">
        <v>22070.41</v>
      </c>
      <c r="F4682" s="440">
        <v>0</v>
      </c>
      <c r="G4682" s="440">
        <v>46242.84</v>
      </c>
      <c r="H4682" s="438" t="s">
        <v>126</v>
      </c>
    </row>
    <row r="4683" spans="1:8">
      <c r="A4683" s="430" t="s">
        <v>6139</v>
      </c>
      <c r="B4683" s="430" t="s">
        <v>5451</v>
      </c>
      <c r="C4683" s="440">
        <v>2569.3200000000002</v>
      </c>
      <c r="D4683" s="438" t="s">
        <v>126</v>
      </c>
      <c r="E4683" s="440">
        <v>0</v>
      </c>
      <c r="F4683" s="440">
        <v>0</v>
      </c>
      <c r="G4683" s="440">
        <v>2569.3200000000002</v>
      </c>
      <c r="H4683" s="438" t="s">
        <v>126</v>
      </c>
    </row>
    <row r="4684" spans="1:8">
      <c r="A4684" s="430" t="s">
        <v>6140</v>
      </c>
      <c r="B4684" s="430" t="s">
        <v>2378</v>
      </c>
      <c r="C4684" s="440">
        <v>487418.8</v>
      </c>
      <c r="D4684" s="438" t="s">
        <v>126</v>
      </c>
      <c r="E4684" s="440">
        <v>105336.75</v>
      </c>
      <c r="F4684" s="440">
        <v>0</v>
      </c>
      <c r="G4684" s="440">
        <v>592755.55000000005</v>
      </c>
      <c r="H4684" s="438" t="s">
        <v>126</v>
      </c>
    </row>
    <row r="4685" spans="1:8">
      <c r="A4685" s="430" t="s">
        <v>6141</v>
      </c>
      <c r="B4685" s="430" t="s">
        <v>4860</v>
      </c>
      <c r="C4685" s="440">
        <v>7543.01</v>
      </c>
      <c r="D4685" s="438" t="s">
        <v>126</v>
      </c>
      <c r="E4685" s="440">
        <v>0</v>
      </c>
      <c r="F4685" s="440">
        <v>0</v>
      </c>
      <c r="G4685" s="440">
        <v>7543.01</v>
      </c>
      <c r="H4685" s="438" t="s">
        <v>126</v>
      </c>
    </row>
    <row r="4686" spans="1:8">
      <c r="A4686" s="430" t="s">
        <v>6142</v>
      </c>
      <c r="B4686" s="430" t="s">
        <v>4862</v>
      </c>
      <c r="C4686" s="440">
        <v>9550.2999999999993</v>
      </c>
      <c r="D4686" s="438" t="s">
        <v>126</v>
      </c>
      <c r="E4686" s="440">
        <v>879.7</v>
      </c>
      <c r="F4686" s="440">
        <v>0</v>
      </c>
      <c r="G4686" s="440">
        <v>10430</v>
      </c>
      <c r="H4686" s="438" t="s">
        <v>126</v>
      </c>
    </row>
    <row r="4687" spans="1:8">
      <c r="A4687" s="430" t="s">
        <v>6143</v>
      </c>
      <c r="B4687" s="430" t="s">
        <v>4864</v>
      </c>
      <c r="C4687" s="440">
        <v>9682.4599999999991</v>
      </c>
      <c r="D4687" s="438" t="s">
        <v>126</v>
      </c>
      <c r="E4687" s="440">
        <v>0</v>
      </c>
      <c r="F4687" s="440">
        <v>0</v>
      </c>
      <c r="G4687" s="440">
        <v>9682.4599999999991</v>
      </c>
      <c r="H4687" s="438" t="s">
        <v>126</v>
      </c>
    </row>
    <row r="4688" spans="1:8">
      <c r="A4688" s="430" t="s">
        <v>6144</v>
      </c>
      <c r="B4688" s="430" t="s">
        <v>4866</v>
      </c>
      <c r="C4688" s="440">
        <v>0</v>
      </c>
      <c r="D4688" s="438" t="s">
        <v>126</v>
      </c>
      <c r="E4688" s="440">
        <v>6044.36</v>
      </c>
      <c r="F4688" s="440">
        <v>0</v>
      </c>
      <c r="G4688" s="440">
        <v>6044.36</v>
      </c>
      <c r="H4688" s="438" t="s">
        <v>126</v>
      </c>
    </row>
    <row r="4689" spans="1:8">
      <c r="A4689" s="430" t="s">
        <v>6145</v>
      </c>
      <c r="B4689" s="430" t="s">
        <v>4868</v>
      </c>
      <c r="C4689" s="440">
        <v>0</v>
      </c>
      <c r="D4689" s="438" t="s">
        <v>126</v>
      </c>
      <c r="E4689" s="440">
        <v>1987.24</v>
      </c>
      <c r="F4689" s="440">
        <v>0</v>
      </c>
      <c r="G4689" s="440">
        <v>1987.24</v>
      </c>
      <c r="H4689" s="438" t="s">
        <v>126</v>
      </c>
    </row>
    <row r="4690" spans="1:8">
      <c r="A4690" s="430" t="s">
        <v>6146</v>
      </c>
      <c r="B4690" s="430" t="s">
        <v>6128</v>
      </c>
      <c r="C4690" s="440">
        <v>201938.1</v>
      </c>
      <c r="D4690" s="438" t="s">
        <v>126</v>
      </c>
      <c r="E4690" s="440">
        <v>2129.1799999999998</v>
      </c>
      <c r="F4690" s="440">
        <v>0</v>
      </c>
      <c r="G4690" s="440">
        <v>204067.28</v>
      </c>
      <c r="H4690" s="438" t="s">
        <v>126</v>
      </c>
    </row>
    <row r="4691" spans="1:8">
      <c r="A4691" s="430" t="s">
        <v>6147</v>
      </c>
      <c r="B4691" s="430" t="s">
        <v>4872</v>
      </c>
      <c r="C4691" s="440">
        <v>2300.52</v>
      </c>
      <c r="D4691" s="438" t="s">
        <v>126</v>
      </c>
      <c r="E4691" s="440">
        <v>0</v>
      </c>
      <c r="F4691" s="440">
        <v>0</v>
      </c>
      <c r="G4691" s="440">
        <v>2300.52</v>
      </c>
      <c r="H4691" s="438" t="s">
        <v>126</v>
      </c>
    </row>
    <row r="4692" spans="1:8">
      <c r="A4692" s="430" t="s">
        <v>6148</v>
      </c>
      <c r="B4692" s="430" t="s">
        <v>4874</v>
      </c>
      <c r="C4692" s="440">
        <v>5000</v>
      </c>
      <c r="D4692" s="438" t="s">
        <v>126</v>
      </c>
      <c r="E4692" s="440">
        <v>0</v>
      </c>
      <c r="F4692" s="440">
        <v>0</v>
      </c>
      <c r="G4692" s="440">
        <v>5000</v>
      </c>
      <c r="H4692" s="438" t="s">
        <v>126</v>
      </c>
    </row>
    <row r="4693" spans="1:8">
      <c r="A4693" s="430" t="s">
        <v>6149</v>
      </c>
      <c r="B4693" s="430" t="s">
        <v>4878</v>
      </c>
      <c r="C4693" s="440">
        <v>34546.400000000001</v>
      </c>
      <c r="D4693" s="438" t="s">
        <v>126</v>
      </c>
      <c r="E4693" s="440">
        <v>0</v>
      </c>
      <c r="F4693" s="440">
        <v>0</v>
      </c>
      <c r="G4693" s="440">
        <v>34546.400000000001</v>
      </c>
      <c r="H4693" s="438" t="s">
        <v>126</v>
      </c>
    </row>
    <row r="4694" spans="1:8">
      <c r="A4694" s="430" t="s">
        <v>6150</v>
      </c>
      <c r="B4694" s="430" t="s">
        <v>4880</v>
      </c>
      <c r="C4694" s="440">
        <v>8295.1200000000008</v>
      </c>
      <c r="D4694" s="438" t="s">
        <v>126</v>
      </c>
      <c r="E4694" s="440">
        <v>827.7</v>
      </c>
      <c r="F4694" s="440">
        <v>0</v>
      </c>
      <c r="G4694" s="440">
        <v>9122.82</v>
      </c>
      <c r="H4694" s="438" t="s">
        <v>126</v>
      </c>
    </row>
    <row r="4695" spans="1:8">
      <c r="A4695" s="430" t="s">
        <v>6151</v>
      </c>
      <c r="B4695" s="430" t="s">
        <v>4882</v>
      </c>
      <c r="C4695" s="440">
        <v>70354.45</v>
      </c>
      <c r="D4695" s="438" t="s">
        <v>126</v>
      </c>
      <c r="E4695" s="440">
        <v>0</v>
      </c>
      <c r="F4695" s="440">
        <v>0</v>
      </c>
      <c r="G4695" s="440">
        <v>70354.45</v>
      </c>
      <c r="H4695" s="438" t="s">
        <v>126</v>
      </c>
    </row>
    <row r="4696" spans="1:8">
      <c r="A4696" s="430" t="s">
        <v>6152</v>
      </c>
      <c r="B4696" s="430" t="s">
        <v>4884</v>
      </c>
      <c r="C4696" s="440">
        <v>0</v>
      </c>
      <c r="D4696" s="438" t="s">
        <v>126</v>
      </c>
      <c r="E4696" s="440">
        <v>28959.7</v>
      </c>
      <c r="F4696" s="440">
        <v>0</v>
      </c>
      <c r="G4696" s="440">
        <v>28959.7</v>
      </c>
      <c r="H4696" s="438" t="s">
        <v>126</v>
      </c>
    </row>
    <row r="4697" spans="1:8">
      <c r="A4697" s="430" t="s">
        <v>6153</v>
      </c>
      <c r="B4697" s="430" t="s">
        <v>4886</v>
      </c>
      <c r="C4697" s="440">
        <v>0</v>
      </c>
      <c r="D4697" s="438" t="s">
        <v>126</v>
      </c>
      <c r="E4697" s="440">
        <v>17375.82</v>
      </c>
      <c r="F4697" s="440">
        <v>0</v>
      </c>
      <c r="G4697" s="440">
        <v>17375.82</v>
      </c>
      <c r="H4697" s="438" t="s">
        <v>126</v>
      </c>
    </row>
    <row r="4698" spans="1:8">
      <c r="A4698" s="430" t="s">
        <v>6154</v>
      </c>
      <c r="B4698" s="430" t="s">
        <v>4888</v>
      </c>
      <c r="C4698" s="440">
        <v>52311.59</v>
      </c>
      <c r="D4698" s="438" t="s">
        <v>126</v>
      </c>
      <c r="E4698" s="440">
        <v>5288.92</v>
      </c>
      <c r="F4698" s="440">
        <v>0</v>
      </c>
      <c r="G4698" s="440">
        <v>57600.51</v>
      </c>
      <c r="H4698" s="438" t="s">
        <v>126</v>
      </c>
    </row>
    <row r="4699" spans="1:8">
      <c r="A4699" s="430" t="s">
        <v>6155</v>
      </c>
      <c r="B4699" s="430" t="s">
        <v>4890</v>
      </c>
      <c r="C4699" s="440">
        <v>11050</v>
      </c>
      <c r="D4699" s="438" t="s">
        <v>126</v>
      </c>
      <c r="E4699" s="440">
        <v>0</v>
      </c>
      <c r="F4699" s="440">
        <v>0</v>
      </c>
      <c r="G4699" s="440">
        <v>11050</v>
      </c>
      <c r="H4699" s="438" t="s">
        <v>126</v>
      </c>
    </row>
    <row r="4700" spans="1:8">
      <c r="A4700" s="430" t="s">
        <v>6156</v>
      </c>
      <c r="B4700" s="430" t="s">
        <v>4892</v>
      </c>
      <c r="C4700" s="440">
        <v>54689.67</v>
      </c>
      <c r="D4700" s="438" t="s">
        <v>126</v>
      </c>
      <c r="E4700" s="440">
        <v>22220.58</v>
      </c>
      <c r="F4700" s="440">
        <v>0</v>
      </c>
      <c r="G4700" s="440">
        <v>76910.25</v>
      </c>
      <c r="H4700" s="438" t="s">
        <v>126</v>
      </c>
    </row>
    <row r="4701" spans="1:8">
      <c r="A4701" s="430" t="s">
        <v>6157</v>
      </c>
      <c r="B4701" s="430" t="s">
        <v>4894</v>
      </c>
      <c r="C4701" s="440">
        <v>19623.55</v>
      </c>
      <c r="D4701" s="438" t="s">
        <v>126</v>
      </c>
      <c r="E4701" s="440">
        <v>19623.55</v>
      </c>
      <c r="F4701" s="440">
        <v>0</v>
      </c>
      <c r="G4701" s="440">
        <v>39247.1</v>
      </c>
      <c r="H4701" s="438" t="s">
        <v>126</v>
      </c>
    </row>
    <row r="4702" spans="1:8">
      <c r="A4702" s="430" t="s">
        <v>6158</v>
      </c>
      <c r="B4702" s="430" t="s">
        <v>5451</v>
      </c>
      <c r="C4702" s="440">
        <v>533.63</v>
      </c>
      <c r="D4702" s="438" t="s">
        <v>126</v>
      </c>
      <c r="E4702" s="440">
        <v>0</v>
      </c>
      <c r="F4702" s="440">
        <v>0</v>
      </c>
      <c r="G4702" s="440">
        <v>533.63</v>
      </c>
      <c r="H4702" s="438" t="s">
        <v>126</v>
      </c>
    </row>
    <row r="4703" spans="1:8">
      <c r="A4703" s="430" t="s">
        <v>6159</v>
      </c>
      <c r="B4703" s="430" t="s">
        <v>2383</v>
      </c>
      <c r="C4703" s="440">
        <v>136789</v>
      </c>
      <c r="D4703" s="438" t="s">
        <v>126</v>
      </c>
      <c r="E4703" s="440">
        <v>38157.61</v>
      </c>
      <c r="F4703" s="440">
        <v>0</v>
      </c>
      <c r="G4703" s="440">
        <v>174946.61</v>
      </c>
      <c r="H4703" s="438" t="s">
        <v>126</v>
      </c>
    </row>
    <row r="4704" spans="1:8">
      <c r="A4704" s="430" t="s">
        <v>6160</v>
      </c>
      <c r="B4704" s="430" t="s">
        <v>4860</v>
      </c>
      <c r="C4704" s="440">
        <v>7337.28</v>
      </c>
      <c r="D4704" s="438" t="s">
        <v>126</v>
      </c>
      <c r="E4704" s="440">
        <v>0</v>
      </c>
      <c r="F4704" s="440">
        <v>0</v>
      </c>
      <c r="G4704" s="440">
        <v>7337.28</v>
      </c>
      <c r="H4704" s="438" t="s">
        <v>126</v>
      </c>
    </row>
    <row r="4705" spans="1:8">
      <c r="A4705" s="430" t="s">
        <v>6161</v>
      </c>
      <c r="B4705" s="430" t="s">
        <v>4862</v>
      </c>
      <c r="C4705" s="440">
        <v>9550.2999999999993</v>
      </c>
      <c r="D4705" s="438" t="s">
        <v>126</v>
      </c>
      <c r="E4705" s="440">
        <v>879.7</v>
      </c>
      <c r="F4705" s="440">
        <v>0</v>
      </c>
      <c r="G4705" s="440">
        <v>10430</v>
      </c>
      <c r="H4705" s="438" t="s">
        <v>126</v>
      </c>
    </row>
    <row r="4706" spans="1:8">
      <c r="A4706" s="430" t="s">
        <v>6162</v>
      </c>
      <c r="B4706" s="430" t="s">
        <v>4864</v>
      </c>
      <c r="C4706" s="440">
        <v>9370.83</v>
      </c>
      <c r="D4706" s="438" t="s">
        <v>126</v>
      </c>
      <c r="E4706" s="440">
        <v>0</v>
      </c>
      <c r="F4706" s="440">
        <v>0</v>
      </c>
      <c r="G4706" s="440">
        <v>9370.83</v>
      </c>
      <c r="H4706" s="438" t="s">
        <v>126</v>
      </c>
    </row>
    <row r="4707" spans="1:8">
      <c r="A4707" s="430" t="s">
        <v>6163</v>
      </c>
      <c r="B4707" s="430" t="s">
        <v>4866</v>
      </c>
      <c r="C4707" s="440">
        <v>0</v>
      </c>
      <c r="D4707" s="438" t="s">
        <v>126</v>
      </c>
      <c r="E4707" s="440">
        <v>9722.9599999999991</v>
      </c>
      <c r="F4707" s="440">
        <v>0</v>
      </c>
      <c r="G4707" s="440">
        <v>9722.9599999999991</v>
      </c>
      <c r="H4707" s="438" t="s">
        <v>126</v>
      </c>
    </row>
    <row r="4708" spans="1:8">
      <c r="A4708" s="430" t="s">
        <v>6164</v>
      </c>
      <c r="B4708" s="430" t="s">
        <v>4868</v>
      </c>
      <c r="C4708" s="440">
        <v>0</v>
      </c>
      <c r="D4708" s="438" t="s">
        <v>126</v>
      </c>
      <c r="E4708" s="440">
        <v>1993.9</v>
      </c>
      <c r="F4708" s="440">
        <v>0</v>
      </c>
      <c r="G4708" s="440">
        <v>1993.9</v>
      </c>
      <c r="H4708" s="438" t="s">
        <v>126</v>
      </c>
    </row>
    <row r="4709" spans="1:8">
      <c r="A4709" s="430" t="s">
        <v>6165</v>
      </c>
      <c r="B4709" s="430" t="s">
        <v>4978</v>
      </c>
      <c r="C4709" s="440">
        <v>36717</v>
      </c>
      <c r="D4709" s="438" t="s">
        <v>126</v>
      </c>
      <c r="E4709" s="440">
        <v>1397.26</v>
      </c>
      <c r="F4709" s="440">
        <v>0</v>
      </c>
      <c r="G4709" s="440">
        <v>38114.26</v>
      </c>
      <c r="H4709" s="438" t="s">
        <v>126</v>
      </c>
    </row>
    <row r="4710" spans="1:8">
      <c r="A4710" s="430" t="s">
        <v>6166</v>
      </c>
      <c r="B4710" s="430" t="s">
        <v>4872</v>
      </c>
      <c r="C4710" s="440">
        <v>510.3</v>
      </c>
      <c r="D4710" s="438" t="s">
        <v>126</v>
      </c>
      <c r="E4710" s="440">
        <v>0</v>
      </c>
      <c r="F4710" s="440">
        <v>0</v>
      </c>
      <c r="G4710" s="440">
        <v>510.3</v>
      </c>
      <c r="H4710" s="438" t="s">
        <v>126</v>
      </c>
    </row>
    <row r="4711" spans="1:8">
      <c r="A4711" s="430" t="s">
        <v>6167</v>
      </c>
      <c r="B4711" s="430" t="s">
        <v>4878</v>
      </c>
      <c r="C4711" s="440">
        <v>10972.04</v>
      </c>
      <c r="D4711" s="438" t="s">
        <v>126</v>
      </c>
      <c r="E4711" s="440">
        <v>0</v>
      </c>
      <c r="F4711" s="440">
        <v>0</v>
      </c>
      <c r="G4711" s="440">
        <v>10972.04</v>
      </c>
      <c r="H4711" s="438" t="s">
        <v>126</v>
      </c>
    </row>
    <row r="4712" spans="1:8">
      <c r="A4712" s="430" t="s">
        <v>6168</v>
      </c>
      <c r="B4712" s="430" t="s">
        <v>4880</v>
      </c>
      <c r="C4712" s="440">
        <v>2118.13</v>
      </c>
      <c r="D4712" s="438" t="s">
        <v>126</v>
      </c>
      <c r="E4712" s="440">
        <v>192</v>
      </c>
      <c r="F4712" s="440">
        <v>0</v>
      </c>
      <c r="G4712" s="440">
        <v>2310.13</v>
      </c>
      <c r="H4712" s="438" t="s">
        <v>126</v>
      </c>
    </row>
    <row r="4713" spans="1:8">
      <c r="A4713" s="430" t="s">
        <v>6169</v>
      </c>
      <c r="B4713" s="430" t="s">
        <v>4882</v>
      </c>
      <c r="C4713" s="440">
        <v>19505.939999999999</v>
      </c>
      <c r="D4713" s="438" t="s">
        <v>126</v>
      </c>
      <c r="E4713" s="440">
        <v>0</v>
      </c>
      <c r="F4713" s="440">
        <v>0</v>
      </c>
      <c r="G4713" s="440">
        <v>19505.939999999999</v>
      </c>
      <c r="H4713" s="438" t="s">
        <v>126</v>
      </c>
    </row>
    <row r="4714" spans="1:8">
      <c r="A4714" s="430" t="s">
        <v>6170</v>
      </c>
      <c r="B4714" s="430" t="s">
        <v>4884</v>
      </c>
      <c r="C4714" s="440">
        <v>0</v>
      </c>
      <c r="D4714" s="438" t="s">
        <v>126</v>
      </c>
      <c r="E4714" s="440">
        <v>6125.05</v>
      </c>
      <c r="F4714" s="440">
        <v>0</v>
      </c>
      <c r="G4714" s="440">
        <v>6125.05</v>
      </c>
      <c r="H4714" s="438" t="s">
        <v>126</v>
      </c>
    </row>
    <row r="4715" spans="1:8">
      <c r="A4715" s="430" t="s">
        <v>6171</v>
      </c>
      <c r="B4715" s="430" t="s">
        <v>4886</v>
      </c>
      <c r="C4715" s="440">
        <v>0</v>
      </c>
      <c r="D4715" s="438" t="s">
        <v>126</v>
      </c>
      <c r="E4715" s="440">
        <v>3731.16</v>
      </c>
      <c r="F4715" s="440">
        <v>0</v>
      </c>
      <c r="G4715" s="440">
        <v>3731.16</v>
      </c>
      <c r="H4715" s="438" t="s">
        <v>126</v>
      </c>
    </row>
    <row r="4716" spans="1:8">
      <c r="A4716" s="430" t="s">
        <v>6172</v>
      </c>
      <c r="B4716" s="430" t="s">
        <v>4888</v>
      </c>
      <c r="C4716" s="440">
        <v>15469.64</v>
      </c>
      <c r="D4716" s="438" t="s">
        <v>126</v>
      </c>
      <c r="E4716" s="440">
        <v>1438.47</v>
      </c>
      <c r="F4716" s="440">
        <v>0</v>
      </c>
      <c r="G4716" s="440">
        <v>16908.11</v>
      </c>
      <c r="H4716" s="438" t="s">
        <v>126</v>
      </c>
    </row>
    <row r="4717" spans="1:8">
      <c r="A4717" s="430" t="s">
        <v>6173</v>
      </c>
      <c r="B4717" s="430" t="s">
        <v>4890</v>
      </c>
      <c r="C4717" s="440">
        <v>7650</v>
      </c>
      <c r="D4717" s="438" t="s">
        <v>126</v>
      </c>
      <c r="E4717" s="440">
        <v>0</v>
      </c>
      <c r="F4717" s="440">
        <v>0</v>
      </c>
      <c r="G4717" s="440">
        <v>7650</v>
      </c>
      <c r="H4717" s="438" t="s">
        <v>126</v>
      </c>
    </row>
    <row r="4718" spans="1:8">
      <c r="A4718" s="430" t="s">
        <v>6174</v>
      </c>
      <c r="B4718" s="430" t="s">
        <v>4892</v>
      </c>
      <c r="C4718" s="440">
        <v>7917.55</v>
      </c>
      <c r="D4718" s="438" t="s">
        <v>126</v>
      </c>
      <c r="E4718" s="440">
        <v>3051.56</v>
      </c>
      <c r="F4718" s="440">
        <v>0</v>
      </c>
      <c r="G4718" s="440">
        <v>10969.11</v>
      </c>
      <c r="H4718" s="438" t="s">
        <v>126</v>
      </c>
    </row>
    <row r="4719" spans="1:8">
      <c r="A4719" s="430" t="s">
        <v>6175</v>
      </c>
      <c r="B4719" s="430" t="s">
        <v>4894</v>
      </c>
      <c r="C4719" s="440">
        <v>9625.5499999999993</v>
      </c>
      <c r="D4719" s="438" t="s">
        <v>126</v>
      </c>
      <c r="E4719" s="440">
        <v>9625.5499999999993</v>
      </c>
      <c r="F4719" s="440">
        <v>0</v>
      </c>
      <c r="G4719" s="440">
        <v>19251.099999999999</v>
      </c>
      <c r="H4719" s="438" t="s">
        <v>126</v>
      </c>
    </row>
    <row r="4720" spans="1:8">
      <c r="A4720" s="430" t="s">
        <v>6176</v>
      </c>
      <c r="B4720" s="430" t="s">
        <v>5451</v>
      </c>
      <c r="C4720" s="440">
        <v>44.44</v>
      </c>
      <c r="D4720" s="438" t="s">
        <v>126</v>
      </c>
      <c r="E4720" s="440">
        <v>0</v>
      </c>
      <c r="F4720" s="440">
        <v>0</v>
      </c>
      <c r="G4720" s="440">
        <v>44.44</v>
      </c>
      <c r="H4720" s="438" t="s">
        <v>126</v>
      </c>
    </row>
    <row r="4721" spans="1:8">
      <c r="A4721" s="430" t="s">
        <v>6177</v>
      </c>
      <c r="B4721" s="430" t="s">
        <v>2388</v>
      </c>
      <c r="C4721" s="440">
        <v>309722.55</v>
      </c>
      <c r="D4721" s="438" t="s">
        <v>126</v>
      </c>
      <c r="E4721" s="440">
        <v>72193.09</v>
      </c>
      <c r="F4721" s="440">
        <v>0</v>
      </c>
      <c r="G4721" s="440">
        <v>381915.64</v>
      </c>
      <c r="H4721" s="438" t="s">
        <v>126</v>
      </c>
    </row>
    <row r="4722" spans="1:8">
      <c r="A4722" s="430" t="s">
        <v>6178</v>
      </c>
      <c r="B4722" s="430" t="s">
        <v>4860</v>
      </c>
      <c r="C4722" s="440">
        <v>6482.12</v>
      </c>
      <c r="D4722" s="438" t="s">
        <v>126</v>
      </c>
      <c r="E4722" s="440">
        <v>0</v>
      </c>
      <c r="F4722" s="440">
        <v>0</v>
      </c>
      <c r="G4722" s="440">
        <v>6482.12</v>
      </c>
      <c r="H4722" s="438" t="s">
        <v>126</v>
      </c>
    </row>
    <row r="4723" spans="1:8">
      <c r="A4723" s="430" t="s">
        <v>6179</v>
      </c>
      <c r="B4723" s="430" t="s">
        <v>4862</v>
      </c>
      <c r="C4723" s="440">
        <v>2163</v>
      </c>
      <c r="D4723" s="438" t="s">
        <v>126</v>
      </c>
      <c r="E4723" s="440">
        <v>216.3</v>
      </c>
      <c r="F4723" s="440">
        <v>0</v>
      </c>
      <c r="G4723" s="440">
        <v>2379.3000000000002</v>
      </c>
      <c r="H4723" s="438" t="s">
        <v>126</v>
      </c>
    </row>
    <row r="4724" spans="1:8">
      <c r="A4724" s="430" t="s">
        <v>6180</v>
      </c>
      <c r="B4724" s="430" t="s">
        <v>4864</v>
      </c>
      <c r="C4724" s="440">
        <v>11165.66</v>
      </c>
      <c r="D4724" s="438" t="s">
        <v>126</v>
      </c>
      <c r="E4724" s="440">
        <v>0</v>
      </c>
      <c r="F4724" s="440">
        <v>0</v>
      </c>
      <c r="G4724" s="440">
        <v>11165.66</v>
      </c>
      <c r="H4724" s="438" t="s">
        <v>126</v>
      </c>
    </row>
    <row r="4725" spans="1:8">
      <c r="A4725" s="430" t="s">
        <v>6181</v>
      </c>
      <c r="B4725" s="430" t="s">
        <v>4866</v>
      </c>
      <c r="C4725" s="440">
        <v>0</v>
      </c>
      <c r="D4725" s="438" t="s">
        <v>126</v>
      </c>
      <c r="E4725" s="440">
        <v>11798.33</v>
      </c>
      <c r="F4725" s="440">
        <v>0</v>
      </c>
      <c r="G4725" s="440">
        <v>11798.33</v>
      </c>
      <c r="H4725" s="438" t="s">
        <v>126</v>
      </c>
    </row>
    <row r="4726" spans="1:8">
      <c r="A4726" s="430" t="s">
        <v>6182</v>
      </c>
      <c r="B4726" s="430" t="s">
        <v>4868</v>
      </c>
      <c r="C4726" s="440">
        <v>0</v>
      </c>
      <c r="D4726" s="438" t="s">
        <v>126</v>
      </c>
      <c r="E4726" s="440">
        <v>2433.2600000000002</v>
      </c>
      <c r="F4726" s="440">
        <v>0</v>
      </c>
      <c r="G4726" s="440">
        <v>2433.2600000000002</v>
      </c>
      <c r="H4726" s="438" t="s">
        <v>126</v>
      </c>
    </row>
    <row r="4727" spans="1:8">
      <c r="A4727" s="430" t="s">
        <v>6183</v>
      </c>
      <c r="B4727" s="430" t="s">
        <v>5024</v>
      </c>
      <c r="C4727" s="440">
        <v>216.3</v>
      </c>
      <c r="D4727" s="438" t="s">
        <v>126</v>
      </c>
      <c r="E4727" s="440">
        <v>0</v>
      </c>
      <c r="F4727" s="440">
        <v>0</v>
      </c>
      <c r="G4727" s="440">
        <v>216.3</v>
      </c>
      <c r="H4727" s="438" t="s">
        <v>126</v>
      </c>
    </row>
    <row r="4728" spans="1:8">
      <c r="A4728" s="430" t="s">
        <v>6184</v>
      </c>
      <c r="B4728" s="430" t="s">
        <v>6185</v>
      </c>
      <c r="C4728" s="440">
        <v>146636.76999999999</v>
      </c>
      <c r="D4728" s="438" t="s">
        <v>126</v>
      </c>
      <c r="E4728" s="440">
        <v>3711.74</v>
      </c>
      <c r="F4728" s="440">
        <v>0</v>
      </c>
      <c r="G4728" s="440">
        <v>150348.51</v>
      </c>
      <c r="H4728" s="438" t="s">
        <v>126</v>
      </c>
    </row>
    <row r="4729" spans="1:8">
      <c r="A4729" s="430" t="s">
        <v>6186</v>
      </c>
      <c r="B4729" s="430" t="s">
        <v>4872</v>
      </c>
      <c r="C4729" s="440">
        <v>1453.9</v>
      </c>
      <c r="D4729" s="438" t="s">
        <v>126</v>
      </c>
      <c r="E4729" s="440">
        <v>0</v>
      </c>
      <c r="F4729" s="440">
        <v>0</v>
      </c>
      <c r="G4729" s="440">
        <v>1453.9</v>
      </c>
      <c r="H4729" s="438" t="s">
        <v>126</v>
      </c>
    </row>
    <row r="4730" spans="1:8">
      <c r="A4730" s="430" t="s">
        <v>6187</v>
      </c>
      <c r="B4730" s="430" t="s">
        <v>4878</v>
      </c>
      <c r="C4730" s="440">
        <v>27945.49</v>
      </c>
      <c r="D4730" s="438" t="s">
        <v>126</v>
      </c>
      <c r="E4730" s="440">
        <v>0</v>
      </c>
      <c r="F4730" s="440">
        <v>0</v>
      </c>
      <c r="G4730" s="440">
        <v>27945.49</v>
      </c>
      <c r="H4730" s="438" t="s">
        <v>126</v>
      </c>
    </row>
    <row r="4731" spans="1:8">
      <c r="A4731" s="430" t="s">
        <v>6188</v>
      </c>
      <c r="B4731" s="430" t="s">
        <v>4880</v>
      </c>
      <c r="C4731" s="440">
        <v>5225.16</v>
      </c>
      <c r="D4731" s="438" t="s">
        <v>126</v>
      </c>
      <c r="E4731" s="440">
        <v>469</v>
      </c>
      <c r="F4731" s="440">
        <v>0</v>
      </c>
      <c r="G4731" s="440">
        <v>5694.16</v>
      </c>
      <c r="H4731" s="438" t="s">
        <v>126</v>
      </c>
    </row>
    <row r="4732" spans="1:8">
      <c r="A4732" s="430" t="s">
        <v>6189</v>
      </c>
      <c r="B4732" s="430" t="s">
        <v>4882</v>
      </c>
      <c r="C4732" s="440">
        <v>42937.53</v>
      </c>
      <c r="D4732" s="438" t="s">
        <v>126</v>
      </c>
      <c r="E4732" s="440">
        <v>0</v>
      </c>
      <c r="F4732" s="440">
        <v>0</v>
      </c>
      <c r="G4732" s="440">
        <v>42937.53</v>
      </c>
      <c r="H4732" s="438" t="s">
        <v>126</v>
      </c>
    </row>
    <row r="4733" spans="1:8">
      <c r="A4733" s="430" t="s">
        <v>6190</v>
      </c>
      <c r="B4733" s="430" t="s">
        <v>4884</v>
      </c>
      <c r="C4733" s="440">
        <v>0</v>
      </c>
      <c r="D4733" s="438" t="s">
        <v>126</v>
      </c>
      <c r="E4733" s="440">
        <v>16605.8</v>
      </c>
      <c r="F4733" s="440">
        <v>0</v>
      </c>
      <c r="G4733" s="440">
        <v>16605.8</v>
      </c>
      <c r="H4733" s="438" t="s">
        <v>126</v>
      </c>
    </row>
    <row r="4734" spans="1:8">
      <c r="A4734" s="430" t="s">
        <v>6191</v>
      </c>
      <c r="B4734" s="430" t="s">
        <v>4886</v>
      </c>
      <c r="C4734" s="440">
        <v>0</v>
      </c>
      <c r="D4734" s="438" t="s">
        <v>126</v>
      </c>
      <c r="E4734" s="440">
        <v>9963.48</v>
      </c>
      <c r="F4734" s="440">
        <v>0</v>
      </c>
      <c r="G4734" s="440">
        <v>9963.48</v>
      </c>
      <c r="H4734" s="438" t="s">
        <v>126</v>
      </c>
    </row>
    <row r="4735" spans="1:8">
      <c r="A4735" s="430" t="s">
        <v>6192</v>
      </c>
      <c r="B4735" s="430" t="s">
        <v>4888</v>
      </c>
      <c r="C4735" s="440">
        <v>6337.7</v>
      </c>
      <c r="D4735" s="438" t="s">
        <v>126</v>
      </c>
      <c r="E4735" s="440">
        <v>561.80999999999995</v>
      </c>
      <c r="F4735" s="440">
        <v>0</v>
      </c>
      <c r="G4735" s="440">
        <v>6899.51</v>
      </c>
      <c r="H4735" s="438" t="s">
        <v>126</v>
      </c>
    </row>
    <row r="4736" spans="1:8">
      <c r="A4736" s="430" t="s">
        <v>6193</v>
      </c>
      <c r="B4736" s="430" t="s">
        <v>4890</v>
      </c>
      <c r="C4736" s="440">
        <v>8500</v>
      </c>
      <c r="D4736" s="438" t="s">
        <v>126</v>
      </c>
      <c r="E4736" s="440">
        <v>0</v>
      </c>
      <c r="F4736" s="440">
        <v>0</v>
      </c>
      <c r="G4736" s="440">
        <v>8500</v>
      </c>
      <c r="H4736" s="438" t="s">
        <v>126</v>
      </c>
    </row>
    <row r="4737" spans="1:8">
      <c r="A4737" s="430" t="s">
        <v>6194</v>
      </c>
      <c r="B4737" s="430" t="s">
        <v>4892</v>
      </c>
      <c r="C4737" s="440">
        <v>36682.300000000003</v>
      </c>
      <c r="D4737" s="438" t="s">
        <v>126</v>
      </c>
      <c r="E4737" s="440">
        <v>13958.72</v>
      </c>
      <c r="F4737" s="440">
        <v>0</v>
      </c>
      <c r="G4737" s="440">
        <v>50641.02</v>
      </c>
      <c r="H4737" s="438" t="s">
        <v>126</v>
      </c>
    </row>
    <row r="4738" spans="1:8">
      <c r="A4738" s="430" t="s">
        <v>6195</v>
      </c>
      <c r="B4738" s="430" t="s">
        <v>4894</v>
      </c>
      <c r="C4738" s="440">
        <v>13585.85</v>
      </c>
      <c r="D4738" s="438" t="s">
        <v>126</v>
      </c>
      <c r="E4738" s="440">
        <v>12474.65</v>
      </c>
      <c r="F4738" s="440">
        <v>0</v>
      </c>
      <c r="G4738" s="440">
        <v>26060.5</v>
      </c>
      <c r="H4738" s="438" t="s">
        <v>126</v>
      </c>
    </row>
    <row r="4739" spans="1:8">
      <c r="A4739" s="430" t="s">
        <v>6196</v>
      </c>
      <c r="B4739" s="430" t="s">
        <v>5451</v>
      </c>
      <c r="C4739" s="440">
        <v>390.77</v>
      </c>
      <c r="D4739" s="438" t="s">
        <v>126</v>
      </c>
      <c r="E4739" s="440">
        <v>0</v>
      </c>
      <c r="F4739" s="440">
        <v>0</v>
      </c>
      <c r="G4739" s="440">
        <v>390.77</v>
      </c>
      <c r="H4739" s="438" t="s">
        <v>126</v>
      </c>
    </row>
    <row r="4740" spans="1:8">
      <c r="A4740" s="430" t="s">
        <v>6197</v>
      </c>
      <c r="B4740" s="430" t="s">
        <v>2393</v>
      </c>
      <c r="C4740" s="440">
        <v>327331.02</v>
      </c>
      <c r="D4740" s="438" t="s">
        <v>126</v>
      </c>
      <c r="E4740" s="440">
        <v>74937.13</v>
      </c>
      <c r="F4740" s="440">
        <v>0</v>
      </c>
      <c r="G4740" s="440">
        <v>402268.15</v>
      </c>
      <c r="H4740" s="438" t="s">
        <v>126</v>
      </c>
    </row>
    <row r="4741" spans="1:8">
      <c r="A4741" s="430" t="s">
        <v>6198</v>
      </c>
      <c r="B4741" s="430" t="s">
        <v>4860</v>
      </c>
      <c r="C4741" s="440">
        <v>7474.44</v>
      </c>
      <c r="D4741" s="438" t="s">
        <v>126</v>
      </c>
      <c r="E4741" s="440">
        <v>0</v>
      </c>
      <c r="F4741" s="440">
        <v>0</v>
      </c>
      <c r="G4741" s="440">
        <v>7474.44</v>
      </c>
      <c r="H4741" s="438" t="s">
        <v>126</v>
      </c>
    </row>
    <row r="4742" spans="1:8">
      <c r="A4742" s="430" t="s">
        <v>6199</v>
      </c>
      <c r="B4742" s="430" t="s">
        <v>4862</v>
      </c>
      <c r="C4742" s="440">
        <v>9550.2999999999993</v>
      </c>
      <c r="D4742" s="438" t="s">
        <v>126</v>
      </c>
      <c r="E4742" s="440">
        <v>879.7</v>
      </c>
      <c r="F4742" s="440">
        <v>0</v>
      </c>
      <c r="G4742" s="440">
        <v>10430</v>
      </c>
      <c r="H4742" s="438" t="s">
        <v>126</v>
      </c>
    </row>
    <row r="4743" spans="1:8">
      <c r="A4743" s="430" t="s">
        <v>6200</v>
      </c>
      <c r="B4743" s="430" t="s">
        <v>4864</v>
      </c>
      <c r="C4743" s="440">
        <v>9306.48</v>
      </c>
      <c r="D4743" s="438" t="s">
        <v>126</v>
      </c>
      <c r="E4743" s="440">
        <v>0</v>
      </c>
      <c r="F4743" s="440">
        <v>0</v>
      </c>
      <c r="G4743" s="440">
        <v>9306.48</v>
      </c>
      <c r="H4743" s="438" t="s">
        <v>126</v>
      </c>
    </row>
    <row r="4744" spans="1:8">
      <c r="A4744" s="430" t="s">
        <v>6201</v>
      </c>
      <c r="B4744" s="430" t="s">
        <v>4866</v>
      </c>
      <c r="C4744" s="440">
        <v>0</v>
      </c>
      <c r="D4744" s="438" t="s">
        <v>126</v>
      </c>
      <c r="E4744" s="440">
        <v>9708.17</v>
      </c>
      <c r="F4744" s="440">
        <v>0</v>
      </c>
      <c r="G4744" s="440">
        <v>9708.17</v>
      </c>
      <c r="H4744" s="438" t="s">
        <v>126</v>
      </c>
    </row>
    <row r="4745" spans="1:8">
      <c r="A4745" s="430" t="s">
        <v>6202</v>
      </c>
      <c r="B4745" s="430" t="s">
        <v>4868</v>
      </c>
      <c r="C4745" s="440">
        <v>0</v>
      </c>
      <c r="D4745" s="438" t="s">
        <v>126</v>
      </c>
      <c r="E4745" s="440">
        <v>1985.02</v>
      </c>
      <c r="F4745" s="440">
        <v>0</v>
      </c>
      <c r="G4745" s="440">
        <v>1985.02</v>
      </c>
      <c r="H4745" s="438" t="s">
        <v>126</v>
      </c>
    </row>
    <row r="4746" spans="1:8">
      <c r="A4746" s="430" t="s">
        <v>6203</v>
      </c>
      <c r="B4746" s="430" t="s">
        <v>4978</v>
      </c>
      <c r="C4746" s="440">
        <v>132893.09</v>
      </c>
      <c r="D4746" s="438" t="s">
        <v>126</v>
      </c>
      <c r="E4746" s="440">
        <v>1796.52</v>
      </c>
      <c r="F4746" s="440">
        <v>0</v>
      </c>
      <c r="G4746" s="440">
        <v>134689.60999999999</v>
      </c>
      <c r="H4746" s="438" t="s">
        <v>126</v>
      </c>
    </row>
    <row r="4747" spans="1:8">
      <c r="A4747" s="430" t="s">
        <v>6204</v>
      </c>
      <c r="B4747" s="430" t="s">
        <v>4872</v>
      </c>
      <c r="C4747" s="440">
        <v>1393.47</v>
      </c>
      <c r="D4747" s="438" t="s">
        <v>126</v>
      </c>
      <c r="E4747" s="440">
        <v>0</v>
      </c>
      <c r="F4747" s="440">
        <v>0</v>
      </c>
      <c r="G4747" s="440">
        <v>1393.47</v>
      </c>
      <c r="H4747" s="438" t="s">
        <v>126</v>
      </c>
    </row>
    <row r="4748" spans="1:8">
      <c r="A4748" s="430" t="s">
        <v>6205</v>
      </c>
      <c r="B4748" s="430" t="s">
        <v>4874</v>
      </c>
      <c r="C4748" s="440">
        <v>2500</v>
      </c>
      <c r="D4748" s="438" t="s">
        <v>126</v>
      </c>
      <c r="E4748" s="440">
        <v>0</v>
      </c>
      <c r="F4748" s="440">
        <v>0</v>
      </c>
      <c r="G4748" s="440">
        <v>2500</v>
      </c>
      <c r="H4748" s="438" t="s">
        <v>126</v>
      </c>
    </row>
    <row r="4749" spans="1:8">
      <c r="A4749" s="430" t="s">
        <v>6206</v>
      </c>
      <c r="B4749" s="430" t="s">
        <v>4878</v>
      </c>
      <c r="C4749" s="440">
        <v>24806.89</v>
      </c>
      <c r="D4749" s="438" t="s">
        <v>126</v>
      </c>
      <c r="E4749" s="440">
        <v>0</v>
      </c>
      <c r="F4749" s="440">
        <v>0</v>
      </c>
      <c r="G4749" s="440">
        <v>24806.89</v>
      </c>
      <c r="H4749" s="438" t="s">
        <v>126</v>
      </c>
    </row>
    <row r="4750" spans="1:8">
      <c r="A4750" s="430" t="s">
        <v>6207</v>
      </c>
      <c r="B4750" s="430" t="s">
        <v>4880</v>
      </c>
      <c r="C4750" s="440">
        <v>5031.41</v>
      </c>
      <c r="D4750" s="438" t="s">
        <v>126</v>
      </c>
      <c r="E4750" s="440">
        <v>491.2</v>
      </c>
      <c r="F4750" s="440">
        <v>0</v>
      </c>
      <c r="G4750" s="440">
        <v>5522.61</v>
      </c>
      <c r="H4750" s="438" t="s">
        <v>126</v>
      </c>
    </row>
    <row r="4751" spans="1:8">
      <c r="A4751" s="430" t="s">
        <v>6208</v>
      </c>
      <c r="B4751" s="430" t="s">
        <v>4882</v>
      </c>
      <c r="C4751" s="440">
        <v>41085.769999999997</v>
      </c>
      <c r="D4751" s="438" t="s">
        <v>126</v>
      </c>
      <c r="E4751" s="440">
        <v>0</v>
      </c>
      <c r="F4751" s="440">
        <v>0</v>
      </c>
      <c r="G4751" s="440">
        <v>41085.769999999997</v>
      </c>
      <c r="H4751" s="438" t="s">
        <v>126</v>
      </c>
    </row>
    <row r="4752" spans="1:8">
      <c r="A4752" s="430" t="s">
        <v>6209</v>
      </c>
      <c r="B4752" s="430" t="s">
        <v>4884</v>
      </c>
      <c r="C4752" s="440">
        <v>0</v>
      </c>
      <c r="D4752" s="438" t="s">
        <v>126</v>
      </c>
      <c r="E4752" s="440">
        <v>17741.849999999999</v>
      </c>
      <c r="F4752" s="440">
        <v>0</v>
      </c>
      <c r="G4752" s="440">
        <v>17741.849999999999</v>
      </c>
      <c r="H4752" s="438" t="s">
        <v>126</v>
      </c>
    </row>
    <row r="4753" spans="1:8">
      <c r="A4753" s="430" t="s">
        <v>6210</v>
      </c>
      <c r="B4753" s="430" t="s">
        <v>4886</v>
      </c>
      <c r="C4753" s="440">
        <v>0</v>
      </c>
      <c r="D4753" s="438" t="s">
        <v>126</v>
      </c>
      <c r="E4753" s="440">
        <v>10645.11</v>
      </c>
      <c r="F4753" s="440">
        <v>0</v>
      </c>
      <c r="G4753" s="440">
        <v>10645.11</v>
      </c>
      <c r="H4753" s="438" t="s">
        <v>126</v>
      </c>
    </row>
    <row r="4754" spans="1:8">
      <c r="A4754" s="430" t="s">
        <v>6211</v>
      </c>
      <c r="B4754" s="430" t="s">
        <v>4888</v>
      </c>
      <c r="C4754" s="440">
        <v>32235.03</v>
      </c>
      <c r="D4754" s="438" t="s">
        <v>126</v>
      </c>
      <c r="E4754" s="440">
        <v>3182.07</v>
      </c>
      <c r="F4754" s="440">
        <v>0</v>
      </c>
      <c r="G4754" s="440">
        <v>35417.1</v>
      </c>
      <c r="H4754" s="438" t="s">
        <v>126</v>
      </c>
    </row>
    <row r="4755" spans="1:8">
      <c r="A4755" s="430" t="s">
        <v>6212</v>
      </c>
      <c r="B4755" s="430" t="s">
        <v>4890</v>
      </c>
      <c r="C4755" s="440">
        <v>6800</v>
      </c>
      <c r="D4755" s="438" t="s">
        <v>126</v>
      </c>
      <c r="E4755" s="440">
        <v>0</v>
      </c>
      <c r="F4755" s="440">
        <v>0</v>
      </c>
      <c r="G4755" s="440">
        <v>6800</v>
      </c>
      <c r="H4755" s="438" t="s">
        <v>126</v>
      </c>
    </row>
    <row r="4756" spans="1:8">
      <c r="A4756" s="430" t="s">
        <v>6213</v>
      </c>
      <c r="B4756" s="430" t="s">
        <v>4892</v>
      </c>
      <c r="C4756" s="440">
        <v>41269.75</v>
      </c>
      <c r="D4756" s="438" t="s">
        <v>126</v>
      </c>
      <c r="E4756" s="440">
        <v>16333.44</v>
      </c>
      <c r="F4756" s="440">
        <v>0</v>
      </c>
      <c r="G4756" s="440">
        <v>57603.19</v>
      </c>
      <c r="H4756" s="438" t="s">
        <v>126</v>
      </c>
    </row>
    <row r="4757" spans="1:8">
      <c r="A4757" s="430" t="s">
        <v>6214</v>
      </c>
      <c r="B4757" s="430" t="s">
        <v>4894</v>
      </c>
      <c r="C4757" s="440">
        <v>12174.05</v>
      </c>
      <c r="D4757" s="438" t="s">
        <v>126</v>
      </c>
      <c r="E4757" s="440">
        <v>12174.05</v>
      </c>
      <c r="F4757" s="440">
        <v>0</v>
      </c>
      <c r="G4757" s="440">
        <v>24348.1</v>
      </c>
      <c r="H4757" s="438" t="s">
        <v>126</v>
      </c>
    </row>
    <row r="4758" spans="1:8">
      <c r="A4758" s="430" t="s">
        <v>6215</v>
      </c>
      <c r="B4758" s="430" t="s">
        <v>5451</v>
      </c>
      <c r="C4758" s="440">
        <v>810.34</v>
      </c>
      <c r="D4758" s="438" t="s">
        <v>126</v>
      </c>
      <c r="E4758" s="440">
        <v>0</v>
      </c>
      <c r="F4758" s="440">
        <v>0</v>
      </c>
      <c r="G4758" s="440">
        <v>810.34</v>
      </c>
      <c r="H4758" s="438" t="s">
        <v>126</v>
      </c>
    </row>
    <row r="4759" spans="1:8">
      <c r="A4759" s="430" t="s">
        <v>6216</v>
      </c>
      <c r="B4759" s="430" t="s">
        <v>2398</v>
      </c>
      <c r="C4759" s="440">
        <v>287860</v>
      </c>
      <c r="D4759" s="438" t="s">
        <v>126</v>
      </c>
      <c r="E4759" s="440">
        <v>77881.08</v>
      </c>
      <c r="F4759" s="440">
        <v>0</v>
      </c>
      <c r="G4759" s="440">
        <v>365741.08</v>
      </c>
      <c r="H4759" s="438" t="s">
        <v>126</v>
      </c>
    </row>
    <row r="4760" spans="1:8">
      <c r="A4760" s="430" t="s">
        <v>6217</v>
      </c>
      <c r="B4760" s="430" t="s">
        <v>4860</v>
      </c>
      <c r="C4760" s="440">
        <v>6360.1</v>
      </c>
      <c r="D4760" s="438" t="s">
        <v>126</v>
      </c>
      <c r="E4760" s="440">
        <v>0</v>
      </c>
      <c r="F4760" s="440">
        <v>0</v>
      </c>
      <c r="G4760" s="440">
        <v>6360.1</v>
      </c>
      <c r="H4760" s="438" t="s">
        <v>126</v>
      </c>
    </row>
    <row r="4761" spans="1:8">
      <c r="A4761" s="430" t="s">
        <v>6218</v>
      </c>
      <c r="B4761" s="430" t="s">
        <v>4862</v>
      </c>
      <c r="C4761" s="440">
        <v>2163</v>
      </c>
      <c r="D4761" s="438" t="s">
        <v>126</v>
      </c>
      <c r="E4761" s="440">
        <v>216.3</v>
      </c>
      <c r="F4761" s="440">
        <v>0</v>
      </c>
      <c r="G4761" s="440">
        <v>2379.3000000000002</v>
      </c>
      <c r="H4761" s="438" t="s">
        <v>126</v>
      </c>
    </row>
    <row r="4762" spans="1:8">
      <c r="A4762" s="430" t="s">
        <v>6219</v>
      </c>
      <c r="B4762" s="430" t="s">
        <v>4864</v>
      </c>
      <c r="C4762" s="440">
        <v>9706.2099999999991</v>
      </c>
      <c r="D4762" s="438" t="s">
        <v>126</v>
      </c>
      <c r="E4762" s="440">
        <v>0</v>
      </c>
      <c r="F4762" s="440">
        <v>0</v>
      </c>
      <c r="G4762" s="440">
        <v>9706.2099999999991</v>
      </c>
      <c r="H4762" s="438" t="s">
        <v>126</v>
      </c>
    </row>
    <row r="4763" spans="1:8">
      <c r="A4763" s="430" t="s">
        <v>6220</v>
      </c>
      <c r="B4763" s="430" t="s">
        <v>4866</v>
      </c>
      <c r="C4763" s="440">
        <v>0</v>
      </c>
      <c r="D4763" s="438" t="s">
        <v>126</v>
      </c>
      <c r="E4763" s="440">
        <v>11798.33</v>
      </c>
      <c r="F4763" s="440">
        <v>0</v>
      </c>
      <c r="G4763" s="440">
        <v>11798.33</v>
      </c>
      <c r="H4763" s="438" t="s">
        <v>126</v>
      </c>
    </row>
    <row r="4764" spans="1:8">
      <c r="A4764" s="430" t="s">
        <v>6221</v>
      </c>
      <c r="B4764" s="430" t="s">
        <v>4868</v>
      </c>
      <c r="C4764" s="440">
        <v>0</v>
      </c>
      <c r="D4764" s="438" t="s">
        <v>126</v>
      </c>
      <c r="E4764" s="440">
        <v>2433.2600000000002</v>
      </c>
      <c r="F4764" s="440">
        <v>0</v>
      </c>
      <c r="G4764" s="440">
        <v>2433.2600000000002</v>
      </c>
      <c r="H4764" s="438" t="s">
        <v>126</v>
      </c>
    </row>
    <row r="4765" spans="1:8">
      <c r="A4765" s="430" t="s">
        <v>6222</v>
      </c>
      <c r="B4765" s="430" t="s">
        <v>5024</v>
      </c>
      <c r="C4765" s="440">
        <v>216.3</v>
      </c>
      <c r="D4765" s="438" t="s">
        <v>126</v>
      </c>
      <c r="E4765" s="440">
        <v>0</v>
      </c>
      <c r="F4765" s="440">
        <v>0</v>
      </c>
      <c r="G4765" s="440">
        <v>216.3</v>
      </c>
      <c r="H4765" s="438" t="s">
        <v>126</v>
      </c>
    </row>
    <row r="4766" spans="1:8">
      <c r="A4766" s="430" t="s">
        <v>6223</v>
      </c>
      <c r="B4766" s="430" t="s">
        <v>4870</v>
      </c>
      <c r="C4766" s="440">
        <v>151273.5</v>
      </c>
      <c r="D4766" s="438" t="s">
        <v>126</v>
      </c>
      <c r="E4766" s="440">
        <v>3711.74</v>
      </c>
      <c r="F4766" s="440">
        <v>0</v>
      </c>
      <c r="G4766" s="440">
        <v>154985.24</v>
      </c>
      <c r="H4766" s="438" t="s">
        <v>126</v>
      </c>
    </row>
    <row r="4767" spans="1:8">
      <c r="A4767" s="430" t="s">
        <v>6224</v>
      </c>
      <c r="B4767" s="430" t="s">
        <v>4872</v>
      </c>
      <c r="C4767" s="440">
        <v>1626.87</v>
      </c>
      <c r="D4767" s="438" t="s">
        <v>126</v>
      </c>
      <c r="E4767" s="440">
        <v>0</v>
      </c>
      <c r="F4767" s="440">
        <v>0</v>
      </c>
      <c r="G4767" s="440">
        <v>1626.87</v>
      </c>
      <c r="H4767" s="438" t="s">
        <v>126</v>
      </c>
    </row>
    <row r="4768" spans="1:8">
      <c r="A4768" s="430" t="s">
        <v>6225</v>
      </c>
      <c r="B4768" s="430" t="s">
        <v>4878</v>
      </c>
      <c r="C4768" s="440">
        <v>21025.67</v>
      </c>
      <c r="D4768" s="438" t="s">
        <v>126</v>
      </c>
      <c r="E4768" s="440">
        <v>0</v>
      </c>
      <c r="F4768" s="440">
        <v>0</v>
      </c>
      <c r="G4768" s="440">
        <v>21025.67</v>
      </c>
      <c r="H4768" s="438" t="s">
        <v>126</v>
      </c>
    </row>
    <row r="4769" spans="1:8">
      <c r="A4769" s="430" t="s">
        <v>6226</v>
      </c>
      <c r="B4769" s="430" t="s">
        <v>4880</v>
      </c>
      <c r="C4769" s="440">
        <v>5832.01</v>
      </c>
      <c r="D4769" s="438" t="s">
        <v>126</v>
      </c>
      <c r="E4769" s="440">
        <v>515.20000000000005</v>
      </c>
      <c r="F4769" s="440">
        <v>0</v>
      </c>
      <c r="G4769" s="440">
        <v>6347.21</v>
      </c>
      <c r="H4769" s="438" t="s">
        <v>126</v>
      </c>
    </row>
    <row r="4770" spans="1:8">
      <c r="A4770" s="430" t="s">
        <v>6227</v>
      </c>
      <c r="B4770" s="430" t="s">
        <v>4882</v>
      </c>
      <c r="C4770" s="440">
        <v>21384.77</v>
      </c>
      <c r="D4770" s="438" t="s">
        <v>126</v>
      </c>
      <c r="E4770" s="440">
        <v>0</v>
      </c>
      <c r="F4770" s="440">
        <v>0</v>
      </c>
      <c r="G4770" s="440">
        <v>21384.77</v>
      </c>
      <c r="H4770" s="438" t="s">
        <v>126</v>
      </c>
    </row>
    <row r="4771" spans="1:8">
      <c r="A4771" s="430" t="s">
        <v>6228</v>
      </c>
      <c r="B4771" s="430" t="s">
        <v>4884</v>
      </c>
      <c r="C4771" s="440">
        <v>0</v>
      </c>
      <c r="D4771" s="438" t="s">
        <v>126</v>
      </c>
      <c r="E4771" s="440">
        <v>18223.45</v>
      </c>
      <c r="F4771" s="440">
        <v>0</v>
      </c>
      <c r="G4771" s="440">
        <v>18223.45</v>
      </c>
      <c r="H4771" s="438" t="s">
        <v>126</v>
      </c>
    </row>
    <row r="4772" spans="1:8">
      <c r="A4772" s="430" t="s">
        <v>6229</v>
      </c>
      <c r="B4772" s="430" t="s">
        <v>4886</v>
      </c>
      <c r="C4772" s="440">
        <v>0</v>
      </c>
      <c r="D4772" s="438" t="s">
        <v>126</v>
      </c>
      <c r="E4772" s="440">
        <v>10934.07</v>
      </c>
      <c r="F4772" s="440">
        <v>0</v>
      </c>
      <c r="G4772" s="440">
        <v>10934.07</v>
      </c>
      <c r="H4772" s="438" t="s">
        <v>126</v>
      </c>
    </row>
    <row r="4773" spans="1:8">
      <c r="A4773" s="430" t="s">
        <v>6230</v>
      </c>
      <c r="B4773" s="430" t="s">
        <v>4888</v>
      </c>
      <c r="C4773" s="440">
        <v>6905.89</v>
      </c>
      <c r="D4773" s="438" t="s">
        <v>126</v>
      </c>
      <c r="E4773" s="440">
        <v>601.72</v>
      </c>
      <c r="F4773" s="440">
        <v>0</v>
      </c>
      <c r="G4773" s="440">
        <v>7507.61</v>
      </c>
      <c r="H4773" s="438" t="s">
        <v>126</v>
      </c>
    </row>
    <row r="4774" spans="1:8">
      <c r="A4774" s="430" t="s">
        <v>6231</v>
      </c>
      <c r="B4774" s="430" t="s">
        <v>4890</v>
      </c>
      <c r="C4774" s="440">
        <v>8500</v>
      </c>
      <c r="D4774" s="438" t="s">
        <v>126</v>
      </c>
      <c r="E4774" s="440">
        <v>0</v>
      </c>
      <c r="F4774" s="440">
        <v>0</v>
      </c>
      <c r="G4774" s="440">
        <v>8500</v>
      </c>
      <c r="H4774" s="438" t="s">
        <v>126</v>
      </c>
    </row>
    <row r="4775" spans="1:8">
      <c r="A4775" s="430" t="s">
        <v>6232</v>
      </c>
      <c r="B4775" s="430" t="s">
        <v>4892</v>
      </c>
      <c r="C4775" s="440">
        <v>38330.49</v>
      </c>
      <c r="D4775" s="438" t="s">
        <v>126</v>
      </c>
      <c r="E4775" s="440">
        <v>14672.16</v>
      </c>
      <c r="F4775" s="440">
        <v>0</v>
      </c>
      <c r="G4775" s="440">
        <v>53002.65</v>
      </c>
      <c r="H4775" s="438" t="s">
        <v>126</v>
      </c>
    </row>
    <row r="4776" spans="1:8">
      <c r="A4776" s="430" t="s">
        <v>6233</v>
      </c>
      <c r="B4776" s="430" t="s">
        <v>4894</v>
      </c>
      <c r="C4776" s="440">
        <v>14774.85</v>
      </c>
      <c r="D4776" s="438" t="s">
        <v>126</v>
      </c>
      <c r="E4776" s="440">
        <v>14774.85</v>
      </c>
      <c r="F4776" s="440">
        <v>0</v>
      </c>
      <c r="G4776" s="440">
        <v>29549.7</v>
      </c>
      <c r="H4776" s="438" t="s">
        <v>126</v>
      </c>
    </row>
    <row r="4777" spans="1:8">
      <c r="A4777" s="430" t="s">
        <v>6234</v>
      </c>
      <c r="B4777" s="430" t="s">
        <v>5451</v>
      </c>
      <c r="C4777" s="441">
        <v>-239.66</v>
      </c>
      <c r="D4777" s="438" t="s">
        <v>126</v>
      </c>
      <c r="E4777" s="440">
        <v>0</v>
      </c>
      <c r="F4777" s="440">
        <v>0</v>
      </c>
      <c r="G4777" s="441">
        <v>-239.66</v>
      </c>
      <c r="H4777" s="438" t="s">
        <v>126</v>
      </c>
    </row>
    <row r="4778" spans="1:8">
      <c r="A4778" s="430" t="s">
        <v>6235</v>
      </c>
      <c r="B4778" s="430" t="s">
        <v>2403</v>
      </c>
      <c r="C4778" s="440">
        <v>210771.15</v>
      </c>
      <c r="D4778" s="438" t="s">
        <v>126</v>
      </c>
      <c r="E4778" s="440">
        <v>44962.45</v>
      </c>
      <c r="F4778" s="440">
        <v>0</v>
      </c>
      <c r="G4778" s="440">
        <v>255733.6</v>
      </c>
      <c r="H4778" s="438" t="s">
        <v>126</v>
      </c>
    </row>
    <row r="4779" spans="1:8">
      <c r="A4779" s="430" t="s">
        <v>6236</v>
      </c>
      <c r="B4779" s="430" t="s">
        <v>4860</v>
      </c>
      <c r="C4779" s="440">
        <v>5123.43</v>
      </c>
      <c r="D4779" s="438" t="s">
        <v>126</v>
      </c>
      <c r="E4779" s="440">
        <v>0</v>
      </c>
      <c r="F4779" s="440">
        <v>0</v>
      </c>
      <c r="G4779" s="440">
        <v>5123.43</v>
      </c>
      <c r="H4779" s="438" t="s">
        <v>126</v>
      </c>
    </row>
    <row r="4780" spans="1:8">
      <c r="A4780" s="430" t="s">
        <v>6237</v>
      </c>
      <c r="B4780" s="430" t="s">
        <v>4862</v>
      </c>
      <c r="C4780" s="440">
        <v>9550.2999999999993</v>
      </c>
      <c r="D4780" s="438" t="s">
        <v>126</v>
      </c>
      <c r="E4780" s="440">
        <v>879.7</v>
      </c>
      <c r="F4780" s="440">
        <v>0</v>
      </c>
      <c r="G4780" s="440">
        <v>10430</v>
      </c>
      <c r="H4780" s="438" t="s">
        <v>126</v>
      </c>
    </row>
    <row r="4781" spans="1:8">
      <c r="A4781" s="430" t="s">
        <v>6238</v>
      </c>
      <c r="B4781" s="430" t="s">
        <v>4864</v>
      </c>
      <c r="C4781" s="440">
        <v>8119.92</v>
      </c>
      <c r="D4781" s="438" t="s">
        <v>126</v>
      </c>
      <c r="E4781" s="440">
        <v>0</v>
      </c>
      <c r="F4781" s="440">
        <v>0</v>
      </c>
      <c r="G4781" s="440">
        <v>8119.92</v>
      </c>
      <c r="H4781" s="438" t="s">
        <v>126</v>
      </c>
    </row>
    <row r="4782" spans="1:8">
      <c r="A4782" s="430" t="s">
        <v>6239</v>
      </c>
      <c r="B4782" s="430" t="s">
        <v>4866</v>
      </c>
      <c r="C4782" s="440">
        <v>0</v>
      </c>
      <c r="D4782" s="438" t="s">
        <v>126</v>
      </c>
      <c r="E4782" s="440">
        <v>9759.92</v>
      </c>
      <c r="F4782" s="440">
        <v>0</v>
      </c>
      <c r="G4782" s="440">
        <v>9759.92</v>
      </c>
      <c r="H4782" s="438" t="s">
        <v>126</v>
      </c>
    </row>
    <row r="4783" spans="1:8">
      <c r="A4783" s="430" t="s">
        <v>6240</v>
      </c>
      <c r="B4783" s="430" t="s">
        <v>4868</v>
      </c>
      <c r="C4783" s="440">
        <v>0</v>
      </c>
      <c r="D4783" s="438" t="s">
        <v>126</v>
      </c>
      <c r="E4783" s="440">
        <v>2016.07</v>
      </c>
      <c r="F4783" s="440">
        <v>0</v>
      </c>
      <c r="G4783" s="440">
        <v>2016.07</v>
      </c>
      <c r="H4783" s="438" t="s">
        <v>126</v>
      </c>
    </row>
    <row r="4784" spans="1:8">
      <c r="A4784" s="430" t="s">
        <v>6241</v>
      </c>
      <c r="B4784" s="430" t="s">
        <v>4870</v>
      </c>
      <c r="C4784" s="440">
        <v>63085.27</v>
      </c>
      <c r="D4784" s="438" t="s">
        <v>126</v>
      </c>
      <c r="E4784" s="440">
        <v>1796.52</v>
      </c>
      <c r="F4784" s="440">
        <v>0</v>
      </c>
      <c r="G4784" s="440">
        <v>64881.79</v>
      </c>
      <c r="H4784" s="438" t="s">
        <v>126</v>
      </c>
    </row>
    <row r="4785" spans="1:8">
      <c r="A4785" s="430" t="s">
        <v>6242</v>
      </c>
      <c r="B4785" s="430" t="s">
        <v>4872</v>
      </c>
      <c r="C4785" s="440">
        <v>594.99</v>
      </c>
      <c r="D4785" s="438" t="s">
        <v>126</v>
      </c>
      <c r="E4785" s="440">
        <v>0</v>
      </c>
      <c r="F4785" s="440">
        <v>0</v>
      </c>
      <c r="G4785" s="440">
        <v>594.99</v>
      </c>
      <c r="H4785" s="438" t="s">
        <v>126</v>
      </c>
    </row>
    <row r="4786" spans="1:8">
      <c r="A4786" s="430" t="s">
        <v>6243</v>
      </c>
      <c r="B4786" s="430" t="s">
        <v>4878</v>
      </c>
      <c r="C4786" s="440">
        <v>14559</v>
      </c>
      <c r="D4786" s="438" t="s">
        <v>126</v>
      </c>
      <c r="E4786" s="440">
        <v>0</v>
      </c>
      <c r="F4786" s="440">
        <v>0</v>
      </c>
      <c r="G4786" s="440">
        <v>14559</v>
      </c>
      <c r="H4786" s="438" t="s">
        <v>126</v>
      </c>
    </row>
    <row r="4787" spans="1:8">
      <c r="A4787" s="430" t="s">
        <v>6244</v>
      </c>
      <c r="B4787" s="430" t="s">
        <v>4880</v>
      </c>
      <c r="C4787" s="440">
        <v>4067.56</v>
      </c>
      <c r="D4787" s="438" t="s">
        <v>126</v>
      </c>
      <c r="E4787" s="440">
        <v>369.75</v>
      </c>
      <c r="F4787" s="440">
        <v>0</v>
      </c>
      <c r="G4787" s="440">
        <v>4437.3100000000004</v>
      </c>
      <c r="H4787" s="438" t="s">
        <v>126</v>
      </c>
    </row>
    <row r="4788" spans="1:8">
      <c r="A4788" s="430" t="s">
        <v>6245</v>
      </c>
      <c r="B4788" s="430" t="s">
        <v>4882</v>
      </c>
      <c r="C4788" s="440">
        <v>23212.48</v>
      </c>
      <c r="D4788" s="438" t="s">
        <v>126</v>
      </c>
      <c r="E4788" s="440">
        <v>0</v>
      </c>
      <c r="F4788" s="440">
        <v>0</v>
      </c>
      <c r="G4788" s="440">
        <v>23212.48</v>
      </c>
      <c r="H4788" s="438" t="s">
        <v>126</v>
      </c>
    </row>
    <row r="4789" spans="1:8">
      <c r="A4789" s="430" t="s">
        <v>6246</v>
      </c>
      <c r="B4789" s="430" t="s">
        <v>4884</v>
      </c>
      <c r="C4789" s="440">
        <v>0</v>
      </c>
      <c r="D4789" s="438" t="s">
        <v>126</v>
      </c>
      <c r="E4789" s="440">
        <v>6955.05</v>
      </c>
      <c r="F4789" s="440">
        <v>0</v>
      </c>
      <c r="G4789" s="440">
        <v>6955.05</v>
      </c>
      <c r="H4789" s="438" t="s">
        <v>126</v>
      </c>
    </row>
    <row r="4790" spans="1:8">
      <c r="A4790" s="430" t="s">
        <v>6247</v>
      </c>
      <c r="B4790" s="430" t="s">
        <v>4886</v>
      </c>
      <c r="C4790" s="440">
        <v>0</v>
      </c>
      <c r="D4790" s="438" t="s">
        <v>126</v>
      </c>
      <c r="E4790" s="440">
        <v>5465.13</v>
      </c>
      <c r="F4790" s="440">
        <v>0</v>
      </c>
      <c r="G4790" s="440">
        <v>5465.13</v>
      </c>
      <c r="H4790" s="438" t="s">
        <v>126</v>
      </c>
    </row>
    <row r="4791" spans="1:8">
      <c r="A4791" s="430" t="s">
        <v>6248</v>
      </c>
      <c r="B4791" s="430" t="s">
        <v>4888</v>
      </c>
      <c r="C4791" s="440">
        <v>29819.07</v>
      </c>
      <c r="D4791" s="438" t="s">
        <v>126</v>
      </c>
      <c r="E4791" s="440">
        <v>3211.13</v>
      </c>
      <c r="F4791" s="440">
        <v>0</v>
      </c>
      <c r="G4791" s="440">
        <v>33030.199999999997</v>
      </c>
      <c r="H4791" s="438" t="s">
        <v>126</v>
      </c>
    </row>
    <row r="4792" spans="1:8">
      <c r="A4792" s="430" t="s">
        <v>6249</v>
      </c>
      <c r="B4792" s="430" t="s">
        <v>4890</v>
      </c>
      <c r="C4792" s="440">
        <v>8914.7999999999993</v>
      </c>
      <c r="D4792" s="438" t="s">
        <v>126</v>
      </c>
      <c r="E4792" s="440">
        <v>0</v>
      </c>
      <c r="F4792" s="440">
        <v>0</v>
      </c>
      <c r="G4792" s="440">
        <v>8914.7999999999993</v>
      </c>
      <c r="H4792" s="438" t="s">
        <v>126</v>
      </c>
    </row>
    <row r="4793" spans="1:8">
      <c r="A4793" s="430" t="s">
        <v>6250</v>
      </c>
      <c r="B4793" s="430" t="s">
        <v>4892</v>
      </c>
      <c r="C4793" s="440">
        <v>14960.28</v>
      </c>
      <c r="D4793" s="438" t="s">
        <v>126</v>
      </c>
      <c r="E4793" s="440">
        <v>5699.38</v>
      </c>
      <c r="F4793" s="440">
        <v>0</v>
      </c>
      <c r="G4793" s="440">
        <v>20659.66</v>
      </c>
      <c r="H4793" s="438" t="s">
        <v>126</v>
      </c>
    </row>
    <row r="4794" spans="1:8">
      <c r="A4794" s="430" t="s">
        <v>6251</v>
      </c>
      <c r="B4794" s="430" t="s">
        <v>4894</v>
      </c>
      <c r="C4794" s="440">
        <v>12148.2</v>
      </c>
      <c r="D4794" s="438" t="s">
        <v>126</v>
      </c>
      <c r="E4794" s="440">
        <v>8809.7999999999993</v>
      </c>
      <c r="F4794" s="440">
        <v>0</v>
      </c>
      <c r="G4794" s="440">
        <v>20958</v>
      </c>
      <c r="H4794" s="438" t="s">
        <v>126</v>
      </c>
    </row>
    <row r="4795" spans="1:8">
      <c r="A4795" s="430" t="s">
        <v>6252</v>
      </c>
      <c r="B4795" s="430" t="s">
        <v>5451</v>
      </c>
      <c r="C4795" s="440">
        <v>266.64</v>
      </c>
      <c r="D4795" s="438" t="s">
        <v>126</v>
      </c>
      <c r="E4795" s="440">
        <v>0</v>
      </c>
      <c r="F4795" s="440">
        <v>0</v>
      </c>
      <c r="G4795" s="440">
        <v>266.64</v>
      </c>
      <c r="H4795" s="438" t="s">
        <v>126</v>
      </c>
    </row>
    <row r="4796" spans="1:8">
      <c r="A4796" s="430" t="s">
        <v>6253</v>
      </c>
      <c r="B4796" s="430" t="s">
        <v>6254</v>
      </c>
      <c r="C4796" s="440">
        <v>16349.21</v>
      </c>
      <c r="D4796" s="438" t="s">
        <v>126</v>
      </c>
      <c r="E4796" s="440">
        <v>0</v>
      </c>
      <c r="F4796" s="440">
        <v>0</v>
      </c>
      <c r="G4796" s="440">
        <v>16349.21</v>
      </c>
      <c r="H4796" s="438" t="s">
        <v>126</v>
      </c>
    </row>
    <row r="4797" spans="1:8">
      <c r="A4797" s="430" t="s">
        <v>6255</v>
      </c>
      <c r="B4797" s="430" t="s">
        <v>2408</v>
      </c>
      <c r="C4797" s="440">
        <v>483545.61</v>
      </c>
      <c r="D4797" s="438" t="s">
        <v>126</v>
      </c>
      <c r="E4797" s="440">
        <v>104198.71</v>
      </c>
      <c r="F4797" s="440">
        <v>0</v>
      </c>
      <c r="G4797" s="440">
        <v>587744.31999999995</v>
      </c>
      <c r="H4797" s="438" t="s">
        <v>126</v>
      </c>
    </row>
    <row r="4798" spans="1:8">
      <c r="A4798" s="430" t="s">
        <v>6256</v>
      </c>
      <c r="B4798" s="430" t="s">
        <v>4856</v>
      </c>
      <c r="C4798" s="440">
        <v>892</v>
      </c>
      <c r="D4798" s="438" t="s">
        <v>126</v>
      </c>
      <c r="E4798" s="440">
        <v>0</v>
      </c>
      <c r="F4798" s="440">
        <v>0</v>
      </c>
      <c r="G4798" s="440">
        <v>892</v>
      </c>
      <c r="H4798" s="438" t="s">
        <v>126</v>
      </c>
    </row>
    <row r="4799" spans="1:8">
      <c r="A4799" s="430" t="s">
        <v>6257</v>
      </c>
      <c r="B4799" s="430" t="s">
        <v>4860</v>
      </c>
      <c r="C4799" s="440">
        <v>6380.93</v>
      </c>
      <c r="D4799" s="438" t="s">
        <v>126</v>
      </c>
      <c r="E4799" s="440">
        <v>0</v>
      </c>
      <c r="F4799" s="440">
        <v>0</v>
      </c>
      <c r="G4799" s="440">
        <v>6380.93</v>
      </c>
      <c r="H4799" s="438" t="s">
        <v>126</v>
      </c>
    </row>
    <row r="4800" spans="1:8">
      <c r="A4800" s="430" t="s">
        <v>6258</v>
      </c>
      <c r="B4800" s="430" t="s">
        <v>4862</v>
      </c>
      <c r="C4800" s="440">
        <v>9550.2999999999993</v>
      </c>
      <c r="D4800" s="438" t="s">
        <v>126</v>
      </c>
      <c r="E4800" s="440">
        <v>879.7</v>
      </c>
      <c r="F4800" s="440">
        <v>0</v>
      </c>
      <c r="G4800" s="440">
        <v>10430</v>
      </c>
      <c r="H4800" s="438" t="s">
        <v>126</v>
      </c>
    </row>
    <row r="4801" spans="1:8">
      <c r="A4801" s="430" t="s">
        <v>6259</v>
      </c>
      <c r="B4801" s="430" t="s">
        <v>4864</v>
      </c>
      <c r="C4801" s="440">
        <v>28182.19</v>
      </c>
      <c r="D4801" s="438" t="s">
        <v>126</v>
      </c>
      <c r="E4801" s="440">
        <v>0</v>
      </c>
      <c r="F4801" s="440">
        <v>0</v>
      </c>
      <c r="G4801" s="440">
        <v>28182.19</v>
      </c>
      <c r="H4801" s="438" t="s">
        <v>126</v>
      </c>
    </row>
    <row r="4802" spans="1:8">
      <c r="A4802" s="430" t="s">
        <v>6260</v>
      </c>
      <c r="B4802" s="430" t="s">
        <v>4866</v>
      </c>
      <c r="C4802" s="440">
        <v>0</v>
      </c>
      <c r="D4802" s="438" t="s">
        <v>126</v>
      </c>
      <c r="E4802" s="440">
        <v>6221.8</v>
      </c>
      <c r="F4802" s="440">
        <v>0</v>
      </c>
      <c r="G4802" s="440">
        <v>6221.8</v>
      </c>
      <c r="H4802" s="438" t="s">
        <v>126</v>
      </c>
    </row>
    <row r="4803" spans="1:8">
      <c r="A4803" s="430" t="s">
        <v>6261</v>
      </c>
      <c r="B4803" s="430" t="s">
        <v>4868</v>
      </c>
      <c r="C4803" s="440">
        <v>0</v>
      </c>
      <c r="D4803" s="438" t="s">
        <v>126</v>
      </c>
      <c r="E4803" s="440">
        <v>2093.6999999999998</v>
      </c>
      <c r="F4803" s="440">
        <v>0</v>
      </c>
      <c r="G4803" s="440">
        <v>2093.6999999999998</v>
      </c>
      <c r="H4803" s="438" t="s">
        <v>126</v>
      </c>
    </row>
    <row r="4804" spans="1:8">
      <c r="A4804" s="430" t="s">
        <v>6262</v>
      </c>
      <c r="B4804" s="430" t="s">
        <v>4978</v>
      </c>
      <c r="C4804" s="440">
        <v>202565.29</v>
      </c>
      <c r="D4804" s="438" t="s">
        <v>126</v>
      </c>
      <c r="E4804" s="440">
        <v>3193.78</v>
      </c>
      <c r="F4804" s="440">
        <v>0</v>
      </c>
      <c r="G4804" s="440">
        <v>205759.07</v>
      </c>
      <c r="H4804" s="438" t="s">
        <v>126</v>
      </c>
    </row>
    <row r="4805" spans="1:8">
      <c r="A4805" s="430" t="s">
        <v>6263</v>
      </c>
      <c r="B4805" s="430" t="s">
        <v>4872</v>
      </c>
      <c r="C4805" s="440">
        <v>2058.98</v>
      </c>
      <c r="D4805" s="438" t="s">
        <v>126</v>
      </c>
      <c r="E4805" s="440">
        <v>0</v>
      </c>
      <c r="F4805" s="440">
        <v>0</v>
      </c>
      <c r="G4805" s="440">
        <v>2058.98</v>
      </c>
      <c r="H4805" s="438" t="s">
        <v>126</v>
      </c>
    </row>
    <row r="4806" spans="1:8">
      <c r="A4806" s="430" t="s">
        <v>6264</v>
      </c>
      <c r="B4806" s="430" t="s">
        <v>4878</v>
      </c>
      <c r="C4806" s="440">
        <v>37215.949999999997</v>
      </c>
      <c r="D4806" s="438" t="s">
        <v>126</v>
      </c>
      <c r="E4806" s="440">
        <v>0</v>
      </c>
      <c r="F4806" s="440">
        <v>0</v>
      </c>
      <c r="G4806" s="440">
        <v>37215.949999999997</v>
      </c>
      <c r="H4806" s="438" t="s">
        <v>126</v>
      </c>
    </row>
    <row r="4807" spans="1:8">
      <c r="A4807" s="430" t="s">
        <v>6265</v>
      </c>
      <c r="B4807" s="430" t="s">
        <v>4880</v>
      </c>
      <c r="C4807" s="440">
        <v>8118.64</v>
      </c>
      <c r="D4807" s="438" t="s">
        <v>126</v>
      </c>
      <c r="E4807" s="440">
        <v>805.85</v>
      </c>
      <c r="F4807" s="440">
        <v>0</v>
      </c>
      <c r="G4807" s="440">
        <v>8924.49</v>
      </c>
      <c r="H4807" s="438" t="s">
        <v>126</v>
      </c>
    </row>
    <row r="4808" spans="1:8">
      <c r="A4808" s="430" t="s">
        <v>6266</v>
      </c>
      <c r="B4808" s="430" t="s">
        <v>4882</v>
      </c>
      <c r="C4808" s="440">
        <v>32125.4</v>
      </c>
      <c r="D4808" s="438" t="s">
        <v>126</v>
      </c>
      <c r="E4808" s="440">
        <v>0</v>
      </c>
      <c r="F4808" s="440">
        <v>0</v>
      </c>
      <c r="G4808" s="440">
        <v>32125.4</v>
      </c>
      <c r="H4808" s="438" t="s">
        <v>126</v>
      </c>
    </row>
    <row r="4809" spans="1:8">
      <c r="A4809" s="430" t="s">
        <v>6267</v>
      </c>
      <c r="B4809" s="430" t="s">
        <v>4884</v>
      </c>
      <c r="C4809" s="440">
        <v>0</v>
      </c>
      <c r="D4809" s="438" t="s">
        <v>126</v>
      </c>
      <c r="E4809" s="440">
        <v>27384.9</v>
      </c>
      <c r="F4809" s="440">
        <v>0</v>
      </c>
      <c r="G4809" s="440">
        <v>27384.9</v>
      </c>
      <c r="H4809" s="438" t="s">
        <v>126</v>
      </c>
    </row>
    <row r="4810" spans="1:8">
      <c r="A4810" s="430" t="s">
        <v>6268</v>
      </c>
      <c r="B4810" s="430" t="s">
        <v>4886</v>
      </c>
      <c r="C4810" s="440">
        <v>0</v>
      </c>
      <c r="D4810" s="438" t="s">
        <v>126</v>
      </c>
      <c r="E4810" s="440">
        <v>16689.16</v>
      </c>
      <c r="F4810" s="440">
        <v>0</v>
      </c>
      <c r="G4810" s="440">
        <v>16689.16</v>
      </c>
      <c r="H4810" s="438" t="s">
        <v>126</v>
      </c>
    </row>
    <row r="4811" spans="1:8">
      <c r="A4811" s="430" t="s">
        <v>6269</v>
      </c>
      <c r="B4811" s="430" t="s">
        <v>4888</v>
      </c>
      <c r="C4811" s="440">
        <v>47917.66</v>
      </c>
      <c r="D4811" s="438" t="s">
        <v>126</v>
      </c>
      <c r="E4811" s="440">
        <v>5129.09</v>
      </c>
      <c r="F4811" s="440">
        <v>0</v>
      </c>
      <c r="G4811" s="440">
        <v>53046.75</v>
      </c>
      <c r="H4811" s="438" t="s">
        <v>126</v>
      </c>
    </row>
    <row r="4812" spans="1:8">
      <c r="A4812" s="430" t="s">
        <v>6270</v>
      </c>
      <c r="B4812" s="430" t="s">
        <v>4890</v>
      </c>
      <c r="C4812" s="440">
        <v>10723.61</v>
      </c>
      <c r="D4812" s="438" t="s">
        <v>126</v>
      </c>
      <c r="E4812" s="440">
        <v>0</v>
      </c>
      <c r="F4812" s="440">
        <v>0</v>
      </c>
      <c r="G4812" s="440">
        <v>10723.61</v>
      </c>
      <c r="H4812" s="438" t="s">
        <v>126</v>
      </c>
    </row>
    <row r="4813" spans="1:8">
      <c r="A4813" s="430" t="s">
        <v>6271</v>
      </c>
      <c r="B4813" s="430" t="s">
        <v>4892</v>
      </c>
      <c r="C4813" s="440">
        <v>76752.960000000006</v>
      </c>
      <c r="D4813" s="438" t="s">
        <v>126</v>
      </c>
      <c r="E4813" s="440">
        <v>24631.119999999999</v>
      </c>
      <c r="F4813" s="440">
        <v>0</v>
      </c>
      <c r="G4813" s="440">
        <v>101384.08</v>
      </c>
      <c r="H4813" s="438" t="s">
        <v>126</v>
      </c>
    </row>
    <row r="4814" spans="1:8">
      <c r="A4814" s="430" t="s">
        <v>6272</v>
      </c>
      <c r="B4814" s="430" t="s">
        <v>4894</v>
      </c>
      <c r="C4814" s="440">
        <v>20494.57</v>
      </c>
      <c r="D4814" s="438" t="s">
        <v>126</v>
      </c>
      <c r="E4814" s="440">
        <v>17169.61</v>
      </c>
      <c r="F4814" s="440">
        <v>0</v>
      </c>
      <c r="G4814" s="440">
        <v>37664.18</v>
      </c>
      <c r="H4814" s="438" t="s">
        <v>126</v>
      </c>
    </row>
    <row r="4815" spans="1:8">
      <c r="A4815" s="430" t="s">
        <v>6273</v>
      </c>
      <c r="B4815" s="430" t="s">
        <v>5451</v>
      </c>
      <c r="C4815" s="440">
        <v>567.13</v>
      </c>
      <c r="D4815" s="438" t="s">
        <v>126</v>
      </c>
      <c r="E4815" s="440">
        <v>0</v>
      </c>
      <c r="F4815" s="440">
        <v>0</v>
      </c>
      <c r="G4815" s="440">
        <v>567.13</v>
      </c>
      <c r="H4815" s="438" t="s">
        <v>126</v>
      </c>
    </row>
    <row r="4816" spans="1:8">
      <c r="A4816" s="430" t="s">
        <v>6274</v>
      </c>
      <c r="B4816" s="430" t="s">
        <v>2413</v>
      </c>
      <c r="C4816" s="440">
        <v>410475.71</v>
      </c>
      <c r="D4816" s="438" t="s">
        <v>126</v>
      </c>
      <c r="E4816" s="440">
        <v>79406.8</v>
      </c>
      <c r="F4816" s="440">
        <v>0</v>
      </c>
      <c r="G4816" s="440">
        <v>489882.51</v>
      </c>
      <c r="H4816" s="438" t="s">
        <v>126</v>
      </c>
    </row>
    <row r="4817" spans="1:8">
      <c r="A4817" s="430" t="s">
        <v>6275</v>
      </c>
      <c r="B4817" s="430" t="s">
        <v>4862</v>
      </c>
      <c r="C4817" s="440">
        <v>9550.2999999999993</v>
      </c>
      <c r="D4817" s="438" t="s">
        <v>126</v>
      </c>
      <c r="E4817" s="440">
        <v>879.7</v>
      </c>
      <c r="F4817" s="440">
        <v>0</v>
      </c>
      <c r="G4817" s="440">
        <v>10430</v>
      </c>
      <c r="H4817" s="438" t="s">
        <v>126</v>
      </c>
    </row>
    <row r="4818" spans="1:8">
      <c r="A4818" s="430" t="s">
        <v>6276</v>
      </c>
      <c r="B4818" s="430" t="s">
        <v>4864</v>
      </c>
      <c r="C4818" s="440">
        <v>10117.07</v>
      </c>
      <c r="D4818" s="438" t="s">
        <v>126</v>
      </c>
      <c r="E4818" s="440">
        <v>0</v>
      </c>
      <c r="F4818" s="440">
        <v>0</v>
      </c>
      <c r="G4818" s="440">
        <v>10117.07</v>
      </c>
      <c r="H4818" s="438" t="s">
        <v>126</v>
      </c>
    </row>
    <row r="4819" spans="1:8">
      <c r="A4819" s="430" t="s">
        <v>6277</v>
      </c>
      <c r="B4819" s="430" t="s">
        <v>4866</v>
      </c>
      <c r="C4819" s="440">
        <v>0</v>
      </c>
      <c r="D4819" s="438" t="s">
        <v>126</v>
      </c>
      <c r="E4819" s="440">
        <v>7157</v>
      </c>
      <c r="F4819" s="440">
        <v>0</v>
      </c>
      <c r="G4819" s="440">
        <v>7157</v>
      </c>
      <c r="H4819" s="438" t="s">
        <v>126</v>
      </c>
    </row>
    <row r="4820" spans="1:8">
      <c r="A4820" s="430" t="s">
        <v>6278</v>
      </c>
      <c r="B4820" s="430" t="s">
        <v>4868</v>
      </c>
      <c r="C4820" s="440">
        <v>0</v>
      </c>
      <c r="D4820" s="438" t="s">
        <v>126</v>
      </c>
      <c r="E4820" s="440">
        <v>2093.6999999999998</v>
      </c>
      <c r="F4820" s="440">
        <v>0</v>
      </c>
      <c r="G4820" s="440">
        <v>2093.6999999999998</v>
      </c>
      <c r="H4820" s="438" t="s">
        <v>126</v>
      </c>
    </row>
    <row r="4821" spans="1:8">
      <c r="A4821" s="430" t="s">
        <v>6279</v>
      </c>
      <c r="B4821" s="430" t="s">
        <v>4870</v>
      </c>
      <c r="C4821" s="440">
        <v>167349.88</v>
      </c>
      <c r="D4821" s="438" t="s">
        <v>126</v>
      </c>
      <c r="E4821" s="440">
        <v>3193.78</v>
      </c>
      <c r="F4821" s="440">
        <v>0</v>
      </c>
      <c r="G4821" s="440">
        <v>170543.66</v>
      </c>
      <c r="H4821" s="438" t="s">
        <v>126</v>
      </c>
    </row>
    <row r="4822" spans="1:8">
      <c r="A4822" s="430" t="s">
        <v>6280</v>
      </c>
      <c r="B4822" s="430" t="s">
        <v>4872</v>
      </c>
      <c r="C4822" s="440">
        <v>1541.67</v>
      </c>
      <c r="D4822" s="438" t="s">
        <v>126</v>
      </c>
      <c r="E4822" s="440">
        <v>0</v>
      </c>
      <c r="F4822" s="440">
        <v>0</v>
      </c>
      <c r="G4822" s="440">
        <v>1541.67</v>
      </c>
      <c r="H4822" s="438" t="s">
        <v>126</v>
      </c>
    </row>
    <row r="4823" spans="1:8">
      <c r="A4823" s="430" t="s">
        <v>6281</v>
      </c>
      <c r="B4823" s="430" t="s">
        <v>4878</v>
      </c>
      <c r="C4823" s="440">
        <v>30149.040000000001</v>
      </c>
      <c r="D4823" s="438" t="s">
        <v>126</v>
      </c>
      <c r="E4823" s="440">
        <v>0</v>
      </c>
      <c r="F4823" s="440">
        <v>0</v>
      </c>
      <c r="G4823" s="440">
        <v>30149.040000000001</v>
      </c>
      <c r="H4823" s="438" t="s">
        <v>126</v>
      </c>
    </row>
    <row r="4824" spans="1:8">
      <c r="A4824" s="430" t="s">
        <v>6282</v>
      </c>
      <c r="B4824" s="430" t="s">
        <v>4880</v>
      </c>
      <c r="C4824" s="440">
        <v>5763.43</v>
      </c>
      <c r="D4824" s="438" t="s">
        <v>126</v>
      </c>
      <c r="E4824" s="440">
        <v>546.9</v>
      </c>
      <c r="F4824" s="440">
        <v>0</v>
      </c>
      <c r="G4824" s="440">
        <v>6310.33</v>
      </c>
      <c r="H4824" s="438" t="s">
        <v>126</v>
      </c>
    </row>
    <row r="4825" spans="1:8">
      <c r="A4825" s="430" t="s">
        <v>6283</v>
      </c>
      <c r="B4825" s="430" t="s">
        <v>4882</v>
      </c>
      <c r="C4825" s="440">
        <v>52607.33</v>
      </c>
      <c r="D4825" s="438" t="s">
        <v>126</v>
      </c>
      <c r="E4825" s="440">
        <v>0</v>
      </c>
      <c r="F4825" s="440">
        <v>0</v>
      </c>
      <c r="G4825" s="440">
        <v>52607.33</v>
      </c>
      <c r="H4825" s="438" t="s">
        <v>126</v>
      </c>
    </row>
    <row r="4826" spans="1:8">
      <c r="A4826" s="430" t="s">
        <v>6284</v>
      </c>
      <c r="B4826" s="430" t="s">
        <v>4884</v>
      </c>
      <c r="C4826" s="440">
        <v>0</v>
      </c>
      <c r="D4826" s="438" t="s">
        <v>126</v>
      </c>
      <c r="E4826" s="440">
        <v>18943.2</v>
      </c>
      <c r="F4826" s="440">
        <v>0</v>
      </c>
      <c r="G4826" s="440">
        <v>18943.2</v>
      </c>
      <c r="H4826" s="438" t="s">
        <v>126</v>
      </c>
    </row>
    <row r="4827" spans="1:8">
      <c r="A4827" s="430" t="s">
        <v>6285</v>
      </c>
      <c r="B4827" s="430" t="s">
        <v>4886</v>
      </c>
      <c r="C4827" s="440">
        <v>0</v>
      </c>
      <c r="D4827" s="438" t="s">
        <v>126</v>
      </c>
      <c r="E4827" s="440">
        <v>11502.33</v>
      </c>
      <c r="F4827" s="440">
        <v>0</v>
      </c>
      <c r="G4827" s="440">
        <v>11502.33</v>
      </c>
      <c r="H4827" s="438" t="s">
        <v>126</v>
      </c>
    </row>
    <row r="4828" spans="1:8">
      <c r="A4828" s="430" t="s">
        <v>6286</v>
      </c>
      <c r="B4828" s="430" t="s">
        <v>4888</v>
      </c>
      <c r="C4828" s="440">
        <v>34688.769999999997</v>
      </c>
      <c r="D4828" s="438" t="s">
        <v>126</v>
      </c>
      <c r="E4828" s="440">
        <v>3414.55</v>
      </c>
      <c r="F4828" s="440">
        <v>0</v>
      </c>
      <c r="G4828" s="440">
        <v>38103.32</v>
      </c>
      <c r="H4828" s="438" t="s">
        <v>126</v>
      </c>
    </row>
    <row r="4829" spans="1:8">
      <c r="A4829" s="430" t="s">
        <v>6287</v>
      </c>
      <c r="B4829" s="430" t="s">
        <v>4890</v>
      </c>
      <c r="C4829" s="440">
        <v>9028.7000000000007</v>
      </c>
      <c r="D4829" s="438" t="s">
        <v>126</v>
      </c>
      <c r="E4829" s="440">
        <v>0</v>
      </c>
      <c r="F4829" s="440">
        <v>0</v>
      </c>
      <c r="G4829" s="440">
        <v>9028.7000000000007</v>
      </c>
      <c r="H4829" s="438" t="s">
        <v>126</v>
      </c>
    </row>
    <row r="4830" spans="1:8">
      <c r="A4830" s="430" t="s">
        <v>6288</v>
      </c>
      <c r="B4830" s="430" t="s">
        <v>4892</v>
      </c>
      <c r="C4830" s="440">
        <v>74114.960000000006</v>
      </c>
      <c r="D4830" s="438" t="s">
        <v>126</v>
      </c>
      <c r="E4830" s="440">
        <v>17626.14</v>
      </c>
      <c r="F4830" s="440">
        <v>0</v>
      </c>
      <c r="G4830" s="440">
        <v>91741.1</v>
      </c>
      <c r="H4830" s="438" t="s">
        <v>126</v>
      </c>
    </row>
    <row r="4831" spans="1:8">
      <c r="A4831" s="430" t="s">
        <v>6289</v>
      </c>
      <c r="B4831" s="430" t="s">
        <v>4894</v>
      </c>
      <c r="C4831" s="440">
        <v>15040.32</v>
      </c>
      <c r="D4831" s="438" t="s">
        <v>126</v>
      </c>
      <c r="E4831" s="440">
        <v>14049.5</v>
      </c>
      <c r="F4831" s="440">
        <v>0</v>
      </c>
      <c r="G4831" s="440">
        <v>29089.82</v>
      </c>
      <c r="H4831" s="438" t="s">
        <v>126</v>
      </c>
    </row>
    <row r="4832" spans="1:8">
      <c r="A4832" s="430" t="s">
        <v>6290</v>
      </c>
      <c r="B4832" s="430" t="s">
        <v>5451</v>
      </c>
      <c r="C4832" s="440">
        <v>524.24</v>
      </c>
      <c r="D4832" s="438" t="s">
        <v>126</v>
      </c>
      <c r="E4832" s="440">
        <v>0</v>
      </c>
      <c r="F4832" s="440">
        <v>0</v>
      </c>
      <c r="G4832" s="440">
        <v>524.24</v>
      </c>
      <c r="H4832" s="438" t="s">
        <v>126</v>
      </c>
    </row>
    <row r="4833" spans="1:8">
      <c r="A4833" s="430" t="s">
        <v>6291</v>
      </c>
      <c r="B4833" s="430" t="s">
        <v>2418</v>
      </c>
      <c r="C4833" s="440">
        <v>165960.24</v>
      </c>
      <c r="D4833" s="438" t="s">
        <v>126</v>
      </c>
      <c r="E4833" s="440">
        <v>42227.55</v>
      </c>
      <c r="F4833" s="440">
        <v>0</v>
      </c>
      <c r="G4833" s="440">
        <v>208187.79</v>
      </c>
      <c r="H4833" s="438" t="s">
        <v>126</v>
      </c>
    </row>
    <row r="4834" spans="1:8">
      <c r="A4834" s="430" t="s">
        <v>6292</v>
      </c>
      <c r="B4834" s="430" t="s">
        <v>4860</v>
      </c>
      <c r="C4834" s="440">
        <v>6524.78</v>
      </c>
      <c r="D4834" s="438" t="s">
        <v>126</v>
      </c>
      <c r="E4834" s="440">
        <v>0</v>
      </c>
      <c r="F4834" s="440">
        <v>0</v>
      </c>
      <c r="G4834" s="440">
        <v>6524.78</v>
      </c>
      <c r="H4834" s="438" t="s">
        <v>126</v>
      </c>
    </row>
    <row r="4835" spans="1:8">
      <c r="A4835" s="430" t="s">
        <v>6293</v>
      </c>
      <c r="B4835" s="430" t="s">
        <v>4862</v>
      </c>
      <c r="C4835" s="440">
        <v>9550.2999999999993</v>
      </c>
      <c r="D4835" s="438" t="s">
        <v>126</v>
      </c>
      <c r="E4835" s="440">
        <v>879.7</v>
      </c>
      <c r="F4835" s="440">
        <v>0</v>
      </c>
      <c r="G4835" s="440">
        <v>10430</v>
      </c>
      <c r="H4835" s="438" t="s">
        <v>126</v>
      </c>
    </row>
    <row r="4836" spans="1:8">
      <c r="A4836" s="430" t="s">
        <v>6294</v>
      </c>
      <c r="B4836" s="430" t="s">
        <v>4864</v>
      </c>
      <c r="C4836" s="440">
        <v>8388.9500000000007</v>
      </c>
      <c r="D4836" s="438" t="s">
        <v>126</v>
      </c>
      <c r="E4836" s="440">
        <v>0</v>
      </c>
      <c r="F4836" s="440">
        <v>0</v>
      </c>
      <c r="G4836" s="440">
        <v>8388.9500000000007</v>
      </c>
      <c r="H4836" s="438" t="s">
        <v>126</v>
      </c>
    </row>
    <row r="4837" spans="1:8">
      <c r="A4837" s="430" t="s">
        <v>6295</v>
      </c>
      <c r="B4837" s="430" t="s">
        <v>4866</v>
      </c>
      <c r="C4837" s="440">
        <v>0</v>
      </c>
      <c r="D4837" s="438" t="s">
        <v>126</v>
      </c>
      <c r="E4837" s="440">
        <v>9515.9599999999991</v>
      </c>
      <c r="F4837" s="440">
        <v>0</v>
      </c>
      <c r="G4837" s="440">
        <v>9515.9599999999991</v>
      </c>
      <c r="H4837" s="438" t="s">
        <v>126</v>
      </c>
    </row>
    <row r="4838" spans="1:8">
      <c r="A4838" s="430" t="s">
        <v>6296</v>
      </c>
      <c r="B4838" s="430" t="s">
        <v>4868</v>
      </c>
      <c r="C4838" s="440">
        <v>0</v>
      </c>
      <c r="D4838" s="438" t="s">
        <v>126</v>
      </c>
      <c r="E4838" s="440">
        <v>1869.7</v>
      </c>
      <c r="F4838" s="440">
        <v>0</v>
      </c>
      <c r="G4838" s="440">
        <v>1869.7</v>
      </c>
      <c r="H4838" s="438" t="s">
        <v>126</v>
      </c>
    </row>
    <row r="4839" spans="1:8">
      <c r="A4839" s="430" t="s">
        <v>6297</v>
      </c>
      <c r="B4839" s="430" t="s">
        <v>4870</v>
      </c>
      <c r="C4839" s="440">
        <v>58327.86</v>
      </c>
      <c r="D4839" s="438" t="s">
        <v>126</v>
      </c>
      <c r="E4839" s="440">
        <v>0</v>
      </c>
      <c r="F4839" s="440">
        <v>0</v>
      </c>
      <c r="G4839" s="440">
        <v>58327.86</v>
      </c>
      <c r="H4839" s="438" t="s">
        <v>126</v>
      </c>
    </row>
    <row r="4840" spans="1:8">
      <c r="A4840" s="430" t="s">
        <v>6298</v>
      </c>
      <c r="B4840" s="430" t="s">
        <v>4872</v>
      </c>
      <c r="C4840" s="440">
        <v>706.56</v>
      </c>
      <c r="D4840" s="438" t="s">
        <v>126</v>
      </c>
      <c r="E4840" s="440">
        <v>0</v>
      </c>
      <c r="F4840" s="440">
        <v>0</v>
      </c>
      <c r="G4840" s="440">
        <v>706.56</v>
      </c>
      <c r="H4840" s="438" t="s">
        <v>126</v>
      </c>
    </row>
    <row r="4841" spans="1:8">
      <c r="A4841" s="430" t="s">
        <v>6299</v>
      </c>
      <c r="B4841" s="430" t="s">
        <v>4878</v>
      </c>
      <c r="C4841" s="440">
        <v>10461.950000000001</v>
      </c>
      <c r="D4841" s="438" t="s">
        <v>126</v>
      </c>
      <c r="E4841" s="440">
        <v>0</v>
      </c>
      <c r="F4841" s="440">
        <v>0</v>
      </c>
      <c r="G4841" s="440">
        <v>10461.950000000001</v>
      </c>
      <c r="H4841" s="438" t="s">
        <v>126</v>
      </c>
    </row>
    <row r="4842" spans="1:8">
      <c r="A4842" s="430" t="s">
        <v>6300</v>
      </c>
      <c r="B4842" s="430" t="s">
        <v>4880</v>
      </c>
      <c r="C4842" s="440">
        <v>2526.4499999999998</v>
      </c>
      <c r="D4842" s="438" t="s">
        <v>126</v>
      </c>
      <c r="E4842" s="440">
        <v>225.95</v>
      </c>
      <c r="F4842" s="440">
        <v>0</v>
      </c>
      <c r="G4842" s="440">
        <v>2752.4</v>
      </c>
      <c r="H4842" s="438" t="s">
        <v>126</v>
      </c>
    </row>
    <row r="4843" spans="1:8">
      <c r="A4843" s="430" t="s">
        <v>6301</v>
      </c>
      <c r="B4843" s="430" t="s">
        <v>4882</v>
      </c>
      <c r="C4843" s="440">
        <v>16626.5</v>
      </c>
      <c r="D4843" s="438" t="s">
        <v>126</v>
      </c>
      <c r="E4843" s="440">
        <v>0</v>
      </c>
      <c r="F4843" s="440">
        <v>0</v>
      </c>
      <c r="G4843" s="440">
        <v>16626.5</v>
      </c>
      <c r="H4843" s="438" t="s">
        <v>126</v>
      </c>
    </row>
    <row r="4844" spans="1:8">
      <c r="A4844" s="430" t="s">
        <v>6302</v>
      </c>
      <c r="B4844" s="430" t="s">
        <v>4884</v>
      </c>
      <c r="C4844" s="440">
        <v>0</v>
      </c>
      <c r="D4844" s="438" t="s">
        <v>126</v>
      </c>
      <c r="E4844" s="440">
        <v>8281.9</v>
      </c>
      <c r="F4844" s="440">
        <v>0</v>
      </c>
      <c r="G4844" s="440">
        <v>8281.9</v>
      </c>
      <c r="H4844" s="438" t="s">
        <v>126</v>
      </c>
    </row>
    <row r="4845" spans="1:8">
      <c r="A4845" s="430" t="s">
        <v>6303</v>
      </c>
      <c r="B4845" s="430" t="s">
        <v>4886</v>
      </c>
      <c r="C4845" s="440">
        <v>0</v>
      </c>
      <c r="D4845" s="438" t="s">
        <v>126</v>
      </c>
      <c r="E4845" s="440">
        <v>4969.1400000000003</v>
      </c>
      <c r="F4845" s="440">
        <v>0</v>
      </c>
      <c r="G4845" s="440">
        <v>4969.1400000000003</v>
      </c>
      <c r="H4845" s="438" t="s">
        <v>126</v>
      </c>
    </row>
    <row r="4846" spans="1:8">
      <c r="A4846" s="430" t="s">
        <v>6304</v>
      </c>
      <c r="B4846" s="430" t="s">
        <v>4888</v>
      </c>
      <c r="C4846" s="440">
        <v>16176.29</v>
      </c>
      <c r="D4846" s="438" t="s">
        <v>126</v>
      </c>
      <c r="E4846" s="440">
        <v>1467.53</v>
      </c>
      <c r="F4846" s="440">
        <v>0</v>
      </c>
      <c r="G4846" s="440">
        <v>17643.82</v>
      </c>
      <c r="H4846" s="438" t="s">
        <v>126</v>
      </c>
    </row>
    <row r="4847" spans="1:8">
      <c r="A4847" s="430" t="s">
        <v>6305</v>
      </c>
      <c r="B4847" s="430" t="s">
        <v>4890</v>
      </c>
      <c r="C4847" s="440">
        <v>4250</v>
      </c>
      <c r="D4847" s="438" t="s">
        <v>126</v>
      </c>
      <c r="E4847" s="440">
        <v>0</v>
      </c>
      <c r="F4847" s="440">
        <v>0</v>
      </c>
      <c r="G4847" s="440">
        <v>4250</v>
      </c>
      <c r="H4847" s="438" t="s">
        <v>126</v>
      </c>
    </row>
    <row r="4848" spans="1:8">
      <c r="A4848" s="430" t="s">
        <v>6306</v>
      </c>
      <c r="B4848" s="430" t="s">
        <v>4892</v>
      </c>
      <c r="C4848" s="440">
        <v>25338.86</v>
      </c>
      <c r="D4848" s="438" t="s">
        <v>126</v>
      </c>
      <c r="E4848" s="440">
        <v>7992.92</v>
      </c>
      <c r="F4848" s="440">
        <v>0</v>
      </c>
      <c r="G4848" s="440">
        <v>33331.78</v>
      </c>
      <c r="H4848" s="438" t="s">
        <v>126</v>
      </c>
    </row>
    <row r="4849" spans="1:8">
      <c r="A4849" s="430" t="s">
        <v>6307</v>
      </c>
      <c r="B4849" s="430" t="s">
        <v>4894</v>
      </c>
      <c r="C4849" s="440">
        <v>7024.75</v>
      </c>
      <c r="D4849" s="438" t="s">
        <v>126</v>
      </c>
      <c r="E4849" s="440">
        <v>7024.75</v>
      </c>
      <c r="F4849" s="440">
        <v>0</v>
      </c>
      <c r="G4849" s="440">
        <v>14049.5</v>
      </c>
      <c r="H4849" s="438" t="s">
        <v>126</v>
      </c>
    </row>
    <row r="4850" spans="1:8">
      <c r="A4850" s="430" t="s">
        <v>6308</v>
      </c>
      <c r="B4850" s="430" t="s">
        <v>5451</v>
      </c>
      <c r="C4850" s="440">
        <v>56.99</v>
      </c>
      <c r="D4850" s="438" t="s">
        <v>126</v>
      </c>
      <c r="E4850" s="440">
        <v>0</v>
      </c>
      <c r="F4850" s="440">
        <v>0</v>
      </c>
      <c r="G4850" s="440">
        <v>56.99</v>
      </c>
      <c r="H4850" s="438" t="s">
        <v>126</v>
      </c>
    </row>
    <row r="4851" spans="1:8">
      <c r="A4851" s="430" t="s">
        <v>6309</v>
      </c>
      <c r="B4851" s="430" t="s">
        <v>2423</v>
      </c>
      <c r="C4851" s="440">
        <v>176463.97</v>
      </c>
      <c r="D4851" s="438" t="s">
        <v>126</v>
      </c>
      <c r="E4851" s="440">
        <v>41632.5</v>
      </c>
      <c r="F4851" s="440">
        <v>0</v>
      </c>
      <c r="G4851" s="440">
        <v>218096.47</v>
      </c>
      <c r="H4851" s="438" t="s">
        <v>126</v>
      </c>
    </row>
    <row r="4852" spans="1:8">
      <c r="A4852" s="430" t="s">
        <v>6310</v>
      </c>
      <c r="B4852" s="430" t="s">
        <v>4860</v>
      </c>
      <c r="C4852" s="440">
        <v>500</v>
      </c>
      <c r="D4852" s="438" t="s">
        <v>126</v>
      </c>
      <c r="E4852" s="440">
        <v>0</v>
      </c>
      <c r="F4852" s="440">
        <v>0</v>
      </c>
      <c r="G4852" s="440">
        <v>500</v>
      </c>
      <c r="H4852" s="438" t="s">
        <v>126</v>
      </c>
    </row>
    <row r="4853" spans="1:8">
      <c r="A4853" s="430" t="s">
        <v>6311</v>
      </c>
      <c r="B4853" s="430" t="s">
        <v>4862</v>
      </c>
      <c r="C4853" s="440">
        <v>4711.95</v>
      </c>
      <c r="D4853" s="438" t="s">
        <v>126</v>
      </c>
      <c r="E4853" s="440">
        <v>879.7</v>
      </c>
      <c r="F4853" s="440">
        <v>0</v>
      </c>
      <c r="G4853" s="440">
        <v>5591.65</v>
      </c>
      <c r="H4853" s="438" t="s">
        <v>126</v>
      </c>
    </row>
    <row r="4854" spans="1:8">
      <c r="A4854" s="430" t="s">
        <v>6312</v>
      </c>
      <c r="B4854" s="430" t="s">
        <v>4864</v>
      </c>
      <c r="C4854" s="440">
        <v>625</v>
      </c>
      <c r="D4854" s="438" t="s">
        <v>126</v>
      </c>
      <c r="E4854" s="440">
        <v>0</v>
      </c>
      <c r="F4854" s="440">
        <v>0</v>
      </c>
      <c r="G4854" s="440">
        <v>625</v>
      </c>
      <c r="H4854" s="438" t="s">
        <v>126</v>
      </c>
    </row>
    <row r="4855" spans="1:8">
      <c r="A4855" s="430" t="s">
        <v>6313</v>
      </c>
      <c r="B4855" s="430" t="s">
        <v>4866</v>
      </c>
      <c r="C4855" s="440">
        <v>0</v>
      </c>
      <c r="D4855" s="438" t="s">
        <v>126</v>
      </c>
      <c r="E4855" s="440">
        <v>6917.3</v>
      </c>
      <c r="F4855" s="440">
        <v>0</v>
      </c>
      <c r="G4855" s="440">
        <v>6917.3</v>
      </c>
      <c r="H4855" s="438" t="s">
        <v>126</v>
      </c>
    </row>
    <row r="4856" spans="1:8">
      <c r="A4856" s="430" t="s">
        <v>6314</v>
      </c>
      <c r="B4856" s="430" t="s">
        <v>4868</v>
      </c>
      <c r="C4856" s="440">
        <v>0</v>
      </c>
      <c r="D4856" s="438" t="s">
        <v>126</v>
      </c>
      <c r="E4856" s="440">
        <v>591.44000000000005</v>
      </c>
      <c r="F4856" s="440">
        <v>0</v>
      </c>
      <c r="G4856" s="440">
        <v>591.44000000000005</v>
      </c>
      <c r="H4856" s="438" t="s">
        <v>126</v>
      </c>
    </row>
    <row r="4857" spans="1:8">
      <c r="A4857" s="430" t="s">
        <v>6315</v>
      </c>
      <c r="B4857" s="430" t="s">
        <v>4870</v>
      </c>
      <c r="C4857" s="440">
        <v>68522.89</v>
      </c>
      <c r="D4857" s="438" t="s">
        <v>126</v>
      </c>
      <c r="E4857" s="440">
        <v>0</v>
      </c>
      <c r="F4857" s="440">
        <v>0</v>
      </c>
      <c r="G4857" s="440">
        <v>68522.89</v>
      </c>
      <c r="H4857" s="438" t="s">
        <v>126</v>
      </c>
    </row>
    <row r="4858" spans="1:8">
      <c r="A4858" s="430" t="s">
        <v>6316</v>
      </c>
      <c r="B4858" s="430" t="s">
        <v>6317</v>
      </c>
      <c r="C4858" s="440">
        <v>833.66</v>
      </c>
      <c r="D4858" s="438" t="s">
        <v>126</v>
      </c>
      <c r="E4858" s="440">
        <v>0</v>
      </c>
      <c r="F4858" s="440">
        <v>0</v>
      </c>
      <c r="G4858" s="440">
        <v>833.66</v>
      </c>
      <c r="H4858" s="438" t="s">
        <v>126</v>
      </c>
    </row>
    <row r="4859" spans="1:8">
      <c r="A4859" s="430" t="s">
        <v>6318</v>
      </c>
      <c r="B4859" s="430" t="s">
        <v>4878</v>
      </c>
      <c r="C4859" s="440">
        <v>16034.31</v>
      </c>
      <c r="D4859" s="438" t="s">
        <v>126</v>
      </c>
      <c r="E4859" s="440">
        <v>0</v>
      </c>
      <c r="F4859" s="440">
        <v>0</v>
      </c>
      <c r="G4859" s="440">
        <v>16034.31</v>
      </c>
      <c r="H4859" s="438" t="s">
        <v>126</v>
      </c>
    </row>
    <row r="4860" spans="1:8">
      <c r="A4860" s="430" t="s">
        <v>6319</v>
      </c>
      <c r="B4860" s="430" t="s">
        <v>4880</v>
      </c>
      <c r="C4860" s="440">
        <v>2915.15</v>
      </c>
      <c r="D4860" s="438" t="s">
        <v>126</v>
      </c>
      <c r="E4860" s="440">
        <v>255.75</v>
      </c>
      <c r="F4860" s="440">
        <v>0</v>
      </c>
      <c r="G4860" s="440">
        <v>3170.9</v>
      </c>
      <c r="H4860" s="438" t="s">
        <v>126</v>
      </c>
    </row>
    <row r="4861" spans="1:8">
      <c r="A4861" s="430" t="s">
        <v>6320</v>
      </c>
      <c r="B4861" s="430" t="s">
        <v>4882</v>
      </c>
      <c r="C4861" s="440">
        <v>27943.26</v>
      </c>
      <c r="D4861" s="438" t="s">
        <v>126</v>
      </c>
      <c r="E4861" s="440">
        <v>0</v>
      </c>
      <c r="F4861" s="440">
        <v>0</v>
      </c>
      <c r="G4861" s="440">
        <v>27943.26</v>
      </c>
      <c r="H4861" s="438" t="s">
        <v>126</v>
      </c>
    </row>
    <row r="4862" spans="1:8">
      <c r="A4862" s="430" t="s">
        <v>6321</v>
      </c>
      <c r="B4862" s="430" t="s">
        <v>4884</v>
      </c>
      <c r="C4862" s="440">
        <v>0</v>
      </c>
      <c r="D4862" s="438" t="s">
        <v>126</v>
      </c>
      <c r="E4862" s="440">
        <v>9265</v>
      </c>
      <c r="F4862" s="440">
        <v>0</v>
      </c>
      <c r="G4862" s="440">
        <v>9265</v>
      </c>
      <c r="H4862" s="438" t="s">
        <v>126</v>
      </c>
    </row>
    <row r="4863" spans="1:8">
      <c r="A4863" s="430" t="s">
        <v>6322</v>
      </c>
      <c r="B4863" s="430" t="s">
        <v>4886</v>
      </c>
      <c r="C4863" s="440">
        <v>0</v>
      </c>
      <c r="D4863" s="438" t="s">
        <v>126</v>
      </c>
      <c r="E4863" s="440">
        <v>5559</v>
      </c>
      <c r="F4863" s="440">
        <v>0</v>
      </c>
      <c r="G4863" s="440">
        <v>5559</v>
      </c>
      <c r="H4863" s="438" t="s">
        <v>126</v>
      </c>
    </row>
    <row r="4864" spans="1:8">
      <c r="A4864" s="430" t="s">
        <v>6323</v>
      </c>
      <c r="B4864" s="430" t="s">
        <v>4888</v>
      </c>
      <c r="C4864" s="440">
        <v>18410.599999999999</v>
      </c>
      <c r="D4864" s="438" t="s">
        <v>126</v>
      </c>
      <c r="E4864" s="440">
        <v>1641.89</v>
      </c>
      <c r="F4864" s="440">
        <v>0</v>
      </c>
      <c r="G4864" s="440">
        <v>20052.490000000002</v>
      </c>
      <c r="H4864" s="438" t="s">
        <v>126</v>
      </c>
    </row>
    <row r="4865" spans="1:8">
      <c r="A4865" s="430" t="s">
        <v>6324</v>
      </c>
      <c r="B4865" s="430" t="s">
        <v>4890</v>
      </c>
      <c r="C4865" s="440">
        <v>5100</v>
      </c>
      <c r="D4865" s="438" t="s">
        <v>126</v>
      </c>
      <c r="E4865" s="440">
        <v>0</v>
      </c>
      <c r="F4865" s="440">
        <v>0</v>
      </c>
      <c r="G4865" s="440">
        <v>5100</v>
      </c>
      <c r="H4865" s="438" t="s">
        <v>126</v>
      </c>
    </row>
    <row r="4866" spans="1:8">
      <c r="A4866" s="430" t="s">
        <v>6325</v>
      </c>
      <c r="B4866" s="430" t="s">
        <v>4892</v>
      </c>
      <c r="C4866" s="440">
        <v>22006.53</v>
      </c>
      <c r="D4866" s="438" t="s">
        <v>126</v>
      </c>
      <c r="E4866" s="440">
        <v>7922.82</v>
      </c>
      <c r="F4866" s="440">
        <v>0</v>
      </c>
      <c r="G4866" s="440">
        <v>29929.35</v>
      </c>
      <c r="H4866" s="438" t="s">
        <v>126</v>
      </c>
    </row>
    <row r="4867" spans="1:8">
      <c r="A4867" s="430" t="s">
        <v>6326</v>
      </c>
      <c r="B4867" s="430" t="s">
        <v>4894</v>
      </c>
      <c r="C4867" s="440">
        <v>8599.6</v>
      </c>
      <c r="D4867" s="438" t="s">
        <v>126</v>
      </c>
      <c r="E4867" s="440">
        <v>8599.6</v>
      </c>
      <c r="F4867" s="440">
        <v>0</v>
      </c>
      <c r="G4867" s="440">
        <v>17199.2</v>
      </c>
      <c r="H4867" s="438" t="s">
        <v>126</v>
      </c>
    </row>
    <row r="4868" spans="1:8">
      <c r="A4868" s="430" t="s">
        <v>6327</v>
      </c>
      <c r="B4868" s="430" t="s">
        <v>5451</v>
      </c>
      <c r="C4868" s="440">
        <v>261.02</v>
      </c>
      <c r="D4868" s="438" t="s">
        <v>126</v>
      </c>
      <c r="E4868" s="440">
        <v>0</v>
      </c>
      <c r="F4868" s="440">
        <v>0</v>
      </c>
      <c r="G4868" s="440">
        <v>261.02</v>
      </c>
      <c r="H4868" s="438" t="s">
        <v>126</v>
      </c>
    </row>
    <row r="4869" spans="1:8">
      <c r="A4869" s="430" t="s">
        <v>6328</v>
      </c>
      <c r="B4869" s="430" t="s">
        <v>2428</v>
      </c>
      <c r="C4869" s="440">
        <v>163877.92000000001</v>
      </c>
      <c r="D4869" s="438" t="s">
        <v>126</v>
      </c>
      <c r="E4869" s="440">
        <v>29947.74</v>
      </c>
      <c r="F4869" s="440">
        <v>0</v>
      </c>
      <c r="G4869" s="440">
        <v>193825.66</v>
      </c>
      <c r="H4869" s="438" t="s">
        <v>126</v>
      </c>
    </row>
    <row r="4870" spans="1:8">
      <c r="A4870" s="430" t="s">
        <v>6329</v>
      </c>
      <c r="B4870" s="430" t="s">
        <v>4854</v>
      </c>
      <c r="C4870" s="440">
        <v>2000</v>
      </c>
      <c r="D4870" s="438" t="s">
        <v>126</v>
      </c>
      <c r="E4870" s="440">
        <v>0</v>
      </c>
      <c r="F4870" s="440">
        <v>0</v>
      </c>
      <c r="G4870" s="440">
        <v>2000</v>
      </c>
      <c r="H4870" s="438" t="s">
        <v>126</v>
      </c>
    </row>
    <row r="4871" spans="1:8">
      <c r="A4871" s="430" t="s">
        <v>6330</v>
      </c>
      <c r="B4871" s="430" t="s">
        <v>4860</v>
      </c>
      <c r="C4871" s="440">
        <v>7243.01</v>
      </c>
      <c r="D4871" s="438" t="s">
        <v>126</v>
      </c>
      <c r="E4871" s="440">
        <v>0</v>
      </c>
      <c r="F4871" s="440">
        <v>0</v>
      </c>
      <c r="G4871" s="440">
        <v>7243.01</v>
      </c>
      <c r="H4871" s="438" t="s">
        <v>126</v>
      </c>
    </row>
    <row r="4872" spans="1:8">
      <c r="A4872" s="430" t="s">
        <v>6331</v>
      </c>
      <c r="B4872" s="430" t="s">
        <v>4862</v>
      </c>
      <c r="C4872" s="440">
        <v>9550.2999999999993</v>
      </c>
      <c r="D4872" s="438" t="s">
        <v>126</v>
      </c>
      <c r="E4872" s="440">
        <v>879.7</v>
      </c>
      <c r="F4872" s="440">
        <v>0</v>
      </c>
      <c r="G4872" s="440">
        <v>10430</v>
      </c>
      <c r="H4872" s="438" t="s">
        <v>126</v>
      </c>
    </row>
    <row r="4873" spans="1:8">
      <c r="A4873" s="430" t="s">
        <v>6332</v>
      </c>
      <c r="B4873" s="430" t="s">
        <v>4864</v>
      </c>
      <c r="C4873" s="440">
        <v>8492.76</v>
      </c>
      <c r="D4873" s="438" t="s">
        <v>126</v>
      </c>
      <c r="E4873" s="440">
        <v>0</v>
      </c>
      <c r="F4873" s="440">
        <v>0</v>
      </c>
      <c r="G4873" s="440">
        <v>8492.76</v>
      </c>
      <c r="H4873" s="438" t="s">
        <v>126</v>
      </c>
    </row>
    <row r="4874" spans="1:8">
      <c r="A4874" s="430" t="s">
        <v>6333</v>
      </c>
      <c r="B4874" s="430" t="s">
        <v>4866</v>
      </c>
      <c r="C4874" s="440">
        <v>0</v>
      </c>
      <c r="D4874" s="438" t="s">
        <v>126</v>
      </c>
      <c r="E4874" s="440">
        <v>9608.36</v>
      </c>
      <c r="F4874" s="440">
        <v>0</v>
      </c>
      <c r="G4874" s="440">
        <v>9608.36</v>
      </c>
      <c r="H4874" s="438" t="s">
        <v>126</v>
      </c>
    </row>
    <row r="4875" spans="1:8">
      <c r="A4875" s="430" t="s">
        <v>6334</v>
      </c>
      <c r="B4875" s="430" t="s">
        <v>4868</v>
      </c>
      <c r="C4875" s="440">
        <v>0</v>
      </c>
      <c r="D4875" s="438" t="s">
        <v>126</v>
      </c>
      <c r="E4875" s="440">
        <v>1925.14</v>
      </c>
      <c r="F4875" s="440">
        <v>0</v>
      </c>
      <c r="G4875" s="440">
        <v>1925.14</v>
      </c>
      <c r="H4875" s="438" t="s">
        <v>126</v>
      </c>
    </row>
    <row r="4876" spans="1:8">
      <c r="A4876" s="430" t="s">
        <v>6335</v>
      </c>
      <c r="B4876" s="430" t="s">
        <v>4870</v>
      </c>
      <c r="C4876" s="440">
        <v>31084.23</v>
      </c>
      <c r="D4876" s="438" t="s">
        <v>126</v>
      </c>
      <c r="E4876" s="440">
        <v>1197.68</v>
      </c>
      <c r="F4876" s="440">
        <v>0</v>
      </c>
      <c r="G4876" s="440">
        <v>32281.91</v>
      </c>
      <c r="H4876" s="438" t="s">
        <v>126</v>
      </c>
    </row>
    <row r="4877" spans="1:8">
      <c r="A4877" s="430" t="s">
        <v>6336</v>
      </c>
      <c r="B4877" s="430" t="s">
        <v>4872</v>
      </c>
      <c r="C4877" s="440">
        <v>469.5</v>
      </c>
      <c r="D4877" s="438" t="s">
        <v>126</v>
      </c>
      <c r="E4877" s="440">
        <v>0</v>
      </c>
      <c r="F4877" s="440">
        <v>0</v>
      </c>
      <c r="G4877" s="440">
        <v>469.5</v>
      </c>
      <c r="H4877" s="438" t="s">
        <v>126</v>
      </c>
    </row>
    <row r="4878" spans="1:8">
      <c r="A4878" s="430" t="s">
        <v>6337</v>
      </c>
      <c r="B4878" s="430" t="s">
        <v>4878</v>
      </c>
      <c r="C4878" s="440">
        <v>12259.54</v>
      </c>
      <c r="D4878" s="438" t="s">
        <v>126</v>
      </c>
      <c r="E4878" s="440">
        <v>0</v>
      </c>
      <c r="F4878" s="440">
        <v>0</v>
      </c>
      <c r="G4878" s="440">
        <v>12259.54</v>
      </c>
      <c r="H4878" s="438" t="s">
        <v>126</v>
      </c>
    </row>
    <row r="4879" spans="1:8">
      <c r="A4879" s="430" t="s">
        <v>6338</v>
      </c>
      <c r="B4879" s="430" t="s">
        <v>4880</v>
      </c>
      <c r="C4879" s="440">
        <v>1689.9</v>
      </c>
      <c r="D4879" s="438" t="s">
        <v>126</v>
      </c>
      <c r="E4879" s="440">
        <v>146.75</v>
      </c>
      <c r="F4879" s="440">
        <v>0</v>
      </c>
      <c r="G4879" s="440">
        <v>1836.65</v>
      </c>
      <c r="H4879" s="438" t="s">
        <v>126</v>
      </c>
    </row>
    <row r="4880" spans="1:8">
      <c r="A4880" s="430" t="s">
        <v>6339</v>
      </c>
      <c r="B4880" s="430" t="s">
        <v>4882</v>
      </c>
      <c r="C4880" s="440">
        <v>17946.939999999999</v>
      </c>
      <c r="D4880" s="438" t="s">
        <v>126</v>
      </c>
      <c r="E4880" s="440">
        <v>0</v>
      </c>
      <c r="F4880" s="440">
        <v>0</v>
      </c>
      <c r="G4880" s="440">
        <v>17946.939999999999</v>
      </c>
      <c r="H4880" s="438" t="s">
        <v>126</v>
      </c>
    </row>
    <row r="4881" spans="1:8">
      <c r="A4881" s="430" t="s">
        <v>6340</v>
      </c>
      <c r="B4881" s="430" t="s">
        <v>4884</v>
      </c>
      <c r="C4881" s="440">
        <v>0</v>
      </c>
      <c r="D4881" s="438" t="s">
        <v>126</v>
      </c>
      <c r="E4881" s="440">
        <v>4735.8500000000004</v>
      </c>
      <c r="F4881" s="440">
        <v>0</v>
      </c>
      <c r="G4881" s="440">
        <v>4735.8500000000004</v>
      </c>
      <c r="H4881" s="438" t="s">
        <v>126</v>
      </c>
    </row>
    <row r="4882" spans="1:8">
      <c r="A4882" s="430" t="s">
        <v>6341</v>
      </c>
      <c r="B4882" s="430" t="s">
        <v>4886</v>
      </c>
      <c r="C4882" s="440">
        <v>0</v>
      </c>
      <c r="D4882" s="438" t="s">
        <v>126</v>
      </c>
      <c r="E4882" s="440">
        <v>3027.47</v>
      </c>
      <c r="F4882" s="440">
        <v>0</v>
      </c>
      <c r="G4882" s="440">
        <v>3027.47</v>
      </c>
      <c r="H4882" s="438" t="s">
        <v>126</v>
      </c>
    </row>
    <row r="4883" spans="1:8">
      <c r="A4883" s="430" t="s">
        <v>6342</v>
      </c>
      <c r="B4883" s="430" t="s">
        <v>4888</v>
      </c>
      <c r="C4883" s="440">
        <v>15258.19</v>
      </c>
      <c r="D4883" s="438" t="s">
        <v>126</v>
      </c>
      <c r="E4883" s="440">
        <v>1482.06</v>
      </c>
      <c r="F4883" s="440">
        <v>0</v>
      </c>
      <c r="G4883" s="440">
        <v>16740.25</v>
      </c>
      <c r="H4883" s="438" t="s">
        <v>126</v>
      </c>
    </row>
    <row r="4884" spans="1:8">
      <c r="A4884" s="430" t="s">
        <v>6343</v>
      </c>
      <c r="B4884" s="430" t="s">
        <v>4890</v>
      </c>
      <c r="C4884" s="440">
        <v>5100</v>
      </c>
      <c r="D4884" s="438" t="s">
        <v>126</v>
      </c>
      <c r="E4884" s="440">
        <v>0</v>
      </c>
      <c r="F4884" s="440">
        <v>0</v>
      </c>
      <c r="G4884" s="440">
        <v>5100</v>
      </c>
      <c r="H4884" s="438" t="s">
        <v>126</v>
      </c>
    </row>
    <row r="4885" spans="1:8">
      <c r="A4885" s="430" t="s">
        <v>6344</v>
      </c>
      <c r="B4885" s="430" t="s">
        <v>4892</v>
      </c>
      <c r="C4885" s="440">
        <v>3026.03</v>
      </c>
      <c r="D4885" s="438" t="s">
        <v>126</v>
      </c>
      <c r="E4885" s="440">
        <v>1070.08</v>
      </c>
      <c r="F4885" s="440">
        <v>0</v>
      </c>
      <c r="G4885" s="440">
        <v>4096.1099999999997</v>
      </c>
      <c r="H4885" s="438" t="s">
        <v>126</v>
      </c>
    </row>
    <row r="4886" spans="1:8">
      <c r="A4886" s="430" t="s">
        <v>6345</v>
      </c>
      <c r="B4886" s="430" t="s">
        <v>4894</v>
      </c>
      <c r="C4886" s="440">
        <v>5874.65</v>
      </c>
      <c r="D4886" s="438" t="s">
        <v>126</v>
      </c>
      <c r="E4886" s="440">
        <v>5874.65</v>
      </c>
      <c r="F4886" s="440">
        <v>0</v>
      </c>
      <c r="G4886" s="440">
        <v>11749.3</v>
      </c>
      <c r="H4886" s="438" t="s">
        <v>126</v>
      </c>
    </row>
    <row r="4887" spans="1:8">
      <c r="A4887" s="430" t="s">
        <v>6346</v>
      </c>
      <c r="B4887" s="430" t="s">
        <v>6347</v>
      </c>
      <c r="C4887" s="440">
        <v>43882.87</v>
      </c>
      <c r="D4887" s="438" t="s">
        <v>126</v>
      </c>
      <c r="E4887" s="440">
        <v>0</v>
      </c>
      <c r="F4887" s="440">
        <v>0</v>
      </c>
      <c r="G4887" s="440">
        <v>43882.87</v>
      </c>
      <c r="H4887" s="438" t="s">
        <v>126</v>
      </c>
    </row>
    <row r="4888" spans="1:8">
      <c r="A4888" s="430" t="s">
        <v>6348</v>
      </c>
      <c r="B4888" s="430" t="s">
        <v>2433</v>
      </c>
      <c r="C4888" s="440">
        <v>106297.09</v>
      </c>
      <c r="D4888" s="438" t="s">
        <v>126</v>
      </c>
      <c r="E4888" s="440">
        <v>32990.879999999997</v>
      </c>
      <c r="F4888" s="440">
        <v>0</v>
      </c>
      <c r="G4888" s="440">
        <v>139287.97</v>
      </c>
      <c r="H4888" s="438" t="s">
        <v>126</v>
      </c>
    </row>
    <row r="4889" spans="1:8">
      <c r="A4889" s="430" t="s">
        <v>6349</v>
      </c>
      <c r="B4889" s="430" t="s">
        <v>4860</v>
      </c>
      <c r="C4889" s="440">
        <v>8834.7099999999991</v>
      </c>
      <c r="D4889" s="438" t="s">
        <v>126</v>
      </c>
      <c r="E4889" s="440">
        <v>0</v>
      </c>
      <c r="F4889" s="440">
        <v>0</v>
      </c>
      <c r="G4889" s="440">
        <v>8834.7099999999991</v>
      </c>
      <c r="H4889" s="438" t="s">
        <v>126</v>
      </c>
    </row>
    <row r="4890" spans="1:8">
      <c r="A4890" s="430" t="s">
        <v>6350</v>
      </c>
      <c r="B4890" s="430" t="s">
        <v>4862</v>
      </c>
      <c r="C4890" s="440">
        <v>2163</v>
      </c>
      <c r="D4890" s="438" t="s">
        <v>126</v>
      </c>
      <c r="E4890" s="440">
        <v>216.3</v>
      </c>
      <c r="F4890" s="440">
        <v>0</v>
      </c>
      <c r="G4890" s="440">
        <v>2379.3000000000002</v>
      </c>
      <c r="H4890" s="438" t="s">
        <v>126</v>
      </c>
    </row>
    <row r="4891" spans="1:8">
      <c r="A4891" s="430" t="s">
        <v>6351</v>
      </c>
      <c r="B4891" s="430" t="s">
        <v>4864</v>
      </c>
      <c r="C4891" s="440">
        <v>10855.69</v>
      </c>
      <c r="D4891" s="438" t="s">
        <v>126</v>
      </c>
      <c r="E4891" s="440">
        <v>0</v>
      </c>
      <c r="F4891" s="440">
        <v>0</v>
      </c>
      <c r="G4891" s="440">
        <v>10855.69</v>
      </c>
      <c r="H4891" s="438" t="s">
        <v>126</v>
      </c>
    </row>
    <row r="4892" spans="1:8">
      <c r="A4892" s="430" t="s">
        <v>6352</v>
      </c>
      <c r="B4892" s="430" t="s">
        <v>4866</v>
      </c>
      <c r="C4892" s="440">
        <v>0</v>
      </c>
      <c r="D4892" s="438" t="s">
        <v>126</v>
      </c>
      <c r="E4892" s="440">
        <v>11621.58</v>
      </c>
      <c r="F4892" s="440">
        <v>0</v>
      </c>
      <c r="G4892" s="440">
        <v>11621.58</v>
      </c>
      <c r="H4892" s="438" t="s">
        <v>126</v>
      </c>
    </row>
    <row r="4893" spans="1:8">
      <c r="A4893" s="430" t="s">
        <v>6353</v>
      </c>
      <c r="B4893" s="430" t="s">
        <v>4868</v>
      </c>
      <c r="C4893" s="440">
        <v>0</v>
      </c>
      <c r="D4893" s="438" t="s">
        <v>126</v>
      </c>
      <c r="E4893" s="440">
        <v>2327.21</v>
      </c>
      <c r="F4893" s="440">
        <v>0</v>
      </c>
      <c r="G4893" s="440">
        <v>2327.21</v>
      </c>
      <c r="H4893" s="438" t="s">
        <v>126</v>
      </c>
    </row>
    <row r="4894" spans="1:8">
      <c r="A4894" s="430" t="s">
        <v>6354</v>
      </c>
      <c r="B4894" s="430" t="s">
        <v>5024</v>
      </c>
      <c r="C4894" s="440">
        <v>216.3</v>
      </c>
      <c r="D4894" s="438" t="s">
        <v>126</v>
      </c>
      <c r="E4894" s="440">
        <v>0</v>
      </c>
      <c r="F4894" s="440">
        <v>0</v>
      </c>
      <c r="G4894" s="440">
        <v>216.3</v>
      </c>
      <c r="H4894" s="438" t="s">
        <v>126</v>
      </c>
    </row>
    <row r="4895" spans="1:8">
      <c r="A4895" s="430" t="s">
        <v>6355</v>
      </c>
      <c r="B4895" s="430" t="s">
        <v>4870</v>
      </c>
      <c r="C4895" s="440">
        <v>36087.980000000003</v>
      </c>
      <c r="D4895" s="438" t="s">
        <v>126</v>
      </c>
      <c r="E4895" s="440">
        <v>2651.28</v>
      </c>
      <c r="F4895" s="440">
        <v>0</v>
      </c>
      <c r="G4895" s="440">
        <v>38739.26</v>
      </c>
      <c r="H4895" s="438" t="s">
        <v>126</v>
      </c>
    </row>
    <row r="4896" spans="1:8">
      <c r="A4896" s="430" t="s">
        <v>6356</v>
      </c>
      <c r="B4896" s="430" t="s">
        <v>4872</v>
      </c>
      <c r="C4896" s="440">
        <v>471.04</v>
      </c>
      <c r="D4896" s="438" t="s">
        <v>126</v>
      </c>
      <c r="E4896" s="440">
        <v>0</v>
      </c>
      <c r="F4896" s="440">
        <v>0</v>
      </c>
      <c r="G4896" s="440">
        <v>471.04</v>
      </c>
      <c r="H4896" s="438" t="s">
        <v>126</v>
      </c>
    </row>
    <row r="4897" spans="1:8">
      <c r="A4897" s="430" t="s">
        <v>6357</v>
      </c>
      <c r="B4897" s="430" t="s">
        <v>4878</v>
      </c>
      <c r="C4897" s="440">
        <v>9350.24</v>
      </c>
      <c r="D4897" s="438" t="s">
        <v>126</v>
      </c>
      <c r="E4897" s="440">
        <v>0</v>
      </c>
      <c r="F4897" s="440">
        <v>0</v>
      </c>
      <c r="G4897" s="440">
        <v>9350.24</v>
      </c>
      <c r="H4897" s="438" t="s">
        <v>126</v>
      </c>
    </row>
    <row r="4898" spans="1:8">
      <c r="A4898" s="430" t="s">
        <v>6358</v>
      </c>
      <c r="B4898" s="430" t="s">
        <v>4880</v>
      </c>
      <c r="C4898" s="440">
        <v>2133.7800000000002</v>
      </c>
      <c r="D4898" s="438" t="s">
        <v>126</v>
      </c>
      <c r="E4898" s="440">
        <v>192.1</v>
      </c>
      <c r="F4898" s="440">
        <v>0</v>
      </c>
      <c r="G4898" s="440">
        <v>2325.88</v>
      </c>
      <c r="H4898" s="438" t="s">
        <v>126</v>
      </c>
    </row>
    <row r="4899" spans="1:8">
      <c r="A4899" s="430" t="s">
        <v>6359</v>
      </c>
      <c r="B4899" s="430" t="s">
        <v>4882</v>
      </c>
      <c r="C4899" s="440">
        <v>16501.96</v>
      </c>
      <c r="D4899" s="438" t="s">
        <v>126</v>
      </c>
      <c r="E4899" s="440">
        <v>0</v>
      </c>
      <c r="F4899" s="440">
        <v>0</v>
      </c>
      <c r="G4899" s="440">
        <v>16501.96</v>
      </c>
      <c r="H4899" s="438" t="s">
        <v>126</v>
      </c>
    </row>
    <row r="4900" spans="1:8">
      <c r="A4900" s="430" t="s">
        <v>6360</v>
      </c>
      <c r="B4900" s="430" t="s">
        <v>4884</v>
      </c>
      <c r="C4900" s="440">
        <v>0</v>
      </c>
      <c r="D4900" s="438" t="s">
        <v>126</v>
      </c>
      <c r="E4900" s="440">
        <v>4872.3500000000004</v>
      </c>
      <c r="F4900" s="440">
        <v>0</v>
      </c>
      <c r="G4900" s="440">
        <v>4872.3500000000004</v>
      </c>
      <c r="H4900" s="438" t="s">
        <v>126</v>
      </c>
    </row>
    <row r="4901" spans="1:8">
      <c r="A4901" s="430" t="s">
        <v>6361</v>
      </c>
      <c r="B4901" s="430" t="s">
        <v>4886</v>
      </c>
      <c r="C4901" s="440">
        <v>0</v>
      </c>
      <c r="D4901" s="438" t="s">
        <v>126</v>
      </c>
      <c r="E4901" s="440">
        <v>3194.49</v>
      </c>
      <c r="F4901" s="440">
        <v>0</v>
      </c>
      <c r="G4901" s="440">
        <v>3194.49</v>
      </c>
      <c r="H4901" s="438" t="s">
        <v>126</v>
      </c>
    </row>
    <row r="4902" spans="1:8">
      <c r="A4902" s="430" t="s">
        <v>6362</v>
      </c>
      <c r="B4902" s="430" t="s">
        <v>4888</v>
      </c>
      <c r="C4902" s="440">
        <v>3057.48</v>
      </c>
      <c r="D4902" s="438" t="s">
        <v>126</v>
      </c>
      <c r="E4902" s="440">
        <v>254.81</v>
      </c>
      <c r="F4902" s="440">
        <v>0</v>
      </c>
      <c r="G4902" s="440">
        <v>3312.29</v>
      </c>
      <c r="H4902" s="438" t="s">
        <v>126</v>
      </c>
    </row>
    <row r="4903" spans="1:8">
      <c r="A4903" s="430" t="s">
        <v>6363</v>
      </c>
      <c r="B4903" s="430" t="s">
        <v>4890</v>
      </c>
      <c r="C4903" s="440">
        <v>4250</v>
      </c>
      <c r="D4903" s="438" t="s">
        <v>126</v>
      </c>
      <c r="E4903" s="440">
        <v>0</v>
      </c>
      <c r="F4903" s="440">
        <v>0</v>
      </c>
      <c r="G4903" s="440">
        <v>4250</v>
      </c>
      <c r="H4903" s="438" t="s">
        <v>126</v>
      </c>
    </row>
    <row r="4904" spans="1:8">
      <c r="A4904" s="430" t="s">
        <v>6364</v>
      </c>
      <c r="B4904" s="430" t="s">
        <v>4892</v>
      </c>
      <c r="C4904" s="440">
        <v>4864.7</v>
      </c>
      <c r="D4904" s="438" t="s">
        <v>126</v>
      </c>
      <c r="E4904" s="440">
        <v>2210.86</v>
      </c>
      <c r="F4904" s="440">
        <v>0</v>
      </c>
      <c r="G4904" s="440">
        <v>7075.56</v>
      </c>
      <c r="H4904" s="438" t="s">
        <v>126</v>
      </c>
    </row>
    <row r="4905" spans="1:8">
      <c r="A4905" s="430" t="s">
        <v>6365</v>
      </c>
      <c r="B4905" s="430" t="s">
        <v>4894</v>
      </c>
      <c r="C4905" s="440">
        <v>7024.75</v>
      </c>
      <c r="D4905" s="438" t="s">
        <v>126</v>
      </c>
      <c r="E4905" s="440">
        <v>5449.9</v>
      </c>
      <c r="F4905" s="440">
        <v>0</v>
      </c>
      <c r="G4905" s="440">
        <v>12474.65</v>
      </c>
      <c r="H4905" s="438" t="s">
        <v>126</v>
      </c>
    </row>
    <row r="4906" spans="1:8">
      <c r="A4906" s="430" t="s">
        <v>6366</v>
      </c>
      <c r="B4906" s="430" t="s">
        <v>6367</v>
      </c>
      <c r="C4906" s="440">
        <v>485.46</v>
      </c>
      <c r="D4906" s="438" t="s">
        <v>126</v>
      </c>
      <c r="E4906" s="440">
        <v>0</v>
      </c>
      <c r="F4906" s="440">
        <v>0</v>
      </c>
      <c r="G4906" s="440">
        <v>485.46</v>
      </c>
      <c r="H4906" s="438" t="s">
        <v>126</v>
      </c>
    </row>
    <row r="4907" spans="1:8">
      <c r="A4907" s="430" t="s">
        <v>6368</v>
      </c>
      <c r="B4907" s="430" t="s">
        <v>2438</v>
      </c>
      <c r="C4907" s="440">
        <v>91717.82</v>
      </c>
      <c r="D4907" s="438" t="s">
        <v>126</v>
      </c>
      <c r="E4907" s="440">
        <v>23960.85</v>
      </c>
      <c r="F4907" s="440">
        <v>0</v>
      </c>
      <c r="G4907" s="440">
        <v>115678.67</v>
      </c>
      <c r="H4907" s="438" t="s">
        <v>126</v>
      </c>
    </row>
    <row r="4908" spans="1:8">
      <c r="A4908" s="430" t="s">
        <v>6369</v>
      </c>
      <c r="B4908" s="430" t="s">
        <v>4860</v>
      </c>
      <c r="C4908" s="440">
        <v>8424.77</v>
      </c>
      <c r="D4908" s="438" t="s">
        <v>126</v>
      </c>
      <c r="E4908" s="440">
        <v>0</v>
      </c>
      <c r="F4908" s="440">
        <v>0</v>
      </c>
      <c r="G4908" s="440">
        <v>8424.77</v>
      </c>
      <c r="H4908" s="438" t="s">
        <v>126</v>
      </c>
    </row>
    <row r="4909" spans="1:8">
      <c r="A4909" s="430" t="s">
        <v>6370</v>
      </c>
      <c r="B4909" s="430" t="s">
        <v>4862</v>
      </c>
      <c r="C4909" s="440">
        <v>1297.8</v>
      </c>
      <c r="D4909" s="438" t="s">
        <v>126</v>
      </c>
      <c r="E4909" s="440">
        <v>108.15</v>
      </c>
      <c r="F4909" s="440">
        <v>0</v>
      </c>
      <c r="G4909" s="440">
        <v>1405.95</v>
      </c>
      <c r="H4909" s="438" t="s">
        <v>126</v>
      </c>
    </row>
    <row r="4910" spans="1:8">
      <c r="A4910" s="430" t="s">
        <v>6371</v>
      </c>
      <c r="B4910" s="430" t="s">
        <v>4864</v>
      </c>
      <c r="C4910" s="440">
        <v>16346.41</v>
      </c>
      <c r="D4910" s="438" t="s">
        <v>126</v>
      </c>
      <c r="E4910" s="440">
        <v>0</v>
      </c>
      <c r="F4910" s="440">
        <v>0</v>
      </c>
      <c r="G4910" s="440">
        <v>16346.41</v>
      </c>
      <c r="H4910" s="438" t="s">
        <v>126</v>
      </c>
    </row>
    <row r="4911" spans="1:8">
      <c r="A4911" s="430" t="s">
        <v>6372</v>
      </c>
      <c r="B4911" s="430" t="s">
        <v>4866</v>
      </c>
      <c r="C4911" s="440">
        <v>0</v>
      </c>
      <c r="D4911" s="438" t="s">
        <v>126</v>
      </c>
      <c r="E4911" s="440">
        <v>4926.22</v>
      </c>
      <c r="F4911" s="440">
        <v>0</v>
      </c>
      <c r="G4911" s="440">
        <v>4926.22</v>
      </c>
      <c r="H4911" s="438" t="s">
        <v>126</v>
      </c>
    </row>
    <row r="4912" spans="1:8">
      <c r="A4912" s="430" t="s">
        <v>6373</v>
      </c>
      <c r="B4912" s="430" t="s">
        <v>4868</v>
      </c>
      <c r="C4912" s="440">
        <v>0</v>
      </c>
      <c r="D4912" s="438" t="s">
        <v>126</v>
      </c>
      <c r="E4912" s="440">
        <v>972.31</v>
      </c>
      <c r="F4912" s="440">
        <v>0</v>
      </c>
      <c r="G4912" s="440">
        <v>972.31</v>
      </c>
      <c r="H4912" s="438" t="s">
        <v>126</v>
      </c>
    </row>
    <row r="4913" spans="1:8">
      <c r="A4913" s="430" t="s">
        <v>6374</v>
      </c>
      <c r="B4913" s="430" t="s">
        <v>5024</v>
      </c>
      <c r="C4913" s="440">
        <v>108.15</v>
      </c>
      <c r="D4913" s="438" t="s">
        <v>126</v>
      </c>
      <c r="E4913" s="440">
        <v>0</v>
      </c>
      <c r="F4913" s="440">
        <v>0</v>
      </c>
      <c r="G4913" s="440">
        <v>108.15</v>
      </c>
      <c r="H4913" s="438" t="s">
        <v>126</v>
      </c>
    </row>
    <row r="4914" spans="1:8">
      <c r="A4914" s="430" t="s">
        <v>6375</v>
      </c>
      <c r="B4914" s="430" t="s">
        <v>4870</v>
      </c>
      <c r="C4914" s="440">
        <v>20842.830000000002</v>
      </c>
      <c r="D4914" s="438" t="s">
        <v>126</v>
      </c>
      <c r="E4914" s="440">
        <v>883.92</v>
      </c>
      <c r="F4914" s="440">
        <v>0</v>
      </c>
      <c r="G4914" s="440">
        <v>21726.75</v>
      </c>
      <c r="H4914" s="438" t="s">
        <v>126</v>
      </c>
    </row>
    <row r="4915" spans="1:8">
      <c r="A4915" s="430" t="s">
        <v>6376</v>
      </c>
      <c r="B4915" s="430" t="s">
        <v>4872</v>
      </c>
      <c r="C4915" s="440">
        <v>593.55999999999995</v>
      </c>
      <c r="D4915" s="438" t="s">
        <v>126</v>
      </c>
      <c r="E4915" s="440">
        <v>0</v>
      </c>
      <c r="F4915" s="440">
        <v>0</v>
      </c>
      <c r="G4915" s="440">
        <v>593.55999999999995</v>
      </c>
      <c r="H4915" s="438" t="s">
        <v>126</v>
      </c>
    </row>
    <row r="4916" spans="1:8">
      <c r="A4916" s="430" t="s">
        <v>6377</v>
      </c>
      <c r="B4916" s="430" t="s">
        <v>4878</v>
      </c>
      <c r="C4916" s="440">
        <v>11060.67</v>
      </c>
      <c r="D4916" s="438" t="s">
        <v>126</v>
      </c>
      <c r="E4916" s="440">
        <v>0</v>
      </c>
      <c r="F4916" s="440">
        <v>0</v>
      </c>
      <c r="G4916" s="440">
        <v>11060.67</v>
      </c>
      <c r="H4916" s="438" t="s">
        <v>126</v>
      </c>
    </row>
    <row r="4917" spans="1:8">
      <c r="A4917" s="430" t="s">
        <v>6378</v>
      </c>
      <c r="B4917" s="430" t="s">
        <v>4880</v>
      </c>
      <c r="C4917" s="440">
        <v>2321.12</v>
      </c>
      <c r="D4917" s="438" t="s">
        <v>126</v>
      </c>
      <c r="E4917" s="440">
        <v>185.65</v>
      </c>
      <c r="F4917" s="440">
        <v>0</v>
      </c>
      <c r="G4917" s="440">
        <v>2506.77</v>
      </c>
      <c r="H4917" s="438" t="s">
        <v>126</v>
      </c>
    </row>
    <row r="4918" spans="1:8">
      <c r="A4918" s="430" t="s">
        <v>6379</v>
      </c>
      <c r="B4918" s="430" t="s">
        <v>4882</v>
      </c>
      <c r="C4918" s="440">
        <v>11248.62</v>
      </c>
      <c r="D4918" s="438" t="s">
        <v>126</v>
      </c>
      <c r="E4918" s="440">
        <v>0</v>
      </c>
      <c r="F4918" s="440">
        <v>0</v>
      </c>
      <c r="G4918" s="440">
        <v>11248.62</v>
      </c>
      <c r="H4918" s="438" t="s">
        <v>126</v>
      </c>
    </row>
    <row r="4919" spans="1:8">
      <c r="A4919" s="430" t="s">
        <v>6380</v>
      </c>
      <c r="B4919" s="430" t="s">
        <v>4884</v>
      </c>
      <c r="C4919" s="440">
        <v>0</v>
      </c>
      <c r="D4919" s="438" t="s">
        <v>126</v>
      </c>
      <c r="E4919" s="440">
        <v>5933.45</v>
      </c>
      <c r="F4919" s="440">
        <v>0</v>
      </c>
      <c r="G4919" s="440">
        <v>5933.45</v>
      </c>
      <c r="H4919" s="438" t="s">
        <v>126</v>
      </c>
    </row>
    <row r="4920" spans="1:8">
      <c r="A4920" s="430" t="s">
        <v>6381</v>
      </c>
      <c r="B4920" s="430" t="s">
        <v>4886</v>
      </c>
      <c r="C4920" s="440">
        <v>0</v>
      </c>
      <c r="D4920" s="438" t="s">
        <v>126</v>
      </c>
      <c r="E4920" s="440">
        <v>3560.07</v>
      </c>
      <c r="F4920" s="440">
        <v>0</v>
      </c>
      <c r="G4920" s="440">
        <v>3560.07</v>
      </c>
      <c r="H4920" s="438" t="s">
        <v>126</v>
      </c>
    </row>
    <row r="4921" spans="1:8">
      <c r="A4921" s="430" t="s">
        <v>6382</v>
      </c>
      <c r="B4921" s="430" t="s">
        <v>4888</v>
      </c>
      <c r="C4921" s="440">
        <v>3195.73</v>
      </c>
      <c r="D4921" s="438" t="s">
        <v>126</v>
      </c>
      <c r="E4921" s="440">
        <v>245.6</v>
      </c>
      <c r="F4921" s="440">
        <v>0</v>
      </c>
      <c r="G4921" s="440">
        <v>3441.33</v>
      </c>
      <c r="H4921" s="438" t="s">
        <v>126</v>
      </c>
    </row>
    <row r="4922" spans="1:8">
      <c r="A4922" s="430" t="s">
        <v>6383</v>
      </c>
      <c r="B4922" s="430" t="s">
        <v>4890</v>
      </c>
      <c r="C4922" s="440">
        <v>4778.7</v>
      </c>
      <c r="D4922" s="438" t="s">
        <v>126</v>
      </c>
      <c r="E4922" s="440">
        <v>0</v>
      </c>
      <c r="F4922" s="440">
        <v>0</v>
      </c>
      <c r="G4922" s="440">
        <v>4778.7</v>
      </c>
      <c r="H4922" s="438" t="s">
        <v>126</v>
      </c>
    </row>
    <row r="4923" spans="1:8">
      <c r="A4923" s="430" t="s">
        <v>6384</v>
      </c>
      <c r="B4923" s="430" t="s">
        <v>4892</v>
      </c>
      <c r="C4923" s="440">
        <v>6102.27</v>
      </c>
      <c r="D4923" s="438" t="s">
        <v>126</v>
      </c>
      <c r="E4923" s="440">
        <v>2545.08</v>
      </c>
      <c r="F4923" s="440">
        <v>0</v>
      </c>
      <c r="G4923" s="440">
        <v>8647.35</v>
      </c>
      <c r="H4923" s="438" t="s">
        <v>126</v>
      </c>
    </row>
    <row r="4924" spans="1:8">
      <c r="A4924" s="430" t="s">
        <v>6385</v>
      </c>
      <c r="B4924" s="430" t="s">
        <v>4894</v>
      </c>
      <c r="C4924" s="440">
        <v>5591.22</v>
      </c>
      <c r="D4924" s="438" t="s">
        <v>126</v>
      </c>
      <c r="E4924" s="440">
        <v>4600.3999999999996</v>
      </c>
      <c r="F4924" s="440">
        <v>0</v>
      </c>
      <c r="G4924" s="440">
        <v>10191.620000000001</v>
      </c>
      <c r="H4924" s="438" t="s">
        <v>126</v>
      </c>
    </row>
    <row r="4925" spans="1:8">
      <c r="A4925" s="430" t="s">
        <v>6386</v>
      </c>
      <c r="B4925" s="430" t="s">
        <v>5451</v>
      </c>
      <c r="C4925" s="441">
        <v>-194.03</v>
      </c>
      <c r="D4925" s="438" t="s">
        <v>126</v>
      </c>
      <c r="E4925" s="440">
        <v>0</v>
      </c>
      <c r="F4925" s="440">
        <v>0</v>
      </c>
      <c r="G4925" s="441">
        <v>-194.03</v>
      </c>
      <c r="H4925" s="438" t="s">
        <v>126</v>
      </c>
    </row>
    <row r="4926" spans="1:8">
      <c r="A4926" s="430" t="s">
        <v>6387</v>
      </c>
      <c r="B4926" s="430" t="s">
        <v>2443</v>
      </c>
      <c r="C4926" s="440">
        <v>254967.66</v>
      </c>
      <c r="D4926" s="438" t="s">
        <v>126</v>
      </c>
      <c r="E4926" s="440">
        <v>58162.32</v>
      </c>
      <c r="F4926" s="440">
        <v>0</v>
      </c>
      <c r="G4926" s="440">
        <v>313129.98</v>
      </c>
      <c r="H4926" s="438" t="s">
        <v>126</v>
      </c>
    </row>
    <row r="4927" spans="1:8">
      <c r="A4927" s="430" t="s">
        <v>6388</v>
      </c>
      <c r="B4927" s="430" t="s">
        <v>4860</v>
      </c>
      <c r="C4927" s="440">
        <v>7954.44</v>
      </c>
      <c r="D4927" s="438" t="s">
        <v>126</v>
      </c>
      <c r="E4927" s="440">
        <v>0</v>
      </c>
      <c r="F4927" s="440">
        <v>0</v>
      </c>
      <c r="G4927" s="440">
        <v>7954.44</v>
      </c>
      <c r="H4927" s="438" t="s">
        <v>126</v>
      </c>
    </row>
    <row r="4928" spans="1:8">
      <c r="A4928" s="430" t="s">
        <v>6389</v>
      </c>
      <c r="B4928" s="430" t="s">
        <v>4862</v>
      </c>
      <c r="C4928" s="440">
        <v>9550.2999999999993</v>
      </c>
      <c r="D4928" s="438" t="s">
        <v>126</v>
      </c>
      <c r="E4928" s="440">
        <v>879.7</v>
      </c>
      <c r="F4928" s="440">
        <v>0</v>
      </c>
      <c r="G4928" s="440">
        <v>10430</v>
      </c>
      <c r="H4928" s="438" t="s">
        <v>126</v>
      </c>
    </row>
    <row r="4929" spans="1:8">
      <c r="A4929" s="430" t="s">
        <v>6390</v>
      </c>
      <c r="B4929" s="430" t="s">
        <v>4864</v>
      </c>
      <c r="C4929" s="440">
        <v>10206.030000000001</v>
      </c>
      <c r="D4929" s="438" t="s">
        <v>126</v>
      </c>
      <c r="E4929" s="440">
        <v>0</v>
      </c>
      <c r="F4929" s="440">
        <v>0</v>
      </c>
      <c r="G4929" s="440">
        <v>10206.030000000001</v>
      </c>
      <c r="H4929" s="438" t="s">
        <v>126</v>
      </c>
    </row>
    <row r="4930" spans="1:8">
      <c r="A4930" s="430" t="s">
        <v>6391</v>
      </c>
      <c r="B4930" s="430" t="s">
        <v>4866</v>
      </c>
      <c r="C4930" s="440">
        <v>0</v>
      </c>
      <c r="D4930" s="438" t="s">
        <v>126</v>
      </c>
      <c r="E4930" s="440">
        <v>9889.2999999999993</v>
      </c>
      <c r="F4930" s="440">
        <v>0</v>
      </c>
      <c r="G4930" s="440">
        <v>9889.2999999999993</v>
      </c>
      <c r="H4930" s="438" t="s">
        <v>126</v>
      </c>
    </row>
    <row r="4931" spans="1:8">
      <c r="A4931" s="430" t="s">
        <v>6392</v>
      </c>
      <c r="B4931" s="430" t="s">
        <v>4868</v>
      </c>
      <c r="C4931" s="440">
        <v>0</v>
      </c>
      <c r="D4931" s="438" t="s">
        <v>126</v>
      </c>
      <c r="E4931" s="440">
        <v>2093.6999999999998</v>
      </c>
      <c r="F4931" s="440">
        <v>0</v>
      </c>
      <c r="G4931" s="440">
        <v>2093.6999999999998</v>
      </c>
      <c r="H4931" s="438" t="s">
        <v>126</v>
      </c>
    </row>
    <row r="4932" spans="1:8">
      <c r="A4932" s="430" t="s">
        <v>6393</v>
      </c>
      <c r="B4932" s="430" t="s">
        <v>6394</v>
      </c>
      <c r="C4932" s="440">
        <v>105434.89</v>
      </c>
      <c r="D4932" s="438" t="s">
        <v>126</v>
      </c>
      <c r="E4932" s="440">
        <v>3193.78</v>
      </c>
      <c r="F4932" s="440">
        <v>0</v>
      </c>
      <c r="G4932" s="440">
        <v>108628.67</v>
      </c>
      <c r="H4932" s="438" t="s">
        <v>126</v>
      </c>
    </row>
    <row r="4933" spans="1:8">
      <c r="A4933" s="430" t="s">
        <v>6395</v>
      </c>
      <c r="B4933" s="430" t="s">
        <v>4872</v>
      </c>
      <c r="C4933" s="440">
        <v>938.86</v>
      </c>
      <c r="D4933" s="438" t="s">
        <v>126</v>
      </c>
      <c r="E4933" s="440">
        <v>0</v>
      </c>
      <c r="F4933" s="440">
        <v>0</v>
      </c>
      <c r="G4933" s="440">
        <v>938.86</v>
      </c>
      <c r="H4933" s="438" t="s">
        <v>126</v>
      </c>
    </row>
    <row r="4934" spans="1:8">
      <c r="A4934" s="430" t="s">
        <v>6396</v>
      </c>
      <c r="B4934" s="430" t="s">
        <v>4878</v>
      </c>
      <c r="C4934" s="440">
        <v>16259.46</v>
      </c>
      <c r="D4934" s="438" t="s">
        <v>126</v>
      </c>
      <c r="E4934" s="440">
        <v>0</v>
      </c>
      <c r="F4934" s="440">
        <v>0</v>
      </c>
      <c r="G4934" s="440">
        <v>16259.46</v>
      </c>
      <c r="H4934" s="438" t="s">
        <v>126</v>
      </c>
    </row>
    <row r="4935" spans="1:8">
      <c r="A4935" s="430" t="s">
        <v>6397</v>
      </c>
      <c r="B4935" s="430" t="s">
        <v>4880</v>
      </c>
      <c r="C4935" s="440">
        <v>3660.88</v>
      </c>
      <c r="D4935" s="438" t="s">
        <v>126</v>
      </c>
      <c r="E4935" s="440">
        <v>327.9</v>
      </c>
      <c r="F4935" s="440">
        <v>0</v>
      </c>
      <c r="G4935" s="440">
        <v>3988.78</v>
      </c>
      <c r="H4935" s="438" t="s">
        <v>126</v>
      </c>
    </row>
    <row r="4936" spans="1:8">
      <c r="A4936" s="430" t="s">
        <v>6398</v>
      </c>
      <c r="B4936" s="430" t="s">
        <v>4882</v>
      </c>
      <c r="C4936" s="440">
        <v>20244.39</v>
      </c>
      <c r="D4936" s="438" t="s">
        <v>126</v>
      </c>
      <c r="E4936" s="440">
        <v>0</v>
      </c>
      <c r="F4936" s="440">
        <v>0</v>
      </c>
      <c r="G4936" s="440">
        <v>20244.39</v>
      </c>
      <c r="H4936" s="438" t="s">
        <v>126</v>
      </c>
    </row>
    <row r="4937" spans="1:8">
      <c r="A4937" s="430" t="s">
        <v>6399</v>
      </c>
      <c r="B4937" s="430" t="s">
        <v>4884</v>
      </c>
      <c r="C4937" s="440">
        <v>0</v>
      </c>
      <c r="D4937" s="438" t="s">
        <v>126</v>
      </c>
      <c r="E4937" s="440">
        <v>10529.8</v>
      </c>
      <c r="F4937" s="440">
        <v>0</v>
      </c>
      <c r="G4937" s="440">
        <v>10529.8</v>
      </c>
      <c r="H4937" s="438" t="s">
        <v>126</v>
      </c>
    </row>
    <row r="4938" spans="1:8">
      <c r="A4938" s="430" t="s">
        <v>6400</v>
      </c>
      <c r="B4938" s="430" t="s">
        <v>4886</v>
      </c>
      <c r="C4938" s="440">
        <v>0</v>
      </c>
      <c r="D4938" s="438" t="s">
        <v>126</v>
      </c>
      <c r="E4938" s="440">
        <v>6519.96</v>
      </c>
      <c r="F4938" s="440">
        <v>0</v>
      </c>
      <c r="G4938" s="440">
        <v>6519.96</v>
      </c>
      <c r="H4938" s="438" t="s">
        <v>126</v>
      </c>
    </row>
    <row r="4939" spans="1:8">
      <c r="A4939" s="430" t="s">
        <v>6401</v>
      </c>
      <c r="B4939" s="430" t="s">
        <v>4888</v>
      </c>
      <c r="C4939" s="440">
        <v>23672.52</v>
      </c>
      <c r="D4939" s="438" t="s">
        <v>126</v>
      </c>
      <c r="E4939" s="440">
        <v>2179.5</v>
      </c>
      <c r="F4939" s="440">
        <v>0</v>
      </c>
      <c r="G4939" s="440">
        <v>25852.02</v>
      </c>
      <c r="H4939" s="438" t="s">
        <v>126</v>
      </c>
    </row>
    <row r="4940" spans="1:8">
      <c r="A4940" s="430" t="s">
        <v>6402</v>
      </c>
      <c r="B4940" s="430" t="s">
        <v>4890</v>
      </c>
      <c r="C4940" s="440">
        <v>8653.57</v>
      </c>
      <c r="D4940" s="438" t="s">
        <v>126</v>
      </c>
      <c r="E4940" s="440">
        <v>0</v>
      </c>
      <c r="F4940" s="440">
        <v>0</v>
      </c>
      <c r="G4940" s="440">
        <v>8653.57</v>
      </c>
      <c r="H4940" s="438" t="s">
        <v>126</v>
      </c>
    </row>
    <row r="4941" spans="1:8">
      <c r="A4941" s="430" t="s">
        <v>6403</v>
      </c>
      <c r="B4941" s="430" t="s">
        <v>4892</v>
      </c>
      <c r="C4941" s="440">
        <v>35303.18</v>
      </c>
      <c r="D4941" s="438" t="s">
        <v>126</v>
      </c>
      <c r="E4941" s="440">
        <v>9773.2800000000007</v>
      </c>
      <c r="F4941" s="440">
        <v>0</v>
      </c>
      <c r="G4941" s="440">
        <v>45076.46</v>
      </c>
      <c r="H4941" s="438" t="s">
        <v>126</v>
      </c>
    </row>
    <row r="4942" spans="1:8">
      <c r="A4942" s="430" t="s">
        <v>6404</v>
      </c>
      <c r="B4942" s="430" t="s">
        <v>4894</v>
      </c>
      <c r="C4942" s="440">
        <v>12775.4</v>
      </c>
      <c r="D4942" s="438" t="s">
        <v>126</v>
      </c>
      <c r="E4942" s="440">
        <v>12775.4</v>
      </c>
      <c r="F4942" s="440">
        <v>0</v>
      </c>
      <c r="G4942" s="440">
        <v>25550.799999999999</v>
      </c>
      <c r="H4942" s="438" t="s">
        <v>126</v>
      </c>
    </row>
    <row r="4943" spans="1:8">
      <c r="A4943" s="430" t="s">
        <v>6405</v>
      </c>
      <c r="B4943" s="430" t="s">
        <v>5451</v>
      </c>
      <c r="C4943" s="440">
        <v>313.74</v>
      </c>
      <c r="D4943" s="438" t="s">
        <v>126</v>
      </c>
      <c r="E4943" s="440">
        <v>0</v>
      </c>
      <c r="F4943" s="440">
        <v>0</v>
      </c>
      <c r="G4943" s="440">
        <v>313.74</v>
      </c>
      <c r="H4943" s="438" t="s">
        <v>126</v>
      </c>
    </row>
    <row r="4944" spans="1:8">
      <c r="A4944" s="430" t="s">
        <v>6406</v>
      </c>
      <c r="B4944" s="430" t="s">
        <v>2448</v>
      </c>
      <c r="C4944" s="440">
        <v>275167.44</v>
      </c>
      <c r="D4944" s="438" t="s">
        <v>126</v>
      </c>
      <c r="E4944" s="440">
        <v>61814.36</v>
      </c>
      <c r="F4944" s="440">
        <v>0</v>
      </c>
      <c r="G4944" s="440">
        <v>336981.8</v>
      </c>
      <c r="H4944" s="438" t="s">
        <v>126</v>
      </c>
    </row>
    <row r="4945" spans="1:8">
      <c r="A4945" s="430" t="s">
        <v>6407</v>
      </c>
      <c r="B4945" s="430" t="s">
        <v>4860</v>
      </c>
      <c r="C4945" s="440">
        <v>7834.44</v>
      </c>
      <c r="D4945" s="438" t="s">
        <v>126</v>
      </c>
      <c r="E4945" s="440">
        <v>0</v>
      </c>
      <c r="F4945" s="440">
        <v>0</v>
      </c>
      <c r="G4945" s="440">
        <v>7834.44</v>
      </c>
      <c r="H4945" s="438" t="s">
        <v>126</v>
      </c>
    </row>
    <row r="4946" spans="1:8">
      <c r="A4946" s="430" t="s">
        <v>6408</v>
      </c>
      <c r="B4946" s="430" t="s">
        <v>4862</v>
      </c>
      <c r="C4946" s="440">
        <v>9550.2999999999993</v>
      </c>
      <c r="D4946" s="438" t="s">
        <v>126</v>
      </c>
      <c r="E4946" s="440">
        <v>879.7</v>
      </c>
      <c r="F4946" s="440">
        <v>0</v>
      </c>
      <c r="G4946" s="440">
        <v>10430</v>
      </c>
      <c r="H4946" s="438" t="s">
        <v>126</v>
      </c>
    </row>
    <row r="4947" spans="1:8">
      <c r="A4947" s="430" t="s">
        <v>6409</v>
      </c>
      <c r="B4947" s="430" t="s">
        <v>4864</v>
      </c>
      <c r="C4947" s="440">
        <v>9400.4699999999993</v>
      </c>
      <c r="D4947" s="438" t="s">
        <v>126</v>
      </c>
      <c r="E4947" s="440">
        <v>0</v>
      </c>
      <c r="F4947" s="440">
        <v>0</v>
      </c>
      <c r="G4947" s="440">
        <v>9400.4699999999993</v>
      </c>
      <c r="H4947" s="438" t="s">
        <v>126</v>
      </c>
    </row>
    <row r="4948" spans="1:8">
      <c r="A4948" s="430" t="s">
        <v>6410</v>
      </c>
      <c r="B4948" s="430" t="s">
        <v>4866</v>
      </c>
      <c r="C4948" s="440">
        <v>0</v>
      </c>
      <c r="D4948" s="438" t="s">
        <v>126</v>
      </c>
      <c r="E4948" s="440">
        <v>9837.5499999999993</v>
      </c>
      <c r="F4948" s="440">
        <v>0</v>
      </c>
      <c r="G4948" s="440">
        <v>9837.5499999999993</v>
      </c>
      <c r="H4948" s="438" t="s">
        <v>126</v>
      </c>
    </row>
    <row r="4949" spans="1:8">
      <c r="A4949" s="430" t="s">
        <v>6411</v>
      </c>
      <c r="B4949" s="430" t="s">
        <v>4868</v>
      </c>
      <c r="C4949" s="440">
        <v>0</v>
      </c>
      <c r="D4949" s="438" t="s">
        <v>126</v>
      </c>
      <c r="E4949" s="440">
        <v>2062.65</v>
      </c>
      <c r="F4949" s="440">
        <v>0</v>
      </c>
      <c r="G4949" s="440">
        <v>2062.65</v>
      </c>
      <c r="H4949" s="438" t="s">
        <v>126</v>
      </c>
    </row>
    <row r="4950" spans="1:8">
      <c r="A4950" s="430" t="s">
        <v>6412</v>
      </c>
      <c r="B4950" s="430" t="s">
        <v>6413</v>
      </c>
      <c r="C4950" s="440">
        <v>114936.01</v>
      </c>
      <c r="D4950" s="438" t="s">
        <v>126</v>
      </c>
      <c r="E4950" s="440">
        <v>2883.28</v>
      </c>
      <c r="F4950" s="440">
        <v>0</v>
      </c>
      <c r="G4950" s="440">
        <v>117819.29</v>
      </c>
      <c r="H4950" s="438" t="s">
        <v>126</v>
      </c>
    </row>
    <row r="4951" spans="1:8">
      <c r="A4951" s="430" t="s">
        <v>6414</v>
      </c>
      <c r="B4951" s="430" t="s">
        <v>4872</v>
      </c>
      <c r="C4951" s="440">
        <v>1150.1199999999999</v>
      </c>
      <c r="D4951" s="438" t="s">
        <v>126</v>
      </c>
      <c r="E4951" s="440">
        <v>0</v>
      </c>
      <c r="F4951" s="440">
        <v>0</v>
      </c>
      <c r="G4951" s="440">
        <v>1150.1199999999999</v>
      </c>
      <c r="H4951" s="438" t="s">
        <v>126</v>
      </c>
    </row>
    <row r="4952" spans="1:8">
      <c r="A4952" s="430" t="s">
        <v>6415</v>
      </c>
      <c r="B4952" s="430" t="s">
        <v>4878</v>
      </c>
      <c r="C4952" s="440">
        <v>22376.62</v>
      </c>
      <c r="D4952" s="438" t="s">
        <v>126</v>
      </c>
      <c r="E4952" s="440">
        <v>0</v>
      </c>
      <c r="F4952" s="440">
        <v>0</v>
      </c>
      <c r="G4952" s="440">
        <v>22376.62</v>
      </c>
      <c r="H4952" s="438" t="s">
        <v>126</v>
      </c>
    </row>
    <row r="4953" spans="1:8">
      <c r="A4953" s="430" t="s">
        <v>6416</v>
      </c>
      <c r="B4953" s="430" t="s">
        <v>4880</v>
      </c>
      <c r="C4953" s="440">
        <v>4087.76</v>
      </c>
      <c r="D4953" s="438" t="s">
        <v>126</v>
      </c>
      <c r="E4953" s="440">
        <v>369.4</v>
      </c>
      <c r="F4953" s="440">
        <v>0</v>
      </c>
      <c r="G4953" s="440">
        <v>4457.16</v>
      </c>
      <c r="H4953" s="438" t="s">
        <v>126</v>
      </c>
    </row>
    <row r="4954" spans="1:8">
      <c r="A4954" s="430" t="s">
        <v>6417</v>
      </c>
      <c r="B4954" s="430" t="s">
        <v>4882</v>
      </c>
      <c r="C4954" s="440">
        <v>27064.38</v>
      </c>
      <c r="D4954" s="438" t="s">
        <v>126</v>
      </c>
      <c r="E4954" s="440">
        <v>0</v>
      </c>
      <c r="F4954" s="440">
        <v>0</v>
      </c>
      <c r="G4954" s="440">
        <v>27064.38</v>
      </c>
      <c r="H4954" s="438" t="s">
        <v>126</v>
      </c>
    </row>
    <row r="4955" spans="1:8">
      <c r="A4955" s="430" t="s">
        <v>6418</v>
      </c>
      <c r="B4955" s="430" t="s">
        <v>4884</v>
      </c>
      <c r="C4955" s="440">
        <v>0</v>
      </c>
      <c r="D4955" s="438" t="s">
        <v>126</v>
      </c>
      <c r="E4955" s="440">
        <v>12713.1</v>
      </c>
      <c r="F4955" s="440">
        <v>0</v>
      </c>
      <c r="G4955" s="440">
        <v>12713.1</v>
      </c>
      <c r="H4955" s="438" t="s">
        <v>126</v>
      </c>
    </row>
    <row r="4956" spans="1:8">
      <c r="A4956" s="430" t="s">
        <v>6419</v>
      </c>
      <c r="B4956" s="430" t="s">
        <v>4886</v>
      </c>
      <c r="C4956" s="440">
        <v>0</v>
      </c>
      <c r="D4956" s="438" t="s">
        <v>126</v>
      </c>
      <c r="E4956" s="440">
        <v>7726.03</v>
      </c>
      <c r="F4956" s="440">
        <v>0</v>
      </c>
      <c r="G4956" s="440">
        <v>7726.03</v>
      </c>
      <c r="H4956" s="438" t="s">
        <v>126</v>
      </c>
    </row>
    <row r="4957" spans="1:8">
      <c r="A4957" s="430" t="s">
        <v>6420</v>
      </c>
      <c r="B4957" s="430" t="s">
        <v>4888</v>
      </c>
      <c r="C4957" s="440">
        <v>26196.75</v>
      </c>
      <c r="D4957" s="438" t="s">
        <v>126</v>
      </c>
      <c r="E4957" s="440">
        <v>2397.4499999999998</v>
      </c>
      <c r="F4957" s="440">
        <v>0</v>
      </c>
      <c r="G4957" s="440">
        <v>28594.2</v>
      </c>
      <c r="H4957" s="438" t="s">
        <v>126</v>
      </c>
    </row>
    <row r="4958" spans="1:8">
      <c r="A4958" s="430" t="s">
        <v>6421</v>
      </c>
      <c r="B4958" s="430" t="s">
        <v>4890</v>
      </c>
      <c r="C4958" s="440">
        <v>6800</v>
      </c>
      <c r="D4958" s="438" t="s">
        <v>126</v>
      </c>
      <c r="E4958" s="440">
        <v>0</v>
      </c>
      <c r="F4958" s="440">
        <v>0</v>
      </c>
      <c r="G4958" s="440">
        <v>6800</v>
      </c>
      <c r="H4958" s="438" t="s">
        <v>126</v>
      </c>
    </row>
    <row r="4959" spans="1:8">
      <c r="A4959" s="430" t="s">
        <v>6422</v>
      </c>
      <c r="B4959" s="430" t="s">
        <v>4892</v>
      </c>
      <c r="C4959" s="440">
        <v>34424.68</v>
      </c>
      <c r="D4959" s="438" t="s">
        <v>126</v>
      </c>
      <c r="E4959" s="440">
        <v>11668.14</v>
      </c>
      <c r="F4959" s="440">
        <v>0</v>
      </c>
      <c r="G4959" s="440">
        <v>46092.82</v>
      </c>
      <c r="H4959" s="438" t="s">
        <v>126</v>
      </c>
    </row>
    <row r="4960" spans="1:8">
      <c r="A4960" s="430" t="s">
        <v>6423</v>
      </c>
      <c r="B4960" s="430" t="s">
        <v>4894</v>
      </c>
      <c r="C4960" s="440">
        <v>11455.4</v>
      </c>
      <c r="D4960" s="438" t="s">
        <v>126</v>
      </c>
      <c r="E4960" s="440">
        <v>11277.06</v>
      </c>
      <c r="F4960" s="440">
        <v>0</v>
      </c>
      <c r="G4960" s="440">
        <v>22732.46</v>
      </c>
      <c r="H4960" s="438" t="s">
        <v>126</v>
      </c>
    </row>
    <row r="4961" spans="1:8">
      <c r="A4961" s="430" t="s">
        <v>6424</v>
      </c>
      <c r="B4961" s="430" t="s">
        <v>5451</v>
      </c>
      <c r="C4961" s="441">
        <v>-109.49</v>
      </c>
      <c r="D4961" s="438" t="s">
        <v>126</v>
      </c>
      <c r="E4961" s="440">
        <v>0</v>
      </c>
      <c r="F4961" s="440">
        <v>0</v>
      </c>
      <c r="G4961" s="441">
        <v>-109.49</v>
      </c>
      <c r="H4961" s="438" t="s">
        <v>126</v>
      </c>
    </row>
    <row r="4962" spans="1:8">
      <c r="A4962" s="430" t="s">
        <v>6425</v>
      </c>
      <c r="B4962" s="430" t="s">
        <v>2453</v>
      </c>
      <c r="C4962" s="440">
        <v>153875.03</v>
      </c>
      <c r="D4962" s="438" t="s">
        <v>126</v>
      </c>
      <c r="E4962" s="440">
        <v>39900.03</v>
      </c>
      <c r="F4962" s="440">
        <v>0</v>
      </c>
      <c r="G4962" s="440">
        <v>193775.06</v>
      </c>
      <c r="H4962" s="438" t="s">
        <v>126</v>
      </c>
    </row>
    <row r="4963" spans="1:8">
      <c r="A4963" s="430" t="s">
        <v>6426</v>
      </c>
      <c r="B4963" s="430" t="s">
        <v>4860</v>
      </c>
      <c r="C4963" s="440">
        <v>5802.28</v>
      </c>
      <c r="D4963" s="438" t="s">
        <v>126</v>
      </c>
      <c r="E4963" s="440">
        <v>0</v>
      </c>
      <c r="F4963" s="440">
        <v>0</v>
      </c>
      <c r="G4963" s="440">
        <v>5802.28</v>
      </c>
      <c r="H4963" s="438" t="s">
        <v>126</v>
      </c>
    </row>
    <row r="4964" spans="1:8">
      <c r="A4964" s="430" t="s">
        <v>6427</v>
      </c>
      <c r="B4964" s="430" t="s">
        <v>4862</v>
      </c>
      <c r="C4964" s="440">
        <v>13383</v>
      </c>
      <c r="D4964" s="438" t="s">
        <v>126</v>
      </c>
      <c r="E4964" s="440">
        <v>1319.55</v>
      </c>
      <c r="F4964" s="440">
        <v>0</v>
      </c>
      <c r="G4964" s="440">
        <v>14702.55</v>
      </c>
      <c r="H4964" s="438" t="s">
        <v>126</v>
      </c>
    </row>
    <row r="4965" spans="1:8">
      <c r="A4965" s="430" t="s">
        <v>6428</v>
      </c>
      <c r="B4965" s="430" t="s">
        <v>4864</v>
      </c>
      <c r="C4965" s="440">
        <v>10217.14</v>
      </c>
      <c r="D4965" s="438" t="s">
        <v>126</v>
      </c>
      <c r="E4965" s="440">
        <v>0</v>
      </c>
      <c r="F4965" s="440">
        <v>0</v>
      </c>
      <c r="G4965" s="440">
        <v>10217.14</v>
      </c>
      <c r="H4965" s="438" t="s">
        <v>126</v>
      </c>
    </row>
    <row r="4966" spans="1:8">
      <c r="A4966" s="430" t="s">
        <v>6429</v>
      </c>
      <c r="B4966" s="430" t="s">
        <v>4866</v>
      </c>
      <c r="C4966" s="440">
        <v>0</v>
      </c>
      <c r="D4966" s="438" t="s">
        <v>126</v>
      </c>
      <c r="E4966" s="440">
        <v>10990.84</v>
      </c>
      <c r="F4966" s="440">
        <v>0</v>
      </c>
      <c r="G4966" s="440">
        <v>10990.84</v>
      </c>
      <c r="H4966" s="438" t="s">
        <v>126</v>
      </c>
    </row>
    <row r="4967" spans="1:8">
      <c r="A4967" s="430" t="s">
        <v>6430</v>
      </c>
      <c r="B4967" s="430" t="s">
        <v>4868</v>
      </c>
      <c r="C4967" s="440">
        <v>0</v>
      </c>
      <c r="D4967" s="438" t="s">
        <v>126</v>
      </c>
      <c r="E4967" s="440">
        <v>2754.63</v>
      </c>
      <c r="F4967" s="440">
        <v>0</v>
      </c>
      <c r="G4967" s="440">
        <v>2754.63</v>
      </c>
      <c r="H4967" s="438" t="s">
        <v>126</v>
      </c>
    </row>
    <row r="4968" spans="1:8">
      <c r="A4968" s="430" t="s">
        <v>6431</v>
      </c>
      <c r="B4968" s="430" t="s">
        <v>4870</v>
      </c>
      <c r="C4968" s="440">
        <v>52619.18</v>
      </c>
      <c r="D4968" s="438" t="s">
        <v>126</v>
      </c>
      <c r="E4968" s="440">
        <v>776.26</v>
      </c>
      <c r="F4968" s="440">
        <v>0</v>
      </c>
      <c r="G4968" s="440">
        <v>53395.44</v>
      </c>
      <c r="H4968" s="438" t="s">
        <v>126</v>
      </c>
    </row>
    <row r="4969" spans="1:8">
      <c r="A4969" s="430" t="s">
        <v>6432</v>
      </c>
      <c r="B4969" s="430" t="s">
        <v>5058</v>
      </c>
      <c r="C4969" s="440">
        <v>567.26</v>
      </c>
      <c r="D4969" s="438" t="s">
        <v>126</v>
      </c>
      <c r="E4969" s="440">
        <v>0</v>
      </c>
      <c r="F4969" s="440">
        <v>0</v>
      </c>
      <c r="G4969" s="440">
        <v>567.26</v>
      </c>
      <c r="H4969" s="438" t="s">
        <v>126</v>
      </c>
    </row>
    <row r="4970" spans="1:8">
      <c r="A4970" s="430" t="s">
        <v>6433</v>
      </c>
      <c r="B4970" s="430" t="s">
        <v>4874</v>
      </c>
      <c r="C4970" s="440">
        <v>2500</v>
      </c>
      <c r="D4970" s="438" t="s">
        <v>126</v>
      </c>
      <c r="E4970" s="440">
        <v>0</v>
      </c>
      <c r="F4970" s="440">
        <v>0</v>
      </c>
      <c r="G4970" s="440">
        <v>2500</v>
      </c>
      <c r="H4970" s="438" t="s">
        <v>126</v>
      </c>
    </row>
    <row r="4971" spans="1:8">
      <c r="A4971" s="430" t="s">
        <v>6434</v>
      </c>
      <c r="B4971" s="430" t="s">
        <v>4878</v>
      </c>
      <c r="C4971" s="440">
        <v>1465.55</v>
      </c>
      <c r="D4971" s="438" t="s">
        <v>126</v>
      </c>
      <c r="E4971" s="440">
        <v>0</v>
      </c>
      <c r="F4971" s="440">
        <v>0</v>
      </c>
      <c r="G4971" s="440">
        <v>1465.55</v>
      </c>
      <c r="H4971" s="438" t="s">
        <v>126</v>
      </c>
    </row>
    <row r="4972" spans="1:8">
      <c r="A4972" s="430" t="s">
        <v>6435</v>
      </c>
      <c r="B4972" s="430" t="s">
        <v>4880</v>
      </c>
      <c r="C4972" s="440">
        <v>2348.2399999999998</v>
      </c>
      <c r="D4972" s="438" t="s">
        <v>126</v>
      </c>
      <c r="E4972" s="440">
        <v>205</v>
      </c>
      <c r="F4972" s="440">
        <v>0</v>
      </c>
      <c r="G4972" s="440">
        <v>2553.2399999999998</v>
      </c>
      <c r="H4972" s="438" t="s">
        <v>126</v>
      </c>
    </row>
    <row r="4973" spans="1:8">
      <c r="A4973" s="430" t="s">
        <v>6436</v>
      </c>
      <c r="B4973" s="430" t="s">
        <v>4882</v>
      </c>
      <c r="C4973" s="440">
        <v>17487.79</v>
      </c>
      <c r="D4973" s="438" t="s">
        <v>126</v>
      </c>
      <c r="E4973" s="440">
        <v>0</v>
      </c>
      <c r="F4973" s="440">
        <v>0</v>
      </c>
      <c r="G4973" s="440">
        <v>17487.79</v>
      </c>
      <c r="H4973" s="438" t="s">
        <v>126</v>
      </c>
    </row>
    <row r="4974" spans="1:8">
      <c r="A4974" s="430" t="s">
        <v>6437</v>
      </c>
      <c r="B4974" s="430" t="s">
        <v>4884</v>
      </c>
      <c r="C4974" s="440">
        <v>0</v>
      </c>
      <c r="D4974" s="438" t="s">
        <v>126</v>
      </c>
      <c r="E4974" s="440">
        <v>6562.45</v>
      </c>
      <c r="F4974" s="440">
        <v>0</v>
      </c>
      <c r="G4974" s="440">
        <v>6562.45</v>
      </c>
      <c r="H4974" s="438" t="s">
        <v>126</v>
      </c>
    </row>
    <row r="4975" spans="1:8">
      <c r="A4975" s="430" t="s">
        <v>6438</v>
      </c>
      <c r="B4975" s="430" t="s">
        <v>4886</v>
      </c>
      <c r="C4975" s="440">
        <v>0</v>
      </c>
      <c r="D4975" s="438" t="s">
        <v>126</v>
      </c>
      <c r="E4975" s="440">
        <v>4054.39</v>
      </c>
      <c r="F4975" s="440">
        <v>0</v>
      </c>
      <c r="G4975" s="440">
        <v>4054.39</v>
      </c>
      <c r="H4975" s="438" t="s">
        <v>126</v>
      </c>
    </row>
    <row r="4976" spans="1:8">
      <c r="A4976" s="430" t="s">
        <v>6439</v>
      </c>
      <c r="B4976" s="430" t="s">
        <v>4888</v>
      </c>
      <c r="C4976" s="440">
        <v>15923.06</v>
      </c>
      <c r="D4976" s="438" t="s">
        <v>126</v>
      </c>
      <c r="E4976" s="440">
        <v>1482.06</v>
      </c>
      <c r="F4976" s="440">
        <v>0</v>
      </c>
      <c r="G4976" s="440">
        <v>17405.12</v>
      </c>
      <c r="H4976" s="438" t="s">
        <v>126</v>
      </c>
    </row>
    <row r="4977" spans="1:8">
      <c r="A4977" s="430" t="s">
        <v>6440</v>
      </c>
      <c r="B4977" s="430" t="s">
        <v>4890</v>
      </c>
      <c r="C4977" s="440">
        <v>4778.7</v>
      </c>
      <c r="D4977" s="438" t="s">
        <v>126</v>
      </c>
      <c r="E4977" s="440">
        <v>0</v>
      </c>
      <c r="F4977" s="440">
        <v>0</v>
      </c>
      <c r="G4977" s="440">
        <v>4778.7</v>
      </c>
      <c r="H4977" s="438" t="s">
        <v>126</v>
      </c>
    </row>
    <row r="4978" spans="1:8">
      <c r="A4978" s="430" t="s">
        <v>6441</v>
      </c>
      <c r="B4978" s="430" t="s">
        <v>4892</v>
      </c>
      <c r="C4978" s="440">
        <v>20318.09</v>
      </c>
      <c r="D4978" s="438" t="s">
        <v>126</v>
      </c>
      <c r="E4978" s="440">
        <v>5432.94</v>
      </c>
      <c r="F4978" s="440">
        <v>0</v>
      </c>
      <c r="G4978" s="440">
        <v>25751.03</v>
      </c>
      <c r="H4978" s="438" t="s">
        <v>126</v>
      </c>
    </row>
    <row r="4979" spans="1:8">
      <c r="A4979" s="430" t="s">
        <v>6442</v>
      </c>
      <c r="B4979" s="430" t="s">
        <v>4894</v>
      </c>
      <c r="C4979" s="440">
        <v>6321.91</v>
      </c>
      <c r="D4979" s="438" t="s">
        <v>126</v>
      </c>
      <c r="E4979" s="440">
        <v>6321.91</v>
      </c>
      <c r="F4979" s="440">
        <v>0</v>
      </c>
      <c r="G4979" s="440">
        <v>12643.82</v>
      </c>
      <c r="H4979" s="438" t="s">
        <v>126</v>
      </c>
    </row>
    <row r="4980" spans="1:8">
      <c r="A4980" s="430" t="s">
        <v>6443</v>
      </c>
      <c r="B4980" s="430" t="s">
        <v>5451</v>
      </c>
      <c r="C4980" s="440">
        <v>142.83000000000001</v>
      </c>
      <c r="D4980" s="438" t="s">
        <v>126</v>
      </c>
      <c r="E4980" s="440">
        <v>0</v>
      </c>
      <c r="F4980" s="440">
        <v>0</v>
      </c>
      <c r="G4980" s="440">
        <v>142.83000000000001</v>
      </c>
      <c r="H4980" s="438" t="s">
        <v>126</v>
      </c>
    </row>
    <row r="4981" spans="1:8">
      <c r="A4981" s="430" t="s">
        <v>6444</v>
      </c>
      <c r="B4981" s="430" t="s">
        <v>2458</v>
      </c>
      <c r="C4981" s="440">
        <v>275443.8</v>
      </c>
      <c r="D4981" s="438" t="s">
        <v>126</v>
      </c>
      <c r="E4981" s="440">
        <v>39832.07</v>
      </c>
      <c r="F4981" s="440">
        <v>0</v>
      </c>
      <c r="G4981" s="440">
        <v>315275.87</v>
      </c>
      <c r="H4981" s="438" t="s">
        <v>126</v>
      </c>
    </row>
    <row r="4982" spans="1:8">
      <c r="A4982" s="430" t="s">
        <v>6445</v>
      </c>
      <c r="B4982" s="430" t="s">
        <v>4858</v>
      </c>
      <c r="C4982" s="440">
        <v>1500</v>
      </c>
      <c r="D4982" s="438" t="s">
        <v>126</v>
      </c>
      <c r="E4982" s="440">
        <v>0</v>
      </c>
      <c r="F4982" s="440">
        <v>0</v>
      </c>
      <c r="G4982" s="440">
        <v>1500</v>
      </c>
      <c r="H4982" s="438" t="s">
        <v>126</v>
      </c>
    </row>
    <row r="4983" spans="1:8">
      <c r="A4983" s="430" t="s">
        <v>6446</v>
      </c>
      <c r="B4983" s="430" t="s">
        <v>4860</v>
      </c>
      <c r="C4983" s="440">
        <v>11911.28</v>
      </c>
      <c r="D4983" s="438" t="s">
        <v>126</v>
      </c>
      <c r="E4983" s="440">
        <v>0</v>
      </c>
      <c r="F4983" s="440">
        <v>0</v>
      </c>
      <c r="G4983" s="440">
        <v>11911.28</v>
      </c>
      <c r="H4983" s="438" t="s">
        <v>126</v>
      </c>
    </row>
    <row r="4984" spans="1:8">
      <c r="A4984" s="430" t="s">
        <v>6447</v>
      </c>
      <c r="B4984" s="430" t="s">
        <v>4862</v>
      </c>
      <c r="C4984" s="440">
        <v>5525.9</v>
      </c>
      <c r="D4984" s="438" t="s">
        <v>126</v>
      </c>
      <c r="E4984" s="440">
        <v>439.85</v>
      </c>
      <c r="F4984" s="440">
        <v>0</v>
      </c>
      <c r="G4984" s="440">
        <v>5965.75</v>
      </c>
      <c r="H4984" s="438" t="s">
        <v>126</v>
      </c>
    </row>
    <row r="4985" spans="1:8">
      <c r="A4985" s="430" t="s">
        <v>6448</v>
      </c>
      <c r="B4985" s="430" t="s">
        <v>4864</v>
      </c>
      <c r="C4985" s="440">
        <v>6965.92</v>
      </c>
      <c r="D4985" s="438" t="s">
        <v>126</v>
      </c>
      <c r="E4985" s="440">
        <v>0</v>
      </c>
      <c r="F4985" s="440">
        <v>0</v>
      </c>
      <c r="G4985" s="440">
        <v>6965.92</v>
      </c>
      <c r="H4985" s="438" t="s">
        <v>126</v>
      </c>
    </row>
    <row r="4986" spans="1:8">
      <c r="A4986" s="430" t="s">
        <v>6449</v>
      </c>
      <c r="B4986" s="430" t="s">
        <v>4866</v>
      </c>
      <c r="C4986" s="440">
        <v>0</v>
      </c>
      <c r="D4986" s="438" t="s">
        <v>126</v>
      </c>
      <c r="E4986" s="440">
        <v>6399.8</v>
      </c>
      <c r="F4986" s="440">
        <v>0</v>
      </c>
      <c r="G4986" s="440">
        <v>6399.8</v>
      </c>
      <c r="H4986" s="438" t="s">
        <v>126</v>
      </c>
    </row>
    <row r="4987" spans="1:8">
      <c r="A4987" s="430" t="s">
        <v>6450</v>
      </c>
      <c r="B4987" s="430" t="s">
        <v>4868</v>
      </c>
      <c r="C4987" s="440">
        <v>0</v>
      </c>
      <c r="D4987" s="438" t="s">
        <v>126</v>
      </c>
      <c r="E4987" s="440">
        <v>258.75</v>
      </c>
      <c r="F4987" s="440">
        <v>0</v>
      </c>
      <c r="G4987" s="440">
        <v>258.75</v>
      </c>
      <c r="H4987" s="438" t="s">
        <v>126</v>
      </c>
    </row>
    <row r="4988" spans="1:8">
      <c r="A4988" s="430" t="s">
        <v>6451</v>
      </c>
      <c r="B4988" s="430" t="s">
        <v>4870</v>
      </c>
      <c r="C4988" s="440">
        <v>62936.46</v>
      </c>
      <c r="D4988" s="438" t="s">
        <v>126</v>
      </c>
      <c r="E4988" s="440">
        <v>0</v>
      </c>
      <c r="F4988" s="440">
        <v>0</v>
      </c>
      <c r="G4988" s="440">
        <v>62936.46</v>
      </c>
      <c r="H4988" s="438" t="s">
        <v>126</v>
      </c>
    </row>
    <row r="4989" spans="1:8">
      <c r="A4989" s="430" t="s">
        <v>6452</v>
      </c>
      <c r="B4989" s="430" t="s">
        <v>6453</v>
      </c>
      <c r="C4989" s="440">
        <v>85500</v>
      </c>
      <c r="D4989" s="438" t="s">
        <v>126</v>
      </c>
      <c r="E4989" s="440">
        <v>0</v>
      </c>
      <c r="F4989" s="440">
        <v>0</v>
      </c>
      <c r="G4989" s="440">
        <v>85500</v>
      </c>
      <c r="H4989" s="438" t="s">
        <v>126</v>
      </c>
    </row>
    <row r="4990" spans="1:8">
      <c r="A4990" s="430" t="s">
        <v>6454</v>
      </c>
      <c r="B4990" s="430" t="s">
        <v>4872</v>
      </c>
      <c r="C4990" s="440">
        <v>722.03</v>
      </c>
      <c r="D4990" s="438" t="s">
        <v>126</v>
      </c>
      <c r="E4990" s="440">
        <v>0</v>
      </c>
      <c r="F4990" s="440">
        <v>0</v>
      </c>
      <c r="G4990" s="440">
        <v>722.03</v>
      </c>
      <c r="H4990" s="438" t="s">
        <v>126</v>
      </c>
    </row>
    <row r="4991" spans="1:8">
      <c r="A4991" s="430" t="s">
        <v>6455</v>
      </c>
      <c r="B4991" s="430" t="s">
        <v>4878</v>
      </c>
      <c r="C4991" s="440">
        <v>13513.9</v>
      </c>
      <c r="D4991" s="438" t="s">
        <v>126</v>
      </c>
      <c r="E4991" s="440">
        <v>0</v>
      </c>
      <c r="F4991" s="440">
        <v>0</v>
      </c>
      <c r="G4991" s="440">
        <v>13513.9</v>
      </c>
      <c r="H4991" s="438" t="s">
        <v>126</v>
      </c>
    </row>
    <row r="4992" spans="1:8">
      <c r="A4992" s="430" t="s">
        <v>6456</v>
      </c>
      <c r="B4992" s="430" t="s">
        <v>4880</v>
      </c>
      <c r="C4992" s="440">
        <v>2643.94</v>
      </c>
      <c r="D4992" s="438" t="s">
        <v>126</v>
      </c>
      <c r="E4992" s="440">
        <v>232.75</v>
      </c>
      <c r="F4992" s="440">
        <v>0</v>
      </c>
      <c r="G4992" s="440">
        <v>2876.69</v>
      </c>
      <c r="H4992" s="438" t="s">
        <v>126</v>
      </c>
    </row>
    <row r="4993" spans="1:8">
      <c r="A4993" s="430" t="s">
        <v>6457</v>
      </c>
      <c r="B4993" s="430" t="s">
        <v>4882</v>
      </c>
      <c r="C4993" s="440">
        <v>21667.55</v>
      </c>
      <c r="D4993" s="438" t="s">
        <v>126</v>
      </c>
      <c r="E4993" s="440">
        <v>0</v>
      </c>
      <c r="F4993" s="440">
        <v>0</v>
      </c>
      <c r="G4993" s="440">
        <v>21667.55</v>
      </c>
      <c r="H4993" s="438" t="s">
        <v>126</v>
      </c>
    </row>
    <row r="4994" spans="1:8">
      <c r="A4994" s="430" t="s">
        <v>6458</v>
      </c>
      <c r="B4994" s="430" t="s">
        <v>4884</v>
      </c>
      <c r="C4994" s="440">
        <v>0</v>
      </c>
      <c r="D4994" s="438" t="s">
        <v>126</v>
      </c>
      <c r="E4994" s="440">
        <v>8428.0499999999993</v>
      </c>
      <c r="F4994" s="440">
        <v>0</v>
      </c>
      <c r="G4994" s="440">
        <v>8428.0499999999993</v>
      </c>
      <c r="H4994" s="438" t="s">
        <v>126</v>
      </c>
    </row>
    <row r="4995" spans="1:8">
      <c r="A4995" s="430" t="s">
        <v>6459</v>
      </c>
      <c r="B4995" s="430" t="s">
        <v>4886</v>
      </c>
      <c r="C4995" s="440">
        <v>0</v>
      </c>
      <c r="D4995" s="438" t="s">
        <v>126</v>
      </c>
      <c r="E4995" s="440">
        <v>5056.83</v>
      </c>
      <c r="F4995" s="440">
        <v>0</v>
      </c>
      <c r="G4995" s="440">
        <v>5056.83</v>
      </c>
      <c r="H4995" s="438" t="s">
        <v>126</v>
      </c>
    </row>
    <row r="4996" spans="1:8">
      <c r="A4996" s="430" t="s">
        <v>6460</v>
      </c>
      <c r="B4996" s="430" t="s">
        <v>4888</v>
      </c>
      <c r="C4996" s="440">
        <v>18332.580000000002</v>
      </c>
      <c r="D4996" s="438" t="s">
        <v>126</v>
      </c>
      <c r="E4996" s="440">
        <v>1656.42</v>
      </c>
      <c r="F4996" s="440">
        <v>0</v>
      </c>
      <c r="G4996" s="440">
        <v>19989</v>
      </c>
      <c r="H4996" s="438" t="s">
        <v>126</v>
      </c>
    </row>
    <row r="4997" spans="1:8">
      <c r="A4997" s="430" t="s">
        <v>6461</v>
      </c>
      <c r="B4997" s="430" t="s">
        <v>4890</v>
      </c>
      <c r="C4997" s="440">
        <v>6800</v>
      </c>
      <c r="D4997" s="438" t="s">
        <v>126</v>
      </c>
      <c r="E4997" s="440">
        <v>0</v>
      </c>
      <c r="F4997" s="440">
        <v>0</v>
      </c>
      <c r="G4997" s="440">
        <v>6800</v>
      </c>
      <c r="H4997" s="438" t="s">
        <v>126</v>
      </c>
    </row>
    <row r="4998" spans="1:8">
      <c r="A4998" s="430" t="s">
        <v>6462</v>
      </c>
      <c r="B4998" s="430" t="s">
        <v>4892</v>
      </c>
      <c r="C4998" s="440">
        <v>26880.95</v>
      </c>
      <c r="D4998" s="438" t="s">
        <v>126</v>
      </c>
      <c r="E4998" s="440">
        <v>7309.32</v>
      </c>
      <c r="F4998" s="440">
        <v>0</v>
      </c>
      <c r="G4998" s="440">
        <v>34190.269999999997</v>
      </c>
      <c r="H4998" s="438" t="s">
        <v>126</v>
      </c>
    </row>
    <row r="4999" spans="1:8">
      <c r="A4999" s="430" t="s">
        <v>6463</v>
      </c>
      <c r="B4999" s="430" t="s">
        <v>4894</v>
      </c>
      <c r="C4999" s="440">
        <v>10050.299999999999</v>
      </c>
      <c r="D4999" s="438" t="s">
        <v>126</v>
      </c>
      <c r="E4999" s="440">
        <v>10050.299999999999</v>
      </c>
      <c r="F4999" s="440">
        <v>0</v>
      </c>
      <c r="G4999" s="440">
        <v>20100.599999999999</v>
      </c>
      <c r="H4999" s="438" t="s">
        <v>126</v>
      </c>
    </row>
    <row r="5000" spans="1:8">
      <c r="A5000" s="430" t="s">
        <v>6464</v>
      </c>
      <c r="B5000" s="430" t="s">
        <v>6465</v>
      </c>
      <c r="C5000" s="440">
        <v>492.99</v>
      </c>
      <c r="D5000" s="438" t="s">
        <v>126</v>
      </c>
      <c r="E5000" s="440">
        <v>0</v>
      </c>
      <c r="F5000" s="440">
        <v>0</v>
      </c>
      <c r="G5000" s="440">
        <v>492.99</v>
      </c>
      <c r="H5000" s="438" t="s">
        <v>126</v>
      </c>
    </row>
    <row r="5001" spans="1:8">
      <c r="A5001" s="430" t="s">
        <v>6466</v>
      </c>
      <c r="B5001" s="430" t="s">
        <v>2463</v>
      </c>
      <c r="C5001" s="440">
        <v>367441.56</v>
      </c>
      <c r="D5001" s="438" t="s">
        <v>126</v>
      </c>
      <c r="E5001" s="440">
        <v>80208</v>
      </c>
      <c r="F5001" s="440">
        <v>0</v>
      </c>
      <c r="G5001" s="440">
        <v>447649.56</v>
      </c>
      <c r="H5001" s="438" t="s">
        <v>126</v>
      </c>
    </row>
    <row r="5002" spans="1:8">
      <c r="A5002" s="430" t="s">
        <v>6467</v>
      </c>
      <c r="B5002" s="430" t="s">
        <v>4860</v>
      </c>
      <c r="C5002" s="440">
        <v>9244.5499999999993</v>
      </c>
      <c r="D5002" s="438" t="s">
        <v>126</v>
      </c>
      <c r="E5002" s="440">
        <v>0</v>
      </c>
      <c r="F5002" s="440">
        <v>0</v>
      </c>
      <c r="G5002" s="440">
        <v>9244.5499999999993</v>
      </c>
      <c r="H5002" s="438" t="s">
        <v>126</v>
      </c>
    </row>
    <row r="5003" spans="1:8">
      <c r="A5003" s="430" t="s">
        <v>6468</v>
      </c>
      <c r="B5003" s="430" t="s">
        <v>4862</v>
      </c>
      <c r="C5003" s="440">
        <v>2163</v>
      </c>
      <c r="D5003" s="438" t="s">
        <v>126</v>
      </c>
      <c r="E5003" s="440">
        <v>216.3</v>
      </c>
      <c r="F5003" s="440">
        <v>0</v>
      </c>
      <c r="G5003" s="440">
        <v>2379.3000000000002</v>
      </c>
      <c r="H5003" s="438" t="s">
        <v>126</v>
      </c>
    </row>
    <row r="5004" spans="1:8">
      <c r="A5004" s="430" t="s">
        <v>6469</v>
      </c>
      <c r="B5004" s="430" t="s">
        <v>4864</v>
      </c>
      <c r="C5004" s="440">
        <v>11802.1</v>
      </c>
      <c r="D5004" s="438" t="s">
        <v>126</v>
      </c>
      <c r="E5004" s="440">
        <v>0</v>
      </c>
      <c r="F5004" s="440">
        <v>0</v>
      </c>
      <c r="G5004" s="440">
        <v>11802.1</v>
      </c>
      <c r="H5004" s="438" t="s">
        <v>126</v>
      </c>
    </row>
    <row r="5005" spans="1:8">
      <c r="A5005" s="430" t="s">
        <v>6470</v>
      </c>
      <c r="B5005" s="430" t="s">
        <v>4866</v>
      </c>
      <c r="C5005" s="440">
        <v>0</v>
      </c>
      <c r="D5005" s="438" t="s">
        <v>126</v>
      </c>
      <c r="E5005" s="440">
        <v>10910.89</v>
      </c>
      <c r="F5005" s="440">
        <v>0</v>
      </c>
      <c r="G5005" s="440">
        <v>10910.89</v>
      </c>
      <c r="H5005" s="438" t="s">
        <v>126</v>
      </c>
    </row>
    <row r="5006" spans="1:8">
      <c r="A5006" s="430" t="s">
        <v>6471</v>
      </c>
      <c r="B5006" s="430" t="s">
        <v>4868</v>
      </c>
      <c r="C5006" s="440">
        <v>0</v>
      </c>
      <c r="D5006" s="438" t="s">
        <v>126</v>
      </c>
      <c r="E5006" s="440">
        <v>2433.2600000000002</v>
      </c>
      <c r="F5006" s="440">
        <v>0</v>
      </c>
      <c r="G5006" s="440">
        <v>2433.2600000000002</v>
      </c>
      <c r="H5006" s="438" t="s">
        <v>126</v>
      </c>
    </row>
    <row r="5007" spans="1:8">
      <c r="A5007" s="430" t="s">
        <v>6472</v>
      </c>
      <c r="B5007" s="430" t="s">
        <v>5024</v>
      </c>
      <c r="C5007" s="440">
        <v>216.3</v>
      </c>
      <c r="D5007" s="438" t="s">
        <v>126</v>
      </c>
      <c r="E5007" s="440">
        <v>0</v>
      </c>
      <c r="F5007" s="440">
        <v>0</v>
      </c>
      <c r="G5007" s="440">
        <v>216.3</v>
      </c>
      <c r="H5007" s="438" t="s">
        <v>126</v>
      </c>
    </row>
    <row r="5008" spans="1:8">
      <c r="A5008" s="430" t="s">
        <v>6473</v>
      </c>
      <c r="B5008" s="430" t="s">
        <v>4870</v>
      </c>
      <c r="C5008" s="440">
        <v>191842.03</v>
      </c>
      <c r="D5008" s="438" t="s">
        <v>126</v>
      </c>
      <c r="E5008" s="440">
        <v>3711.74</v>
      </c>
      <c r="F5008" s="440">
        <v>0</v>
      </c>
      <c r="G5008" s="440">
        <v>195553.77</v>
      </c>
      <c r="H5008" s="438" t="s">
        <v>126</v>
      </c>
    </row>
    <row r="5009" spans="1:8">
      <c r="A5009" s="430" t="s">
        <v>6474</v>
      </c>
      <c r="B5009" s="430" t="s">
        <v>4872</v>
      </c>
      <c r="C5009" s="440">
        <v>1544.75</v>
      </c>
      <c r="D5009" s="438" t="s">
        <v>126</v>
      </c>
      <c r="E5009" s="440">
        <v>0</v>
      </c>
      <c r="F5009" s="440">
        <v>0</v>
      </c>
      <c r="G5009" s="440">
        <v>1544.75</v>
      </c>
      <c r="H5009" s="438" t="s">
        <v>126</v>
      </c>
    </row>
    <row r="5010" spans="1:8">
      <c r="A5010" s="430" t="s">
        <v>6475</v>
      </c>
      <c r="B5010" s="430" t="s">
        <v>4878</v>
      </c>
      <c r="C5010" s="440">
        <v>21523.97</v>
      </c>
      <c r="D5010" s="438" t="s">
        <v>126</v>
      </c>
      <c r="E5010" s="440">
        <v>0</v>
      </c>
      <c r="F5010" s="440">
        <v>0</v>
      </c>
      <c r="G5010" s="440">
        <v>21523.97</v>
      </c>
      <c r="H5010" s="438" t="s">
        <v>126</v>
      </c>
    </row>
    <row r="5011" spans="1:8">
      <c r="A5011" s="430" t="s">
        <v>6476</v>
      </c>
      <c r="B5011" s="430" t="s">
        <v>4880</v>
      </c>
      <c r="C5011" s="440">
        <v>5602</v>
      </c>
      <c r="D5011" s="438" t="s">
        <v>126</v>
      </c>
      <c r="E5011" s="440">
        <v>505</v>
      </c>
      <c r="F5011" s="440">
        <v>0</v>
      </c>
      <c r="G5011" s="440">
        <v>6107</v>
      </c>
      <c r="H5011" s="438" t="s">
        <v>126</v>
      </c>
    </row>
    <row r="5012" spans="1:8">
      <c r="A5012" s="430" t="s">
        <v>6477</v>
      </c>
      <c r="B5012" s="430" t="s">
        <v>4882</v>
      </c>
      <c r="C5012" s="440">
        <v>45271.43</v>
      </c>
      <c r="D5012" s="438" t="s">
        <v>126</v>
      </c>
      <c r="E5012" s="440">
        <v>0</v>
      </c>
      <c r="F5012" s="440">
        <v>0</v>
      </c>
      <c r="G5012" s="440">
        <v>45271.43</v>
      </c>
      <c r="H5012" s="438" t="s">
        <v>126</v>
      </c>
    </row>
    <row r="5013" spans="1:8">
      <c r="A5013" s="430" t="s">
        <v>6478</v>
      </c>
      <c r="B5013" s="430" t="s">
        <v>4884</v>
      </c>
      <c r="C5013" s="440">
        <v>0</v>
      </c>
      <c r="D5013" s="438" t="s">
        <v>126</v>
      </c>
      <c r="E5013" s="440">
        <v>18826.150000000001</v>
      </c>
      <c r="F5013" s="440">
        <v>0</v>
      </c>
      <c r="G5013" s="440">
        <v>18826.150000000001</v>
      </c>
      <c r="H5013" s="438" t="s">
        <v>126</v>
      </c>
    </row>
    <row r="5014" spans="1:8">
      <c r="A5014" s="430" t="s">
        <v>6479</v>
      </c>
      <c r="B5014" s="430" t="s">
        <v>4886</v>
      </c>
      <c r="C5014" s="440">
        <v>0</v>
      </c>
      <c r="D5014" s="438" t="s">
        <v>126</v>
      </c>
      <c r="E5014" s="440">
        <v>11295.69</v>
      </c>
      <c r="F5014" s="440">
        <v>0</v>
      </c>
      <c r="G5014" s="440">
        <v>11295.69</v>
      </c>
      <c r="H5014" s="438" t="s">
        <v>126</v>
      </c>
    </row>
    <row r="5015" spans="1:8">
      <c r="A5015" s="430" t="s">
        <v>6480</v>
      </c>
      <c r="B5015" s="430" t="s">
        <v>4888</v>
      </c>
      <c r="C5015" s="440">
        <v>6164.56</v>
      </c>
      <c r="D5015" s="438" t="s">
        <v>126</v>
      </c>
      <c r="E5015" s="440">
        <v>555.66999999999996</v>
      </c>
      <c r="F5015" s="440">
        <v>0</v>
      </c>
      <c r="G5015" s="440">
        <v>6720.23</v>
      </c>
      <c r="H5015" s="438" t="s">
        <v>126</v>
      </c>
    </row>
    <row r="5016" spans="1:8">
      <c r="A5016" s="430" t="s">
        <v>6481</v>
      </c>
      <c r="B5016" s="430" t="s">
        <v>4890</v>
      </c>
      <c r="C5016" s="440">
        <v>6800</v>
      </c>
      <c r="D5016" s="438" t="s">
        <v>126</v>
      </c>
      <c r="E5016" s="440">
        <v>0</v>
      </c>
      <c r="F5016" s="440">
        <v>0</v>
      </c>
      <c r="G5016" s="440">
        <v>6800</v>
      </c>
      <c r="H5016" s="438" t="s">
        <v>126</v>
      </c>
    </row>
    <row r="5017" spans="1:8">
      <c r="A5017" s="430" t="s">
        <v>6482</v>
      </c>
      <c r="B5017" s="430" t="s">
        <v>4892</v>
      </c>
      <c r="C5017" s="440">
        <v>53433.68</v>
      </c>
      <c r="D5017" s="438" t="s">
        <v>126</v>
      </c>
      <c r="E5017" s="440">
        <v>20004</v>
      </c>
      <c r="F5017" s="440">
        <v>0</v>
      </c>
      <c r="G5017" s="440">
        <v>73437.679999999993</v>
      </c>
      <c r="H5017" s="438" t="s">
        <v>126</v>
      </c>
    </row>
    <row r="5018" spans="1:8">
      <c r="A5018" s="430" t="s">
        <v>6483</v>
      </c>
      <c r="B5018" s="430" t="s">
        <v>4894</v>
      </c>
      <c r="C5018" s="440">
        <v>11749.3</v>
      </c>
      <c r="D5018" s="438" t="s">
        <v>126</v>
      </c>
      <c r="E5018" s="440">
        <v>11749.3</v>
      </c>
      <c r="F5018" s="440">
        <v>0</v>
      </c>
      <c r="G5018" s="440">
        <v>23498.6</v>
      </c>
      <c r="H5018" s="438" t="s">
        <v>126</v>
      </c>
    </row>
    <row r="5019" spans="1:8">
      <c r="A5019" s="430" t="s">
        <v>6484</v>
      </c>
      <c r="B5019" s="430" t="s">
        <v>5451</v>
      </c>
      <c r="C5019" s="440">
        <v>83.89</v>
      </c>
      <c r="D5019" s="438" t="s">
        <v>126</v>
      </c>
      <c r="E5019" s="440">
        <v>0</v>
      </c>
      <c r="F5019" s="440">
        <v>0</v>
      </c>
      <c r="G5019" s="440">
        <v>83.89</v>
      </c>
      <c r="H5019" s="438" t="s">
        <v>126</v>
      </c>
    </row>
    <row r="5020" spans="1:8">
      <c r="A5020" s="430" t="s">
        <v>6485</v>
      </c>
      <c r="B5020" s="430" t="s">
        <v>2468</v>
      </c>
      <c r="C5020" s="440">
        <v>148554.38</v>
      </c>
      <c r="D5020" s="438" t="s">
        <v>126</v>
      </c>
      <c r="E5020" s="440">
        <v>32758.65</v>
      </c>
      <c r="F5020" s="440">
        <v>0</v>
      </c>
      <c r="G5020" s="440">
        <v>181313.03</v>
      </c>
      <c r="H5020" s="438" t="s">
        <v>126</v>
      </c>
    </row>
    <row r="5021" spans="1:8">
      <c r="A5021" s="430" t="s">
        <v>6486</v>
      </c>
      <c r="B5021" s="430" t="s">
        <v>4856</v>
      </c>
      <c r="C5021" s="440">
        <v>150</v>
      </c>
      <c r="D5021" s="438" t="s">
        <v>126</v>
      </c>
      <c r="E5021" s="440">
        <v>0</v>
      </c>
      <c r="F5021" s="440">
        <v>0</v>
      </c>
      <c r="G5021" s="440">
        <v>150</v>
      </c>
      <c r="H5021" s="438" t="s">
        <v>126</v>
      </c>
    </row>
    <row r="5022" spans="1:8">
      <c r="A5022" s="430" t="s">
        <v>6487</v>
      </c>
      <c r="B5022" s="430" t="s">
        <v>4860</v>
      </c>
      <c r="C5022" s="440">
        <v>9619.57</v>
      </c>
      <c r="D5022" s="438" t="s">
        <v>126</v>
      </c>
      <c r="E5022" s="440">
        <v>0</v>
      </c>
      <c r="F5022" s="440">
        <v>0</v>
      </c>
      <c r="G5022" s="440">
        <v>9619.57</v>
      </c>
      <c r="H5022" s="438" t="s">
        <v>126</v>
      </c>
    </row>
    <row r="5023" spans="1:8">
      <c r="A5023" s="430" t="s">
        <v>6488</v>
      </c>
      <c r="B5023" s="430" t="s">
        <v>4862</v>
      </c>
      <c r="C5023" s="440">
        <v>5905.1</v>
      </c>
      <c r="D5023" s="438" t="s">
        <v>126</v>
      </c>
      <c r="E5023" s="440">
        <v>879.7</v>
      </c>
      <c r="F5023" s="440">
        <v>0</v>
      </c>
      <c r="G5023" s="440">
        <v>6784.8</v>
      </c>
      <c r="H5023" s="438" t="s">
        <v>126</v>
      </c>
    </row>
    <row r="5024" spans="1:8">
      <c r="A5024" s="430" t="s">
        <v>6489</v>
      </c>
      <c r="B5024" s="430" t="s">
        <v>4864</v>
      </c>
      <c r="C5024" s="440">
        <v>7903.8</v>
      </c>
      <c r="D5024" s="438" t="s">
        <v>126</v>
      </c>
      <c r="E5024" s="440">
        <v>0</v>
      </c>
      <c r="F5024" s="440">
        <v>0</v>
      </c>
      <c r="G5024" s="440">
        <v>7903.8</v>
      </c>
      <c r="H5024" s="438" t="s">
        <v>126</v>
      </c>
    </row>
    <row r="5025" spans="1:8">
      <c r="A5025" s="430" t="s">
        <v>6490</v>
      </c>
      <c r="B5025" s="430" t="s">
        <v>4866</v>
      </c>
      <c r="C5025" s="440">
        <v>0</v>
      </c>
      <c r="D5025" s="438" t="s">
        <v>126</v>
      </c>
      <c r="E5025" s="440">
        <v>5630.37</v>
      </c>
      <c r="F5025" s="440">
        <v>0</v>
      </c>
      <c r="G5025" s="440">
        <v>5630.37</v>
      </c>
      <c r="H5025" s="438" t="s">
        <v>126</v>
      </c>
    </row>
    <row r="5026" spans="1:8">
      <c r="A5026" s="430" t="s">
        <v>6491</v>
      </c>
      <c r="B5026" s="430" t="s">
        <v>4868</v>
      </c>
      <c r="C5026" s="440">
        <v>0</v>
      </c>
      <c r="D5026" s="438" t="s">
        <v>126</v>
      </c>
      <c r="E5026" s="440">
        <v>1177.72</v>
      </c>
      <c r="F5026" s="440">
        <v>0</v>
      </c>
      <c r="G5026" s="440">
        <v>1177.72</v>
      </c>
      <c r="H5026" s="438" t="s">
        <v>126</v>
      </c>
    </row>
    <row r="5027" spans="1:8">
      <c r="A5027" s="430" t="s">
        <v>6492</v>
      </c>
      <c r="B5027" s="430" t="s">
        <v>4870</v>
      </c>
      <c r="C5027" s="440">
        <v>54953.21</v>
      </c>
      <c r="D5027" s="438" t="s">
        <v>126</v>
      </c>
      <c r="E5027" s="440">
        <v>1796.52</v>
      </c>
      <c r="F5027" s="440">
        <v>0</v>
      </c>
      <c r="G5027" s="440">
        <v>56749.73</v>
      </c>
      <c r="H5027" s="438" t="s">
        <v>126</v>
      </c>
    </row>
    <row r="5028" spans="1:8">
      <c r="A5028" s="430" t="s">
        <v>6493</v>
      </c>
      <c r="B5028" s="430" t="s">
        <v>4872</v>
      </c>
      <c r="C5028" s="440">
        <v>460.17</v>
      </c>
      <c r="D5028" s="438" t="s">
        <v>126</v>
      </c>
      <c r="E5028" s="440">
        <v>0</v>
      </c>
      <c r="F5028" s="440">
        <v>0</v>
      </c>
      <c r="G5028" s="440">
        <v>460.17</v>
      </c>
      <c r="H5028" s="438" t="s">
        <v>126</v>
      </c>
    </row>
    <row r="5029" spans="1:8">
      <c r="A5029" s="430" t="s">
        <v>6494</v>
      </c>
      <c r="B5029" s="430" t="s">
        <v>4878</v>
      </c>
      <c r="C5029" s="440">
        <v>9015.4</v>
      </c>
      <c r="D5029" s="438" t="s">
        <v>126</v>
      </c>
      <c r="E5029" s="440">
        <v>0</v>
      </c>
      <c r="F5029" s="440">
        <v>0</v>
      </c>
      <c r="G5029" s="440">
        <v>9015.4</v>
      </c>
      <c r="H5029" s="438" t="s">
        <v>126</v>
      </c>
    </row>
    <row r="5030" spans="1:8">
      <c r="A5030" s="430" t="s">
        <v>6495</v>
      </c>
      <c r="B5030" s="430" t="s">
        <v>4880</v>
      </c>
      <c r="C5030" s="440">
        <v>2035.84</v>
      </c>
      <c r="D5030" s="438" t="s">
        <v>126</v>
      </c>
      <c r="E5030" s="440">
        <v>194.6</v>
      </c>
      <c r="F5030" s="440">
        <v>0</v>
      </c>
      <c r="G5030" s="440">
        <v>2230.44</v>
      </c>
      <c r="H5030" s="438" t="s">
        <v>126</v>
      </c>
    </row>
    <row r="5031" spans="1:8">
      <c r="A5031" s="430" t="s">
        <v>6496</v>
      </c>
      <c r="B5031" s="430" t="s">
        <v>4882</v>
      </c>
      <c r="C5031" s="440">
        <v>16125.66</v>
      </c>
      <c r="D5031" s="438" t="s">
        <v>126</v>
      </c>
      <c r="E5031" s="440">
        <v>0</v>
      </c>
      <c r="F5031" s="440">
        <v>0</v>
      </c>
      <c r="G5031" s="440">
        <v>16125.66</v>
      </c>
      <c r="H5031" s="438" t="s">
        <v>126</v>
      </c>
    </row>
    <row r="5032" spans="1:8">
      <c r="A5032" s="430" t="s">
        <v>6497</v>
      </c>
      <c r="B5032" s="430" t="s">
        <v>4884</v>
      </c>
      <c r="C5032" s="440">
        <v>0</v>
      </c>
      <c r="D5032" s="438" t="s">
        <v>126</v>
      </c>
      <c r="E5032" s="440">
        <v>5576.6</v>
      </c>
      <c r="F5032" s="440">
        <v>0</v>
      </c>
      <c r="G5032" s="440">
        <v>5576.6</v>
      </c>
      <c r="H5032" s="438" t="s">
        <v>126</v>
      </c>
    </row>
    <row r="5033" spans="1:8">
      <c r="A5033" s="430" t="s">
        <v>6498</v>
      </c>
      <c r="B5033" s="430" t="s">
        <v>4886</v>
      </c>
      <c r="C5033" s="440">
        <v>0</v>
      </c>
      <c r="D5033" s="438" t="s">
        <v>126</v>
      </c>
      <c r="E5033" s="440">
        <v>3458.23</v>
      </c>
      <c r="F5033" s="440">
        <v>0</v>
      </c>
      <c r="G5033" s="440">
        <v>3458.23</v>
      </c>
      <c r="H5033" s="438" t="s">
        <v>126</v>
      </c>
    </row>
    <row r="5034" spans="1:8">
      <c r="A5034" s="430" t="s">
        <v>6499</v>
      </c>
      <c r="B5034" s="430" t="s">
        <v>4888</v>
      </c>
      <c r="C5034" s="440">
        <v>14506.16</v>
      </c>
      <c r="D5034" s="438" t="s">
        <v>126</v>
      </c>
      <c r="E5034" s="440">
        <v>1438.47</v>
      </c>
      <c r="F5034" s="440">
        <v>0</v>
      </c>
      <c r="G5034" s="440">
        <v>15944.63</v>
      </c>
      <c r="H5034" s="438" t="s">
        <v>126</v>
      </c>
    </row>
    <row r="5035" spans="1:8">
      <c r="A5035" s="430" t="s">
        <v>6500</v>
      </c>
      <c r="B5035" s="430" t="s">
        <v>4890</v>
      </c>
      <c r="C5035" s="440">
        <v>6224.26</v>
      </c>
      <c r="D5035" s="438" t="s">
        <v>126</v>
      </c>
      <c r="E5035" s="440">
        <v>0</v>
      </c>
      <c r="F5035" s="440">
        <v>0</v>
      </c>
      <c r="G5035" s="440">
        <v>6224.26</v>
      </c>
      <c r="H5035" s="438" t="s">
        <v>126</v>
      </c>
    </row>
    <row r="5036" spans="1:8">
      <c r="A5036" s="430" t="s">
        <v>6501</v>
      </c>
      <c r="B5036" s="430" t="s">
        <v>4892</v>
      </c>
      <c r="C5036" s="440">
        <v>12762.37</v>
      </c>
      <c r="D5036" s="438" t="s">
        <v>126</v>
      </c>
      <c r="E5036" s="440">
        <v>4922.72</v>
      </c>
      <c r="F5036" s="440">
        <v>0</v>
      </c>
      <c r="G5036" s="440">
        <v>17685.09</v>
      </c>
      <c r="H5036" s="438" t="s">
        <v>126</v>
      </c>
    </row>
    <row r="5037" spans="1:8">
      <c r="A5037" s="430" t="s">
        <v>6502</v>
      </c>
      <c r="B5037" s="430" t="s">
        <v>4894</v>
      </c>
      <c r="C5037" s="440">
        <v>8838.52</v>
      </c>
      <c r="D5037" s="438" t="s">
        <v>126</v>
      </c>
      <c r="E5037" s="440">
        <v>7683.72</v>
      </c>
      <c r="F5037" s="440">
        <v>0</v>
      </c>
      <c r="G5037" s="440">
        <v>16522.240000000002</v>
      </c>
      <c r="H5037" s="438" t="s">
        <v>126</v>
      </c>
    </row>
    <row r="5038" spans="1:8">
      <c r="A5038" s="430" t="s">
        <v>6503</v>
      </c>
      <c r="B5038" s="430" t="s">
        <v>5451</v>
      </c>
      <c r="C5038" s="440">
        <v>54.32</v>
      </c>
      <c r="D5038" s="438" t="s">
        <v>126</v>
      </c>
      <c r="E5038" s="440">
        <v>0</v>
      </c>
      <c r="F5038" s="440">
        <v>0</v>
      </c>
      <c r="G5038" s="440">
        <v>54.32</v>
      </c>
      <c r="H5038" s="438" t="s">
        <v>126</v>
      </c>
    </row>
    <row r="5039" spans="1:8">
      <c r="A5039" s="430" t="s">
        <v>6504</v>
      </c>
      <c r="B5039" s="430" t="s">
        <v>2473</v>
      </c>
      <c r="C5039" s="440">
        <v>211822.01</v>
      </c>
      <c r="D5039" s="438" t="s">
        <v>126</v>
      </c>
      <c r="E5039" s="440">
        <v>46668.36</v>
      </c>
      <c r="F5039" s="440">
        <v>0</v>
      </c>
      <c r="G5039" s="440">
        <v>258490.37</v>
      </c>
      <c r="H5039" s="438" t="s">
        <v>126</v>
      </c>
    </row>
    <row r="5040" spans="1:8">
      <c r="A5040" s="430" t="s">
        <v>6505</v>
      </c>
      <c r="B5040" s="430" t="s">
        <v>4860</v>
      </c>
      <c r="C5040" s="440">
        <v>8778.61</v>
      </c>
      <c r="D5040" s="438" t="s">
        <v>126</v>
      </c>
      <c r="E5040" s="440">
        <v>0</v>
      </c>
      <c r="F5040" s="440">
        <v>0</v>
      </c>
      <c r="G5040" s="440">
        <v>8778.61</v>
      </c>
      <c r="H5040" s="438" t="s">
        <v>126</v>
      </c>
    </row>
    <row r="5041" spans="1:8">
      <c r="A5041" s="430" t="s">
        <v>6506</v>
      </c>
      <c r="B5041" s="430" t="s">
        <v>4862</v>
      </c>
      <c r="C5041" s="440">
        <v>10680.25</v>
      </c>
      <c r="D5041" s="438" t="s">
        <v>126</v>
      </c>
      <c r="E5041" s="440">
        <v>879.7</v>
      </c>
      <c r="F5041" s="440">
        <v>0</v>
      </c>
      <c r="G5041" s="440">
        <v>11559.95</v>
      </c>
      <c r="H5041" s="438" t="s">
        <v>126</v>
      </c>
    </row>
    <row r="5042" spans="1:8">
      <c r="A5042" s="430" t="s">
        <v>6507</v>
      </c>
      <c r="B5042" s="430" t="s">
        <v>4864</v>
      </c>
      <c r="C5042" s="440">
        <v>10216.129999999999</v>
      </c>
      <c r="D5042" s="438" t="s">
        <v>126</v>
      </c>
      <c r="E5042" s="440">
        <v>0</v>
      </c>
      <c r="F5042" s="440">
        <v>0</v>
      </c>
      <c r="G5042" s="440">
        <v>10216.129999999999</v>
      </c>
      <c r="H5042" s="438" t="s">
        <v>126</v>
      </c>
    </row>
    <row r="5043" spans="1:8">
      <c r="A5043" s="430" t="s">
        <v>6508</v>
      </c>
      <c r="B5043" s="430" t="s">
        <v>4866</v>
      </c>
      <c r="C5043" s="440">
        <v>0</v>
      </c>
      <c r="D5043" s="438" t="s">
        <v>126</v>
      </c>
      <c r="E5043" s="440">
        <v>9822.76</v>
      </c>
      <c r="F5043" s="440">
        <v>0</v>
      </c>
      <c r="G5043" s="440">
        <v>9822.76</v>
      </c>
      <c r="H5043" s="438" t="s">
        <v>126</v>
      </c>
    </row>
    <row r="5044" spans="1:8">
      <c r="A5044" s="430" t="s">
        <v>6509</v>
      </c>
      <c r="B5044" s="430" t="s">
        <v>4868</v>
      </c>
      <c r="C5044" s="440">
        <v>0</v>
      </c>
      <c r="D5044" s="438" t="s">
        <v>126</v>
      </c>
      <c r="E5044" s="440">
        <v>2053.7800000000002</v>
      </c>
      <c r="F5044" s="440">
        <v>0</v>
      </c>
      <c r="G5044" s="440">
        <v>2053.7800000000002</v>
      </c>
      <c r="H5044" s="438" t="s">
        <v>126</v>
      </c>
    </row>
    <row r="5045" spans="1:8">
      <c r="A5045" s="430" t="s">
        <v>6510</v>
      </c>
      <c r="B5045" s="430" t="s">
        <v>4870</v>
      </c>
      <c r="C5045" s="440">
        <v>92336.61</v>
      </c>
      <c r="D5045" s="438" t="s">
        <v>126</v>
      </c>
      <c r="E5045" s="440">
        <v>2794.56</v>
      </c>
      <c r="F5045" s="440">
        <v>0</v>
      </c>
      <c r="G5045" s="440">
        <v>95131.17</v>
      </c>
      <c r="H5045" s="438" t="s">
        <v>126</v>
      </c>
    </row>
    <row r="5046" spans="1:8">
      <c r="A5046" s="430" t="s">
        <v>6511</v>
      </c>
      <c r="B5046" s="430" t="s">
        <v>4872</v>
      </c>
      <c r="C5046" s="440">
        <v>713.88</v>
      </c>
      <c r="D5046" s="438" t="s">
        <v>126</v>
      </c>
      <c r="E5046" s="440">
        <v>0</v>
      </c>
      <c r="F5046" s="440">
        <v>0</v>
      </c>
      <c r="G5046" s="440">
        <v>713.88</v>
      </c>
      <c r="H5046" s="438" t="s">
        <v>126</v>
      </c>
    </row>
    <row r="5047" spans="1:8">
      <c r="A5047" s="430" t="s">
        <v>6512</v>
      </c>
      <c r="B5047" s="430" t="s">
        <v>4878</v>
      </c>
      <c r="C5047" s="440">
        <v>11546.08</v>
      </c>
      <c r="D5047" s="438" t="s">
        <v>126</v>
      </c>
      <c r="E5047" s="440">
        <v>0</v>
      </c>
      <c r="F5047" s="440">
        <v>0</v>
      </c>
      <c r="G5047" s="440">
        <v>11546.08</v>
      </c>
      <c r="H5047" s="438" t="s">
        <v>126</v>
      </c>
    </row>
    <row r="5048" spans="1:8">
      <c r="A5048" s="430" t="s">
        <v>6513</v>
      </c>
      <c r="B5048" s="430" t="s">
        <v>4880</v>
      </c>
      <c r="C5048" s="440">
        <v>2586.65</v>
      </c>
      <c r="D5048" s="438" t="s">
        <v>126</v>
      </c>
      <c r="E5048" s="440">
        <v>236.6</v>
      </c>
      <c r="F5048" s="440">
        <v>0</v>
      </c>
      <c r="G5048" s="440">
        <v>2823.25</v>
      </c>
      <c r="H5048" s="438" t="s">
        <v>126</v>
      </c>
    </row>
    <row r="5049" spans="1:8">
      <c r="A5049" s="430" t="s">
        <v>6514</v>
      </c>
      <c r="B5049" s="430" t="s">
        <v>4882</v>
      </c>
      <c r="C5049" s="440">
        <v>21082.13</v>
      </c>
      <c r="D5049" s="438" t="s">
        <v>126</v>
      </c>
      <c r="E5049" s="440">
        <v>0</v>
      </c>
      <c r="F5049" s="440">
        <v>0</v>
      </c>
      <c r="G5049" s="440">
        <v>21082.13</v>
      </c>
      <c r="H5049" s="438" t="s">
        <v>126</v>
      </c>
    </row>
    <row r="5050" spans="1:8">
      <c r="A5050" s="430" t="s">
        <v>6515</v>
      </c>
      <c r="B5050" s="430" t="s">
        <v>4884</v>
      </c>
      <c r="C5050" s="440">
        <v>0</v>
      </c>
      <c r="D5050" s="438" t="s">
        <v>126</v>
      </c>
      <c r="E5050" s="440">
        <v>8273</v>
      </c>
      <c r="F5050" s="440">
        <v>0</v>
      </c>
      <c r="G5050" s="440">
        <v>8273</v>
      </c>
      <c r="H5050" s="438" t="s">
        <v>126</v>
      </c>
    </row>
    <row r="5051" spans="1:8">
      <c r="A5051" s="430" t="s">
        <v>6516</v>
      </c>
      <c r="B5051" s="430" t="s">
        <v>4886</v>
      </c>
      <c r="C5051" s="440">
        <v>0</v>
      </c>
      <c r="D5051" s="438" t="s">
        <v>126</v>
      </c>
      <c r="E5051" s="440">
        <v>4963.8</v>
      </c>
      <c r="F5051" s="440">
        <v>0</v>
      </c>
      <c r="G5051" s="440">
        <v>4963.8</v>
      </c>
      <c r="H5051" s="438" t="s">
        <v>126</v>
      </c>
    </row>
    <row r="5052" spans="1:8">
      <c r="A5052" s="430" t="s">
        <v>6517</v>
      </c>
      <c r="B5052" s="430" t="s">
        <v>4888</v>
      </c>
      <c r="C5052" s="440">
        <v>16369.06</v>
      </c>
      <c r="D5052" s="438" t="s">
        <v>126</v>
      </c>
      <c r="E5052" s="440">
        <v>1496.59</v>
      </c>
      <c r="F5052" s="440">
        <v>0</v>
      </c>
      <c r="G5052" s="440">
        <v>17865.650000000001</v>
      </c>
      <c r="H5052" s="438" t="s">
        <v>126</v>
      </c>
    </row>
    <row r="5053" spans="1:8">
      <c r="A5053" s="430" t="s">
        <v>6518</v>
      </c>
      <c r="B5053" s="430" t="s">
        <v>4890</v>
      </c>
      <c r="C5053" s="440">
        <v>5950</v>
      </c>
      <c r="D5053" s="438" t="s">
        <v>126</v>
      </c>
      <c r="E5053" s="440">
        <v>0</v>
      </c>
      <c r="F5053" s="440">
        <v>0</v>
      </c>
      <c r="G5053" s="440">
        <v>5950</v>
      </c>
      <c r="H5053" s="438" t="s">
        <v>126</v>
      </c>
    </row>
    <row r="5054" spans="1:8">
      <c r="A5054" s="430" t="s">
        <v>6519</v>
      </c>
      <c r="B5054" s="430" t="s">
        <v>4892</v>
      </c>
      <c r="C5054" s="440">
        <v>22513.41</v>
      </c>
      <c r="D5054" s="438" t="s">
        <v>126</v>
      </c>
      <c r="E5054" s="440">
        <v>7672.12</v>
      </c>
      <c r="F5054" s="440">
        <v>0</v>
      </c>
      <c r="G5054" s="440">
        <v>30185.53</v>
      </c>
      <c r="H5054" s="438" t="s">
        <v>126</v>
      </c>
    </row>
    <row r="5055" spans="1:8">
      <c r="A5055" s="430" t="s">
        <v>6520</v>
      </c>
      <c r="B5055" s="430" t="s">
        <v>4894</v>
      </c>
      <c r="C5055" s="440">
        <v>8475.4500000000007</v>
      </c>
      <c r="D5055" s="438" t="s">
        <v>126</v>
      </c>
      <c r="E5055" s="440">
        <v>8475.4500000000007</v>
      </c>
      <c r="F5055" s="440">
        <v>0</v>
      </c>
      <c r="G5055" s="440">
        <v>16950.900000000001</v>
      </c>
      <c r="H5055" s="438" t="s">
        <v>126</v>
      </c>
    </row>
    <row r="5056" spans="1:8">
      <c r="A5056" s="430" t="s">
        <v>6521</v>
      </c>
      <c r="B5056" s="430" t="s">
        <v>5451</v>
      </c>
      <c r="C5056" s="440">
        <v>573.75</v>
      </c>
      <c r="D5056" s="438" t="s">
        <v>126</v>
      </c>
      <c r="E5056" s="440">
        <v>0</v>
      </c>
      <c r="F5056" s="440">
        <v>0</v>
      </c>
      <c r="G5056" s="440">
        <v>573.75</v>
      </c>
      <c r="H5056" s="438" t="s">
        <v>126</v>
      </c>
    </row>
    <row r="5057" spans="1:8">
      <c r="A5057" s="430" t="s">
        <v>6522</v>
      </c>
      <c r="B5057" s="430" t="s">
        <v>2478</v>
      </c>
      <c r="C5057" s="440">
        <v>227132.85</v>
      </c>
      <c r="D5057" s="438" t="s">
        <v>126</v>
      </c>
      <c r="E5057" s="440">
        <v>48196.72</v>
      </c>
      <c r="F5057" s="440">
        <v>0</v>
      </c>
      <c r="G5057" s="440">
        <v>275329.57</v>
      </c>
      <c r="H5057" s="438" t="s">
        <v>126</v>
      </c>
    </row>
    <row r="5058" spans="1:8">
      <c r="A5058" s="430" t="s">
        <v>6523</v>
      </c>
      <c r="B5058" s="430" t="s">
        <v>4860</v>
      </c>
      <c r="C5058" s="440">
        <v>9426.69</v>
      </c>
      <c r="D5058" s="438" t="s">
        <v>126</v>
      </c>
      <c r="E5058" s="440">
        <v>0</v>
      </c>
      <c r="F5058" s="440">
        <v>0</v>
      </c>
      <c r="G5058" s="440">
        <v>9426.69</v>
      </c>
      <c r="H5058" s="438" t="s">
        <v>126</v>
      </c>
    </row>
    <row r="5059" spans="1:8">
      <c r="A5059" s="430" t="s">
        <v>6524</v>
      </c>
      <c r="B5059" s="430" t="s">
        <v>4862</v>
      </c>
      <c r="C5059" s="440">
        <v>2163</v>
      </c>
      <c r="D5059" s="438" t="s">
        <v>126</v>
      </c>
      <c r="E5059" s="440">
        <v>216.3</v>
      </c>
      <c r="F5059" s="440">
        <v>0</v>
      </c>
      <c r="G5059" s="440">
        <v>2379.3000000000002</v>
      </c>
      <c r="H5059" s="438" t="s">
        <v>126</v>
      </c>
    </row>
    <row r="5060" spans="1:8">
      <c r="A5060" s="430" t="s">
        <v>6525</v>
      </c>
      <c r="B5060" s="430" t="s">
        <v>4864</v>
      </c>
      <c r="C5060" s="440">
        <v>11989.6</v>
      </c>
      <c r="D5060" s="438" t="s">
        <v>126</v>
      </c>
      <c r="E5060" s="440">
        <v>0</v>
      </c>
      <c r="F5060" s="440">
        <v>0</v>
      </c>
      <c r="G5060" s="440">
        <v>11989.6</v>
      </c>
      <c r="H5060" s="438" t="s">
        <v>126</v>
      </c>
    </row>
    <row r="5061" spans="1:8">
      <c r="A5061" s="430" t="s">
        <v>6526</v>
      </c>
      <c r="B5061" s="430" t="s">
        <v>4866</v>
      </c>
      <c r="C5061" s="440">
        <v>0</v>
      </c>
      <c r="D5061" s="438" t="s">
        <v>126</v>
      </c>
      <c r="E5061" s="440">
        <v>11876.87</v>
      </c>
      <c r="F5061" s="440">
        <v>0</v>
      </c>
      <c r="G5061" s="440">
        <v>11876.87</v>
      </c>
      <c r="H5061" s="438" t="s">
        <v>126</v>
      </c>
    </row>
    <row r="5062" spans="1:8">
      <c r="A5062" s="430" t="s">
        <v>6527</v>
      </c>
      <c r="B5062" s="430" t="s">
        <v>4868</v>
      </c>
      <c r="C5062" s="440">
        <v>0</v>
      </c>
      <c r="D5062" s="438" t="s">
        <v>126</v>
      </c>
      <c r="E5062" s="440">
        <v>2480.39</v>
      </c>
      <c r="F5062" s="440">
        <v>0</v>
      </c>
      <c r="G5062" s="440">
        <v>2480.39</v>
      </c>
      <c r="H5062" s="438" t="s">
        <v>126</v>
      </c>
    </row>
    <row r="5063" spans="1:8">
      <c r="A5063" s="430" t="s">
        <v>6528</v>
      </c>
      <c r="B5063" s="430" t="s">
        <v>5024</v>
      </c>
      <c r="C5063" s="440">
        <v>216.3</v>
      </c>
      <c r="D5063" s="438" t="s">
        <v>126</v>
      </c>
      <c r="E5063" s="440">
        <v>0</v>
      </c>
      <c r="F5063" s="440">
        <v>0</v>
      </c>
      <c r="G5063" s="440">
        <v>216.3</v>
      </c>
      <c r="H5063" s="438" t="s">
        <v>126</v>
      </c>
    </row>
    <row r="5064" spans="1:8">
      <c r="A5064" s="430" t="s">
        <v>6529</v>
      </c>
      <c r="B5064" s="430" t="s">
        <v>4870</v>
      </c>
      <c r="C5064" s="440">
        <v>120951.62</v>
      </c>
      <c r="D5064" s="438" t="s">
        <v>126</v>
      </c>
      <c r="E5064" s="440">
        <v>4183.0200000000004</v>
      </c>
      <c r="F5064" s="440">
        <v>0</v>
      </c>
      <c r="G5064" s="440">
        <v>125134.64</v>
      </c>
      <c r="H5064" s="438" t="s">
        <v>126</v>
      </c>
    </row>
    <row r="5065" spans="1:8">
      <c r="A5065" s="430" t="s">
        <v>6530</v>
      </c>
      <c r="B5065" s="430" t="s">
        <v>4872</v>
      </c>
      <c r="C5065" s="440">
        <v>731.62</v>
      </c>
      <c r="D5065" s="438" t="s">
        <v>126</v>
      </c>
      <c r="E5065" s="440">
        <v>0</v>
      </c>
      <c r="F5065" s="440">
        <v>0</v>
      </c>
      <c r="G5065" s="440">
        <v>731.62</v>
      </c>
      <c r="H5065" s="438" t="s">
        <v>126</v>
      </c>
    </row>
    <row r="5066" spans="1:8">
      <c r="A5066" s="430" t="s">
        <v>6531</v>
      </c>
      <c r="B5066" s="430" t="s">
        <v>4878</v>
      </c>
      <c r="C5066" s="440">
        <v>14374.99</v>
      </c>
      <c r="D5066" s="438" t="s">
        <v>126</v>
      </c>
      <c r="E5066" s="440">
        <v>0</v>
      </c>
      <c r="F5066" s="440">
        <v>0</v>
      </c>
      <c r="G5066" s="440">
        <v>14374.99</v>
      </c>
      <c r="H5066" s="438" t="s">
        <v>126</v>
      </c>
    </row>
    <row r="5067" spans="1:8">
      <c r="A5067" s="430" t="s">
        <v>6532</v>
      </c>
      <c r="B5067" s="430" t="s">
        <v>4880</v>
      </c>
      <c r="C5067" s="440">
        <v>2591.65</v>
      </c>
      <c r="D5067" s="438" t="s">
        <v>126</v>
      </c>
      <c r="E5067" s="440">
        <v>230.15</v>
      </c>
      <c r="F5067" s="440">
        <v>0</v>
      </c>
      <c r="G5067" s="440">
        <v>2821.8</v>
      </c>
      <c r="H5067" s="438" t="s">
        <v>126</v>
      </c>
    </row>
    <row r="5068" spans="1:8">
      <c r="A5068" s="430" t="s">
        <v>6533</v>
      </c>
      <c r="B5068" s="430" t="s">
        <v>4882</v>
      </c>
      <c r="C5068" s="440">
        <v>25475.43</v>
      </c>
      <c r="D5068" s="438" t="s">
        <v>126</v>
      </c>
      <c r="E5068" s="440">
        <v>0</v>
      </c>
      <c r="F5068" s="440">
        <v>0</v>
      </c>
      <c r="G5068" s="440">
        <v>25475.43</v>
      </c>
      <c r="H5068" s="438" t="s">
        <v>126</v>
      </c>
    </row>
    <row r="5069" spans="1:8">
      <c r="A5069" s="430" t="s">
        <v>6534</v>
      </c>
      <c r="B5069" s="430" t="s">
        <v>4884</v>
      </c>
      <c r="C5069" s="440">
        <v>0</v>
      </c>
      <c r="D5069" s="438" t="s">
        <v>126</v>
      </c>
      <c r="E5069" s="440">
        <v>8489.6</v>
      </c>
      <c r="F5069" s="440">
        <v>0</v>
      </c>
      <c r="G5069" s="440">
        <v>8489.6</v>
      </c>
      <c r="H5069" s="438" t="s">
        <v>126</v>
      </c>
    </row>
    <row r="5070" spans="1:8">
      <c r="A5070" s="430" t="s">
        <v>6535</v>
      </c>
      <c r="B5070" s="430" t="s">
        <v>4886</v>
      </c>
      <c r="C5070" s="440">
        <v>0</v>
      </c>
      <c r="D5070" s="438" t="s">
        <v>126</v>
      </c>
      <c r="E5070" s="440">
        <v>5093.76</v>
      </c>
      <c r="F5070" s="440">
        <v>0</v>
      </c>
      <c r="G5070" s="440">
        <v>5093.76</v>
      </c>
      <c r="H5070" s="438" t="s">
        <v>126</v>
      </c>
    </row>
    <row r="5071" spans="1:8">
      <c r="A5071" s="430" t="s">
        <v>6536</v>
      </c>
      <c r="B5071" s="430" t="s">
        <v>4888</v>
      </c>
      <c r="C5071" s="440">
        <v>2965.62</v>
      </c>
      <c r="D5071" s="438" t="s">
        <v>126</v>
      </c>
      <c r="E5071" s="440">
        <v>264.02</v>
      </c>
      <c r="F5071" s="440">
        <v>0</v>
      </c>
      <c r="G5071" s="440">
        <v>3229.64</v>
      </c>
      <c r="H5071" s="438" t="s">
        <v>126</v>
      </c>
    </row>
    <row r="5072" spans="1:8">
      <c r="A5072" s="430" t="s">
        <v>6537</v>
      </c>
      <c r="B5072" s="430" t="s">
        <v>4890</v>
      </c>
      <c r="C5072" s="440">
        <v>4250</v>
      </c>
      <c r="D5072" s="438" t="s">
        <v>126</v>
      </c>
      <c r="E5072" s="440">
        <v>0</v>
      </c>
      <c r="F5072" s="440">
        <v>0</v>
      </c>
      <c r="G5072" s="440">
        <v>4250</v>
      </c>
      <c r="H5072" s="438" t="s">
        <v>126</v>
      </c>
    </row>
    <row r="5073" spans="1:8">
      <c r="A5073" s="430" t="s">
        <v>6538</v>
      </c>
      <c r="B5073" s="430" t="s">
        <v>4892</v>
      </c>
      <c r="C5073" s="440">
        <v>25490.23</v>
      </c>
      <c r="D5073" s="438" t="s">
        <v>126</v>
      </c>
      <c r="E5073" s="440">
        <v>9187.36</v>
      </c>
      <c r="F5073" s="440">
        <v>0</v>
      </c>
      <c r="G5073" s="440">
        <v>34677.589999999997</v>
      </c>
      <c r="H5073" s="438" t="s">
        <v>126</v>
      </c>
    </row>
    <row r="5074" spans="1:8">
      <c r="A5074" s="430" t="s">
        <v>6539</v>
      </c>
      <c r="B5074" s="430" t="s">
        <v>4894</v>
      </c>
      <c r="C5074" s="440">
        <v>6175.25</v>
      </c>
      <c r="D5074" s="438" t="s">
        <v>126</v>
      </c>
      <c r="E5074" s="440">
        <v>6175.25</v>
      </c>
      <c r="F5074" s="440">
        <v>0</v>
      </c>
      <c r="G5074" s="440">
        <v>12350.5</v>
      </c>
      <c r="H5074" s="438" t="s">
        <v>126</v>
      </c>
    </row>
    <row r="5075" spans="1:8">
      <c r="A5075" s="430" t="s">
        <v>6540</v>
      </c>
      <c r="B5075" s="430" t="s">
        <v>6541</v>
      </c>
      <c r="C5075" s="440">
        <v>330.85</v>
      </c>
      <c r="D5075" s="438" t="s">
        <v>126</v>
      </c>
      <c r="E5075" s="440">
        <v>0</v>
      </c>
      <c r="F5075" s="440">
        <v>0</v>
      </c>
      <c r="G5075" s="440">
        <v>330.85</v>
      </c>
      <c r="H5075" s="438" t="s">
        <v>126</v>
      </c>
    </row>
    <row r="5076" spans="1:8">
      <c r="A5076" s="430" t="s">
        <v>6542</v>
      </c>
      <c r="B5076" s="430" t="s">
        <v>2483</v>
      </c>
      <c r="C5076" s="440">
        <v>501392.67</v>
      </c>
      <c r="D5076" s="438" t="s">
        <v>126</v>
      </c>
      <c r="E5076" s="440">
        <v>127758.87</v>
      </c>
      <c r="F5076" s="440">
        <v>0</v>
      </c>
      <c r="G5076" s="440">
        <v>629151.54</v>
      </c>
      <c r="H5076" s="438" t="s">
        <v>126</v>
      </c>
    </row>
    <row r="5077" spans="1:8">
      <c r="A5077" s="430" t="s">
        <v>6543</v>
      </c>
      <c r="B5077" s="430" t="s">
        <v>4854</v>
      </c>
      <c r="C5077" s="440">
        <v>14395</v>
      </c>
      <c r="D5077" s="438" t="s">
        <v>126</v>
      </c>
      <c r="E5077" s="440">
        <v>5000</v>
      </c>
      <c r="F5077" s="440">
        <v>0</v>
      </c>
      <c r="G5077" s="440">
        <v>19395</v>
      </c>
      <c r="H5077" s="438" t="s">
        <v>126</v>
      </c>
    </row>
    <row r="5078" spans="1:8">
      <c r="A5078" s="430" t="s">
        <v>6544</v>
      </c>
      <c r="B5078" s="430" t="s">
        <v>4856</v>
      </c>
      <c r="C5078" s="440">
        <v>14580</v>
      </c>
      <c r="D5078" s="438" t="s">
        <v>126</v>
      </c>
      <c r="E5078" s="440">
        <v>1784</v>
      </c>
      <c r="F5078" s="440">
        <v>0</v>
      </c>
      <c r="G5078" s="440">
        <v>16364</v>
      </c>
      <c r="H5078" s="438" t="s">
        <v>126</v>
      </c>
    </row>
    <row r="5079" spans="1:8">
      <c r="A5079" s="430" t="s">
        <v>6545</v>
      </c>
      <c r="B5079" s="430" t="s">
        <v>4858</v>
      </c>
      <c r="C5079" s="440">
        <v>1600</v>
      </c>
      <c r="D5079" s="438" t="s">
        <v>126</v>
      </c>
      <c r="E5079" s="440">
        <v>0</v>
      </c>
      <c r="F5079" s="440">
        <v>0</v>
      </c>
      <c r="G5079" s="440">
        <v>1600</v>
      </c>
      <c r="H5079" s="438" t="s">
        <v>126</v>
      </c>
    </row>
    <row r="5080" spans="1:8">
      <c r="A5080" s="430" t="s">
        <v>6546</v>
      </c>
      <c r="B5080" s="430" t="s">
        <v>4860</v>
      </c>
      <c r="C5080" s="440">
        <v>112160.85</v>
      </c>
      <c r="D5080" s="438" t="s">
        <v>126</v>
      </c>
      <c r="E5080" s="440">
        <v>341.14</v>
      </c>
      <c r="F5080" s="440">
        <v>0</v>
      </c>
      <c r="G5080" s="440">
        <v>112501.99</v>
      </c>
      <c r="H5080" s="438" t="s">
        <v>126</v>
      </c>
    </row>
    <row r="5081" spans="1:8">
      <c r="A5081" s="430" t="s">
        <v>6547</v>
      </c>
      <c r="B5081" s="430" t="s">
        <v>4862</v>
      </c>
      <c r="C5081" s="440">
        <v>140482.07</v>
      </c>
      <c r="D5081" s="438" t="s">
        <v>126</v>
      </c>
      <c r="E5081" s="440">
        <v>12902.26</v>
      </c>
      <c r="F5081" s="440">
        <v>0</v>
      </c>
      <c r="G5081" s="440">
        <v>153384.32999999999</v>
      </c>
      <c r="H5081" s="438" t="s">
        <v>126</v>
      </c>
    </row>
    <row r="5082" spans="1:8">
      <c r="A5082" s="430" t="s">
        <v>6548</v>
      </c>
      <c r="B5082" s="430" t="s">
        <v>4864</v>
      </c>
      <c r="C5082" s="440">
        <v>134961.37</v>
      </c>
      <c r="D5082" s="438" t="s">
        <v>126</v>
      </c>
      <c r="E5082" s="440">
        <v>426.43</v>
      </c>
      <c r="F5082" s="440">
        <v>0</v>
      </c>
      <c r="G5082" s="440">
        <v>135387.79999999999</v>
      </c>
      <c r="H5082" s="438" t="s">
        <v>126</v>
      </c>
    </row>
    <row r="5083" spans="1:8">
      <c r="A5083" s="430" t="s">
        <v>6549</v>
      </c>
      <c r="B5083" s="430" t="s">
        <v>4866</v>
      </c>
      <c r="C5083" s="440">
        <v>0</v>
      </c>
      <c r="D5083" s="438" t="s">
        <v>126</v>
      </c>
      <c r="E5083" s="440">
        <v>71543.86</v>
      </c>
      <c r="F5083" s="440">
        <v>0</v>
      </c>
      <c r="G5083" s="440">
        <v>71543.86</v>
      </c>
      <c r="H5083" s="438" t="s">
        <v>126</v>
      </c>
    </row>
    <row r="5084" spans="1:8">
      <c r="A5084" s="430" t="s">
        <v>6550</v>
      </c>
      <c r="B5084" s="430" t="s">
        <v>4868</v>
      </c>
      <c r="C5084" s="440">
        <v>0</v>
      </c>
      <c r="D5084" s="438" t="s">
        <v>126</v>
      </c>
      <c r="E5084" s="440">
        <v>32984.76</v>
      </c>
      <c r="F5084" s="440">
        <v>0</v>
      </c>
      <c r="G5084" s="440">
        <v>32984.76</v>
      </c>
      <c r="H5084" s="438" t="s">
        <v>126</v>
      </c>
    </row>
    <row r="5085" spans="1:8">
      <c r="A5085" s="430" t="s">
        <v>6551</v>
      </c>
      <c r="B5085" s="430" t="s">
        <v>4870</v>
      </c>
      <c r="C5085" s="440">
        <v>83213.38</v>
      </c>
      <c r="D5085" s="438" t="s">
        <v>126</v>
      </c>
      <c r="E5085" s="440">
        <v>2776.42</v>
      </c>
      <c r="F5085" s="440">
        <v>0</v>
      </c>
      <c r="G5085" s="440">
        <v>85989.8</v>
      </c>
      <c r="H5085" s="438" t="s">
        <v>126</v>
      </c>
    </row>
    <row r="5086" spans="1:8">
      <c r="A5086" s="430" t="s">
        <v>6552</v>
      </c>
      <c r="B5086" s="430" t="s">
        <v>2487</v>
      </c>
      <c r="C5086" s="440">
        <v>1292758.83</v>
      </c>
      <c r="D5086" s="438" t="s">
        <v>126</v>
      </c>
      <c r="E5086" s="440">
        <v>380434.98</v>
      </c>
      <c r="F5086" s="440">
        <v>0</v>
      </c>
      <c r="G5086" s="440">
        <v>1673193.81</v>
      </c>
      <c r="H5086" s="438" t="s">
        <v>126</v>
      </c>
    </row>
    <row r="5087" spans="1:8">
      <c r="A5087" s="430" t="s">
        <v>6553</v>
      </c>
      <c r="B5087" s="430" t="s">
        <v>4854</v>
      </c>
      <c r="C5087" s="440">
        <v>49083.6</v>
      </c>
      <c r="D5087" s="438" t="s">
        <v>126</v>
      </c>
      <c r="E5087" s="440">
        <v>5000</v>
      </c>
      <c r="F5087" s="440">
        <v>0</v>
      </c>
      <c r="G5087" s="440">
        <v>54083.6</v>
      </c>
      <c r="H5087" s="438" t="s">
        <v>126</v>
      </c>
    </row>
    <row r="5088" spans="1:8">
      <c r="A5088" s="430" t="s">
        <v>6554</v>
      </c>
      <c r="B5088" s="430" t="s">
        <v>4856</v>
      </c>
      <c r="C5088" s="440">
        <v>19436</v>
      </c>
      <c r="D5088" s="438" t="s">
        <v>126</v>
      </c>
      <c r="E5088" s="440">
        <v>9241</v>
      </c>
      <c r="F5088" s="440">
        <v>0</v>
      </c>
      <c r="G5088" s="440">
        <v>28677</v>
      </c>
      <c r="H5088" s="438" t="s">
        <v>126</v>
      </c>
    </row>
    <row r="5089" spans="1:8">
      <c r="A5089" s="430" t="s">
        <v>6555</v>
      </c>
      <c r="B5089" s="430" t="s">
        <v>4858</v>
      </c>
      <c r="C5089" s="440">
        <v>1600</v>
      </c>
      <c r="D5089" s="438" t="s">
        <v>126</v>
      </c>
      <c r="E5089" s="440">
        <v>0</v>
      </c>
      <c r="F5089" s="440">
        <v>0</v>
      </c>
      <c r="G5089" s="440">
        <v>1600</v>
      </c>
      <c r="H5089" s="438" t="s">
        <v>126</v>
      </c>
    </row>
    <row r="5090" spans="1:8">
      <c r="A5090" s="430" t="s">
        <v>6556</v>
      </c>
      <c r="B5090" s="430" t="s">
        <v>4860</v>
      </c>
      <c r="C5090" s="440">
        <v>184658.22</v>
      </c>
      <c r="D5090" s="438" t="s">
        <v>126</v>
      </c>
      <c r="E5090" s="440">
        <v>0</v>
      </c>
      <c r="F5090" s="440">
        <v>0</v>
      </c>
      <c r="G5090" s="440">
        <v>184658.22</v>
      </c>
      <c r="H5090" s="438" t="s">
        <v>126</v>
      </c>
    </row>
    <row r="5091" spans="1:8">
      <c r="A5091" s="430" t="s">
        <v>6557</v>
      </c>
      <c r="B5091" s="430" t="s">
        <v>4862</v>
      </c>
      <c r="C5091" s="440">
        <v>219889.55</v>
      </c>
      <c r="D5091" s="438" t="s">
        <v>126</v>
      </c>
      <c r="E5091" s="440">
        <v>20233.099999999999</v>
      </c>
      <c r="F5091" s="440">
        <v>0</v>
      </c>
      <c r="G5091" s="440">
        <v>240122.65</v>
      </c>
      <c r="H5091" s="438" t="s">
        <v>126</v>
      </c>
    </row>
    <row r="5092" spans="1:8">
      <c r="A5092" s="430" t="s">
        <v>6558</v>
      </c>
      <c r="B5092" s="430" t="s">
        <v>4864</v>
      </c>
      <c r="C5092" s="440">
        <v>186846.94</v>
      </c>
      <c r="D5092" s="438" t="s">
        <v>126</v>
      </c>
      <c r="E5092" s="440">
        <v>0</v>
      </c>
      <c r="F5092" s="440">
        <v>0</v>
      </c>
      <c r="G5092" s="440">
        <v>186846.94</v>
      </c>
      <c r="H5092" s="438" t="s">
        <v>126</v>
      </c>
    </row>
    <row r="5093" spans="1:8">
      <c r="A5093" s="430" t="s">
        <v>6559</v>
      </c>
      <c r="B5093" s="430" t="s">
        <v>4866</v>
      </c>
      <c r="C5093" s="440">
        <v>0</v>
      </c>
      <c r="D5093" s="438" t="s">
        <v>126</v>
      </c>
      <c r="E5093" s="440">
        <v>238446.75</v>
      </c>
      <c r="F5093" s="440">
        <v>0</v>
      </c>
      <c r="G5093" s="440">
        <v>238446.75</v>
      </c>
      <c r="H5093" s="438" t="s">
        <v>126</v>
      </c>
    </row>
    <row r="5094" spans="1:8">
      <c r="A5094" s="430" t="s">
        <v>6560</v>
      </c>
      <c r="B5094" s="430" t="s">
        <v>4868</v>
      </c>
      <c r="C5094" s="440">
        <v>0</v>
      </c>
      <c r="D5094" s="438" t="s">
        <v>126</v>
      </c>
      <c r="E5094" s="440">
        <v>50818.89</v>
      </c>
      <c r="F5094" s="440">
        <v>0</v>
      </c>
      <c r="G5094" s="440">
        <v>50818.89</v>
      </c>
      <c r="H5094" s="438" t="s">
        <v>126</v>
      </c>
    </row>
    <row r="5095" spans="1:8">
      <c r="A5095" s="430" t="s">
        <v>6561</v>
      </c>
      <c r="B5095" s="430" t="s">
        <v>5024</v>
      </c>
      <c r="C5095" s="440">
        <v>1074</v>
      </c>
      <c r="D5095" s="438" t="s">
        <v>126</v>
      </c>
      <c r="E5095" s="440">
        <v>0</v>
      </c>
      <c r="F5095" s="440">
        <v>0</v>
      </c>
      <c r="G5095" s="440">
        <v>1074</v>
      </c>
      <c r="H5095" s="438" t="s">
        <v>126</v>
      </c>
    </row>
    <row r="5096" spans="1:8">
      <c r="A5096" s="430" t="s">
        <v>6562</v>
      </c>
      <c r="B5096" s="430" t="s">
        <v>4870</v>
      </c>
      <c r="C5096" s="440">
        <v>630170.52</v>
      </c>
      <c r="D5096" s="438" t="s">
        <v>126</v>
      </c>
      <c r="E5096" s="440">
        <v>56695.24</v>
      </c>
      <c r="F5096" s="440">
        <v>0</v>
      </c>
      <c r="G5096" s="440">
        <v>686865.76</v>
      </c>
      <c r="H5096" s="438" t="s">
        <v>126</v>
      </c>
    </row>
    <row r="5097" spans="1:8">
      <c r="A5097" s="430" t="s">
        <v>6563</v>
      </c>
      <c r="B5097" s="430" t="s">
        <v>2491</v>
      </c>
      <c r="C5097" s="440">
        <v>24326.18</v>
      </c>
      <c r="D5097" s="438" t="s">
        <v>126</v>
      </c>
      <c r="E5097" s="440">
        <v>11124.82</v>
      </c>
      <c r="F5097" s="440">
        <v>0</v>
      </c>
      <c r="G5097" s="440">
        <v>35451</v>
      </c>
      <c r="H5097" s="438" t="s">
        <v>126</v>
      </c>
    </row>
    <row r="5098" spans="1:8">
      <c r="A5098" s="430" t="s">
        <v>6564</v>
      </c>
      <c r="B5098" s="430" t="s">
        <v>4854</v>
      </c>
      <c r="C5098" s="440">
        <v>2500</v>
      </c>
      <c r="D5098" s="438" t="s">
        <v>126</v>
      </c>
      <c r="E5098" s="440">
        <v>0</v>
      </c>
      <c r="F5098" s="440">
        <v>0</v>
      </c>
      <c r="G5098" s="440">
        <v>2500</v>
      </c>
      <c r="H5098" s="438" t="s">
        <v>126</v>
      </c>
    </row>
    <row r="5099" spans="1:8">
      <c r="A5099" s="430" t="s">
        <v>6565</v>
      </c>
      <c r="B5099" s="430" t="s">
        <v>5433</v>
      </c>
      <c r="C5099" s="440">
        <v>4396.28</v>
      </c>
      <c r="D5099" s="438" t="s">
        <v>126</v>
      </c>
      <c r="E5099" s="440">
        <v>0</v>
      </c>
      <c r="F5099" s="440">
        <v>0</v>
      </c>
      <c r="G5099" s="440">
        <v>4396.28</v>
      </c>
      <c r="H5099" s="438" t="s">
        <v>126</v>
      </c>
    </row>
    <row r="5100" spans="1:8">
      <c r="A5100" s="430" t="s">
        <v>6566</v>
      </c>
      <c r="B5100" s="430" t="s">
        <v>6567</v>
      </c>
      <c r="C5100" s="440">
        <v>9544.2999999999993</v>
      </c>
      <c r="D5100" s="438" t="s">
        <v>126</v>
      </c>
      <c r="E5100" s="440">
        <v>879.7</v>
      </c>
      <c r="F5100" s="440">
        <v>0</v>
      </c>
      <c r="G5100" s="440">
        <v>10424</v>
      </c>
      <c r="H5100" s="438" t="s">
        <v>126</v>
      </c>
    </row>
    <row r="5101" spans="1:8">
      <c r="A5101" s="430" t="s">
        <v>6568</v>
      </c>
      <c r="B5101" s="430" t="s">
        <v>6569</v>
      </c>
      <c r="C5101" s="440">
        <v>7885.6</v>
      </c>
      <c r="D5101" s="438" t="s">
        <v>126</v>
      </c>
      <c r="E5101" s="440">
        <v>0</v>
      </c>
      <c r="F5101" s="440">
        <v>0</v>
      </c>
      <c r="G5101" s="440">
        <v>7885.6</v>
      </c>
      <c r="H5101" s="438" t="s">
        <v>126</v>
      </c>
    </row>
    <row r="5102" spans="1:8">
      <c r="A5102" s="430" t="s">
        <v>6570</v>
      </c>
      <c r="B5102" s="430" t="s">
        <v>4866</v>
      </c>
      <c r="C5102" s="440">
        <v>0</v>
      </c>
      <c r="D5102" s="438" t="s">
        <v>126</v>
      </c>
      <c r="E5102" s="440">
        <v>8340.6</v>
      </c>
      <c r="F5102" s="440">
        <v>0</v>
      </c>
      <c r="G5102" s="440">
        <v>8340.6</v>
      </c>
      <c r="H5102" s="438" t="s">
        <v>126</v>
      </c>
    </row>
    <row r="5103" spans="1:8">
      <c r="A5103" s="430" t="s">
        <v>6571</v>
      </c>
      <c r="B5103" s="430" t="s">
        <v>4868</v>
      </c>
      <c r="C5103" s="440">
        <v>0</v>
      </c>
      <c r="D5103" s="438" t="s">
        <v>126</v>
      </c>
      <c r="E5103" s="440">
        <v>1904.52</v>
      </c>
      <c r="F5103" s="440">
        <v>0</v>
      </c>
      <c r="G5103" s="440">
        <v>1904.52</v>
      </c>
      <c r="H5103" s="438" t="s">
        <v>126</v>
      </c>
    </row>
    <row r="5104" spans="1:8">
      <c r="A5104" s="430" t="s">
        <v>6572</v>
      </c>
      <c r="B5104" s="430" t="s">
        <v>2496</v>
      </c>
      <c r="C5104" s="440">
        <v>13170.67</v>
      </c>
      <c r="D5104" s="438" t="s">
        <v>126</v>
      </c>
      <c r="E5104" s="440">
        <v>8587.0499999999993</v>
      </c>
      <c r="F5104" s="440">
        <v>0</v>
      </c>
      <c r="G5104" s="440">
        <v>21757.72</v>
      </c>
      <c r="H5104" s="438" t="s">
        <v>126</v>
      </c>
    </row>
    <row r="5105" spans="1:8">
      <c r="A5105" s="430" t="s">
        <v>6573</v>
      </c>
      <c r="B5105" s="430" t="s">
        <v>5433</v>
      </c>
      <c r="C5105" s="440">
        <v>4153.84</v>
      </c>
      <c r="D5105" s="438" t="s">
        <v>126</v>
      </c>
      <c r="E5105" s="440">
        <v>0</v>
      </c>
      <c r="F5105" s="440">
        <v>0</v>
      </c>
      <c r="G5105" s="440">
        <v>4153.84</v>
      </c>
      <c r="H5105" s="438" t="s">
        <v>126</v>
      </c>
    </row>
    <row r="5106" spans="1:8">
      <c r="A5106" s="430" t="s">
        <v>6574</v>
      </c>
      <c r="B5106" s="430" t="s">
        <v>4862</v>
      </c>
      <c r="C5106" s="440">
        <v>4772.1499999999996</v>
      </c>
      <c r="D5106" s="438" t="s">
        <v>126</v>
      </c>
      <c r="E5106" s="440">
        <v>439.85</v>
      </c>
      <c r="F5106" s="440">
        <v>0</v>
      </c>
      <c r="G5106" s="440">
        <v>5212</v>
      </c>
      <c r="H5106" s="438" t="s">
        <v>126</v>
      </c>
    </row>
    <row r="5107" spans="1:8">
      <c r="A5107" s="430" t="s">
        <v>6575</v>
      </c>
      <c r="B5107" s="430" t="s">
        <v>4864</v>
      </c>
      <c r="C5107" s="440">
        <v>4244.68</v>
      </c>
      <c r="D5107" s="438" t="s">
        <v>126</v>
      </c>
      <c r="E5107" s="440">
        <v>0</v>
      </c>
      <c r="F5107" s="440">
        <v>0</v>
      </c>
      <c r="G5107" s="440">
        <v>4244.68</v>
      </c>
      <c r="H5107" s="438" t="s">
        <v>126</v>
      </c>
    </row>
    <row r="5108" spans="1:8">
      <c r="A5108" s="430" t="s">
        <v>6576</v>
      </c>
      <c r="B5108" s="430" t="s">
        <v>4866</v>
      </c>
      <c r="C5108" s="440">
        <v>0</v>
      </c>
      <c r="D5108" s="438" t="s">
        <v>126</v>
      </c>
      <c r="E5108" s="440">
        <v>7029.4</v>
      </c>
      <c r="F5108" s="440">
        <v>0</v>
      </c>
      <c r="G5108" s="440">
        <v>7029.4</v>
      </c>
      <c r="H5108" s="438" t="s">
        <v>126</v>
      </c>
    </row>
    <row r="5109" spans="1:8">
      <c r="A5109" s="430" t="s">
        <v>6577</v>
      </c>
      <c r="B5109" s="430" t="s">
        <v>4868</v>
      </c>
      <c r="C5109" s="440">
        <v>0</v>
      </c>
      <c r="D5109" s="438" t="s">
        <v>126</v>
      </c>
      <c r="E5109" s="440">
        <v>1117.8</v>
      </c>
      <c r="F5109" s="440">
        <v>0</v>
      </c>
      <c r="G5109" s="440">
        <v>1117.8</v>
      </c>
      <c r="H5109" s="438" t="s">
        <v>126</v>
      </c>
    </row>
    <row r="5110" spans="1:8">
      <c r="A5110" s="430" t="s">
        <v>6578</v>
      </c>
      <c r="B5110" s="430" t="s">
        <v>2500</v>
      </c>
      <c r="C5110" s="440">
        <v>227458.47</v>
      </c>
      <c r="D5110" s="438" t="s">
        <v>126</v>
      </c>
      <c r="E5110" s="440">
        <v>45342.95</v>
      </c>
      <c r="F5110" s="440">
        <v>0</v>
      </c>
      <c r="G5110" s="440">
        <v>272801.42</v>
      </c>
      <c r="H5110" s="438" t="s">
        <v>126</v>
      </c>
    </row>
    <row r="5111" spans="1:8">
      <c r="A5111" s="430" t="s">
        <v>6579</v>
      </c>
      <c r="B5111" s="430" t="s">
        <v>6569</v>
      </c>
      <c r="C5111" s="440">
        <v>12809.21</v>
      </c>
      <c r="D5111" s="438" t="s">
        <v>126</v>
      </c>
      <c r="E5111" s="440">
        <v>0</v>
      </c>
      <c r="F5111" s="440">
        <v>0</v>
      </c>
      <c r="G5111" s="440">
        <v>12809.21</v>
      </c>
      <c r="H5111" s="438" t="s">
        <v>126</v>
      </c>
    </row>
    <row r="5112" spans="1:8">
      <c r="A5112" s="430" t="s">
        <v>6580</v>
      </c>
      <c r="B5112" s="430" t="s">
        <v>6581</v>
      </c>
      <c r="C5112" s="440">
        <v>97917</v>
      </c>
      <c r="D5112" s="438" t="s">
        <v>126</v>
      </c>
      <c r="E5112" s="440">
        <v>0</v>
      </c>
      <c r="F5112" s="440">
        <v>0</v>
      </c>
      <c r="G5112" s="440">
        <v>97917</v>
      </c>
      <c r="H5112" s="438" t="s">
        <v>126</v>
      </c>
    </row>
    <row r="5113" spans="1:8">
      <c r="A5113" s="430" t="s">
        <v>6582</v>
      </c>
      <c r="B5113" s="430" t="s">
        <v>4872</v>
      </c>
      <c r="C5113" s="440">
        <v>1115.57</v>
      </c>
      <c r="D5113" s="438" t="s">
        <v>126</v>
      </c>
      <c r="E5113" s="440">
        <v>0</v>
      </c>
      <c r="F5113" s="440">
        <v>0</v>
      </c>
      <c r="G5113" s="440">
        <v>1115.57</v>
      </c>
      <c r="H5113" s="438" t="s">
        <v>126</v>
      </c>
    </row>
    <row r="5114" spans="1:8">
      <c r="A5114" s="430" t="s">
        <v>6583</v>
      </c>
      <c r="B5114" s="430" t="s">
        <v>4878</v>
      </c>
      <c r="C5114" s="440">
        <v>17613.03</v>
      </c>
      <c r="D5114" s="438" t="s">
        <v>126</v>
      </c>
      <c r="E5114" s="440">
        <v>0</v>
      </c>
      <c r="F5114" s="440">
        <v>0</v>
      </c>
      <c r="G5114" s="440">
        <v>17613.03</v>
      </c>
      <c r="H5114" s="438" t="s">
        <v>126</v>
      </c>
    </row>
    <row r="5115" spans="1:8">
      <c r="A5115" s="430" t="s">
        <v>6584</v>
      </c>
      <c r="B5115" s="430" t="s">
        <v>4880</v>
      </c>
      <c r="C5115" s="440">
        <v>4246.6499999999996</v>
      </c>
      <c r="D5115" s="438" t="s">
        <v>126</v>
      </c>
      <c r="E5115" s="440">
        <v>377.55</v>
      </c>
      <c r="F5115" s="440">
        <v>0</v>
      </c>
      <c r="G5115" s="440">
        <v>4624.2</v>
      </c>
      <c r="H5115" s="438" t="s">
        <v>126</v>
      </c>
    </row>
    <row r="5116" spans="1:8">
      <c r="A5116" s="430" t="s">
        <v>6585</v>
      </c>
      <c r="B5116" s="430" t="s">
        <v>4882</v>
      </c>
      <c r="C5116" s="440">
        <v>21265.06</v>
      </c>
      <c r="D5116" s="438" t="s">
        <v>126</v>
      </c>
      <c r="E5116" s="440">
        <v>0</v>
      </c>
      <c r="F5116" s="440">
        <v>0</v>
      </c>
      <c r="G5116" s="440">
        <v>21265.06</v>
      </c>
      <c r="H5116" s="438" t="s">
        <v>126</v>
      </c>
    </row>
    <row r="5117" spans="1:8">
      <c r="A5117" s="430" t="s">
        <v>6586</v>
      </c>
      <c r="B5117" s="430" t="s">
        <v>4884</v>
      </c>
      <c r="C5117" s="440">
        <v>0</v>
      </c>
      <c r="D5117" s="438" t="s">
        <v>126</v>
      </c>
      <c r="E5117" s="440">
        <v>13605.8</v>
      </c>
      <c r="F5117" s="440">
        <v>0</v>
      </c>
      <c r="G5117" s="440">
        <v>13605.8</v>
      </c>
      <c r="H5117" s="438" t="s">
        <v>126</v>
      </c>
    </row>
    <row r="5118" spans="1:8">
      <c r="A5118" s="430" t="s">
        <v>6587</v>
      </c>
      <c r="B5118" s="430" t="s">
        <v>4886</v>
      </c>
      <c r="C5118" s="440">
        <v>0</v>
      </c>
      <c r="D5118" s="438" t="s">
        <v>126</v>
      </c>
      <c r="E5118" s="440">
        <v>8163.48</v>
      </c>
      <c r="F5118" s="440">
        <v>0</v>
      </c>
      <c r="G5118" s="440">
        <v>8163.48</v>
      </c>
      <c r="H5118" s="438" t="s">
        <v>126</v>
      </c>
    </row>
    <row r="5119" spans="1:8">
      <c r="A5119" s="430" t="s">
        <v>6588</v>
      </c>
      <c r="B5119" s="430" t="s">
        <v>4888</v>
      </c>
      <c r="C5119" s="440">
        <v>4973.3999999999996</v>
      </c>
      <c r="D5119" s="438" t="s">
        <v>126</v>
      </c>
      <c r="E5119" s="440">
        <v>442.08</v>
      </c>
      <c r="F5119" s="440">
        <v>0</v>
      </c>
      <c r="G5119" s="440">
        <v>5415.48</v>
      </c>
      <c r="H5119" s="438" t="s">
        <v>126</v>
      </c>
    </row>
    <row r="5120" spans="1:8">
      <c r="A5120" s="430" t="s">
        <v>6589</v>
      </c>
      <c r="B5120" s="430" t="s">
        <v>4890</v>
      </c>
      <c r="C5120" s="440">
        <v>5100</v>
      </c>
      <c r="D5120" s="438" t="s">
        <v>126</v>
      </c>
      <c r="E5120" s="440">
        <v>0</v>
      </c>
      <c r="F5120" s="440">
        <v>0</v>
      </c>
      <c r="G5120" s="440">
        <v>5100</v>
      </c>
      <c r="H5120" s="438" t="s">
        <v>126</v>
      </c>
    </row>
    <row r="5121" spans="1:8">
      <c r="A5121" s="430" t="s">
        <v>6590</v>
      </c>
      <c r="B5121" s="430" t="s">
        <v>4892</v>
      </c>
      <c r="C5121" s="440">
        <v>51351.26</v>
      </c>
      <c r="D5121" s="438" t="s">
        <v>126</v>
      </c>
      <c r="E5121" s="440">
        <v>13453.72</v>
      </c>
      <c r="F5121" s="440">
        <v>0</v>
      </c>
      <c r="G5121" s="440">
        <v>64804.98</v>
      </c>
      <c r="H5121" s="438" t="s">
        <v>126</v>
      </c>
    </row>
    <row r="5122" spans="1:8">
      <c r="A5122" s="430" t="s">
        <v>6591</v>
      </c>
      <c r="B5122" s="430" t="s">
        <v>4894</v>
      </c>
      <c r="C5122" s="440">
        <v>9300.33</v>
      </c>
      <c r="D5122" s="438" t="s">
        <v>126</v>
      </c>
      <c r="E5122" s="440">
        <v>9300.32</v>
      </c>
      <c r="F5122" s="440">
        <v>0</v>
      </c>
      <c r="G5122" s="440">
        <v>18600.650000000001</v>
      </c>
      <c r="H5122" s="438" t="s">
        <v>126</v>
      </c>
    </row>
    <row r="5123" spans="1:8">
      <c r="A5123" s="430" t="s">
        <v>6592</v>
      </c>
      <c r="B5123" s="430" t="s">
        <v>5451</v>
      </c>
      <c r="C5123" s="440">
        <v>1766.96</v>
      </c>
      <c r="D5123" s="438" t="s">
        <v>126</v>
      </c>
      <c r="E5123" s="440">
        <v>0</v>
      </c>
      <c r="F5123" s="440">
        <v>0</v>
      </c>
      <c r="G5123" s="440">
        <v>1766.96</v>
      </c>
      <c r="H5123" s="438" t="s">
        <v>126</v>
      </c>
    </row>
    <row r="5124" spans="1:8">
      <c r="A5124" s="430" t="s">
        <v>6593</v>
      </c>
      <c r="B5124" s="430" t="s">
        <v>2503</v>
      </c>
      <c r="C5124" s="440">
        <v>9536.58</v>
      </c>
      <c r="D5124" s="438" t="s">
        <v>126</v>
      </c>
      <c r="E5124" s="440">
        <v>4483.79</v>
      </c>
      <c r="F5124" s="440">
        <v>0</v>
      </c>
      <c r="G5124" s="440">
        <v>14020.37</v>
      </c>
      <c r="H5124" s="438" t="s">
        <v>126</v>
      </c>
    </row>
    <row r="5125" spans="1:8">
      <c r="A5125" s="430" t="s">
        <v>6594</v>
      </c>
      <c r="B5125" s="430" t="s">
        <v>4872</v>
      </c>
      <c r="C5125" s="440">
        <v>152.24</v>
      </c>
      <c r="D5125" s="438" t="s">
        <v>126</v>
      </c>
      <c r="E5125" s="440">
        <v>0</v>
      </c>
      <c r="F5125" s="440">
        <v>0</v>
      </c>
      <c r="G5125" s="440">
        <v>152.24</v>
      </c>
      <c r="H5125" s="438" t="s">
        <v>126</v>
      </c>
    </row>
    <row r="5126" spans="1:8">
      <c r="A5126" s="430" t="s">
        <v>6595</v>
      </c>
      <c r="B5126" s="430" t="s">
        <v>4880</v>
      </c>
      <c r="C5126" s="440">
        <v>543.4</v>
      </c>
      <c r="D5126" s="438" t="s">
        <v>126</v>
      </c>
      <c r="E5126" s="440">
        <v>49.4</v>
      </c>
      <c r="F5126" s="440">
        <v>0</v>
      </c>
      <c r="G5126" s="440">
        <v>592.79999999999995</v>
      </c>
      <c r="H5126" s="438" t="s">
        <v>126</v>
      </c>
    </row>
    <row r="5127" spans="1:8">
      <c r="A5127" s="430" t="s">
        <v>6596</v>
      </c>
      <c r="B5127" s="430" t="s">
        <v>4882</v>
      </c>
      <c r="C5127" s="440">
        <v>2326.6799999999998</v>
      </c>
      <c r="D5127" s="438" t="s">
        <v>126</v>
      </c>
      <c r="E5127" s="440">
        <v>0</v>
      </c>
      <c r="F5127" s="440">
        <v>0</v>
      </c>
      <c r="G5127" s="440">
        <v>2326.6799999999998</v>
      </c>
      <c r="H5127" s="438" t="s">
        <v>126</v>
      </c>
    </row>
    <row r="5128" spans="1:8">
      <c r="A5128" s="430" t="s">
        <v>6597</v>
      </c>
      <c r="B5128" s="430" t="s">
        <v>4884</v>
      </c>
      <c r="C5128" s="440">
        <v>0</v>
      </c>
      <c r="D5128" s="438" t="s">
        <v>126</v>
      </c>
      <c r="E5128" s="440">
        <v>1551.1</v>
      </c>
      <c r="F5128" s="440">
        <v>0</v>
      </c>
      <c r="G5128" s="440">
        <v>1551.1</v>
      </c>
      <c r="H5128" s="438" t="s">
        <v>126</v>
      </c>
    </row>
    <row r="5129" spans="1:8">
      <c r="A5129" s="430" t="s">
        <v>6598</v>
      </c>
      <c r="B5129" s="430" t="s">
        <v>5341</v>
      </c>
      <c r="C5129" s="440">
        <v>0</v>
      </c>
      <c r="D5129" s="438" t="s">
        <v>126</v>
      </c>
      <c r="E5129" s="440">
        <v>930.66</v>
      </c>
      <c r="F5129" s="440">
        <v>0</v>
      </c>
      <c r="G5129" s="440">
        <v>930.66</v>
      </c>
      <c r="H5129" s="438" t="s">
        <v>126</v>
      </c>
    </row>
    <row r="5130" spans="1:8">
      <c r="A5130" s="430" t="s">
        <v>6599</v>
      </c>
      <c r="B5130" s="430" t="s">
        <v>4888</v>
      </c>
      <c r="C5130" s="440">
        <v>4089.41</v>
      </c>
      <c r="D5130" s="438" t="s">
        <v>126</v>
      </c>
      <c r="E5130" s="440">
        <v>377.78</v>
      </c>
      <c r="F5130" s="440">
        <v>0</v>
      </c>
      <c r="G5130" s="440">
        <v>4467.1899999999996</v>
      </c>
      <c r="H5130" s="438" t="s">
        <v>126</v>
      </c>
    </row>
    <row r="5131" spans="1:8">
      <c r="A5131" s="430" t="s">
        <v>6600</v>
      </c>
      <c r="B5131" s="430" t="s">
        <v>4890</v>
      </c>
      <c r="C5131" s="440">
        <v>850</v>
      </c>
      <c r="D5131" s="438" t="s">
        <v>126</v>
      </c>
      <c r="E5131" s="440">
        <v>0</v>
      </c>
      <c r="F5131" s="440">
        <v>0</v>
      </c>
      <c r="G5131" s="440">
        <v>850</v>
      </c>
      <c r="H5131" s="438" t="s">
        <v>126</v>
      </c>
    </row>
    <row r="5132" spans="1:8">
      <c r="A5132" s="430" t="s">
        <v>6601</v>
      </c>
      <c r="B5132" s="430" t="s">
        <v>4894</v>
      </c>
      <c r="C5132" s="440">
        <v>1574.85</v>
      </c>
      <c r="D5132" s="438" t="s">
        <v>126</v>
      </c>
      <c r="E5132" s="440">
        <v>1574.85</v>
      </c>
      <c r="F5132" s="440">
        <v>0</v>
      </c>
      <c r="G5132" s="440">
        <v>3149.7</v>
      </c>
      <c r="H5132" s="438" t="s">
        <v>126</v>
      </c>
    </row>
    <row r="5133" spans="1:8">
      <c r="A5133" s="430" t="s">
        <v>6602</v>
      </c>
      <c r="B5133" s="430" t="s">
        <v>6603</v>
      </c>
      <c r="C5133" s="440">
        <v>14817.68</v>
      </c>
      <c r="D5133" s="438" t="s">
        <v>126</v>
      </c>
      <c r="E5133" s="440">
        <v>5009.2700000000004</v>
      </c>
      <c r="F5133" s="440">
        <v>0</v>
      </c>
      <c r="G5133" s="440">
        <v>19826.95</v>
      </c>
      <c r="H5133" s="438" t="s">
        <v>126</v>
      </c>
    </row>
    <row r="5134" spans="1:8">
      <c r="A5134" s="430" t="s">
        <v>6604</v>
      </c>
      <c r="B5134" s="430" t="s">
        <v>4872</v>
      </c>
      <c r="C5134" s="440">
        <v>152.24</v>
      </c>
      <c r="D5134" s="438" t="s">
        <v>126</v>
      </c>
      <c r="E5134" s="440">
        <v>0</v>
      </c>
      <c r="F5134" s="440">
        <v>0</v>
      </c>
      <c r="G5134" s="440">
        <v>152.24</v>
      </c>
      <c r="H5134" s="438" t="s">
        <v>126</v>
      </c>
    </row>
    <row r="5135" spans="1:8">
      <c r="A5135" s="430" t="s">
        <v>6605</v>
      </c>
      <c r="B5135" s="430" t="s">
        <v>4878</v>
      </c>
      <c r="C5135" s="440">
        <v>2700.55</v>
      </c>
      <c r="D5135" s="438" t="s">
        <v>126</v>
      </c>
      <c r="E5135" s="440">
        <v>0</v>
      </c>
      <c r="F5135" s="440">
        <v>0</v>
      </c>
      <c r="G5135" s="440">
        <v>2700.55</v>
      </c>
      <c r="H5135" s="438" t="s">
        <v>126</v>
      </c>
    </row>
    <row r="5136" spans="1:8">
      <c r="A5136" s="430" t="s">
        <v>6606</v>
      </c>
      <c r="B5136" s="430" t="s">
        <v>4880</v>
      </c>
      <c r="C5136" s="440">
        <v>579.5</v>
      </c>
      <c r="D5136" s="438" t="s">
        <v>126</v>
      </c>
      <c r="E5136" s="440">
        <v>85.5</v>
      </c>
      <c r="F5136" s="440">
        <v>0</v>
      </c>
      <c r="G5136" s="440">
        <v>665</v>
      </c>
      <c r="H5136" s="438" t="s">
        <v>126</v>
      </c>
    </row>
    <row r="5137" spans="1:8">
      <c r="A5137" s="430" t="s">
        <v>6607</v>
      </c>
      <c r="B5137" s="430" t="s">
        <v>4882</v>
      </c>
      <c r="C5137" s="440">
        <v>4577.24</v>
      </c>
      <c r="D5137" s="438" t="s">
        <v>126</v>
      </c>
      <c r="E5137" s="440">
        <v>0</v>
      </c>
      <c r="F5137" s="440">
        <v>0</v>
      </c>
      <c r="G5137" s="440">
        <v>4577.24</v>
      </c>
      <c r="H5137" s="438" t="s">
        <v>126</v>
      </c>
    </row>
    <row r="5138" spans="1:8">
      <c r="A5138" s="430" t="s">
        <v>6608</v>
      </c>
      <c r="B5138" s="430" t="s">
        <v>4884</v>
      </c>
      <c r="C5138" s="440">
        <v>0</v>
      </c>
      <c r="D5138" s="438" t="s">
        <v>126</v>
      </c>
      <c r="E5138" s="440">
        <v>1551.1</v>
      </c>
      <c r="F5138" s="440">
        <v>0</v>
      </c>
      <c r="G5138" s="440">
        <v>1551.1</v>
      </c>
      <c r="H5138" s="438" t="s">
        <v>126</v>
      </c>
    </row>
    <row r="5139" spans="1:8">
      <c r="A5139" s="430" t="s">
        <v>6609</v>
      </c>
      <c r="B5139" s="430" t="s">
        <v>5341</v>
      </c>
      <c r="C5139" s="440">
        <v>0</v>
      </c>
      <c r="D5139" s="438" t="s">
        <v>126</v>
      </c>
      <c r="E5139" s="440">
        <v>1143.97</v>
      </c>
      <c r="F5139" s="440">
        <v>0</v>
      </c>
      <c r="G5139" s="440">
        <v>1143.97</v>
      </c>
      <c r="H5139" s="438" t="s">
        <v>126</v>
      </c>
    </row>
    <row r="5140" spans="1:8">
      <c r="A5140" s="430" t="s">
        <v>6610</v>
      </c>
      <c r="B5140" s="430" t="s">
        <v>4888</v>
      </c>
      <c r="C5140" s="440">
        <v>4383.3</v>
      </c>
      <c r="D5140" s="438" t="s">
        <v>126</v>
      </c>
      <c r="E5140" s="440">
        <v>653.85</v>
      </c>
      <c r="F5140" s="440">
        <v>0</v>
      </c>
      <c r="G5140" s="440">
        <v>5037.1499999999996</v>
      </c>
      <c r="H5140" s="438" t="s">
        <v>126</v>
      </c>
    </row>
    <row r="5141" spans="1:8">
      <c r="A5141" s="430" t="s">
        <v>6611</v>
      </c>
      <c r="B5141" s="430" t="s">
        <v>4890</v>
      </c>
      <c r="C5141" s="440">
        <v>850</v>
      </c>
      <c r="D5141" s="438" t="s">
        <v>126</v>
      </c>
      <c r="E5141" s="440">
        <v>0</v>
      </c>
      <c r="F5141" s="440">
        <v>0</v>
      </c>
      <c r="G5141" s="440">
        <v>850</v>
      </c>
      <c r="H5141" s="438" t="s">
        <v>126</v>
      </c>
    </row>
    <row r="5142" spans="1:8">
      <c r="A5142" s="430" t="s">
        <v>6612</v>
      </c>
      <c r="B5142" s="430" t="s">
        <v>4894</v>
      </c>
      <c r="C5142" s="440">
        <v>1574.85</v>
      </c>
      <c r="D5142" s="438" t="s">
        <v>126</v>
      </c>
      <c r="E5142" s="440">
        <v>1574.85</v>
      </c>
      <c r="F5142" s="440">
        <v>0</v>
      </c>
      <c r="G5142" s="440">
        <v>3149.7</v>
      </c>
      <c r="H5142" s="438" t="s">
        <v>126</v>
      </c>
    </row>
    <row r="5143" spans="1:8">
      <c r="A5143" s="430" t="s">
        <v>6613</v>
      </c>
      <c r="B5143" s="430" t="s">
        <v>3325</v>
      </c>
      <c r="C5143" s="440">
        <v>48259.11</v>
      </c>
      <c r="D5143" s="438" t="s">
        <v>126</v>
      </c>
      <c r="E5143" s="440">
        <v>12657.69</v>
      </c>
      <c r="F5143" s="440">
        <v>0</v>
      </c>
      <c r="G5143" s="440">
        <v>60916.800000000003</v>
      </c>
      <c r="H5143" s="438" t="s">
        <v>126</v>
      </c>
    </row>
    <row r="5144" spans="1:8">
      <c r="A5144" s="430" t="s">
        <v>6614</v>
      </c>
      <c r="B5144" s="430" t="s">
        <v>4870</v>
      </c>
      <c r="C5144" s="440">
        <v>11223.88</v>
      </c>
      <c r="D5144" s="438" t="s">
        <v>126</v>
      </c>
      <c r="E5144" s="440">
        <v>0</v>
      </c>
      <c r="F5144" s="440">
        <v>0</v>
      </c>
      <c r="G5144" s="440">
        <v>11223.88</v>
      </c>
      <c r="H5144" s="438" t="s">
        <v>126</v>
      </c>
    </row>
    <row r="5145" spans="1:8">
      <c r="A5145" s="430" t="s">
        <v>6615</v>
      </c>
      <c r="B5145" s="430" t="s">
        <v>4872</v>
      </c>
      <c r="C5145" s="440">
        <v>356.13</v>
      </c>
      <c r="D5145" s="438" t="s">
        <v>126</v>
      </c>
      <c r="E5145" s="440">
        <v>0</v>
      </c>
      <c r="F5145" s="440">
        <v>0</v>
      </c>
      <c r="G5145" s="440">
        <v>356.13</v>
      </c>
      <c r="H5145" s="438" t="s">
        <v>126</v>
      </c>
    </row>
    <row r="5146" spans="1:8">
      <c r="A5146" s="430" t="s">
        <v>6616</v>
      </c>
      <c r="B5146" s="430" t="s">
        <v>6617</v>
      </c>
      <c r="C5146" s="440">
        <v>2500</v>
      </c>
      <c r="D5146" s="438" t="s">
        <v>126</v>
      </c>
      <c r="E5146" s="440">
        <v>0</v>
      </c>
      <c r="F5146" s="440">
        <v>0</v>
      </c>
      <c r="G5146" s="440">
        <v>2500</v>
      </c>
      <c r="H5146" s="438" t="s">
        <v>126</v>
      </c>
    </row>
    <row r="5147" spans="1:8">
      <c r="A5147" s="430" t="s">
        <v>6618</v>
      </c>
      <c r="B5147" s="430" t="s">
        <v>4878</v>
      </c>
      <c r="C5147" s="440">
        <v>1042.75</v>
      </c>
      <c r="D5147" s="438" t="s">
        <v>126</v>
      </c>
      <c r="E5147" s="440">
        <v>0</v>
      </c>
      <c r="F5147" s="440">
        <v>0</v>
      </c>
      <c r="G5147" s="440">
        <v>1042.75</v>
      </c>
      <c r="H5147" s="438" t="s">
        <v>126</v>
      </c>
    </row>
    <row r="5148" spans="1:8">
      <c r="A5148" s="430" t="s">
        <v>6619</v>
      </c>
      <c r="B5148" s="430" t="s">
        <v>4880</v>
      </c>
      <c r="C5148" s="440">
        <v>1241.1199999999999</v>
      </c>
      <c r="D5148" s="438" t="s">
        <v>126</v>
      </c>
      <c r="E5148" s="440">
        <v>87</v>
      </c>
      <c r="F5148" s="440">
        <v>0</v>
      </c>
      <c r="G5148" s="440">
        <v>1328.12</v>
      </c>
      <c r="H5148" s="438" t="s">
        <v>126</v>
      </c>
    </row>
    <row r="5149" spans="1:8">
      <c r="A5149" s="430" t="s">
        <v>6620</v>
      </c>
      <c r="B5149" s="430" t="s">
        <v>4882</v>
      </c>
      <c r="C5149" s="440">
        <v>7663.26</v>
      </c>
      <c r="D5149" s="438" t="s">
        <v>126</v>
      </c>
      <c r="E5149" s="440">
        <v>0</v>
      </c>
      <c r="F5149" s="440">
        <v>0</v>
      </c>
      <c r="G5149" s="440">
        <v>7663.26</v>
      </c>
      <c r="H5149" s="438" t="s">
        <v>126</v>
      </c>
    </row>
    <row r="5150" spans="1:8">
      <c r="A5150" s="430" t="s">
        <v>6621</v>
      </c>
      <c r="B5150" s="430" t="s">
        <v>4884</v>
      </c>
      <c r="C5150" s="440">
        <v>0</v>
      </c>
      <c r="D5150" s="438" t="s">
        <v>126</v>
      </c>
      <c r="E5150" s="440">
        <v>2840.25</v>
      </c>
      <c r="F5150" s="440">
        <v>0</v>
      </c>
      <c r="G5150" s="440">
        <v>2840.25</v>
      </c>
      <c r="H5150" s="438" t="s">
        <v>126</v>
      </c>
    </row>
    <row r="5151" spans="1:8">
      <c r="A5151" s="430" t="s">
        <v>6622</v>
      </c>
      <c r="B5151" s="430" t="s">
        <v>5341</v>
      </c>
      <c r="C5151" s="440">
        <v>0</v>
      </c>
      <c r="D5151" s="438" t="s">
        <v>126</v>
      </c>
      <c r="E5151" s="440">
        <v>1704.15</v>
      </c>
      <c r="F5151" s="440">
        <v>0</v>
      </c>
      <c r="G5151" s="440">
        <v>1704.15</v>
      </c>
      <c r="H5151" s="438" t="s">
        <v>126</v>
      </c>
    </row>
    <row r="5152" spans="1:8">
      <c r="A5152" s="430" t="s">
        <v>6623</v>
      </c>
      <c r="B5152" s="430" t="s">
        <v>4888</v>
      </c>
      <c r="C5152" s="440">
        <v>9175.67</v>
      </c>
      <c r="D5152" s="438" t="s">
        <v>126</v>
      </c>
      <c r="E5152" s="440">
        <v>668.38</v>
      </c>
      <c r="F5152" s="440">
        <v>0</v>
      </c>
      <c r="G5152" s="440">
        <v>9844.0499999999993</v>
      </c>
      <c r="H5152" s="438" t="s">
        <v>126</v>
      </c>
    </row>
    <row r="5153" spans="1:8">
      <c r="A5153" s="430" t="s">
        <v>6624</v>
      </c>
      <c r="B5153" s="430" t="s">
        <v>4890</v>
      </c>
      <c r="C5153" s="440">
        <v>4384.87</v>
      </c>
      <c r="D5153" s="438" t="s">
        <v>126</v>
      </c>
      <c r="E5153" s="440">
        <v>0</v>
      </c>
      <c r="F5153" s="440">
        <v>0</v>
      </c>
      <c r="G5153" s="440">
        <v>4384.87</v>
      </c>
      <c r="H5153" s="438" t="s">
        <v>126</v>
      </c>
    </row>
    <row r="5154" spans="1:8">
      <c r="A5154" s="430" t="s">
        <v>6625</v>
      </c>
      <c r="B5154" s="430" t="s">
        <v>4892</v>
      </c>
      <c r="C5154" s="440">
        <v>3798.63</v>
      </c>
      <c r="D5154" s="438" t="s">
        <v>126</v>
      </c>
      <c r="E5154" s="440">
        <v>1182.6600000000001</v>
      </c>
      <c r="F5154" s="440">
        <v>0</v>
      </c>
      <c r="G5154" s="440">
        <v>4981.29</v>
      </c>
      <c r="H5154" s="438" t="s">
        <v>126</v>
      </c>
    </row>
    <row r="5155" spans="1:8">
      <c r="A5155" s="430" t="s">
        <v>6626</v>
      </c>
      <c r="B5155" s="430" t="s">
        <v>4894</v>
      </c>
      <c r="C5155" s="440">
        <v>6175.25</v>
      </c>
      <c r="D5155" s="438" t="s">
        <v>126</v>
      </c>
      <c r="E5155" s="440">
        <v>6175.25</v>
      </c>
      <c r="F5155" s="440">
        <v>0</v>
      </c>
      <c r="G5155" s="440">
        <v>12350.5</v>
      </c>
      <c r="H5155" s="438" t="s">
        <v>126</v>
      </c>
    </row>
    <row r="5156" spans="1:8">
      <c r="A5156" s="430" t="s">
        <v>6627</v>
      </c>
      <c r="B5156" s="430" t="s">
        <v>5451</v>
      </c>
      <c r="C5156" s="440">
        <v>697.55</v>
      </c>
      <c r="D5156" s="438" t="s">
        <v>126</v>
      </c>
      <c r="E5156" s="440">
        <v>0</v>
      </c>
      <c r="F5156" s="440">
        <v>0</v>
      </c>
      <c r="G5156" s="440">
        <v>697.55</v>
      </c>
      <c r="H5156" s="438" t="s">
        <v>126</v>
      </c>
    </row>
    <row r="5157" spans="1:8">
      <c r="A5157" s="430" t="s">
        <v>6628</v>
      </c>
      <c r="B5157" s="430" t="s">
        <v>2706</v>
      </c>
      <c r="C5157" s="440">
        <v>315831.95</v>
      </c>
      <c r="D5157" s="438" t="s">
        <v>126</v>
      </c>
      <c r="E5157" s="440">
        <v>136060.67000000001</v>
      </c>
      <c r="F5157" s="440">
        <v>0</v>
      </c>
      <c r="G5157" s="440">
        <v>451892.62</v>
      </c>
      <c r="H5157" s="438" t="s">
        <v>126</v>
      </c>
    </row>
    <row r="5158" spans="1:8">
      <c r="A5158" s="430" t="s">
        <v>6629</v>
      </c>
      <c r="B5158" s="430" t="s">
        <v>6630</v>
      </c>
      <c r="C5158" s="440">
        <v>3610</v>
      </c>
      <c r="D5158" s="438" t="s">
        <v>126</v>
      </c>
      <c r="E5158" s="440">
        <v>0</v>
      </c>
      <c r="F5158" s="440">
        <v>0</v>
      </c>
      <c r="G5158" s="440">
        <v>3610</v>
      </c>
      <c r="H5158" s="438" t="s">
        <v>126</v>
      </c>
    </row>
    <row r="5159" spans="1:8">
      <c r="A5159" s="430" t="s">
        <v>6631</v>
      </c>
      <c r="B5159" s="430" t="s">
        <v>6569</v>
      </c>
      <c r="C5159" s="440">
        <v>61012.19</v>
      </c>
      <c r="D5159" s="438" t="s">
        <v>126</v>
      </c>
      <c r="E5159" s="440">
        <v>0</v>
      </c>
      <c r="F5159" s="440">
        <v>0</v>
      </c>
      <c r="G5159" s="440">
        <v>61012.19</v>
      </c>
      <c r="H5159" s="438" t="s">
        <v>126</v>
      </c>
    </row>
    <row r="5160" spans="1:8">
      <c r="A5160" s="430" t="s">
        <v>6632</v>
      </c>
      <c r="B5160" s="430" t="s">
        <v>6633</v>
      </c>
      <c r="C5160" s="440">
        <v>29869</v>
      </c>
      <c r="D5160" s="438" t="s">
        <v>126</v>
      </c>
      <c r="E5160" s="440">
        <v>0</v>
      </c>
      <c r="F5160" s="440">
        <v>0</v>
      </c>
      <c r="G5160" s="440">
        <v>29869</v>
      </c>
      <c r="H5160" s="438" t="s">
        <v>126</v>
      </c>
    </row>
    <row r="5161" spans="1:8">
      <c r="A5161" s="430" t="s">
        <v>6634</v>
      </c>
      <c r="B5161" s="430" t="s">
        <v>4872</v>
      </c>
      <c r="C5161" s="440">
        <v>77177.55</v>
      </c>
      <c r="D5161" s="438" t="s">
        <v>126</v>
      </c>
      <c r="E5161" s="440">
        <v>0</v>
      </c>
      <c r="F5161" s="440">
        <v>0</v>
      </c>
      <c r="G5161" s="440">
        <v>77177.55</v>
      </c>
      <c r="H5161" s="438" t="s">
        <v>126</v>
      </c>
    </row>
    <row r="5162" spans="1:8">
      <c r="A5162" s="430" t="s">
        <v>6635</v>
      </c>
      <c r="B5162" s="430" t="s">
        <v>6636</v>
      </c>
      <c r="C5162" s="440">
        <v>59496.12</v>
      </c>
      <c r="D5162" s="438" t="s">
        <v>126</v>
      </c>
      <c r="E5162" s="440">
        <v>0</v>
      </c>
      <c r="F5162" s="440">
        <v>0</v>
      </c>
      <c r="G5162" s="440">
        <v>59496.12</v>
      </c>
      <c r="H5162" s="438" t="s">
        <v>126</v>
      </c>
    </row>
    <row r="5163" spans="1:8">
      <c r="A5163" s="430" t="s">
        <v>6637</v>
      </c>
      <c r="B5163" s="430" t="s">
        <v>6638</v>
      </c>
      <c r="C5163" s="440">
        <v>10099.969999999999</v>
      </c>
      <c r="D5163" s="438" t="s">
        <v>126</v>
      </c>
      <c r="E5163" s="440">
        <v>15261.41</v>
      </c>
      <c r="F5163" s="440">
        <v>0</v>
      </c>
      <c r="G5163" s="440">
        <v>25361.38</v>
      </c>
      <c r="H5163" s="438" t="s">
        <v>126</v>
      </c>
    </row>
    <row r="5164" spans="1:8">
      <c r="A5164" s="430" t="s">
        <v>6639</v>
      </c>
      <c r="B5164" s="430" t="s">
        <v>6569</v>
      </c>
      <c r="C5164" s="440">
        <v>14840.55</v>
      </c>
      <c r="D5164" s="438" t="s">
        <v>126</v>
      </c>
      <c r="E5164" s="440">
        <v>0</v>
      </c>
      <c r="F5164" s="440">
        <v>0</v>
      </c>
      <c r="G5164" s="440">
        <v>14840.55</v>
      </c>
      <c r="H5164" s="438" t="s">
        <v>126</v>
      </c>
    </row>
    <row r="5165" spans="1:8">
      <c r="A5165" s="430" t="s">
        <v>6640</v>
      </c>
      <c r="B5165" s="430" t="s">
        <v>6641</v>
      </c>
      <c r="C5165" s="440">
        <v>0</v>
      </c>
      <c r="D5165" s="438" t="s">
        <v>126</v>
      </c>
      <c r="E5165" s="440">
        <v>82.59</v>
      </c>
      <c r="F5165" s="440">
        <v>0</v>
      </c>
      <c r="G5165" s="440">
        <v>82.59</v>
      </c>
      <c r="H5165" s="438" t="s">
        <v>126</v>
      </c>
    </row>
    <row r="5166" spans="1:8">
      <c r="A5166" s="430" t="s">
        <v>6642</v>
      </c>
      <c r="B5166" s="430" t="s">
        <v>2706</v>
      </c>
      <c r="C5166" s="440">
        <v>992.53</v>
      </c>
      <c r="D5166" s="438" t="s">
        <v>126</v>
      </c>
      <c r="E5166" s="440">
        <v>32848.879999999997</v>
      </c>
      <c r="F5166" s="440">
        <v>0</v>
      </c>
      <c r="G5166" s="440">
        <v>33841.410000000003</v>
      </c>
      <c r="H5166" s="438" t="s">
        <v>126</v>
      </c>
    </row>
    <row r="5167" spans="1:8">
      <c r="A5167" s="430" t="s">
        <v>6643</v>
      </c>
      <c r="B5167" s="430" t="s">
        <v>6644</v>
      </c>
      <c r="C5167" s="440">
        <v>56167.74</v>
      </c>
      <c r="D5167" s="438" t="s">
        <v>126</v>
      </c>
      <c r="E5167" s="440">
        <v>88858.61</v>
      </c>
      <c r="F5167" s="440">
        <v>0</v>
      </c>
      <c r="G5167" s="440">
        <v>145026.35</v>
      </c>
      <c r="H5167" s="438" t="s">
        <v>126</v>
      </c>
    </row>
    <row r="5168" spans="1:8">
      <c r="A5168" s="430" t="s">
        <v>6645</v>
      </c>
      <c r="B5168" s="430" t="s">
        <v>4894</v>
      </c>
      <c r="C5168" s="440">
        <v>2222.4</v>
      </c>
      <c r="D5168" s="438" t="s">
        <v>126</v>
      </c>
      <c r="E5168" s="441">
        <v>-990.82</v>
      </c>
      <c r="F5168" s="440">
        <v>0</v>
      </c>
      <c r="G5168" s="440">
        <v>1231.58</v>
      </c>
      <c r="H5168" s="438" t="s">
        <v>126</v>
      </c>
    </row>
    <row r="5169" spans="1:8">
      <c r="A5169" s="430" t="s">
        <v>6646</v>
      </c>
      <c r="B5169" s="430" t="s">
        <v>4896</v>
      </c>
      <c r="C5169" s="440">
        <v>343.9</v>
      </c>
      <c r="D5169" s="438" t="s">
        <v>126</v>
      </c>
      <c r="E5169" s="440">
        <v>0</v>
      </c>
      <c r="F5169" s="440">
        <v>0</v>
      </c>
      <c r="G5169" s="440">
        <v>343.9</v>
      </c>
      <c r="H5169" s="438" t="s">
        <v>126</v>
      </c>
    </row>
    <row r="5170" spans="1:8">
      <c r="A5170" s="430" t="s">
        <v>6647</v>
      </c>
      <c r="B5170" s="430" t="s">
        <v>2516</v>
      </c>
      <c r="C5170" s="440">
        <v>98784.17</v>
      </c>
      <c r="D5170" s="438" t="s">
        <v>126</v>
      </c>
      <c r="E5170" s="440">
        <v>23345.55</v>
      </c>
      <c r="F5170" s="440">
        <v>0</v>
      </c>
      <c r="G5170" s="440">
        <v>122129.72</v>
      </c>
      <c r="H5170" s="438" t="s">
        <v>126</v>
      </c>
    </row>
    <row r="5171" spans="1:8">
      <c r="A5171" s="430" t="s">
        <v>6648</v>
      </c>
      <c r="B5171" s="430" t="s">
        <v>4870</v>
      </c>
      <c r="C5171" s="440">
        <v>25619.75</v>
      </c>
      <c r="D5171" s="438" t="s">
        <v>126</v>
      </c>
      <c r="E5171" s="440">
        <v>0</v>
      </c>
      <c r="F5171" s="440">
        <v>0</v>
      </c>
      <c r="G5171" s="440">
        <v>25619.75</v>
      </c>
      <c r="H5171" s="438" t="s">
        <v>126</v>
      </c>
    </row>
    <row r="5172" spans="1:8">
      <c r="A5172" s="430" t="s">
        <v>6649</v>
      </c>
      <c r="B5172" s="430" t="s">
        <v>4872</v>
      </c>
      <c r="C5172" s="440">
        <v>669.57</v>
      </c>
      <c r="D5172" s="438" t="s">
        <v>126</v>
      </c>
      <c r="E5172" s="440">
        <v>0</v>
      </c>
      <c r="F5172" s="440">
        <v>0</v>
      </c>
      <c r="G5172" s="440">
        <v>669.57</v>
      </c>
      <c r="H5172" s="438" t="s">
        <v>126</v>
      </c>
    </row>
    <row r="5173" spans="1:8">
      <c r="A5173" s="430" t="s">
        <v>6650</v>
      </c>
      <c r="B5173" s="430" t="s">
        <v>4878</v>
      </c>
      <c r="C5173" s="440">
        <v>11339.48</v>
      </c>
      <c r="D5173" s="438" t="s">
        <v>126</v>
      </c>
      <c r="E5173" s="440">
        <v>0</v>
      </c>
      <c r="F5173" s="440">
        <v>0</v>
      </c>
      <c r="G5173" s="440">
        <v>11339.48</v>
      </c>
      <c r="H5173" s="438" t="s">
        <v>126</v>
      </c>
    </row>
    <row r="5174" spans="1:8">
      <c r="A5174" s="430" t="s">
        <v>6651</v>
      </c>
      <c r="B5174" s="430" t="s">
        <v>4880</v>
      </c>
      <c r="C5174" s="440">
        <v>2299.38</v>
      </c>
      <c r="D5174" s="438" t="s">
        <v>126</v>
      </c>
      <c r="E5174" s="440">
        <v>199.5</v>
      </c>
      <c r="F5174" s="440">
        <v>0</v>
      </c>
      <c r="G5174" s="440">
        <v>2498.88</v>
      </c>
      <c r="H5174" s="438" t="s">
        <v>126</v>
      </c>
    </row>
    <row r="5175" spans="1:8">
      <c r="A5175" s="430" t="s">
        <v>6652</v>
      </c>
      <c r="B5175" s="430" t="s">
        <v>4882</v>
      </c>
      <c r="C5175" s="440">
        <v>21066.77</v>
      </c>
      <c r="D5175" s="438" t="s">
        <v>126</v>
      </c>
      <c r="E5175" s="440">
        <v>0</v>
      </c>
      <c r="F5175" s="440">
        <v>0</v>
      </c>
      <c r="G5175" s="440">
        <v>21066.77</v>
      </c>
      <c r="H5175" s="438" t="s">
        <v>126</v>
      </c>
    </row>
    <row r="5176" spans="1:8">
      <c r="A5176" s="430" t="s">
        <v>6653</v>
      </c>
      <c r="B5176" s="430" t="s">
        <v>4884</v>
      </c>
      <c r="C5176" s="440">
        <v>0</v>
      </c>
      <c r="D5176" s="438" t="s">
        <v>126</v>
      </c>
      <c r="E5176" s="440">
        <v>6958.5</v>
      </c>
      <c r="F5176" s="440">
        <v>0</v>
      </c>
      <c r="G5176" s="440">
        <v>6958.5</v>
      </c>
      <c r="H5176" s="438" t="s">
        <v>126</v>
      </c>
    </row>
    <row r="5177" spans="1:8">
      <c r="A5177" s="430" t="s">
        <v>6654</v>
      </c>
      <c r="B5177" s="430" t="s">
        <v>4886</v>
      </c>
      <c r="C5177" s="440">
        <v>0</v>
      </c>
      <c r="D5177" s="438" t="s">
        <v>126</v>
      </c>
      <c r="E5177" s="440">
        <v>4175.1000000000004</v>
      </c>
      <c r="F5177" s="440">
        <v>0</v>
      </c>
      <c r="G5177" s="440">
        <v>4175.1000000000004</v>
      </c>
      <c r="H5177" s="438" t="s">
        <v>126</v>
      </c>
    </row>
    <row r="5178" spans="1:8">
      <c r="A5178" s="430" t="s">
        <v>6655</v>
      </c>
      <c r="B5178" s="430" t="s">
        <v>4888</v>
      </c>
      <c r="C5178" s="440">
        <v>17306.78</v>
      </c>
      <c r="D5178" s="438" t="s">
        <v>126</v>
      </c>
      <c r="E5178" s="440">
        <v>1525.65</v>
      </c>
      <c r="F5178" s="440">
        <v>0</v>
      </c>
      <c r="G5178" s="440">
        <v>18832.43</v>
      </c>
      <c r="H5178" s="438" t="s">
        <v>126</v>
      </c>
    </row>
    <row r="5179" spans="1:8">
      <c r="A5179" s="430" t="s">
        <v>6656</v>
      </c>
      <c r="B5179" s="430" t="s">
        <v>4890</v>
      </c>
      <c r="C5179" s="440">
        <v>3400</v>
      </c>
      <c r="D5179" s="438" t="s">
        <v>126</v>
      </c>
      <c r="E5179" s="440">
        <v>0</v>
      </c>
      <c r="F5179" s="440">
        <v>0</v>
      </c>
      <c r="G5179" s="440">
        <v>3400</v>
      </c>
      <c r="H5179" s="438" t="s">
        <v>126</v>
      </c>
    </row>
    <row r="5180" spans="1:8">
      <c r="A5180" s="430" t="s">
        <v>6657</v>
      </c>
      <c r="B5180" s="430" t="s">
        <v>4892</v>
      </c>
      <c r="C5180" s="440">
        <v>10694.88</v>
      </c>
      <c r="D5180" s="438" t="s">
        <v>126</v>
      </c>
      <c r="E5180" s="440">
        <v>4187.3999999999996</v>
      </c>
      <c r="F5180" s="440">
        <v>0</v>
      </c>
      <c r="G5180" s="440">
        <v>14882.28</v>
      </c>
      <c r="H5180" s="438" t="s">
        <v>126</v>
      </c>
    </row>
    <row r="5181" spans="1:8">
      <c r="A5181" s="430" t="s">
        <v>6658</v>
      </c>
      <c r="B5181" s="430" t="s">
        <v>4894</v>
      </c>
      <c r="C5181" s="440">
        <v>6299.4</v>
      </c>
      <c r="D5181" s="438" t="s">
        <v>126</v>
      </c>
      <c r="E5181" s="440">
        <v>6299.4</v>
      </c>
      <c r="F5181" s="440">
        <v>0</v>
      </c>
      <c r="G5181" s="440">
        <v>12598.8</v>
      </c>
      <c r="H5181" s="438" t="s">
        <v>126</v>
      </c>
    </row>
    <row r="5182" spans="1:8">
      <c r="A5182" s="430" t="s">
        <v>6659</v>
      </c>
      <c r="B5182" s="430" t="s">
        <v>5451</v>
      </c>
      <c r="C5182" s="440">
        <v>88.16</v>
      </c>
      <c r="D5182" s="438" t="s">
        <v>126</v>
      </c>
      <c r="E5182" s="440">
        <v>0</v>
      </c>
      <c r="F5182" s="440">
        <v>0</v>
      </c>
      <c r="G5182" s="440">
        <v>88.16</v>
      </c>
      <c r="H5182" s="438" t="s">
        <v>126</v>
      </c>
    </row>
    <row r="5183" spans="1:8">
      <c r="A5183" s="430" t="s">
        <v>6660</v>
      </c>
      <c r="B5183" s="430" t="s">
        <v>6661</v>
      </c>
      <c r="C5183" s="440">
        <v>253000</v>
      </c>
      <c r="D5183" s="438" t="s">
        <v>126</v>
      </c>
      <c r="E5183" s="440">
        <v>23000</v>
      </c>
      <c r="F5183" s="440">
        <v>0</v>
      </c>
      <c r="G5183" s="440">
        <v>276000</v>
      </c>
      <c r="H5183" s="438" t="s">
        <v>126</v>
      </c>
    </row>
    <row r="5184" spans="1:8">
      <c r="A5184" s="430" t="s">
        <v>6662</v>
      </c>
      <c r="B5184" s="430" t="s">
        <v>6663</v>
      </c>
      <c r="C5184" s="440">
        <v>253000</v>
      </c>
      <c r="D5184" s="438" t="s">
        <v>126</v>
      </c>
      <c r="E5184" s="440">
        <v>23000</v>
      </c>
      <c r="F5184" s="440">
        <v>0</v>
      </c>
      <c r="G5184" s="440">
        <v>276000</v>
      </c>
      <c r="H5184" s="438" t="s">
        <v>126</v>
      </c>
    </row>
    <row r="5185" spans="1:8">
      <c r="A5185" s="429" t="s">
        <v>6664</v>
      </c>
      <c r="B5185" s="429" t="s">
        <v>6665</v>
      </c>
      <c r="C5185" s="436">
        <v>2957846.46</v>
      </c>
      <c r="D5185" s="437" t="s">
        <v>126</v>
      </c>
      <c r="E5185" s="436">
        <v>12060506.960000001</v>
      </c>
      <c r="F5185" s="436">
        <v>0</v>
      </c>
      <c r="G5185" s="436">
        <v>15018353.42</v>
      </c>
      <c r="H5185" s="437" t="s">
        <v>126</v>
      </c>
    </row>
    <row r="5186" spans="1:8">
      <c r="A5186" s="430" t="s">
        <v>6666</v>
      </c>
      <c r="B5186" s="430" t="s">
        <v>6667</v>
      </c>
      <c r="C5186" s="440">
        <v>658271.56999999995</v>
      </c>
      <c r="D5186" s="438" t="s">
        <v>126</v>
      </c>
      <c r="E5186" s="440">
        <v>8459432.0500000007</v>
      </c>
      <c r="F5186" s="440">
        <v>0</v>
      </c>
      <c r="G5186" s="440">
        <v>9117703.6199999992</v>
      </c>
      <c r="H5186" s="438" t="s">
        <v>126</v>
      </c>
    </row>
    <row r="5187" spans="1:8">
      <c r="A5187" s="430" t="s">
        <v>6668</v>
      </c>
      <c r="B5187" s="430" t="s">
        <v>6669</v>
      </c>
      <c r="C5187" s="440">
        <v>97780.85</v>
      </c>
      <c r="D5187" s="438" t="s">
        <v>126</v>
      </c>
      <c r="E5187" s="440">
        <v>2123368.0099999998</v>
      </c>
      <c r="F5187" s="440">
        <v>0</v>
      </c>
      <c r="G5187" s="440">
        <v>2221148.86</v>
      </c>
      <c r="H5187" s="438" t="s">
        <v>126</v>
      </c>
    </row>
    <row r="5188" spans="1:8">
      <c r="A5188" s="430" t="s">
        <v>6670</v>
      </c>
      <c r="B5188" s="430" t="s">
        <v>6671</v>
      </c>
      <c r="C5188" s="440">
        <v>59.6</v>
      </c>
      <c r="D5188" s="438" t="s">
        <v>126</v>
      </c>
      <c r="E5188" s="440">
        <v>10669.68</v>
      </c>
      <c r="F5188" s="440">
        <v>0</v>
      </c>
      <c r="G5188" s="440">
        <v>10729.28</v>
      </c>
      <c r="H5188" s="438" t="s">
        <v>126</v>
      </c>
    </row>
    <row r="5189" spans="1:8">
      <c r="A5189" s="430" t="s">
        <v>6672</v>
      </c>
      <c r="B5189" s="430" t="s">
        <v>6673</v>
      </c>
      <c r="C5189" s="440">
        <v>1377.18</v>
      </c>
      <c r="D5189" s="438" t="s">
        <v>126</v>
      </c>
      <c r="E5189" s="440">
        <v>10805.11</v>
      </c>
      <c r="F5189" s="440">
        <v>0</v>
      </c>
      <c r="G5189" s="440">
        <v>12182.29</v>
      </c>
      <c r="H5189" s="438" t="s">
        <v>126</v>
      </c>
    </row>
    <row r="5190" spans="1:8">
      <c r="A5190" s="430" t="s">
        <v>6674</v>
      </c>
      <c r="B5190" s="430" t="s">
        <v>6675</v>
      </c>
      <c r="C5190" s="440">
        <v>0</v>
      </c>
      <c r="D5190" s="438" t="s">
        <v>126</v>
      </c>
      <c r="E5190" s="440">
        <v>26674.2</v>
      </c>
      <c r="F5190" s="440">
        <v>0</v>
      </c>
      <c r="G5190" s="440">
        <v>26674.2</v>
      </c>
      <c r="H5190" s="438" t="s">
        <v>126</v>
      </c>
    </row>
    <row r="5191" spans="1:8">
      <c r="A5191" s="430" t="s">
        <v>6676</v>
      </c>
      <c r="B5191" s="430" t="s">
        <v>6677</v>
      </c>
      <c r="C5191" s="440">
        <v>0</v>
      </c>
      <c r="D5191" s="438" t="s">
        <v>126</v>
      </c>
      <c r="E5191" s="440">
        <v>20840.54</v>
      </c>
      <c r="F5191" s="440">
        <v>0</v>
      </c>
      <c r="G5191" s="440">
        <v>20840.54</v>
      </c>
      <c r="H5191" s="438" t="s">
        <v>126</v>
      </c>
    </row>
    <row r="5192" spans="1:8">
      <c r="A5192" s="430" t="s">
        <v>6678</v>
      </c>
      <c r="B5192" s="430" t="s">
        <v>6679</v>
      </c>
      <c r="C5192" s="440">
        <v>0</v>
      </c>
      <c r="D5192" s="438" t="s">
        <v>126</v>
      </c>
      <c r="E5192" s="440">
        <v>16004.52</v>
      </c>
      <c r="F5192" s="440">
        <v>0</v>
      </c>
      <c r="G5192" s="440">
        <v>16004.52</v>
      </c>
      <c r="H5192" s="438" t="s">
        <v>126</v>
      </c>
    </row>
    <row r="5193" spans="1:8">
      <c r="A5193" s="430" t="s">
        <v>6680</v>
      </c>
      <c r="B5193" s="430" t="s">
        <v>6681</v>
      </c>
      <c r="C5193" s="440">
        <v>0</v>
      </c>
      <c r="D5193" s="438" t="s">
        <v>126</v>
      </c>
      <c r="E5193" s="440">
        <v>10669.68</v>
      </c>
      <c r="F5193" s="440">
        <v>0</v>
      </c>
      <c r="G5193" s="440">
        <v>10669.68</v>
      </c>
      <c r="H5193" s="438" t="s">
        <v>126</v>
      </c>
    </row>
    <row r="5194" spans="1:8">
      <c r="A5194" s="430" t="s">
        <v>6682</v>
      </c>
      <c r="B5194" s="430" t="s">
        <v>6683</v>
      </c>
      <c r="C5194" s="440">
        <v>0</v>
      </c>
      <c r="D5194" s="438" t="s">
        <v>126</v>
      </c>
      <c r="E5194" s="440">
        <v>13337.1</v>
      </c>
      <c r="F5194" s="440">
        <v>0</v>
      </c>
      <c r="G5194" s="440">
        <v>13337.1</v>
      </c>
      <c r="H5194" s="438" t="s">
        <v>126</v>
      </c>
    </row>
    <row r="5195" spans="1:8">
      <c r="A5195" s="430" t="s">
        <v>6684</v>
      </c>
      <c r="B5195" s="430" t="s">
        <v>6685</v>
      </c>
      <c r="C5195" s="440">
        <v>0</v>
      </c>
      <c r="D5195" s="438" t="s">
        <v>126</v>
      </c>
      <c r="E5195" s="440">
        <v>21339.360000000001</v>
      </c>
      <c r="F5195" s="440">
        <v>0</v>
      </c>
      <c r="G5195" s="440">
        <v>21339.360000000001</v>
      </c>
      <c r="H5195" s="438" t="s">
        <v>126</v>
      </c>
    </row>
    <row r="5196" spans="1:8">
      <c r="A5196" s="430" t="s">
        <v>6686</v>
      </c>
      <c r="B5196" s="430" t="s">
        <v>6687</v>
      </c>
      <c r="C5196" s="440">
        <v>0</v>
      </c>
      <c r="D5196" s="438" t="s">
        <v>126</v>
      </c>
      <c r="E5196" s="440">
        <v>21339.360000000001</v>
      </c>
      <c r="F5196" s="440">
        <v>0</v>
      </c>
      <c r="G5196" s="440">
        <v>21339.360000000001</v>
      </c>
      <c r="H5196" s="438" t="s">
        <v>126</v>
      </c>
    </row>
    <row r="5197" spans="1:8">
      <c r="A5197" s="430" t="s">
        <v>6688</v>
      </c>
      <c r="B5197" s="430" t="s">
        <v>6689</v>
      </c>
      <c r="C5197" s="440">
        <v>0</v>
      </c>
      <c r="D5197" s="438" t="s">
        <v>126</v>
      </c>
      <c r="E5197" s="440">
        <v>2667.42</v>
      </c>
      <c r="F5197" s="440">
        <v>0</v>
      </c>
      <c r="G5197" s="440">
        <v>2667.42</v>
      </c>
      <c r="H5197" s="438" t="s">
        <v>126</v>
      </c>
    </row>
    <row r="5198" spans="1:8">
      <c r="A5198" s="430" t="s">
        <v>6690</v>
      </c>
      <c r="B5198" s="430" t="s">
        <v>6691</v>
      </c>
      <c r="C5198" s="440">
        <v>0</v>
      </c>
      <c r="D5198" s="438" t="s">
        <v>126</v>
      </c>
      <c r="E5198" s="440">
        <v>8002.26</v>
      </c>
      <c r="F5198" s="440">
        <v>0</v>
      </c>
      <c r="G5198" s="440">
        <v>8002.26</v>
      </c>
      <c r="H5198" s="438" t="s">
        <v>126</v>
      </c>
    </row>
    <row r="5199" spans="1:8">
      <c r="A5199" s="430" t="s">
        <v>6692</v>
      </c>
      <c r="B5199" s="430" t="s">
        <v>6693</v>
      </c>
      <c r="C5199" s="440">
        <v>0</v>
      </c>
      <c r="D5199" s="438" t="s">
        <v>126</v>
      </c>
      <c r="E5199" s="440">
        <v>8002.26</v>
      </c>
      <c r="F5199" s="440">
        <v>0</v>
      </c>
      <c r="G5199" s="440">
        <v>8002.26</v>
      </c>
      <c r="H5199" s="438" t="s">
        <v>126</v>
      </c>
    </row>
    <row r="5200" spans="1:8">
      <c r="A5200" s="430" t="s">
        <v>6694</v>
      </c>
      <c r="B5200" s="430" t="s">
        <v>6695</v>
      </c>
      <c r="C5200" s="440">
        <v>0</v>
      </c>
      <c r="D5200" s="438" t="s">
        <v>126</v>
      </c>
      <c r="E5200" s="440">
        <v>10669.68</v>
      </c>
      <c r="F5200" s="440">
        <v>0</v>
      </c>
      <c r="G5200" s="440">
        <v>10669.68</v>
      </c>
      <c r="H5200" s="438" t="s">
        <v>126</v>
      </c>
    </row>
    <row r="5201" spans="1:8">
      <c r="A5201" s="430" t="s">
        <v>6696</v>
      </c>
      <c r="B5201" s="430" t="s">
        <v>6697</v>
      </c>
      <c r="C5201" s="440">
        <v>0</v>
      </c>
      <c r="D5201" s="438" t="s">
        <v>126</v>
      </c>
      <c r="E5201" s="440">
        <v>8002.26</v>
      </c>
      <c r="F5201" s="440">
        <v>0</v>
      </c>
      <c r="G5201" s="440">
        <v>8002.26</v>
      </c>
      <c r="H5201" s="438" t="s">
        <v>126</v>
      </c>
    </row>
    <row r="5202" spans="1:8">
      <c r="A5202" s="430" t="s">
        <v>6698</v>
      </c>
      <c r="B5202" s="430" t="s">
        <v>6699</v>
      </c>
      <c r="C5202" s="440">
        <v>165</v>
      </c>
      <c r="D5202" s="438" t="s">
        <v>126</v>
      </c>
      <c r="E5202" s="440">
        <v>13337.1</v>
      </c>
      <c r="F5202" s="440">
        <v>0</v>
      </c>
      <c r="G5202" s="440">
        <v>13502.1</v>
      </c>
      <c r="H5202" s="438" t="s">
        <v>126</v>
      </c>
    </row>
    <row r="5203" spans="1:8">
      <c r="A5203" s="430" t="s">
        <v>6700</v>
      </c>
      <c r="B5203" s="430" t="s">
        <v>6701</v>
      </c>
      <c r="C5203" s="440">
        <v>0</v>
      </c>
      <c r="D5203" s="438" t="s">
        <v>126</v>
      </c>
      <c r="E5203" s="440">
        <v>13337.1</v>
      </c>
      <c r="F5203" s="440">
        <v>0</v>
      </c>
      <c r="G5203" s="440">
        <v>13337.1</v>
      </c>
      <c r="H5203" s="438" t="s">
        <v>126</v>
      </c>
    </row>
    <row r="5204" spans="1:8">
      <c r="A5204" s="430" t="s">
        <v>6702</v>
      </c>
      <c r="B5204" s="430" t="s">
        <v>6703</v>
      </c>
      <c r="C5204" s="440">
        <v>0</v>
      </c>
      <c r="D5204" s="438" t="s">
        <v>126</v>
      </c>
      <c r="E5204" s="440">
        <v>10669.68</v>
      </c>
      <c r="F5204" s="440">
        <v>0</v>
      </c>
      <c r="G5204" s="440">
        <v>10669.68</v>
      </c>
      <c r="H5204" s="438" t="s">
        <v>126</v>
      </c>
    </row>
    <row r="5205" spans="1:8">
      <c r="A5205" s="430" t="s">
        <v>6704</v>
      </c>
      <c r="B5205" s="430" t="s">
        <v>6705</v>
      </c>
      <c r="C5205" s="440">
        <v>138.01</v>
      </c>
      <c r="D5205" s="438" t="s">
        <v>126</v>
      </c>
      <c r="E5205" s="440">
        <v>10669.68</v>
      </c>
      <c r="F5205" s="440">
        <v>0</v>
      </c>
      <c r="G5205" s="440">
        <v>10807.69</v>
      </c>
      <c r="H5205" s="438" t="s">
        <v>126</v>
      </c>
    </row>
    <row r="5206" spans="1:8">
      <c r="A5206" s="430" t="s">
        <v>6706</v>
      </c>
      <c r="B5206" s="430" t="s">
        <v>6707</v>
      </c>
      <c r="C5206" s="440">
        <v>109</v>
      </c>
      <c r="D5206" s="438" t="s">
        <v>126</v>
      </c>
      <c r="E5206" s="440">
        <v>0</v>
      </c>
      <c r="F5206" s="440">
        <v>0</v>
      </c>
      <c r="G5206" s="440">
        <v>109</v>
      </c>
      <c r="H5206" s="438" t="s">
        <v>126</v>
      </c>
    </row>
    <row r="5207" spans="1:8">
      <c r="A5207" s="430" t="s">
        <v>6708</v>
      </c>
      <c r="B5207" s="430" t="s">
        <v>6709</v>
      </c>
      <c r="C5207" s="440">
        <v>249.46</v>
      </c>
      <c r="D5207" s="438" t="s">
        <v>126</v>
      </c>
      <c r="E5207" s="440">
        <v>0</v>
      </c>
      <c r="F5207" s="440">
        <v>0</v>
      </c>
      <c r="G5207" s="440">
        <v>249.46</v>
      </c>
      <c r="H5207" s="438" t="s">
        <v>126</v>
      </c>
    </row>
    <row r="5208" spans="1:8">
      <c r="A5208" s="430" t="s">
        <v>6710</v>
      </c>
      <c r="B5208" s="430" t="s">
        <v>6711</v>
      </c>
      <c r="C5208" s="440">
        <v>0</v>
      </c>
      <c r="D5208" s="438" t="s">
        <v>126</v>
      </c>
      <c r="E5208" s="440">
        <v>8002.21</v>
      </c>
      <c r="F5208" s="440">
        <v>0</v>
      </c>
      <c r="G5208" s="440">
        <v>8002.21</v>
      </c>
      <c r="H5208" s="438" t="s">
        <v>126</v>
      </c>
    </row>
    <row r="5209" spans="1:8">
      <c r="A5209" s="430" t="s">
        <v>6712</v>
      </c>
      <c r="B5209" s="430" t="s">
        <v>6713</v>
      </c>
      <c r="C5209" s="440">
        <v>0</v>
      </c>
      <c r="D5209" s="438" t="s">
        <v>126</v>
      </c>
      <c r="E5209" s="440">
        <v>4267.87</v>
      </c>
      <c r="F5209" s="440">
        <v>0</v>
      </c>
      <c r="G5209" s="440">
        <v>4267.87</v>
      </c>
      <c r="H5209" s="438" t="s">
        <v>126</v>
      </c>
    </row>
    <row r="5210" spans="1:8">
      <c r="A5210" s="430" t="s">
        <v>6714</v>
      </c>
      <c r="B5210" s="430" t="s">
        <v>6715</v>
      </c>
      <c r="C5210" s="440">
        <v>190.54</v>
      </c>
      <c r="D5210" s="438" t="s">
        <v>126</v>
      </c>
      <c r="E5210" s="440">
        <v>0</v>
      </c>
      <c r="F5210" s="440">
        <v>0</v>
      </c>
      <c r="G5210" s="440">
        <v>190.54</v>
      </c>
      <c r="H5210" s="438" t="s">
        <v>126</v>
      </c>
    </row>
    <row r="5211" spans="1:8">
      <c r="A5211" s="430" t="s">
        <v>6716</v>
      </c>
      <c r="B5211" s="430" t="s">
        <v>6717</v>
      </c>
      <c r="C5211" s="440">
        <v>0</v>
      </c>
      <c r="D5211" s="438" t="s">
        <v>126</v>
      </c>
      <c r="E5211" s="440">
        <v>8002.26</v>
      </c>
      <c r="F5211" s="440">
        <v>0</v>
      </c>
      <c r="G5211" s="440">
        <v>8002.26</v>
      </c>
      <c r="H5211" s="438" t="s">
        <v>126</v>
      </c>
    </row>
    <row r="5212" spans="1:8">
      <c r="A5212" s="430" t="s">
        <v>6718</v>
      </c>
      <c r="B5212" s="430" t="s">
        <v>6719</v>
      </c>
      <c r="C5212" s="440">
        <v>12067.48</v>
      </c>
      <c r="D5212" s="438" t="s">
        <v>126</v>
      </c>
      <c r="E5212" s="440">
        <v>0</v>
      </c>
      <c r="F5212" s="440">
        <v>0</v>
      </c>
      <c r="G5212" s="440">
        <v>12067.48</v>
      </c>
      <c r="H5212" s="438" t="s">
        <v>126</v>
      </c>
    </row>
    <row r="5213" spans="1:8">
      <c r="A5213" s="430" t="s">
        <v>6720</v>
      </c>
      <c r="B5213" s="430" t="s">
        <v>6721</v>
      </c>
      <c r="C5213" s="440">
        <v>81530.02</v>
      </c>
      <c r="D5213" s="438" t="s">
        <v>126</v>
      </c>
      <c r="E5213" s="440">
        <v>1866029.28</v>
      </c>
      <c r="F5213" s="440">
        <v>0</v>
      </c>
      <c r="G5213" s="440">
        <v>1947559.3</v>
      </c>
      <c r="H5213" s="438" t="s">
        <v>126</v>
      </c>
    </row>
    <row r="5214" spans="1:8">
      <c r="A5214" s="430" t="s">
        <v>6722</v>
      </c>
      <c r="B5214" s="430" t="s">
        <v>6723</v>
      </c>
      <c r="C5214" s="440">
        <v>1729.56</v>
      </c>
      <c r="D5214" s="438" t="s">
        <v>126</v>
      </c>
      <c r="E5214" s="440">
        <v>0</v>
      </c>
      <c r="F5214" s="440">
        <v>0</v>
      </c>
      <c r="G5214" s="440">
        <v>1729.56</v>
      </c>
      <c r="H5214" s="438" t="s">
        <v>126</v>
      </c>
    </row>
    <row r="5215" spans="1:8">
      <c r="A5215" s="430" t="s">
        <v>6724</v>
      </c>
      <c r="B5215" s="430" t="s">
        <v>6725</v>
      </c>
      <c r="C5215" s="440">
        <v>165</v>
      </c>
      <c r="D5215" s="438" t="s">
        <v>126</v>
      </c>
      <c r="E5215" s="440">
        <v>0</v>
      </c>
      <c r="F5215" s="440">
        <v>0</v>
      </c>
      <c r="G5215" s="440">
        <v>165</v>
      </c>
      <c r="H5215" s="438" t="s">
        <v>126</v>
      </c>
    </row>
    <row r="5216" spans="1:8">
      <c r="A5216" s="430" t="s">
        <v>6726</v>
      </c>
      <c r="B5216" s="430" t="s">
        <v>6727</v>
      </c>
      <c r="C5216" s="440">
        <v>0</v>
      </c>
      <c r="D5216" s="438" t="s">
        <v>126</v>
      </c>
      <c r="E5216" s="440">
        <v>29.4</v>
      </c>
      <c r="F5216" s="440">
        <v>0</v>
      </c>
      <c r="G5216" s="440">
        <v>29.4</v>
      </c>
      <c r="H5216" s="438" t="s">
        <v>126</v>
      </c>
    </row>
    <row r="5217" spans="1:8">
      <c r="A5217" s="430" t="s">
        <v>6728</v>
      </c>
      <c r="B5217" s="430" t="s">
        <v>6729</v>
      </c>
      <c r="C5217" s="440">
        <v>10371.4</v>
      </c>
      <c r="D5217" s="438" t="s">
        <v>126</v>
      </c>
      <c r="E5217" s="440">
        <v>1687524.76</v>
      </c>
      <c r="F5217" s="440">
        <v>0</v>
      </c>
      <c r="G5217" s="440">
        <v>1697896.16</v>
      </c>
      <c r="H5217" s="438" t="s">
        <v>126</v>
      </c>
    </row>
    <row r="5218" spans="1:8">
      <c r="A5218" s="430" t="s">
        <v>6730</v>
      </c>
      <c r="B5218" s="430" t="s">
        <v>6731</v>
      </c>
      <c r="C5218" s="440">
        <v>1576.75</v>
      </c>
      <c r="D5218" s="438" t="s">
        <v>126</v>
      </c>
      <c r="E5218" s="440">
        <v>745.67</v>
      </c>
      <c r="F5218" s="440">
        <v>0</v>
      </c>
      <c r="G5218" s="440">
        <v>2322.42</v>
      </c>
      <c r="H5218" s="438" t="s">
        <v>126</v>
      </c>
    </row>
    <row r="5219" spans="1:8">
      <c r="A5219" s="430" t="s">
        <v>6732</v>
      </c>
      <c r="B5219" s="430" t="s">
        <v>6733</v>
      </c>
      <c r="C5219" s="440">
        <v>84.29</v>
      </c>
      <c r="D5219" s="438" t="s">
        <v>126</v>
      </c>
      <c r="E5219" s="440">
        <v>0</v>
      </c>
      <c r="F5219" s="440">
        <v>0</v>
      </c>
      <c r="G5219" s="440">
        <v>84.29</v>
      </c>
      <c r="H5219" s="438" t="s">
        <v>126</v>
      </c>
    </row>
    <row r="5220" spans="1:8">
      <c r="A5220" s="430" t="s">
        <v>6734</v>
      </c>
      <c r="B5220" s="430" t="s">
        <v>6735</v>
      </c>
      <c r="C5220" s="440">
        <v>685.87</v>
      </c>
      <c r="D5220" s="438" t="s">
        <v>126</v>
      </c>
      <c r="E5220" s="440">
        <v>897.32</v>
      </c>
      <c r="F5220" s="440">
        <v>0</v>
      </c>
      <c r="G5220" s="440">
        <v>1583.19</v>
      </c>
      <c r="H5220" s="438" t="s">
        <v>126</v>
      </c>
    </row>
    <row r="5221" spans="1:8">
      <c r="A5221" s="430" t="s">
        <v>6736</v>
      </c>
      <c r="B5221" s="430" t="s">
        <v>6737</v>
      </c>
      <c r="C5221" s="440">
        <v>0</v>
      </c>
      <c r="D5221" s="438" t="s">
        <v>126</v>
      </c>
      <c r="E5221" s="440">
        <v>179.6</v>
      </c>
      <c r="F5221" s="440">
        <v>0</v>
      </c>
      <c r="G5221" s="440">
        <v>179.6</v>
      </c>
      <c r="H5221" s="438" t="s">
        <v>126</v>
      </c>
    </row>
    <row r="5222" spans="1:8">
      <c r="A5222" s="430" t="s">
        <v>6738</v>
      </c>
      <c r="B5222" s="430" t="s">
        <v>6739</v>
      </c>
      <c r="C5222" s="440">
        <v>1482.48</v>
      </c>
      <c r="D5222" s="438" t="s">
        <v>126</v>
      </c>
      <c r="E5222" s="440">
        <v>0</v>
      </c>
      <c r="F5222" s="440">
        <v>0</v>
      </c>
      <c r="G5222" s="440">
        <v>1482.48</v>
      </c>
      <c r="H5222" s="438" t="s">
        <v>126</v>
      </c>
    </row>
    <row r="5223" spans="1:8">
      <c r="A5223" s="430" t="s">
        <v>6740</v>
      </c>
      <c r="B5223" s="430" t="s">
        <v>6741</v>
      </c>
      <c r="C5223" s="440">
        <v>395.93</v>
      </c>
      <c r="D5223" s="438" t="s">
        <v>126</v>
      </c>
      <c r="E5223" s="440">
        <v>0</v>
      </c>
      <c r="F5223" s="440">
        <v>0</v>
      </c>
      <c r="G5223" s="440">
        <v>395.93</v>
      </c>
      <c r="H5223" s="438" t="s">
        <v>126</v>
      </c>
    </row>
    <row r="5224" spans="1:8">
      <c r="A5224" s="430" t="s">
        <v>6742</v>
      </c>
      <c r="B5224" s="430" t="s">
        <v>6743</v>
      </c>
      <c r="C5224" s="440">
        <v>530.66</v>
      </c>
      <c r="D5224" s="438" t="s">
        <v>126</v>
      </c>
      <c r="E5224" s="440">
        <v>1078.77</v>
      </c>
      <c r="F5224" s="440">
        <v>0</v>
      </c>
      <c r="G5224" s="440">
        <v>1609.43</v>
      </c>
      <c r="H5224" s="438" t="s">
        <v>126</v>
      </c>
    </row>
    <row r="5225" spans="1:8">
      <c r="A5225" s="430" t="s">
        <v>6744</v>
      </c>
      <c r="B5225" s="430" t="s">
        <v>6745</v>
      </c>
      <c r="C5225" s="440">
        <v>1017.32</v>
      </c>
      <c r="D5225" s="438" t="s">
        <v>126</v>
      </c>
      <c r="E5225" s="440">
        <v>1875.88</v>
      </c>
      <c r="F5225" s="440">
        <v>0</v>
      </c>
      <c r="G5225" s="440">
        <v>2893.2</v>
      </c>
      <c r="H5225" s="438" t="s">
        <v>126</v>
      </c>
    </row>
    <row r="5226" spans="1:8">
      <c r="A5226" s="430" t="s">
        <v>6746</v>
      </c>
      <c r="B5226" s="430" t="s">
        <v>6747</v>
      </c>
      <c r="C5226" s="440">
        <v>2136.5</v>
      </c>
      <c r="D5226" s="438" t="s">
        <v>126</v>
      </c>
      <c r="E5226" s="440">
        <v>0</v>
      </c>
      <c r="F5226" s="440">
        <v>0</v>
      </c>
      <c r="G5226" s="440">
        <v>2136.5</v>
      </c>
      <c r="H5226" s="438" t="s">
        <v>126</v>
      </c>
    </row>
    <row r="5227" spans="1:8">
      <c r="A5227" s="430" t="s">
        <v>6748</v>
      </c>
      <c r="B5227" s="430" t="s">
        <v>6749</v>
      </c>
      <c r="C5227" s="440">
        <v>1461.6</v>
      </c>
      <c r="D5227" s="438" t="s">
        <v>126</v>
      </c>
      <c r="E5227" s="440">
        <v>0</v>
      </c>
      <c r="F5227" s="440">
        <v>0</v>
      </c>
      <c r="G5227" s="440">
        <v>1461.6</v>
      </c>
      <c r="H5227" s="438" t="s">
        <v>126</v>
      </c>
    </row>
    <row r="5228" spans="1:8">
      <c r="A5228" s="430" t="s">
        <v>6750</v>
      </c>
      <c r="B5228" s="430" t="s">
        <v>6751</v>
      </c>
      <c r="C5228" s="440">
        <v>1000</v>
      </c>
      <c r="D5228" s="438" t="s">
        <v>126</v>
      </c>
      <c r="E5228" s="440">
        <v>1682747.52</v>
      </c>
      <c r="F5228" s="440">
        <v>0</v>
      </c>
      <c r="G5228" s="440">
        <v>1683747.52</v>
      </c>
      <c r="H5228" s="438" t="s">
        <v>126</v>
      </c>
    </row>
    <row r="5229" spans="1:8">
      <c r="A5229" s="430" t="s">
        <v>6752</v>
      </c>
      <c r="B5229" s="430" t="s">
        <v>6753</v>
      </c>
      <c r="C5229" s="440">
        <v>464720.24</v>
      </c>
      <c r="D5229" s="438" t="s">
        <v>126</v>
      </c>
      <c r="E5229" s="440">
        <v>1041810.35</v>
      </c>
      <c r="F5229" s="440">
        <v>0</v>
      </c>
      <c r="G5229" s="440">
        <v>1506530.59</v>
      </c>
      <c r="H5229" s="438" t="s">
        <v>126</v>
      </c>
    </row>
    <row r="5230" spans="1:8">
      <c r="A5230" s="430" t="s">
        <v>6754</v>
      </c>
      <c r="B5230" s="430" t="s">
        <v>6755</v>
      </c>
      <c r="C5230" s="440">
        <v>6414.8</v>
      </c>
      <c r="D5230" s="438" t="s">
        <v>126</v>
      </c>
      <c r="E5230" s="440">
        <v>0</v>
      </c>
      <c r="F5230" s="440">
        <v>0</v>
      </c>
      <c r="G5230" s="440">
        <v>6414.8</v>
      </c>
      <c r="H5230" s="438" t="s">
        <v>126</v>
      </c>
    </row>
    <row r="5231" spans="1:8">
      <c r="A5231" s="430" t="s">
        <v>6756</v>
      </c>
      <c r="B5231" s="430" t="s">
        <v>6757</v>
      </c>
      <c r="C5231" s="440">
        <v>316294.88</v>
      </c>
      <c r="D5231" s="438" t="s">
        <v>126</v>
      </c>
      <c r="E5231" s="440">
        <v>1041810.35</v>
      </c>
      <c r="F5231" s="440">
        <v>0</v>
      </c>
      <c r="G5231" s="440">
        <v>1358105.23</v>
      </c>
      <c r="H5231" s="438" t="s">
        <v>126</v>
      </c>
    </row>
    <row r="5232" spans="1:8">
      <c r="A5232" s="430" t="s">
        <v>6758</v>
      </c>
      <c r="B5232" s="430" t="s">
        <v>6753</v>
      </c>
      <c r="C5232" s="440">
        <v>142010.56</v>
      </c>
      <c r="D5232" s="438" t="s">
        <v>126</v>
      </c>
      <c r="E5232" s="440">
        <v>0</v>
      </c>
      <c r="F5232" s="440">
        <v>0</v>
      </c>
      <c r="G5232" s="440">
        <v>142010.56</v>
      </c>
      <c r="H5232" s="438" t="s">
        <v>126</v>
      </c>
    </row>
    <row r="5233" spans="1:8">
      <c r="A5233" s="430" t="s">
        <v>6759</v>
      </c>
      <c r="B5233" s="430" t="s">
        <v>6760</v>
      </c>
      <c r="C5233" s="440">
        <v>41957.61</v>
      </c>
      <c r="D5233" s="438" t="s">
        <v>126</v>
      </c>
      <c r="E5233" s="440">
        <v>2336939.06</v>
      </c>
      <c r="F5233" s="440">
        <v>0</v>
      </c>
      <c r="G5233" s="440">
        <v>2378896.67</v>
      </c>
      <c r="H5233" s="438" t="s">
        <v>126</v>
      </c>
    </row>
    <row r="5234" spans="1:8">
      <c r="A5234" s="430" t="s">
        <v>6761</v>
      </c>
      <c r="B5234" s="430" t="s">
        <v>6762</v>
      </c>
      <c r="C5234" s="440">
        <v>0</v>
      </c>
      <c r="D5234" s="438" t="s">
        <v>126</v>
      </c>
      <c r="E5234" s="440">
        <v>21924</v>
      </c>
      <c r="F5234" s="440">
        <v>0</v>
      </c>
      <c r="G5234" s="440">
        <v>21924</v>
      </c>
      <c r="H5234" s="438" t="s">
        <v>126</v>
      </c>
    </row>
    <row r="5235" spans="1:8">
      <c r="A5235" s="430" t="s">
        <v>6763</v>
      </c>
      <c r="B5235" s="430" t="s">
        <v>6764</v>
      </c>
      <c r="C5235" s="440">
        <v>0</v>
      </c>
      <c r="D5235" s="438" t="s">
        <v>126</v>
      </c>
      <c r="E5235" s="440">
        <v>2192.4</v>
      </c>
      <c r="F5235" s="440">
        <v>0</v>
      </c>
      <c r="G5235" s="440">
        <v>2192.4</v>
      </c>
      <c r="H5235" s="438" t="s">
        <v>126</v>
      </c>
    </row>
    <row r="5236" spans="1:8">
      <c r="A5236" s="430" t="s">
        <v>6765</v>
      </c>
      <c r="B5236" s="430" t="s">
        <v>6766</v>
      </c>
      <c r="C5236" s="440">
        <v>0</v>
      </c>
      <c r="D5236" s="438" t="s">
        <v>126</v>
      </c>
      <c r="E5236" s="440">
        <v>39706.800000000003</v>
      </c>
      <c r="F5236" s="440">
        <v>0</v>
      </c>
      <c r="G5236" s="440">
        <v>39706.800000000003</v>
      </c>
      <c r="H5236" s="438" t="s">
        <v>126</v>
      </c>
    </row>
    <row r="5237" spans="1:8">
      <c r="A5237" s="430" t="s">
        <v>6767</v>
      </c>
      <c r="B5237" s="430" t="s">
        <v>6768</v>
      </c>
      <c r="C5237" s="440">
        <v>0</v>
      </c>
      <c r="D5237" s="438" t="s">
        <v>126</v>
      </c>
      <c r="E5237" s="440">
        <v>21924</v>
      </c>
      <c r="F5237" s="440">
        <v>0</v>
      </c>
      <c r="G5237" s="440">
        <v>21924</v>
      </c>
      <c r="H5237" s="438" t="s">
        <v>126</v>
      </c>
    </row>
    <row r="5238" spans="1:8">
      <c r="A5238" s="430" t="s">
        <v>6769</v>
      </c>
      <c r="B5238" s="430" t="s">
        <v>6770</v>
      </c>
      <c r="C5238" s="440">
        <v>0</v>
      </c>
      <c r="D5238" s="438" t="s">
        <v>126</v>
      </c>
      <c r="E5238" s="440">
        <v>51504</v>
      </c>
      <c r="F5238" s="440">
        <v>0</v>
      </c>
      <c r="G5238" s="440">
        <v>51504</v>
      </c>
      <c r="H5238" s="438" t="s">
        <v>126</v>
      </c>
    </row>
    <row r="5239" spans="1:8">
      <c r="A5239" s="430" t="s">
        <v>6771</v>
      </c>
      <c r="B5239" s="430" t="s">
        <v>6772</v>
      </c>
      <c r="C5239" s="440">
        <v>0</v>
      </c>
      <c r="D5239" s="438" t="s">
        <v>126</v>
      </c>
      <c r="E5239" s="440">
        <v>39706.800000000003</v>
      </c>
      <c r="F5239" s="440">
        <v>0</v>
      </c>
      <c r="G5239" s="440">
        <v>39706.800000000003</v>
      </c>
      <c r="H5239" s="438" t="s">
        <v>126</v>
      </c>
    </row>
    <row r="5240" spans="1:8">
      <c r="A5240" s="430" t="s">
        <v>6773</v>
      </c>
      <c r="B5240" s="430" t="s">
        <v>6774</v>
      </c>
      <c r="C5240" s="440">
        <v>0</v>
      </c>
      <c r="D5240" s="438" t="s">
        <v>126</v>
      </c>
      <c r="E5240" s="440">
        <v>45379.199999999997</v>
      </c>
      <c r="F5240" s="440">
        <v>0</v>
      </c>
      <c r="G5240" s="440">
        <v>45379.199999999997</v>
      </c>
      <c r="H5240" s="438" t="s">
        <v>126</v>
      </c>
    </row>
    <row r="5241" spans="1:8">
      <c r="A5241" s="430" t="s">
        <v>6775</v>
      </c>
      <c r="B5241" s="430" t="s">
        <v>6776</v>
      </c>
      <c r="C5241" s="440">
        <v>0</v>
      </c>
      <c r="D5241" s="438" t="s">
        <v>126</v>
      </c>
      <c r="E5241" s="440">
        <v>21924</v>
      </c>
      <c r="F5241" s="440">
        <v>0</v>
      </c>
      <c r="G5241" s="440">
        <v>21924</v>
      </c>
      <c r="H5241" s="438" t="s">
        <v>126</v>
      </c>
    </row>
    <row r="5242" spans="1:8">
      <c r="A5242" s="430" t="s">
        <v>6777</v>
      </c>
      <c r="B5242" s="430" t="s">
        <v>6778</v>
      </c>
      <c r="C5242" s="440">
        <v>0</v>
      </c>
      <c r="D5242" s="438" t="s">
        <v>126</v>
      </c>
      <c r="E5242" s="440">
        <v>39706.800000000003</v>
      </c>
      <c r="F5242" s="440">
        <v>0</v>
      </c>
      <c r="G5242" s="440">
        <v>39706.800000000003</v>
      </c>
      <c r="H5242" s="438" t="s">
        <v>126</v>
      </c>
    </row>
    <row r="5243" spans="1:8">
      <c r="A5243" s="430" t="s">
        <v>6779</v>
      </c>
      <c r="B5243" s="430" t="s">
        <v>6780</v>
      </c>
      <c r="C5243" s="440">
        <v>0</v>
      </c>
      <c r="D5243" s="438" t="s">
        <v>126</v>
      </c>
      <c r="E5243" s="440">
        <v>21924</v>
      </c>
      <c r="F5243" s="440">
        <v>0</v>
      </c>
      <c r="G5243" s="440">
        <v>21924</v>
      </c>
      <c r="H5243" s="438" t="s">
        <v>126</v>
      </c>
    </row>
    <row r="5244" spans="1:8">
      <c r="A5244" s="430" t="s">
        <v>6781</v>
      </c>
      <c r="B5244" s="430" t="s">
        <v>6782</v>
      </c>
      <c r="C5244" s="440">
        <v>0</v>
      </c>
      <c r="D5244" s="438" t="s">
        <v>126</v>
      </c>
      <c r="E5244" s="440">
        <v>10962</v>
      </c>
      <c r="F5244" s="440">
        <v>0</v>
      </c>
      <c r="G5244" s="440">
        <v>10962</v>
      </c>
      <c r="H5244" s="438" t="s">
        <v>126</v>
      </c>
    </row>
    <row r="5245" spans="1:8">
      <c r="A5245" s="430" t="s">
        <v>6783</v>
      </c>
      <c r="B5245" s="430" t="s">
        <v>6784</v>
      </c>
      <c r="C5245" s="440">
        <v>0</v>
      </c>
      <c r="D5245" s="438" t="s">
        <v>126</v>
      </c>
      <c r="E5245" s="440">
        <v>13154.4</v>
      </c>
      <c r="F5245" s="440">
        <v>0</v>
      </c>
      <c r="G5245" s="440">
        <v>13154.4</v>
      </c>
      <c r="H5245" s="438" t="s">
        <v>126</v>
      </c>
    </row>
    <row r="5246" spans="1:8">
      <c r="A5246" s="430" t="s">
        <v>6785</v>
      </c>
      <c r="B5246" s="430" t="s">
        <v>6784</v>
      </c>
      <c r="C5246" s="440">
        <v>0</v>
      </c>
      <c r="D5246" s="438" t="s">
        <v>126</v>
      </c>
      <c r="E5246" s="440">
        <v>4384.8</v>
      </c>
      <c r="F5246" s="440">
        <v>0</v>
      </c>
      <c r="G5246" s="440">
        <v>4384.8</v>
      </c>
      <c r="H5246" s="438" t="s">
        <v>126</v>
      </c>
    </row>
    <row r="5247" spans="1:8">
      <c r="A5247" s="430" t="s">
        <v>6786</v>
      </c>
      <c r="B5247" s="430" t="s">
        <v>6787</v>
      </c>
      <c r="C5247" s="440">
        <v>0</v>
      </c>
      <c r="D5247" s="438" t="s">
        <v>126</v>
      </c>
      <c r="E5247" s="440">
        <v>39706.800000000003</v>
      </c>
      <c r="F5247" s="440">
        <v>0</v>
      </c>
      <c r="G5247" s="440">
        <v>39706.800000000003</v>
      </c>
      <c r="H5247" s="438" t="s">
        <v>126</v>
      </c>
    </row>
    <row r="5248" spans="1:8">
      <c r="A5248" s="430" t="s">
        <v>6788</v>
      </c>
      <c r="B5248" s="430" t="s">
        <v>6789</v>
      </c>
      <c r="C5248" s="440">
        <v>0</v>
      </c>
      <c r="D5248" s="438" t="s">
        <v>126</v>
      </c>
      <c r="E5248" s="440">
        <v>5672.4</v>
      </c>
      <c r="F5248" s="440">
        <v>0</v>
      </c>
      <c r="G5248" s="440">
        <v>5672.4</v>
      </c>
      <c r="H5248" s="438" t="s">
        <v>126</v>
      </c>
    </row>
    <row r="5249" spans="1:8">
      <c r="A5249" s="430" t="s">
        <v>6790</v>
      </c>
      <c r="B5249" s="430" t="s">
        <v>6791</v>
      </c>
      <c r="C5249" s="440">
        <v>0</v>
      </c>
      <c r="D5249" s="438" t="s">
        <v>126</v>
      </c>
      <c r="E5249" s="440">
        <v>11344.8</v>
      </c>
      <c r="F5249" s="440">
        <v>0</v>
      </c>
      <c r="G5249" s="440">
        <v>11344.8</v>
      </c>
      <c r="H5249" s="438" t="s">
        <v>126</v>
      </c>
    </row>
    <row r="5250" spans="1:8">
      <c r="A5250" s="430" t="s">
        <v>6792</v>
      </c>
      <c r="B5250" s="430" t="s">
        <v>6793</v>
      </c>
      <c r="C5250" s="440">
        <v>0</v>
      </c>
      <c r="D5250" s="438" t="s">
        <v>126</v>
      </c>
      <c r="E5250" s="440">
        <v>13154.4</v>
      </c>
      <c r="F5250" s="440">
        <v>0</v>
      </c>
      <c r="G5250" s="440">
        <v>13154.4</v>
      </c>
      <c r="H5250" s="438" t="s">
        <v>126</v>
      </c>
    </row>
    <row r="5251" spans="1:8">
      <c r="A5251" s="430" t="s">
        <v>6794</v>
      </c>
      <c r="B5251" s="430" t="s">
        <v>6795</v>
      </c>
      <c r="C5251" s="440">
        <v>0</v>
      </c>
      <c r="D5251" s="438" t="s">
        <v>126</v>
      </c>
      <c r="E5251" s="440">
        <v>8769.6</v>
      </c>
      <c r="F5251" s="440">
        <v>0</v>
      </c>
      <c r="G5251" s="440">
        <v>8769.6</v>
      </c>
      <c r="H5251" s="438" t="s">
        <v>126</v>
      </c>
    </row>
    <row r="5252" spans="1:8">
      <c r="A5252" s="430" t="s">
        <v>6796</v>
      </c>
      <c r="B5252" s="430" t="s">
        <v>6797</v>
      </c>
      <c r="C5252" s="440">
        <v>0</v>
      </c>
      <c r="D5252" s="438" t="s">
        <v>126</v>
      </c>
      <c r="E5252" s="440">
        <v>8769.6</v>
      </c>
      <c r="F5252" s="440">
        <v>0</v>
      </c>
      <c r="G5252" s="440">
        <v>8769.6</v>
      </c>
      <c r="H5252" s="438" t="s">
        <v>126</v>
      </c>
    </row>
    <row r="5253" spans="1:8">
      <c r="A5253" s="430" t="s">
        <v>6798</v>
      </c>
      <c r="B5253" s="430" t="s">
        <v>6799</v>
      </c>
      <c r="C5253" s="440">
        <v>0</v>
      </c>
      <c r="D5253" s="438" t="s">
        <v>126</v>
      </c>
      <c r="E5253" s="440">
        <v>23594.400000000001</v>
      </c>
      <c r="F5253" s="440">
        <v>0</v>
      </c>
      <c r="G5253" s="440">
        <v>23594.400000000001</v>
      </c>
      <c r="H5253" s="438" t="s">
        <v>126</v>
      </c>
    </row>
    <row r="5254" spans="1:8">
      <c r="A5254" s="430" t="s">
        <v>6800</v>
      </c>
      <c r="B5254" s="430" t="s">
        <v>6801</v>
      </c>
      <c r="C5254" s="440">
        <v>0</v>
      </c>
      <c r="D5254" s="438" t="s">
        <v>126</v>
      </c>
      <c r="E5254" s="440">
        <v>6577.2</v>
      </c>
      <c r="F5254" s="440">
        <v>0</v>
      </c>
      <c r="G5254" s="440">
        <v>6577.2</v>
      </c>
      <c r="H5254" s="438" t="s">
        <v>126</v>
      </c>
    </row>
    <row r="5255" spans="1:8">
      <c r="A5255" s="430" t="s">
        <v>6802</v>
      </c>
      <c r="B5255" s="430" t="s">
        <v>6803</v>
      </c>
      <c r="C5255" s="440">
        <v>0</v>
      </c>
      <c r="D5255" s="438" t="s">
        <v>126</v>
      </c>
      <c r="E5255" s="440">
        <v>17017.2</v>
      </c>
      <c r="F5255" s="440">
        <v>0</v>
      </c>
      <c r="G5255" s="440">
        <v>17017.2</v>
      </c>
      <c r="H5255" s="438" t="s">
        <v>126</v>
      </c>
    </row>
    <row r="5256" spans="1:8">
      <c r="A5256" s="430" t="s">
        <v>6804</v>
      </c>
      <c r="B5256" s="430" t="s">
        <v>6805</v>
      </c>
      <c r="C5256" s="440">
        <v>0</v>
      </c>
      <c r="D5256" s="438" t="s">
        <v>126</v>
      </c>
      <c r="E5256" s="440">
        <v>11344.8</v>
      </c>
      <c r="F5256" s="440">
        <v>0</v>
      </c>
      <c r="G5256" s="440">
        <v>11344.8</v>
      </c>
      <c r="H5256" s="438" t="s">
        <v>126</v>
      </c>
    </row>
    <row r="5257" spans="1:8">
      <c r="A5257" s="430" t="s">
        <v>6806</v>
      </c>
      <c r="B5257" s="430" t="s">
        <v>6807</v>
      </c>
      <c r="C5257" s="440">
        <v>0</v>
      </c>
      <c r="D5257" s="438" t="s">
        <v>126</v>
      </c>
      <c r="E5257" s="440">
        <v>8769.6</v>
      </c>
      <c r="F5257" s="440">
        <v>0</v>
      </c>
      <c r="G5257" s="440">
        <v>8769.6</v>
      </c>
      <c r="H5257" s="438" t="s">
        <v>126</v>
      </c>
    </row>
    <row r="5258" spans="1:8">
      <c r="A5258" s="430" t="s">
        <v>6808</v>
      </c>
      <c r="B5258" s="430" t="s">
        <v>6809</v>
      </c>
      <c r="C5258" s="440">
        <v>0</v>
      </c>
      <c r="D5258" s="438" t="s">
        <v>126</v>
      </c>
      <c r="E5258" s="440">
        <v>8769.6</v>
      </c>
      <c r="F5258" s="440">
        <v>0</v>
      </c>
      <c r="G5258" s="440">
        <v>8769.6</v>
      </c>
      <c r="H5258" s="438" t="s">
        <v>126</v>
      </c>
    </row>
    <row r="5259" spans="1:8">
      <c r="A5259" s="430" t="s">
        <v>6810</v>
      </c>
      <c r="B5259" s="430" t="s">
        <v>6811</v>
      </c>
      <c r="C5259" s="440">
        <v>0</v>
      </c>
      <c r="D5259" s="438" t="s">
        <v>126</v>
      </c>
      <c r="E5259" s="440">
        <v>8769.6</v>
      </c>
      <c r="F5259" s="440">
        <v>0</v>
      </c>
      <c r="G5259" s="440">
        <v>8769.6</v>
      </c>
      <c r="H5259" s="438" t="s">
        <v>126</v>
      </c>
    </row>
    <row r="5260" spans="1:8">
      <c r="A5260" s="430" t="s">
        <v>6812</v>
      </c>
      <c r="B5260" s="430" t="s">
        <v>6813</v>
      </c>
      <c r="C5260" s="440">
        <v>0</v>
      </c>
      <c r="D5260" s="438" t="s">
        <v>126</v>
      </c>
      <c r="E5260" s="440">
        <v>10962</v>
      </c>
      <c r="F5260" s="440">
        <v>0</v>
      </c>
      <c r="G5260" s="440">
        <v>10962</v>
      </c>
      <c r="H5260" s="438" t="s">
        <v>126</v>
      </c>
    </row>
    <row r="5261" spans="1:8">
      <c r="A5261" s="430" t="s">
        <v>6814</v>
      </c>
      <c r="B5261" s="430" t="s">
        <v>6815</v>
      </c>
      <c r="C5261" s="440">
        <v>0</v>
      </c>
      <c r="D5261" s="438" t="s">
        <v>126</v>
      </c>
      <c r="E5261" s="440">
        <v>2192.4</v>
      </c>
      <c r="F5261" s="440">
        <v>0</v>
      </c>
      <c r="G5261" s="440">
        <v>2192.4</v>
      </c>
      <c r="H5261" s="438" t="s">
        <v>126</v>
      </c>
    </row>
    <row r="5262" spans="1:8">
      <c r="A5262" s="430" t="s">
        <v>6816</v>
      </c>
      <c r="B5262" s="430" t="s">
        <v>6817</v>
      </c>
      <c r="C5262" s="440">
        <v>0</v>
      </c>
      <c r="D5262" s="438" t="s">
        <v>126</v>
      </c>
      <c r="E5262" s="440">
        <v>10962</v>
      </c>
      <c r="F5262" s="440">
        <v>0</v>
      </c>
      <c r="G5262" s="440">
        <v>10962</v>
      </c>
      <c r="H5262" s="438" t="s">
        <v>126</v>
      </c>
    </row>
    <row r="5263" spans="1:8">
      <c r="A5263" s="430" t="s">
        <v>6818</v>
      </c>
      <c r="B5263" s="430" t="s">
        <v>6819</v>
      </c>
      <c r="C5263" s="440">
        <v>0</v>
      </c>
      <c r="D5263" s="438" t="s">
        <v>126</v>
      </c>
      <c r="E5263" s="440">
        <v>6577.2</v>
      </c>
      <c r="F5263" s="440">
        <v>0</v>
      </c>
      <c r="G5263" s="440">
        <v>6577.2</v>
      </c>
      <c r="H5263" s="438" t="s">
        <v>126</v>
      </c>
    </row>
    <row r="5264" spans="1:8">
      <c r="A5264" s="430" t="s">
        <v>6820</v>
      </c>
      <c r="B5264" s="430" t="s">
        <v>6821</v>
      </c>
      <c r="C5264" s="440">
        <v>0</v>
      </c>
      <c r="D5264" s="438" t="s">
        <v>126</v>
      </c>
      <c r="E5264" s="440">
        <v>4384.8</v>
      </c>
      <c r="F5264" s="440">
        <v>0</v>
      </c>
      <c r="G5264" s="440">
        <v>4384.8</v>
      </c>
      <c r="H5264" s="438" t="s">
        <v>126</v>
      </c>
    </row>
    <row r="5265" spans="1:8">
      <c r="A5265" s="430" t="s">
        <v>6822</v>
      </c>
      <c r="B5265" s="430" t="s">
        <v>6823</v>
      </c>
      <c r="C5265" s="440">
        <v>0</v>
      </c>
      <c r="D5265" s="438" t="s">
        <v>126</v>
      </c>
      <c r="E5265" s="440">
        <v>14790</v>
      </c>
      <c r="F5265" s="440">
        <v>0</v>
      </c>
      <c r="G5265" s="440">
        <v>14790</v>
      </c>
      <c r="H5265" s="438" t="s">
        <v>126</v>
      </c>
    </row>
    <row r="5266" spans="1:8">
      <c r="A5266" s="430" t="s">
        <v>6824</v>
      </c>
      <c r="B5266" s="430" t="s">
        <v>6825</v>
      </c>
      <c r="C5266" s="440">
        <v>0</v>
      </c>
      <c r="D5266" s="438" t="s">
        <v>126</v>
      </c>
      <c r="E5266" s="440">
        <v>56724</v>
      </c>
      <c r="F5266" s="440">
        <v>0</v>
      </c>
      <c r="G5266" s="440">
        <v>56724</v>
      </c>
      <c r="H5266" s="438" t="s">
        <v>126</v>
      </c>
    </row>
    <row r="5267" spans="1:8">
      <c r="A5267" s="430" t="s">
        <v>6826</v>
      </c>
      <c r="B5267" s="430" t="s">
        <v>6827</v>
      </c>
      <c r="C5267" s="440">
        <v>41957.61</v>
      </c>
      <c r="D5267" s="438" t="s">
        <v>126</v>
      </c>
      <c r="E5267" s="440">
        <v>1693521.86</v>
      </c>
      <c r="F5267" s="440">
        <v>0</v>
      </c>
      <c r="G5267" s="440">
        <v>1735479.47</v>
      </c>
      <c r="H5267" s="438" t="s">
        <v>126</v>
      </c>
    </row>
    <row r="5268" spans="1:8">
      <c r="A5268" s="430" t="s">
        <v>6828</v>
      </c>
      <c r="B5268" s="430" t="s">
        <v>6829</v>
      </c>
      <c r="C5268" s="440">
        <v>0</v>
      </c>
      <c r="D5268" s="438" t="s">
        <v>126</v>
      </c>
      <c r="E5268" s="440">
        <v>17017.2</v>
      </c>
      <c r="F5268" s="440">
        <v>0</v>
      </c>
      <c r="G5268" s="440">
        <v>17017.2</v>
      </c>
      <c r="H5268" s="438" t="s">
        <v>126</v>
      </c>
    </row>
    <row r="5269" spans="1:8">
      <c r="A5269" s="430" t="s">
        <v>6830</v>
      </c>
      <c r="B5269" s="430" t="s">
        <v>6831</v>
      </c>
      <c r="C5269" s="440">
        <v>0</v>
      </c>
      <c r="D5269" s="438" t="s">
        <v>126</v>
      </c>
      <c r="E5269" s="440">
        <v>13154.4</v>
      </c>
      <c r="F5269" s="440">
        <v>0</v>
      </c>
      <c r="G5269" s="440">
        <v>13154.4</v>
      </c>
      <c r="H5269" s="438" t="s">
        <v>126</v>
      </c>
    </row>
    <row r="5270" spans="1:8">
      <c r="A5270" s="430" t="s">
        <v>6832</v>
      </c>
      <c r="B5270" s="430" t="s">
        <v>6833</v>
      </c>
      <c r="C5270" s="440">
        <v>43441.47</v>
      </c>
      <c r="D5270" s="438" t="s">
        <v>126</v>
      </c>
      <c r="E5270" s="440">
        <v>1269789.8700000001</v>
      </c>
      <c r="F5270" s="440">
        <v>0</v>
      </c>
      <c r="G5270" s="440">
        <v>1313231.3400000001</v>
      </c>
      <c r="H5270" s="438" t="s">
        <v>126</v>
      </c>
    </row>
    <row r="5271" spans="1:8">
      <c r="A5271" s="430" t="s">
        <v>6834</v>
      </c>
      <c r="B5271" s="430" t="s">
        <v>6835</v>
      </c>
      <c r="C5271" s="440">
        <v>4014.72</v>
      </c>
      <c r="D5271" s="438" t="s">
        <v>126</v>
      </c>
      <c r="E5271" s="440">
        <v>0</v>
      </c>
      <c r="F5271" s="440">
        <v>0</v>
      </c>
      <c r="G5271" s="440">
        <v>4014.72</v>
      </c>
      <c r="H5271" s="438" t="s">
        <v>126</v>
      </c>
    </row>
    <row r="5272" spans="1:8">
      <c r="A5272" s="430" t="s">
        <v>6836</v>
      </c>
      <c r="B5272" s="430" t="s">
        <v>6837</v>
      </c>
      <c r="C5272" s="440">
        <v>0</v>
      </c>
      <c r="D5272" s="438" t="s">
        <v>126</v>
      </c>
      <c r="E5272" s="440">
        <v>19600</v>
      </c>
      <c r="F5272" s="440">
        <v>0</v>
      </c>
      <c r="G5272" s="440">
        <v>19600</v>
      </c>
      <c r="H5272" s="438" t="s">
        <v>126</v>
      </c>
    </row>
    <row r="5273" spans="1:8">
      <c r="A5273" s="430" t="s">
        <v>6838</v>
      </c>
      <c r="B5273" s="430" t="s">
        <v>6839</v>
      </c>
      <c r="C5273" s="440">
        <v>306.24</v>
      </c>
      <c r="D5273" s="438" t="s">
        <v>126</v>
      </c>
      <c r="E5273" s="440">
        <v>0</v>
      </c>
      <c r="F5273" s="440">
        <v>0</v>
      </c>
      <c r="G5273" s="440">
        <v>306.24</v>
      </c>
      <c r="H5273" s="438" t="s">
        <v>126</v>
      </c>
    </row>
    <row r="5274" spans="1:8">
      <c r="A5274" s="430" t="s">
        <v>6840</v>
      </c>
      <c r="B5274" s="430" t="s">
        <v>6841</v>
      </c>
      <c r="C5274" s="440">
        <v>180</v>
      </c>
      <c r="D5274" s="438" t="s">
        <v>126</v>
      </c>
      <c r="E5274" s="440">
        <v>210</v>
      </c>
      <c r="F5274" s="440">
        <v>0</v>
      </c>
      <c r="G5274" s="440">
        <v>390</v>
      </c>
      <c r="H5274" s="438" t="s">
        <v>126</v>
      </c>
    </row>
    <row r="5275" spans="1:8">
      <c r="A5275" s="430" t="s">
        <v>6842</v>
      </c>
      <c r="B5275" s="430" t="s">
        <v>6843</v>
      </c>
      <c r="C5275" s="440">
        <v>236.9</v>
      </c>
      <c r="D5275" s="438" t="s">
        <v>126</v>
      </c>
      <c r="E5275" s="440">
        <v>0</v>
      </c>
      <c r="F5275" s="440">
        <v>0</v>
      </c>
      <c r="G5275" s="440">
        <v>236.9</v>
      </c>
      <c r="H5275" s="438" t="s">
        <v>126</v>
      </c>
    </row>
    <row r="5276" spans="1:8">
      <c r="A5276" s="430" t="s">
        <v>6844</v>
      </c>
      <c r="B5276" s="430" t="s">
        <v>6845</v>
      </c>
      <c r="C5276" s="440">
        <v>8693.52</v>
      </c>
      <c r="D5276" s="438" t="s">
        <v>126</v>
      </c>
      <c r="E5276" s="440">
        <v>0</v>
      </c>
      <c r="F5276" s="440">
        <v>0</v>
      </c>
      <c r="G5276" s="440">
        <v>8693.52</v>
      </c>
      <c r="H5276" s="438" t="s">
        <v>126</v>
      </c>
    </row>
    <row r="5277" spans="1:8">
      <c r="A5277" s="430" t="s">
        <v>6846</v>
      </c>
      <c r="B5277" s="430" t="s">
        <v>6847</v>
      </c>
      <c r="C5277" s="440">
        <v>897.9</v>
      </c>
      <c r="D5277" s="438" t="s">
        <v>126</v>
      </c>
      <c r="E5277" s="440">
        <v>2811.27</v>
      </c>
      <c r="F5277" s="440">
        <v>0</v>
      </c>
      <c r="G5277" s="440">
        <v>3709.17</v>
      </c>
      <c r="H5277" s="438" t="s">
        <v>126</v>
      </c>
    </row>
    <row r="5278" spans="1:8">
      <c r="A5278" s="430" t="s">
        <v>6848</v>
      </c>
      <c r="B5278" s="430" t="s">
        <v>6849</v>
      </c>
      <c r="C5278" s="440">
        <v>0</v>
      </c>
      <c r="D5278" s="438" t="s">
        <v>126</v>
      </c>
      <c r="E5278" s="440">
        <v>5821.15</v>
      </c>
      <c r="F5278" s="440">
        <v>0</v>
      </c>
      <c r="G5278" s="440">
        <v>5821.15</v>
      </c>
      <c r="H5278" s="438" t="s">
        <v>126</v>
      </c>
    </row>
    <row r="5279" spans="1:8">
      <c r="A5279" s="430" t="s">
        <v>6850</v>
      </c>
      <c r="B5279" s="430" t="s">
        <v>6851</v>
      </c>
      <c r="C5279" s="440">
        <v>84.01</v>
      </c>
      <c r="D5279" s="438" t="s">
        <v>126</v>
      </c>
      <c r="E5279" s="440">
        <v>0</v>
      </c>
      <c r="F5279" s="440">
        <v>0</v>
      </c>
      <c r="G5279" s="440">
        <v>84.01</v>
      </c>
      <c r="H5279" s="438" t="s">
        <v>126</v>
      </c>
    </row>
    <row r="5280" spans="1:8">
      <c r="A5280" s="430" t="s">
        <v>6852</v>
      </c>
      <c r="B5280" s="430" t="s">
        <v>6853</v>
      </c>
      <c r="C5280" s="440">
        <v>539.98</v>
      </c>
      <c r="D5280" s="438" t="s">
        <v>126</v>
      </c>
      <c r="E5280" s="440">
        <v>0</v>
      </c>
      <c r="F5280" s="440">
        <v>0</v>
      </c>
      <c r="G5280" s="440">
        <v>539.98</v>
      </c>
      <c r="H5280" s="438" t="s">
        <v>126</v>
      </c>
    </row>
    <row r="5281" spans="1:8">
      <c r="A5281" s="430" t="s">
        <v>6854</v>
      </c>
      <c r="B5281" s="430" t="s">
        <v>6855</v>
      </c>
      <c r="C5281" s="440">
        <v>572.01</v>
      </c>
      <c r="D5281" s="438" t="s">
        <v>126</v>
      </c>
      <c r="E5281" s="440">
        <v>0</v>
      </c>
      <c r="F5281" s="440">
        <v>0</v>
      </c>
      <c r="G5281" s="440">
        <v>572.01</v>
      </c>
      <c r="H5281" s="438" t="s">
        <v>126</v>
      </c>
    </row>
    <row r="5282" spans="1:8">
      <c r="A5282" s="430" t="s">
        <v>6856</v>
      </c>
      <c r="B5282" s="430" t="s">
        <v>6857</v>
      </c>
      <c r="C5282" s="440">
        <v>350</v>
      </c>
      <c r="D5282" s="438" t="s">
        <v>126</v>
      </c>
      <c r="E5282" s="440">
        <v>0</v>
      </c>
      <c r="F5282" s="440">
        <v>0</v>
      </c>
      <c r="G5282" s="440">
        <v>350</v>
      </c>
      <c r="H5282" s="438" t="s">
        <v>126</v>
      </c>
    </row>
    <row r="5283" spans="1:8">
      <c r="A5283" s="430" t="s">
        <v>6858</v>
      </c>
      <c r="B5283" s="430" t="s">
        <v>6859</v>
      </c>
      <c r="C5283" s="440">
        <v>789.14</v>
      </c>
      <c r="D5283" s="438" t="s">
        <v>126</v>
      </c>
      <c r="E5283" s="440">
        <v>0</v>
      </c>
      <c r="F5283" s="440">
        <v>0</v>
      </c>
      <c r="G5283" s="440">
        <v>789.14</v>
      </c>
      <c r="H5283" s="438" t="s">
        <v>126</v>
      </c>
    </row>
    <row r="5284" spans="1:8">
      <c r="A5284" s="430" t="s">
        <v>6860</v>
      </c>
      <c r="B5284" s="430" t="s">
        <v>6861</v>
      </c>
      <c r="C5284" s="440">
        <v>0</v>
      </c>
      <c r="D5284" s="438" t="s">
        <v>126</v>
      </c>
      <c r="E5284" s="440">
        <v>2000.01</v>
      </c>
      <c r="F5284" s="440">
        <v>0</v>
      </c>
      <c r="G5284" s="440">
        <v>2000.01</v>
      </c>
      <c r="H5284" s="438" t="s">
        <v>126</v>
      </c>
    </row>
    <row r="5285" spans="1:8">
      <c r="A5285" s="430" t="s">
        <v>6862</v>
      </c>
      <c r="B5285" s="430" t="s">
        <v>6863</v>
      </c>
      <c r="C5285" s="440">
        <v>14379.48</v>
      </c>
      <c r="D5285" s="438" t="s">
        <v>126</v>
      </c>
      <c r="E5285" s="440">
        <v>21229.98</v>
      </c>
      <c r="F5285" s="440">
        <v>0</v>
      </c>
      <c r="G5285" s="440">
        <v>35609.46</v>
      </c>
      <c r="H5285" s="438" t="s">
        <v>126</v>
      </c>
    </row>
    <row r="5286" spans="1:8">
      <c r="A5286" s="430" t="s">
        <v>6864</v>
      </c>
      <c r="B5286" s="430" t="s">
        <v>6865</v>
      </c>
      <c r="C5286" s="440">
        <v>12397.57</v>
      </c>
      <c r="D5286" s="438" t="s">
        <v>126</v>
      </c>
      <c r="E5286" s="440">
        <v>1218117.46</v>
      </c>
      <c r="F5286" s="440">
        <v>0</v>
      </c>
      <c r="G5286" s="440">
        <v>1230515.03</v>
      </c>
      <c r="H5286" s="438" t="s">
        <v>126</v>
      </c>
    </row>
    <row r="5287" spans="1:8">
      <c r="A5287" s="430" t="s">
        <v>6866</v>
      </c>
      <c r="B5287" s="430" t="s">
        <v>258</v>
      </c>
      <c r="C5287" s="440">
        <v>468133.68</v>
      </c>
      <c r="D5287" s="438" t="s">
        <v>126</v>
      </c>
      <c r="E5287" s="440">
        <v>41998.23</v>
      </c>
      <c r="F5287" s="440">
        <v>0</v>
      </c>
      <c r="G5287" s="440">
        <v>510131.91</v>
      </c>
      <c r="H5287" s="438" t="s">
        <v>126</v>
      </c>
    </row>
    <row r="5288" spans="1:8">
      <c r="A5288" s="430" t="s">
        <v>6867</v>
      </c>
      <c r="B5288" s="430" t="s">
        <v>6868</v>
      </c>
      <c r="C5288" s="440">
        <v>450959.64</v>
      </c>
      <c r="D5288" s="438" t="s">
        <v>126</v>
      </c>
      <c r="E5288" s="440">
        <v>38285.89</v>
      </c>
      <c r="F5288" s="440">
        <v>0</v>
      </c>
      <c r="G5288" s="440">
        <v>489245.53</v>
      </c>
      <c r="H5288" s="438" t="s">
        <v>126</v>
      </c>
    </row>
    <row r="5289" spans="1:8">
      <c r="A5289" s="430" t="s">
        <v>6869</v>
      </c>
      <c r="B5289" s="430" t="s">
        <v>6870</v>
      </c>
      <c r="C5289" s="440">
        <v>13518.86</v>
      </c>
      <c r="D5289" s="438" t="s">
        <v>126</v>
      </c>
      <c r="E5289" s="440">
        <v>1376.32</v>
      </c>
      <c r="F5289" s="440">
        <v>0</v>
      </c>
      <c r="G5289" s="440">
        <v>14895.18</v>
      </c>
      <c r="H5289" s="438" t="s">
        <v>126</v>
      </c>
    </row>
    <row r="5290" spans="1:8">
      <c r="A5290" s="430" t="s">
        <v>6871</v>
      </c>
      <c r="B5290" s="430" t="s">
        <v>6872</v>
      </c>
      <c r="C5290" s="440">
        <v>8506.14</v>
      </c>
      <c r="D5290" s="438" t="s">
        <v>126</v>
      </c>
      <c r="E5290" s="440">
        <v>959</v>
      </c>
      <c r="F5290" s="440">
        <v>0</v>
      </c>
      <c r="G5290" s="440">
        <v>9465.14</v>
      </c>
      <c r="H5290" s="438" t="s">
        <v>126</v>
      </c>
    </row>
    <row r="5291" spans="1:8">
      <c r="A5291" s="430" t="s">
        <v>6873</v>
      </c>
      <c r="B5291" s="430" t="s">
        <v>6874</v>
      </c>
      <c r="C5291" s="440">
        <v>5815.6</v>
      </c>
      <c r="D5291" s="438" t="s">
        <v>126</v>
      </c>
      <c r="E5291" s="440">
        <v>1106</v>
      </c>
      <c r="F5291" s="440">
        <v>0</v>
      </c>
      <c r="G5291" s="440">
        <v>6921.6</v>
      </c>
      <c r="H5291" s="438" t="s">
        <v>126</v>
      </c>
    </row>
    <row r="5292" spans="1:8">
      <c r="A5292" s="430" t="s">
        <v>6875</v>
      </c>
      <c r="B5292" s="430" t="s">
        <v>6876</v>
      </c>
      <c r="C5292" s="440">
        <v>4166</v>
      </c>
      <c r="D5292" s="438" t="s">
        <v>126</v>
      </c>
      <c r="E5292" s="440">
        <v>484</v>
      </c>
      <c r="F5292" s="440">
        <v>0</v>
      </c>
      <c r="G5292" s="440">
        <v>4650</v>
      </c>
      <c r="H5292" s="438" t="s">
        <v>126</v>
      </c>
    </row>
    <row r="5293" spans="1:8">
      <c r="A5293" s="430" t="s">
        <v>6877</v>
      </c>
      <c r="B5293" s="430" t="s">
        <v>6878</v>
      </c>
      <c r="C5293" s="440">
        <v>11669.3</v>
      </c>
      <c r="D5293" s="438" t="s">
        <v>126</v>
      </c>
      <c r="E5293" s="440">
        <v>1330.19</v>
      </c>
      <c r="F5293" s="440">
        <v>0</v>
      </c>
      <c r="G5293" s="440">
        <v>12999.49</v>
      </c>
      <c r="H5293" s="438" t="s">
        <v>126</v>
      </c>
    </row>
    <row r="5294" spans="1:8">
      <c r="A5294" s="430" t="s">
        <v>6879</v>
      </c>
      <c r="B5294" s="430" t="s">
        <v>6880</v>
      </c>
      <c r="C5294" s="440">
        <v>8466.02</v>
      </c>
      <c r="D5294" s="438" t="s">
        <v>126</v>
      </c>
      <c r="E5294" s="440">
        <v>2214</v>
      </c>
      <c r="F5294" s="440">
        <v>0</v>
      </c>
      <c r="G5294" s="440">
        <v>10680.02</v>
      </c>
      <c r="H5294" s="438" t="s">
        <v>126</v>
      </c>
    </row>
    <row r="5295" spans="1:8">
      <c r="A5295" s="430" t="s">
        <v>6881</v>
      </c>
      <c r="B5295" s="430" t="s">
        <v>6882</v>
      </c>
      <c r="C5295" s="440">
        <v>16264.93</v>
      </c>
      <c r="D5295" s="438" t="s">
        <v>126</v>
      </c>
      <c r="E5295" s="440">
        <v>880</v>
      </c>
      <c r="F5295" s="440">
        <v>0</v>
      </c>
      <c r="G5295" s="440">
        <v>17144.93</v>
      </c>
      <c r="H5295" s="438" t="s">
        <v>126</v>
      </c>
    </row>
    <row r="5296" spans="1:8">
      <c r="A5296" s="430" t="s">
        <v>6883</v>
      </c>
      <c r="B5296" s="430" t="s">
        <v>6884</v>
      </c>
      <c r="C5296" s="440">
        <v>2057</v>
      </c>
      <c r="D5296" s="438" t="s">
        <v>126</v>
      </c>
      <c r="E5296" s="440">
        <v>687.4</v>
      </c>
      <c r="F5296" s="440">
        <v>0</v>
      </c>
      <c r="G5296" s="440">
        <v>2744.4</v>
      </c>
      <c r="H5296" s="438" t="s">
        <v>126</v>
      </c>
    </row>
    <row r="5297" spans="1:8">
      <c r="A5297" s="430" t="s">
        <v>6885</v>
      </c>
      <c r="B5297" s="430" t="s">
        <v>6886</v>
      </c>
      <c r="C5297" s="440">
        <v>16122.23</v>
      </c>
      <c r="D5297" s="438" t="s">
        <v>126</v>
      </c>
      <c r="E5297" s="440">
        <v>1964</v>
      </c>
      <c r="F5297" s="440">
        <v>0</v>
      </c>
      <c r="G5297" s="440">
        <v>18086.23</v>
      </c>
      <c r="H5297" s="438" t="s">
        <v>126</v>
      </c>
    </row>
    <row r="5298" spans="1:8">
      <c r="A5298" s="430" t="s">
        <v>6887</v>
      </c>
      <c r="B5298" s="430" t="s">
        <v>6888</v>
      </c>
      <c r="C5298" s="440">
        <v>14247.31</v>
      </c>
      <c r="D5298" s="438" t="s">
        <v>126</v>
      </c>
      <c r="E5298" s="440">
        <v>1434.98</v>
      </c>
      <c r="F5298" s="440">
        <v>0</v>
      </c>
      <c r="G5298" s="440">
        <v>15682.29</v>
      </c>
      <c r="H5298" s="438" t="s">
        <v>126</v>
      </c>
    </row>
    <row r="5299" spans="1:8">
      <c r="A5299" s="430" t="s">
        <v>6889</v>
      </c>
      <c r="B5299" s="430" t="s">
        <v>6890</v>
      </c>
      <c r="C5299" s="440">
        <v>4888.3999999999996</v>
      </c>
      <c r="D5299" s="438" t="s">
        <v>126</v>
      </c>
      <c r="E5299" s="440">
        <v>1202.53</v>
      </c>
      <c r="F5299" s="440">
        <v>0</v>
      </c>
      <c r="G5299" s="440">
        <v>6090.93</v>
      </c>
      <c r="H5299" s="438" t="s">
        <v>126</v>
      </c>
    </row>
    <row r="5300" spans="1:8">
      <c r="A5300" s="430" t="s">
        <v>6891</v>
      </c>
      <c r="B5300" s="430" t="s">
        <v>6892</v>
      </c>
      <c r="C5300" s="440">
        <v>17348.59</v>
      </c>
      <c r="D5300" s="438" t="s">
        <v>126</v>
      </c>
      <c r="E5300" s="440">
        <v>905.6</v>
      </c>
      <c r="F5300" s="440">
        <v>0</v>
      </c>
      <c r="G5300" s="440">
        <v>18254.189999999999</v>
      </c>
      <c r="H5300" s="438" t="s">
        <v>126</v>
      </c>
    </row>
    <row r="5301" spans="1:8">
      <c r="A5301" s="430" t="s">
        <v>6893</v>
      </c>
      <c r="B5301" s="430" t="s">
        <v>6894</v>
      </c>
      <c r="C5301" s="440">
        <v>11763.64</v>
      </c>
      <c r="D5301" s="438" t="s">
        <v>126</v>
      </c>
      <c r="E5301" s="440">
        <v>1435.5</v>
      </c>
      <c r="F5301" s="440">
        <v>0</v>
      </c>
      <c r="G5301" s="440">
        <v>13199.14</v>
      </c>
      <c r="H5301" s="438" t="s">
        <v>126</v>
      </c>
    </row>
    <row r="5302" spans="1:8">
      <c r="A5302" s="430" t="s">
        <v>6895</v>
      </c>
      <c r="B5302" s="430" t="s">
        <v>6896</v>
      </c>
      <c r="C5302" s="440">
        <v>3621.9</v>
      </c>
      <c r="D5302" s="438" t="s">
        <v>126</v>
      </c>
      <c r="E5302" s="440">
        <v>1209.1400000000001</v>
      </c>
      <c r="F5302" s="440">
        <v>0</v>
      </c>
      <c r="G5302" s="440">
        <v>4831.04</v>
      </c>
      <c r="H5302" s="438" t="s">
        <v>126</v>
      </c>
    </row>
    <row r="5303" spans="1:8">
      <c r="A5303" s="430" t="s">
        <v>6897</v>
      </c>
      <c r="B5303" s="430" t="s">
        <v>6898</v>
      </c>
      <c r="C5303" s="440">
        <v>9302.4500000000007</v>
      </c>
      <c r="D5303" s="438" t="s">
        <v>126</v>
      </c>
      <c r="E5303" s="440">
        <v>451.6</v>
      </c>
      <c r="F5303" s="440">
        <v>0</v>
      </c>
      <c r="G5303" s="440">
        <v>9754.0499999999993</v>
      </c>
      <c r="H5303" s="438" t="s">
        <v>126</v>
      </c>
    </row>
    <row r="5304" spans="1:8">
      <c r="A5304" s="430" t="s">
        <v>6899</v>
      </c>
      <c r="B5304" s="430" t="s">
        <v>6900</v>
      </c>
      <c r="C5304" s="440">
        <v>11197.68</v>
      </c>
      <c r="D5304" s="438" t="s">
        <v>126</v>
      </c>
      <c r="E5304" s="440">
        <v>816</v>
      </c>
      <c r="F5304" s="440">
        <v>0</v>
      </c>
      <c r="G5304" s="440">
        <v>12013.68</v>
      </c>
      <c r="H5304" s="438" t="s">
        <v>126</v>
      </c>
    </row>
    <row r="5305" spans="1:8">
      <c r="A5305" s="430" t="s">
        <v>6901</v>
      </c>
      <c r="B5305" s="430" t="s">
        <v>6902</v>
      </c>
      <c r="C5305" s="440">
        <v>6191</v>
      </c>
      <c r="D5305" s="438" t="s">
        <v>126</v>
      </c>
      <c r="E5305" s="440">
        <v>580</v>
      </c>
      <c r="F5305" s="440">
        <v>0</v>
      </c>
      <c r="G5305" s="440">
        <v>6771</v>
      </c>
      <c r="H5305" s="438" t="s">
        <v>126</v>
      </c>
    </row>
    <row r="5306" spans="1:8">
      <c r="A5306" s="430" t="s">
        <v>6903</v>
      </c>
      <c r="B5306" s="430" t="s">
        <v>6902</v>
      </c>
      <c r="C5306" s="440">
        <v>2147</v>
      </c>
      <c r="D5306" s="438" t="s">
        <v>126</v>
      </c>
      <c r="E5306" s="440">
        <v>76</v>
      </c>
      <c r="F5306" s="440">
        <v>0</v>
      </c>
      <c r="G5306" s="440">
        <v>2223</v>
      </c>
      <c r="H5306" s="438" t="s">
        <v>126</v>
      </c>
    </row>
    <row r="5307" spans="1:8">
      <c r="A5307" s="430" t="s">
        <v>6904</v>
      </c>
      <c r="B5307" s="430" t="s">
        <v>2148</v>
      </c>
      <c r="C5307" s="440">
        <v>9019</v>
      </c>
      <c r="D5307" s="438" t="s">
        <v>126</v>
      </c>
      <c r="E5307" s="440">
        <v>650</v>
      </c>
      <c r="F5307" s="440">
        <v>0</v>
      </c>
      <c r="G5307" s="440">
        <v>9669</v>
      </c>
      <c r="H5307" s="438" t="s">
        <v>126</v>
      </c>
    </row>
    <row r="5308" spans="1:8">
      <c r="A5308" s="430" t="s">
        <v>6905</v>
      </c>
      <c r="B5308" s="430" t="s">
        <v>6906</v>
      </c>
      <c r="C5308" s="440">
        <v>7356.7</v>
      </c>
      <c r="D5308" s="438" t="s">
        <v>126</v>
      </c>
      <c r="E5308" s="440">
        <v>481</v>
      </c>
      <c r="F5308" s="440">
        <v>0</v>
      </c>
      <c r="G5308" s="440">
        <v>7837.7</v>
      </c>
      <c r="H5308" s="438" t="s">
        <v>126</v>
      </c>
    </row>
    <row r="5309" spans="1:8">
      <c r="A5309" s="430" t="s">
        <v>6907</v>
      </c>
      <c r="B5309" s="430" t="s">
        <v>6908</v>
      </c>
      <c r="C5309" s="440">
        <v>6702.02</v>
      </c>
      <c r="D5309" s="438" t="s">
        <v>126</v>
      </c>
      <c r="E5309" s="440">
        <v>238</v>
      </c>
      <c r="F5309" s="440">
        <v>0</v>
      </c>
      <c r="G5309" s="440">
        <v>6940.02</v>
      </c>
      <c r="H5309" s="438" t="s">
        <v>126</v>
      </c>
    </row>
    <row r="5310" spans="1:8">
      <c r="A5310" s="430" t="s">
        <v>6909</v>
      </c>
      <c r="B5310" s="430" t="s">
        <v>2973</v>
      </c>
      <c r="C5310" s="440">
        <v>616</v>
      </c>
      <c r="D5310" s="438" t="s">
        <v>126</v>
      </c>
      <c r="E5310" s="440">
        <v>44</v>
      </c>
      <c r="F5310" s="440">
        <v>0</v>
      </c>
      <c r="G5310" s="440">
        <v>660</v>
      </c>
      <c r="H5310" s="438" t="s">
        <v>126</v>
      </c>
    </row>
    <row r="5311" spans="1:8">
      <c r="A5311" s="430" t="s">
        <v>6910</v>
      </c>
      <c r="B5311" s="430" t="s">
        <v>2986</v>
      </c>
      <c r="C5311" s="440">
        <v>144</v>
      </c>
      <c r="D5311" s="438" t="s">
        <v>126</v>
      </c>
      <c r="E5311" s="440">
        <v>0</v>
      </c>
      <c r="F5311" s="440">
        <v>0</v>
      </c>
      <c r="G5311" s="440">
        <v>144</v>
      </c>
      <c r="H5311" s="438" t="s">
        <v>126</v>
      </c>
    </row>
    <row r="5312" spans="1:8">
      <c r="A5312" s="430" t="s">
        <v>6911</v>
      </c>
      <c r="B5312" s="430" t="s">
        <v>6912</v>
      </c>
      <c r="C5312" s="440">
        <v>0</v>
      </c>
      <c r="D5312" s="438" t="s">
        <v>126</v>
      </c>
      <c r="E5312" s="440">
        <v>980</v>
      </c>
      <c r="F5312" s="440">
        <v>0</v>
      </c>
      <c r="G5312" s="440">
        <v>980</v>
      </c>
      <c r="H5312" s="438" t="s">
        <v>126</v>
      </c>
    </row>
    <row r="5313" spans="1:8">
      <c r="A5313" s="430" t="s">
        <v>6913</v>
      </c>
      <c r="B5313" s="430" t="s">
        <v>6914</v>
      </c>
      <c r="C5313" s="440">
        <v>1445.5</v>
      </c>
      <c r="D5313" s="438" t="s">
        <v>126</v>
      </c>
      <c r="E5313" s="440">
        <v>0</v>
      </c>
      <c r="F5313" s="440">
        <v>0</v>
      </c>
      <c r="G5313" s="440">
        <v>1445.5</v>
      </c>
      <c r="H5313" s="438" t="s">
        <v>126</v>
      </c>
    </row>
    <row r="5314" spans="1:8">
      <c r="A5314" s="430" t="s">
        <v>6915</v>
      </c>
      <c r="B5314" s="430" t="s">
        <v>6916</v>
      </c>
      <c r="C5314" s="440">
        <v>319.33</v>
      </c>
      <c r="D5314" s="438" t="s">
        <v>126</v>
      </c>
      <c r="E5314" s="440">
        <v>0</v>
      </c>
      <c r="F5314" s="440">
        <v>0</v>
      </c>
      <c r="G5314" s="440">
        <v>319.33</v>
      </c>
      <c r="H5314" s="438" t="s">
        <v>126</v>
      </c>
    </row>
    <row r="5315" spans="1:8">
      <c r="A5315" s="430" t="s">
        <v>6917</v>
      </c>
      <c r="B5315" s="430" t="s">
        <v>6918</v>
      </c>
      <c r="C5315" s="440">
        <v>7072.42</v>
      </c>
      <c r="D5315" s="438" t="s">
        <v>126</v>
      </c>
      <c r="E5315" s="440">
        <v>1012</v>
      </c>
      <c r="F5315" s="440">
        <v>0</v>
      </c>
      <c r="G5315" s="440">
        <v>8084.42</v>
      </c>
      <c r="H5315" s="438" t="s">
        <v>126</v>
      </c>
    </row>
    <row r="5316" spans="1:8">
      <c r="A5316" s="430" t="s">
        <v>6919</v>
      </c>
      <c r="B5316" s="430" t="s">
        <v>6920</v>
      </c>
      <c r="C5316" s="440">
        <v>4352</v>
      </c>
      <c r="D5316" s="438" t="s">
        <v>126</v>
      </c>
      <c r="E5316" s="440">
        <v>560</v>
      </c>
      <c r="F5316" s="440">
        <v>0</v>
      </c>
      <c r="G5316" s="440">
        <v>4912</v>
      </c>
      <c r="H5316" s="438" t="s">
        <v>126</v>
      </c>
    </row>
    <row r="5317" spans="1:8">
      <c r="A5317" s="430" t="s">
        <v>6921</v>
      </c>
      <c r="B5317" s="430" t="s">
        <v>6922</v>
      </c>
      <c r="C5317" s="440">
        <v>1243.6199999999999</v>
      </c>
      <c r="D5317" s="438" t="s">
        <v>126</v>
      </c>
      <c r="E5317" s="440">
        <v>0</v>
      </c>
      <c r="F5317" s="440">
        <v>0</v>
      </c>
      <c r="G5317" s="440">
        <v>1243.6199999999999</v>
      </c>
      <c r="H5317" s="438" t="s">
        <v>126</v>
      </c>
    </row>
    <row r="5318" spans="1:8">
      <c r="A5318" s="430" t="s">
        <v>6923</v>
      </c>
      <c r="B5318" s="430" t="s">
        <v>6924</v>
      </c>
      <c r="C5318" s="440">
        <v>2015.5</v>
      </c>
      <c r="D5318" s="438" t="s">
        <v>126</v>
      </c>
      <c r="E5318" s="440">
        <v>225.5</v>
      </c>
      <c r="F5318" s="440">
        <v>0</v>
      </c>
      <c r="G5318" s="440">
        <v>2241</v>
      </c>
      <c r="H5318" s="438" t="s">
        <v>126</v>
      </c>
    </row>
    <row r="5319" spans="1:8">
      <c r="A5319" s="430" t="s">
        <v>6925</v>
      </c>
      <c r="B5319" s="430" t="s">
        <v>6926</v>
      </c>
      <c r="C5319" s="440">
        <v>579.1</v>
      </c>
      <c r="D5319" s="438" t="s">
        <v>126</v>
      </c>
      <c r="E5319" s="440">
        <v>0</v>
      </c>
      <c r="F5319" s="440">
        <v>0</v>
      </c>
      <c r="G5319" s="440">
        <v>579.1</v>
      </c>
      <c r="H5319" s="438" t="s">
        <v>126</v>
      </c>
    </row>
    <row r="5320" spans="1:8">
      <c r="A5320" s="430" t="s">
        <v>6927</v>
      </c>
      <c r="B5320" s="430" t="s">
        <v>6928</v>
      </c>
      <c r="C5320" s="440">
        <v>3655.3</v>
      </c>
      <c r="D5320" s="438" t="s">
        <v>126</v>
      </c>
      <c r="E5320" s="440">
        <v>1040</v>
      </c>
      <c r="F5320" s="440">
        <v>0</v>
      </c>
      <c r="G5320" s="440">
        <v>4695.3</v>
      </c>
      <c r="H5320" s="438" t="s">
        <v>126</v>
      </c>
    </row>
    <row r="5321" spans="1:8">
      <c r="A5321" s="430" t="s">
        <v>6929</v>
      </c>
      <c r="B5321" s="430" t="s">
        <v>6930</v>
      </c>
      <c r="C5321" s="440">
        <v>24.5</v>
      </c>
      <c r="D5321" s="438" t="s">
        <v>126</v>
      </c>
      <c r="E5321" s="440">
        <v>0</v>
      </c>
      <c r="F5321" s="440">
        <v>0</v>
      </c>
      <c r="G5321" s="440">
        <v>24.5</v>
      </c>
      <c r="H5321" s="438" t="s">
        <v>126</v>
      </c>
    </row>
    <row r="5322" spans="1:8">
      <c r="A5322" s="430" t="s">
        <v>6931</v>
      </c>
      <c r="B5322" s="430" t="s">
        <v>6932</v>
      </c>
      <c r="C5322" s="440">
        <v>757.5</v>
      </c>
      <c r="D5322" s="438" t="s">
        <v>126</v>
      </c>
      <c r="E5322" s="440">
        <v>330</v>
      </c>
      <c r="F5322" s="440">
        <v>0</v>
      </c>
      <c r="G5322" s="440">
        <v>1087.5</v>
      </c>
      <c r="H5322" s="438" t="s">
        <v>126</v>
      </c>
    </row>
    <row r="5323" spans="1:8">
      <c r="A5323" s="430" t="s">
        <v>6933</v>
      </c>
      <c r="B5323" s="430" t="s">
        <v>6934</v>
      </c>
      <c r="C5323" s="440">
        <v>2821.5</v>
      </c>
      <c r="D5323" s="438" t="s">
        <v>126</v>
      </c>
      <c r="E5323" s="440">
        <v>235</v>
      </c>
      <c r="F5323" s="440">
        <v>0</v>
      </c>
      <c r="G5323" s="440">
        <v>3056.5</v>
      </c>
      <c r="H5323" s="438" t="s">
        <v>126</v>
      </c>
    </row>
    <row r="5324" spans="1:8">
      <c r="A5324" s="430" t="s">
        <v>6935</v>
      </c>
      <c r="B5324" s="430" t="s">
        <v>6936</v>
      </c>
      <c r="C5324" s="440">
        <v>1160</v>
      </c>
      <c r="D5324" s="438" t="s">
        <v>126</v>
      </c>
      <c r="E5324" s="440">
        <v>180</v>
      </c>
      <c r="F5324" s="440">
        <v>0</v>
      </c>
      <c r="G5324" s="440">
        <v>1340</v>
      </c>
      <c r="H5324" s="438" t="s">
        <v>126</v>
      </c>
    </row>
    <row r="5325" spans="1:8">
      <c r="A5325" s="430" t="s">
        <v>6937</v>
      </c>
      <c r="B5325" s="430" t="s">
        <v>6938</v>
      </c>
      <c r="C5325" s="440">
        <v>344.72</v>
      </c>
      <c r="D5325" s="438" t="s">
        <v>126</v>
      </c>
      <c r="E5325" s="440">
        <v>0</v>
      </c>
      <c r="F5325" s="440">
        <v>0</v>
      </c>
      <c r="G5325" s="440">
        <v>344.72</v>
      </c>
      <c r="H5325" s="438" t="s">
        <v>126</v>
      </c>
    </row>
    <row r="5326" spans="1:8">
      <c r="A5326" s="430" t="s">
        <v>6939</v>
      </c>
      <c r="B5326" s="430" t="s">
        <v>6940</v>
      </c>
      <c r="C5326" s="440">
        <v>127.81</v>
      </c>
      <c r="D5326" s="438" t="s">
        <v>126</v>
      </c>
      <c r="E5326" s="440">
        <v>0</v>
      </c>
      <c r="F5326" s="440">
        <v>0</v>
      </c>
      <c r="G5326" s="440">
        <v>127.81</v>
      </c>
      <c r="H5326" s="438" t="s">
        <v>126</v>
      </c>
    </row>
    <row r="5327" spans="1:8">
      <c r="A5327" s="430" t="s">
        <v>6941</v>
      </c>
      <c r="B5327" s="430" t="s">
        <v>6942</v>
      </c>
      <c r="C5327" s="440">
        <v>6036.69</v>
      </c>
      <c r="D5327" s="438" t="s">
        <v>126</v>
      </c>
      <c r="E5327" s="440">
        <v>840</v>
      </c>
      <c r="F5327" s="440">
        <v>0</v>
      </c>
      <c r="G5327" s="440">
        <v>6876.69</v>
      </c>
      <c r="H5327" s="438" t="s">
        <v>126</v>
      </c>
    </row>
    <row r="5328" spans="1:8">
      <c r="A5328" s="430" t="s">
        <v>6943</v>
      </c>
      <c r="B5328" s="430" t="s">
        <v>6944</v>
      </c>
      <c r="C5328" s="440">
        <v>960</v>
      </c>
      <c r="D5328" s="438" t="s">
        <v>126</v>
      </c>
      <c r="E5328" s="440">
        <v>0</v>
      </c>
      <c r="F5328" s="440">
        <v>0</v>
      </c>
      <c r="G5328" s="440">
        <v>960</v>
      </c>
      <c r="H5328" s="438" t="s">
        <v>126</v>
      </c>
    </row>
    <row r="5329" spans="1:8">
      <c r="A5329" s="430" t="s">
        <v>6945</v>
      </c>
      <c r="B5329" s="430" t="s">
        <v>6946</v>
      </c>
      <c r="C5329" s="440">
        <v>396.6</v>
      </c>
      <c r="D5329" s="438" t="s">
        <v>126</v>
      </c>
      <c r="E5329" s="440">
        <v>99</v>
      </c>
      <c r="F5329" s="440">
        <v>0</v>
      </c>
      <c r="G5329" s="440">
        <v>495.6</v>
      </c>
      <c r="H5329" s="438" t="s">
        <v>126</v>
      </c>
    </row>
    <row r="5330" spans="1:8">
      <c r="A5330" s="430" t="s">
        <v>6947</v>
      </c>
      <c r="B5330" s="430" t="s">
        <v>6948</v>
      </c>
      <c r="C5330" s="440">
        <v>215640.13</v>
      </c>
      <c r="D5330" s="438" t="s">
        <v>126</v>
      </c>
      <c r="E5330" s="440">
        <v>11215.13</v>
      </c>
      <c r="F5330" s="440">
        <v>0</v>
      </c>
      <c r="G5330" s="440">
        <v>226855.26</v>
      </c>
      <c r="H5330" s="438" t="s">
        <v>126</v>
      </c>
    </row>
    <row r="5331" spans="1:8">
      <c r="A5331" s="430" t="s">
        <v>6949</v>
      </c>
      <c r="B5331" s="430" t="s">
        <v>6950</v>
      </c>
      <c r="C5331" s="440">
        <v>8106.5</v>
      </c>
      <c r="D5331" s="438" t="s">
        <v>126</v>
      </c>
      <c r="E5331" s="440">
        <v>1044</v>
      </c>
      <c r="F5331" s="440">
        <v>0</v>
      </c>
      <c r="G5331" s="440">
        <v>9150.5</v>
      </c>
      <c r="H5331" s="438" t="s">
        <v>126</v>
      </c>
    </row>
    <row r="5332" spans="1:8">
      <c r="A5332" s="430" t="s">
        <v>6951</v>
      </c>
      <c r="B5332" s="430" t="s">
        <v>6952</v>
      </c>
      <c r="C5332" s="440">
        <v>1181.1500000000001</v>
      </c>
      <c r="D5332" s="438" t="s">
        <v>126</v>
      </c>
      <c r="E5332" s="440">
        <v>0</v>
      </c>
      <c r="F5332" s="440">
        <v>0</v>
      </c>
      <c r="G5332" s="440">
        <v>1181.1500000000001</v>
      </c>
      <c r="H5332" s="438" t="s">
        <v>126</v>
      </c>
    </row>
    <row r="5333" spans="1:8">
      <c r="A5333" s="430" t="s">
        <v>6953</v>
      </c>
      <c r="B5333" s="430" t="s">
        <v>3943</v>
      </c>
      <c r="C5333" s="440">
        <v>805</v>
      </c>
      <c r="D5333" s="438" t="s">
        <v>126</v>
      </c>
      <c r="E5333" s="440">
        <v>0</v>
      </c>
      <c r="F5333" s="440">
        <v>0</v>
      </c>
      <c r="G5333" s="440">
        <v>805</v>
      </c>
      <c r="H5333" s="438" t="s">
        <v>126</v>
      </c>
    </row>
    <row r="5334" spans="1:8">
      <c r="A5334" s="430" t="s">
        <v>6954</v>
      </c>
      <c r="B5334" s="430" t="s">
        <v>3939</v>
      </c>
      <c r="C5334" s="440">
        <v>783</v>
      </c>
      <c r="D5334" s="438" t="s">
        <v>126</v>
      </c>
      <c r="E5334" s="440">
        <v>0</v>
      </c>
      <c r="F5334" s="440">
        <v>0</v>
      </c>
      <c r="G5334" s="440">
        <v>783</v>
      </c>
      <c r="H5334" s="438" t="s">
        <v>126</v>
      </c>
    </row>
    <row r="5335" spans="1:8">
      <c r="A5335" s="430" t="s">
        <v>6955</v>
      </c>
      <c r="B5335" s="430" t="s">
        <v>6956</v>
      </c>
      <c r="C5335" s="440">
        <v>15064.57</v>
      </c>
      <c r="D5335" s="438" t="s">
        <v>126</v>
      </c>
      <c r="E5335" s="440">
        <v>3678.04</v>
      </c>
      <c r="F5335" s="440">
        <v>0</v>
      </c>
      <c r="G5335" s="440">
        <v>18742.61</v>
      </c>
      <c r="H5335" s="438" t="s">
        <v>126</v>
      </c>
    </row>
    <row r="5336" spans="1:8">
      <c r="A5336" s="430" t="s">
        <v>6957</v>
      </c>
      <c r="B5336" s="430" t="s">
        <v>6958</v>
      </c>
      <c r="C5336" s="440">
        <v>5968.24</v>
      </c>
      <c r="D5336" s="438" t="s">
        <v>126</v>
      </c>
      <c r="E5336" s="440">
        <v>544.04</v>
      </c>
      <c r="F5336" s="440">
        <v>0</v>
      </c>
      <c r="G5336" s="440">
        <v>6512.28</v>
      </c>
      <c r="H5336" s="438" t="s">
        <v>126</v>
      </c>
    </row>
    <row r="5337" spans="1:8">
      <c r="A5337" s="430" t="s">
        <v>6959</v>
      </c>
      <c r="B5337" s="430" t="s">
        <v>6960</v>
      </c>
      <c r="C5337" s="440">
        <v>2763</v>
      </c>
      <c r="D5337" s="438" t="s">
        <v>126</v>
      </c>
      <c r="E5337" s="440">
        <v>1116</v>
      </c>
      <c r="F5337" s="440">
        <v>0</v>
      </c>
      <c r="G5337" s="440">
        <v>3879</v>
      </c>
      <c r="H5337" s="438" t="s">
        <v>126</v>
      </c>
    </row>
    <row r="5338" spans="1:8">
      <c r="A5338" s="430" t="s">
        <v>6961</v>
      </c>
      <c r="B5338" s="430" t="s">
        <v>6962</v>
      </c>
      <c r="C5338" s="440">
        <v>2895</v>
      </c>
      <c r="D5338" s="438" t="s">
        <v>126</v>
      </c>
      <c r="E5338" s="440">
        <v>510</v>
      </c>
      <c r="F5338" s="440">
        <v>0</v>
      </c>
      <c r="G5338" s="440">
        <v>3405</v>
      </c>
      <c r="H5338" s="438" t="s">
        <v>126</v>
      </c>
    </row>
    <row r="5339" spans="1:8">
      <c r="A5339" s="430" t="s">
        <v>6963</v>
      </c>
      <c r="B5339" s="430" t="s">
        <v>6964</v>
      </c>
      <c r="C5339" s="440">
        <v>2654.33</v>
      </c>
      <c r="D5339" s="438" t="s">
        <v>126</v>
      </c>
      <c r="E5339" s="440">
        <v>1160</v>
      </c>
      <c r="F5339" s="440">
        <v>0</v>
      </c>
      <c r="G5339" s="440">
        <v>3814.33</v>
      </c>
      <c r="H5339" s="438" t="s">
        <v>126</v>
      </c>
    </row>
    <row r="5340" spans="1:8">
      <c r="A5340" s="430" t="s">
        <v>6965</v>
      </c>
      <c r="B5340" s="430" t="s">
        <v>6966</v>
      </c>
      <c r="C5340" s="440">
        <v>449</v>
      </c>
      <c r="D5340" s="438" t="s">
        <v>126</v>
      </c>
      <c r="E5340" s="440">
        <v>348</v>
      </c>
      <c r="F5340" s="440">
        <v>0</v>
      </c>
      <c r="G5340" s="440">
        <v>797</v>
      </c>
      <c r="H5340" s="438" t="s">
        <v>126</v>
      </c>
    </row>
    <row r="5341" spans="1:8">
      <c r="A5341" s="430" t="s">
        <v>6967</v>
      </c>
      <c r="B5341" s="430" t="s">
        <v>6968</v>
      </c>
      <c r="C5341" s="440">
        <v>335</v>
      </c>
      <c r="D5341" s="438" t="s">
        <v>126</v>
      </c>
      <c r="E5341" s="440">
        <v>0</v>
      </c>
      <c r="F5341" s="440">
        <v>0</v>
      </c>
      <c r="G5341" s="440">
        <v>335</v>
      </c>
      <c r="H5341" s="438" t="s">
        <v>126</v>
      </c>
    </row>
    <row r="5342" spans="1:8">
      <c r="A5342" s="430" t="s">
        <v>6969</v>
      </c>
      <c r="B5342" s="430" t="s">
        <v>6970</v>
      </c>
      <c r="C5342" s="440">
        <v>2109.4699999999998</v>
      </c>
      <c r="D5342" s="438" t="s">
        <v>126</v>
      </c>
      <c r="E5342" s="440">
        <v>34.299999999999997</v>
      </c>
      <c r="F5342" s="440">
        <v>0</v>
      </c>
      <c r="G5342" s="440">
        <v>2143.77</v>
      </c>
      <c r="H5342" s="438" t="s">
        <v>126</v>
      </c>
    </row>
    <row r="5343" spans="1:8">
      <c r="A5343" s="430" t="s">
        <v>6971</v>
      </c>
      <c r="B5343" s="430" t="s">
        <v>2056</v>
      </c>
      <c r="C5343" s="440">
        <v>525.65</v>
      </c>
      <c r="D5343" s="438" t="s">
        <v>126</v>
      </c>
      <c r="E5343" s="440">
        <v>0</v>
      </c>
      <c r="F5343" s="440">
        <v>0</v>
      </c>
      <c r="G5343" s="440">
        <v>525.65</v>
      </c>
      <c r="H5343" s="438" t="s">
        <v>126</v>
      </c>
    </row>
    <row r="5344" spans="1:8">
      <c r="A5344" s="430" t="s">
        <v>6972</v>
      </c>
      <c r="B5344" s="430" t="s">
        <v>2078</v>
      </c>
      <c r="C5344" s="440">
        <v>0</v>
      </c>
      <c r="D5344" s="438" t="s">
        <v>126</v>
      </c>
      <c r="E5344" s="440">
        <v>34.299999999999997</v>
      </c>
      <c r="F5344" s="440">
        <v>0</v>
      </c>
      <c r="G5344" s="440">
        <v>34.299999999999997</v>
      </c>
      <c r="H5344" s="438" t="s">
        <v>126</v>
      </c>
    </row>
    <row r="5345" spans="1:8">
      <c r="A5345" s="430" t="s">
        <v>6973</v>
      </c>
      <c r="B5345" s="430" t="s">
        <v>2083</v>
      </c>
      <c r="C5345" s="440">
        <v>135.02000000000001</v>
      </c>
      <c r="D5345" s="438" t="s">
        <v>126</v>
      </c>
      <c r="E5345" s="440">
        <v>0</v>
      </c>
      <c r="F5345" s="440">
        <v>0</v>
      </c>
      <c r="G5345" s="440">
        <v>135.02000000000001</v>
      </c>
      <c r="H5345" s="438" t="s">
        <v>126</v>
      </c>
    </row>
    <row r="5346" spans="1:8">
      <c r="A5346" s="430" t="s">
        <v>6974</v>
      </c>
      <c r="B5346" s="430" t="s">
        <v>2113</v>
      </c>
      <c r="C5346" s="440">
        <v>241.7</v>
      </c>
      <c r="D5346" s="438" t="s">
        <v>126</v>
      </c>
      <c r="E5346" s="440">
        <v>0</v>
      </c>
      <c r="F5346" s="440">
        <v>0</v>
      </c>
      <c r="G5346" s="440">
        <v>241.7</v>
      </c>
      <c r="H5346" s="438" t="s">
        <v>126</v>
      </c>
    </row>
    <row r="5347" spans="1:8">
      <c r="A5347" s="430" t="s">
        <v>6975</v>
      </c>
      <c r="B5347" s="430" t="s">
        <v>2378</v>
      </c>
      <c r="C5347" s="440">
        <v>1082.5</v>
      </c>
      <c r="D5347" s="438" t="s">
        <v>126</v>
      </c>
      <c r="E5347" s="440">
        <v>0</v>
      </c>
      <c r="F5347" s="440">
        <v>0</v>
      </c>
      <c r="G5347" s="440">
        <v>1082.5</v>
      </c>
      <c r="H5347" s="438" t="s">
        <v>126</v>
      </c>
    </row>
    <row r="5348" spans="1:8">
      <c r="A5348" s="430" t="s">
        <v>6976</v>
      </c>
      <c r="B5348" s="430" t="s">
        <v>6977</v>
      </c>
      <c r="C5348" s="440">
        <v>124.6</v>
      </c>
      <c r="D5348" s="438" t="s">
        <v>126</v>
      </c>
      <c r="E5348" s="440">
        <v>0</v>
      </c>
      <c r="F5348" s="440">
        <v>0</v>
      </c>
      <c r="G5348" s="440">
        <v>124.6</v>
      </c>
      <c r="H5348" s="438" t="s">
        <v>126</v>
      </c>
    </row>
    <row r="5349" spans="1:8">
      <c r="A5349" s="430" t="s">
        <v>6978</v>
      </c>
      <c r="B5349" s="430" t="s">
        <v>6979</v>
      </c>
      <c r="C5349" s="440">
        <v>232978.67</v>
      </c>
      <c r="D5349" s="438" t="s">
        <v>126</v>
      </c>
      <c r="E5349" s="440">
        <v>178910.1</v>
      </c>
      <c r="F5349" s="440">
        <v>0</v>
      </c>
      <c r="G5349" s="440">
        <v>411888.77</v>
      </c>
      <c r="H5349" s="438" t="s">
        <v>126</v>
      </c>
    </row>
    <row r="5350" spans="1:8">
      <c r="A5350" s="430" t="s">
        <v>6980</v>
      </c>
      <c r="B5350" s="430" t="s">
        <v>6981</v>
      </c>
      <c r="C5350" s="440">
        <v>4600.1000000000004</v>
      </c>
      <c r="D5350" s="438" t="s">
        <v>126</v>
      </c>
      <c r="E5350" s="440">
        <v>2709.42</v>
      </c>
      <c r="F5350" s="440">
        <v>0</v>
      </c>
      <c r="G5350" s="440">
        <v>7309.52</v>
      </c>
      <c r="H5350" s="438" t="s">
        <v>126</v>
      </c>
    </row>
    <row r="5351" spans="1:8">
      <c r="A5351" s="430" t="s">
        <v>6982</v>
      </c>
      <c r="B5351" s="430" t="s">
        <v>972</v>
      </c>
      <c r="C5351" s="440">
        <v>0</v>
      </c>
      <c r="D5351" s="438" t="s">
        <v>126</v>
      </c>
      <c r="E5351" s="440">
        <v>1185.1199999999999</v>
      </c>
      <c r="F5351" s="440">
        <v>0</v>
      </c>
      <c r="G5351" s="440">
        <v>1185.1199999999999</v>
      </c>
      <c r="H5351" s="438" t="s">
        <v>126</v>
      </c>
    </row>
    <row r="5352" spans="1:8">
      <c r="A5352" s="430" t="s">
        <v>6983</v>
      </c>
      <c r="B5352" s="430" t="s">
        <v>2378</v>
      </c>
      <c r="C5352" s="440">
        <v>0</v>
      </c>
      <c r="D5352" s="438" t="s">
        <v>126</v>
      </c>
      <c r="E5352" s="440">
        <v>828.3</v>
      </c>
      <c r="F5352" s="440">
        <v>0</v>
      </c>
      <c r="G5352" s="440">
        <v>828.3</v>
      </c>
      <c r="H5352" s="438" t="s">
        <v>126</v>
      </c>
    </row>
    <row r="5353" spans="1:8">
      <c r="A5353" s="430" t="s">
        <v>6984</v>
      </c>
      <c r="B5353" s="430" t="s">
        <v>2487</v>
      </c>
      <c r="C5353" s="440">
        <v>4600.1000000000004</v>
      </c>
      <c r="D5353" s="438" t="s">
        <v>126</v>
      </c>
      <c r="E5353" s="440">
        <v>696</v>
      </c>
      <c r="F5353" s="440">
        <v>0</v>
      </c>
      <c r="G5353" s="440">
        <v>5296.1</v>
      </c>
      <c r="H5353" s="438" t="s">
        <v>126</v>
      </c>
    </row>
    <row r="5354" spans="1:8">
      <c r="A5354" s="430" t="s">
        <v>6985</v>
      </c>
      <c r="B5354" s="430" t="s">
        <v>6986</v>
      </c>
      <c r="C5354" s="440">
        <v>228378.57</v>
      </c>
      <c r="D5354" s="438" t="s">
        <v>126</v>
      </c>
      <c r="E5354" s="440">
        <v>176200.68</v>
      </c>
      <c r="F5354" s="440">
        <v>0</v>
      </c>
      <c r="G5354" s="440">
        <v>404579.25</v>
      </c>
      <c r="H5354" s="438" t="s">
        <v>126</v>
      </c>
    </row>
    <row r="5355" spans="1:8">
      <c r="A5355" s="430" t="s">
        <v>6987</v>
      </c>
      <c r="B5355" s="430" t="s">
        <v>2056</v>
      </c>
      <c r="C5355" s="440">
        <v>8563.84</v>
      </c>
      <c r="D5355" s="438" t="s">
        <v>126</v>
      </c>
      <c r="E5355" s="440">
        <v>2040.63</v>
      </c>
      <c r="F5355" s="440">
        <v>0</v>
      </c>
      <c r="G5355" s="440">
        <v>10604.47</v>
      </c>
      <c r="H5355" s="438" t="s">
        <v>126</v>
      </c>
    </row>
    <row r="5356" spans="1:8">
      <c r="A5356" s="430" t="s">
        <v>6988</v>
      </c>
      <c r="B5356" s="430" t="s">
        <v>2064</v>
      </c>
      <c r="C5356" s="440">
        <v>5546.09</v>
      </c>
      <c r="D5356" s="438" t="s">
        <v>126</v>
      </c>
      <c r="E5356" s="440">
        <v>2388.21</v>
      </c>
      <c r="F5356" s="440">
        <v>0</v>
      </c>
      <c r="G5356" s="440">
        <v>7934.3</v>
      </c>
      <c r="H5356" s="438" t="s">
        <v>126</v>
      </c>
    </row>
    <row r="5357" spans="1:8">
      <c r="A5357" s="430" t="s">
        <v>6989</v>
      </c>
      <c r="B5357" s="430" t="s">
        <v>972</v>
      </c>
      <c r="C5357" s="440">
        <v>13060.89</v>
      </c>
      <c r="D5357" s="438" t="s">
        <v>126</v>
      </c>
      <c r="E5357" s="440">
        <v>1357.12</v>
      </c>
      <c r="F5357" s="440">
        <v>0</v>
      </c>
      <c r="G5357" s="440">
        <v>14418.01</v>
      </c>
      <c r="H5357" s="438" t="s">
        <v>126</v>
      </c>
    </row>
    <row r="5358" spans="1:8">
      <c r="A5358" s="430" t="s">
        <v>6990</v>
      </c>
      <c r="B5358" s="430" t="s">
        <v>2073</v>
      </c>
      <c r="C5358" s="440">
        <v>3214.23</v>
      </c>
      <c r="D5358" s="438" t="s">
        <v>126</v>
      </c>
      <c r="E5358" s="440">
        <v>234</v>
      </c>
      <c r="F5358" s="440">
        <v>0</v>
      </c>
      <c r="G5358" s="440">
        <v>3448.23</v>
      </c>
      <c r="H5358" s="438" t="s">
        <v>126</v>
      </c>
    </row>
    <row r="5359" spans="1:8">
      <c r="A5359" s="430" t="s">
        <v>6991</v>
      </c>
      <c r="B5359" s="430" t="s">
        <v>2078</v>
      </c>
      <c r="C5359" s="440">
        <v>9322.17</v>
      </c>
      <c r="D5359" s="438" t="s">
        <v>126</v>
      </c>
      <c r="E5359" s="440">
        <v>4656.0600000000004</v>
      </c>
      <c r="F5359" s="440">
        <v>0</v>
      </c>
      <c r="G5359" s="440">
        <v>13978.23</v>
      </c>
      <c r="H5359" s="438" t="s">
        <v>126</v>
      </c>
    </row>
    <row r="5360" spans="1:8">
      <c r="A5360" s="430" t="s">
        <v>6992</v>
      </c>
      <c r="B5360" s="430" t="s">
        <v>2083</v>
      </c>
      <c r="C5360" s="440">
        <v>4519.67</v>
      </c>
      <c r="D5360" s="438" t="s">
        <v>126</v>
      </c>
      <c r="E5360" s="440">
        <v>0</v>
      </c>
      <c r="F5360" s="440">
        <v>0</v>
      </c>
      <c r="G5360" s="440">
        <v>4519.67</v>
      </c>
      <c r="H5360" s="438" t="s">
        <v>126</v>
      </c>
    </row>
    <row r="5361" spans="1:8">
      <c r="A5361" s="430" t="s">
        <v>6993</v>
      </c>
      <c r="B5361" s="430" t="s">
        <v>2088</v>
      </c>
      <c r="C5361" s="440">
        <v>6489.63</v>
      </c>
      <c r="D5361" s="438" t="s">
        <v>126</v>
      </c>
      <c r="E5361" s="440">
        <v>0</v>
      </c>
      <c r="F5361" s="440">
        <v>0</v>
      </c>
      <c r="G5361" s="440">
        <v>6489.63</v>
      </c>
      <c r="H5361" s="438" t="s">
        <v>126</v>
      </c>
    </row>
    <row r="5362" spans="1:8">
      <c r="A5362" s="430" t="s">
        <v>6994</v>
      </c>
      <c r="B5362" s="430" t="s">
        <v>2093</v>
      </c>
      <c r="C5362" s="440">
        <v>10117.200000000001</v>
      </c>
      <c r="D5362" s="438" t="s">
        <v>126</v>
      </c>
      <c r="E5362" s="440">
        <v>173</v>
      </c>
      <c r="F5362" s="440">
        <v>0</v>
      </c>
      <c r="G5362" s="440">
        <v>10290.200000000001</v>
      </c>
      <c r="H5362" s="438" t="s">
        <v>126</v>
      </c>
    </row>
    <row r="5363" spans="1:8">
      <c r="A5363" s="430" t="s">
        <v>6995</v>
      </c>
      <c r="B5363" s="430" t="s">
        <v>2098</v>
      </c>
      <c r="C5363" s="440">
        <v>1644.11</v>
      </c>
      <c r="D5363" s="438" t="s">
        <v>126</v>
      </c>
      <c r="E5363" s="440">
        <v>0</v>
      </c>
      <c r="F5363" s="440">
        <v>0</v>
      </c>
      <c r="G5363" s="440">
        <v>1644.11</v>
      </c>
      <c r="H5363" s="438" t="s">
        <v>126</v>
      </c>
    </row>
    <row r="5364" spans="1:8">
      <c r="A5364" s="430" t="s">
        <v>6996</v>
      </c>
      <c r="B5364" s="430" t="s">
        <v>2103</v>
      </c>
      <c r="C5364" s="440">
        <v>9349.9599999999991</v>
      </c>
      <c r="D5364" s="438" t="s">
        <v>126</v>
      </c>
      <c r="E5364" s="440">
        <v>516</v>
      </c>
      <c r="F5364" s="440">
        <v>0</v>
      </c>
      <c r="G5364" s="440">
        <v>9865.9599999999991</v>
      </c>
      <c r="H5364" s="438" t="s">
        <v>126</v>
      </c>
    </row>
    <row r="5365" spans="1:8">
      <c r="A5365" s="430" t="s">
        <v>6997</v>
      </c>
      <c r="B5365" s="430" t="s">
        <v>2108</v>
      </c>
      <c r="C5365" s="440">
        <v>4788.6099999999997</v>
      </c>
      <c r="D5365" s="438" t="s">
        <v>126</v>
      </c>
      <c r="E5365" s="440">
        <v>4993.8100000000004</v>
      </c>
      <c r="F5365" s="440">
        <v>0</v>
      </c>
      <c r="G5365" s="440">
        <v>9782.42</v>
      </c>
      <c r="H5365" s="438" t="s">
        <v>126</v>
      </c>
    </row>
    <row r="5366" spans="1:8">
      <c r="A5366" s="430" t="s">
        <v>6998</v>
      </c>
      <c r="B5366" s="430" t="s">
        <v>2113</v>
      </c>
      <c r="C5366" s="440">
        <v>11859.61</v>
      </c>
      <c r="D5366" s="438" t="s">
        <v>126</v>
      </c>
      <c r="E5366" s="440">
        <v>389.97</v>
      </c>
      <c r="F5366" s="440">
        <v>0</v>
      </c>
      <c r="G5366" s="440">
        <v>12249.58</v>
      </c>
      <c r="H5366" s="438" t="s">
        <v>126</v>
      </c>
    </row>
    <row r="5367" spans="1:8">
      <c r="A5367" s="430" t="s">
        <v>6999</v>
      </c>
      <c r="B5367" s="430" t="s">
        <v>2118</v>
      </c>
      <c r="C5367" s="440">
        <v>3977.66</v>
      </c>
      <c r="D5367" s="438" t="s">
        <v>126</v>
      </c>
      <c r="E5367" s="440">
        <v>849.17</v>
      </c>
      <c r="F5367" s="440">
        <v>0</v>
      </c>
      <c r="G5367" s="440">
        <v>4826.83</v>
      </c>
      <c r="H5367" s="438" t="s">
        <v>126</v>
      </c>
    </row>
    <row r="5368" spans="1:8">
      <c r="A5368" s="430" t="s">
        <v>7000</v>
      </c>
      <c r="B5368" s="430" t="s">
        <v>2123</v>
      </c>
      <c r="C5368" s="440">
        <v>4096.17</v>
      </c>
      <c r="D5368" s="438" t="s">
        <v>126</v>
      </c>
      <c r="E5368" s="440">
        <v>0</v>
      </c>
      <c r="F5368" s="440">
        <v>0</v>
      </c>
      <c r="G5368" s="440">
        <v>4096.17</v>
      </c>
      <c r="H5368" s="438" t="s">
        <v>126</v>
      </c>
    </row>
    <row r="5369" spans="1:8">
      <c r="A5369" s="430" t="s">
        <v>7001</v>
      </c>
      <c r="B5369" s="430" t="s">
        <v>2128</v>
      </c>
      <c r="C5369" s="440">
        <v>2204.1</v>
      </c>
      <c r="D5369" s="438" t="s">
        <v>126</v>
      </c>
      <c r="E5369" s="440">
        <v>0</v>
      </c>
      <c r="F5369" s="440">
        <v>0</v>
      </c>
      <c r="G5369" s="440">
        <v>2204.1</v>
      </c>
      <c r="H5369" s="438" t="s">
        <v>126</v>
      </c>
    </row>
    <row r="5370" spans="1:8">
      <c r="A5370" s="430" t="s">
        <v>7002</v>
      </c>
      <c r="B5370" s="430" t="s">
        <v>7003</v>
      </c>
      <c r="C5370" s="440">
        <v>16955.63</v>
      </c>
      <c r="D5370" s="438" t="s">
        <v>126</v>
      </c>
      <c r="E5370" s="440">
        <v>2990.54</v>
      </c>
      <c r="F5370" s="440">
        <v>0</v>
      </c>
      <c r="G5370" s="440">
        <v>19946.169999999998</v>
      </c>
      <c r="H5370" s="438" t="s">
        <v>126</v>
      </c>
    </row>
    <row r="5371" spans="1:8">
      <c r="A5371" s="430" t="s">
        <v>7004</v>
      </c>
      <c r="B5371" s="430" t="s">
        <v>7005</v>
      </c>
      <c r="C5371" s="440">
        <v>861.46</v>
      </c>
      <c r="D5371" s="438" t="s">
        <v>126</v>
      </c>
      <c r="E5371" s="440">
        <v>0</v>
      </c>
      <c r="F5371" s="440">
        <v>0</v>
      </c>
      <c r="G5371" s="440">
        <v>861.46</v>
      </c>
      <c r="H5371" s="438" t="s">
        <v>126</v>
      </c>
    </row>
    <row r="5372" spans="1:8">
      <c r="A5372" s="430" t="s">
        <v>7006</v>
      </c>
      <c r="B5372" s="430" t="s">
        <v>7007</v>
      </c>
      <c r="C5372" s="440">
        <v>805.5</v>
      </c>
      <c r="D5372" s="438" t="s">
        <v>126</v>
      </c>
      <c r="E5372" s="440">
        <v>0</v>
      </c>
      <c r="F5372" s="440">
        <v>0</v>
      </c>
      <c r="G5372" s="440">
        <v>805.5</v>
      </c>
      <c r="H5372" s="438" t="s">
        <v>126</v>
      </c>
    </row>
    <row r="5373" spans="1:8">
      <c r="A5373" s="430" t="s">
        <v>7008</v>
      </c>
      <c r="B5373" s="430" t="s">
        <v>7009</v>
      </c>
      <c r="C5373" s="440">
        <v>1459.16</v>
      </c>
      <c r="D5373" s="438" t="s">
        <v>126</v>
      </c>
      <c r="E5373" s="440">
        <v>1275</v>
      </c>
      <c r="F5373" s="440">
        <v>0</v>
      </c>
      <c r="G5373" s="440">
        <v>2734.16</v>
      </c>
      <c r="H5373" s="438" t="s">
        <v>126</v>
      </c>
    </row>
    <row r="5374" spans="1:8">
      <c r="A5374" s="430" t="s">
        <v>7010</v>
      </c>
      <c r="B5374" s="430" t="s">
        <v>7011</v>
      </c>
      <c r="C5374" s="440">
        <v>2694.33</v>
      </c>
      <c r="D5374" s="438" t="s">
        <v>126</v>
      </c>
      <c r="E5374" s="440">
        <v>5346.51</v>
      </c>
      <c r="F5374" s="440">
        <v>0</v>
      </c>
      <c r="G5374" s="440">
        <v>8040.84</v>
      </c>
      <c r="H5374" s="438" t="s">
        <v>126</v>
      </c>
    </row>
    <row r="5375" spans="1:8">
      <c r="A5375" s="430" t="s">
        <v>7012</v>
      </c>
      <c r="B5375" s="430" t="s">
        <v>7013</v>
      </c>
      <c r="C5375" s="440">
        <v>527.61</v>
      </c>
      <c r="D5375" s="438" t="s">
        <v>126</v>
      </c>
      <c r="E5375" s="440">
        <v>0</v>
      </c>
      <c r="F5375" s="440">
        <v>0</v>
      </c>
      <c r="G5375" s="440">
        <v>527.61</v>
      </c>
      <c r="H5375" s="438" t="s">
        <v>126</v>
      </c>
    </row>
    <row r="5376" spans="1:8">
      <c r="A5376" s="430" t="s">
        <v>7014</v>
      </c>
      <c r="B5376" s="430" t="s">
        <v>7015</v>
      </c>
      <c r="C5376" s="440">
        <v>2380.9899999999998</v>
      </c>
      <c r="D5376" s="438" t="s">
        <v>126</v>
      </c>
      <c r="E5376" s="440">
        <v>0</v>
      </c>
      <c r="F5376" s="440">
        <v>0</v>
      </c>
      <c r="G5376" s="440">
        <v>2380.9899999999998</v>
      </c>
      <c r="H5376" s="438" t="s">
        <v>126</v>
      </c>
    </row>
    <row r="5377" spans="1:8">
      <c r="A5377" s="430" t="s">
        <v>7016</v>
      </c>
      <c r="B5377" s="430" t="s">
        <v>6912</v>
      </c>
      <c r="C5377" s="440">
        <v>0</v>
      </c>
      <c r="D5377" s="438" t="s">
        <v>126</v>
      </c>
      <c r="E5377" s="440">
        <v>1080</v>
      </c>
      <c r="F5377" s="440">
        <v>0</v>
      </c>
      <c r="G5377" s="440">
        <v>1080</v>
      </c>
      <c r="H5377" s="438" t="s">
        <v>126</v>
      </c>
    </row>
    <row r="5378" spans="1:8">
      <c r="A5378" s="430" t="s">
        <v>7017</v>
      </c>
      <c r="B5378" s="430" t="s">
        <v>2195</v>
      </c>
      <c r="C5378" s="440">
        <v>336.01</v>
      </c>
      <c r="D5378" s="438" t="s">
        <v>126</v>
      </c>
      <c r="E5378" s="440">
        <v>1702.18</v>
      </c>
      <c r="F5378" s="440">
        <v>0</v>
      </c>
      <c r="G5378" s="440">
        <v>2038.19</v>
      </c>
      <c r="H5378" s="438" t="s">
        <v>126</v>
      </c>
    </row>
    <row r="5379" spans="1:8">
      <c r="A5379" s="430" t="s">
        <v>7018</v>
      </c>
      <c r="B5379" s="430" t="s">
        <v>7019</v>
      </c>
      <c r="C5379" s="440">
        <v>775</v>
      </c>
      <c r="D5379" s="438" t="s">
        <v>126</v>
      </c>
      <c r="E5379" s="440">
        <v>6200.99</v>
      </c>
      <c r="F5379" s="440">
        <v>0</v>
      </c>
      <c r="G5379" s="440">
        <v>6975.99</v>
      </c>
      <c r="H5379" s="438" t="s">
        <v>126</v>
      </c>
    </row>
    <row r="5380" spans="1:8">
      <c r="A5380" s="430" t="s">
        <v>7020</v>
      </c>
      <c r="B5380" s="430" t="s">
        <v>7019</v>
      </c>
      <c r="C5380" s="440">
        <v>0</v>
      </c>
      <c r="D5380" s="438" t="s">
        <v>126</v>
      </c>
      <c r="E5380" s="440">
        <v>350</v>
      </c>
      <c r="F5380" s="440">
        <v>0</v>
      </c>
      <c r="G5380" s="440">
        <v>350</v>
      </c>
      <c r="H5380" s="438" t="s">
        <v>126</v>
      </c>
    </row>
    <row r="5381" spans="1:8">
      <c r="A5381" s="430" t="s">
        <v>7021</v>
      </c>
      <c r="B5381" s="430" t="s">
        <v>7022</v>
      </c>
      <c r="C5381" s="440">
        <v>781.88</v>
      </c>
      <c r="D5381" s="438" t="s">
        <v>126</v>
      </c>
      <c r="E5381" s="440">
        <v>362.18</v>
      </c>
      <c r="F5381" s="440">
        <v>0</v>
      </c>
      <c r="G5381" s="440">
        <v>1144.06</v>
      </c>
      <c r="H5381" s="438" t="s">
        <v>126</v>
      </c>
    </row>
    <row r="5382" spans="1:8">
      <c r="A5382" s="430" t="s">
        <v>7023</v>
      </c>
      <c r="B5382" s="430" t="s">
        <v>2240</v>
      </c>
      <c r="C5382" s="440">
        <v>802.95</v>
      </c>
      <c r="D5382" s="438" t="s">
        <v>126</v>
      </c>
      <c r="E5382" s="440">
        <v>0</v>
      </c>
      <c r="F5382" s="440">
        <v>0</v>
      </c>
      <c r="G5382" s="440">
        <v>802.95</v>
      </c>
      <c r="H5382" s="438" t="s">
        <v>126</v>
      </c>
    </row>
    <row r="5383" spans="1:8">
      <c r="A5383" s="430" t="s">
        <v>7024</v>
      </c>
      <c r="B5383" s="430" t="s">
        <v>2245</v>
      </c>
      <c r="C5383" s="440">
        <v>191.4</v>
      </c>
      <c r="D5383" s="438" t="s">
        <v>126</v>
      </c>
      <c r="E5383" s="440">
        <v>1846</v>
      </c>
      <c r="F5383" s="440">
        <v>0</v>
      </c>
      <c r="G5383" s="440">
        <v>2037.4</v>
      </c>
      <c r="H5383" s="438" t="s">
        <v>126</v>
      </c>
    </row>
    <row r="5384" spans="1:8">
      <c r="A5384" s="430" t="s">
        <v>7025</v>
      </c>
      <c r="B5384" s="430" t="s">
        <v>2280</v>
      </c>
      <c r="C5384" s="440">
        <v>450</v>
      </c>
      <c r="D5384" s="438" t="s">
        <v>126</v>
      </c>
      <c r="E5384" s="440">
        <v>0</v>
      </c>
      <c r="F5384" s="440">
        <v>0</v>
      </c>
      <c r="G5384" s="440">
        <v>450</v>
      </c>
      <c r="H5384" s="438" t="s">
        <v>126</v>
      </c>
    </row>
    <row r="5385" spans="1:8">
      <c r="A5385" s="430" t="s">
        <v>7026</v>
      </c>
      <c r="B5385" s="430" t="s">
        <v>2285</v>
      </c>
      <c r="C5385" s="440">
        <v>916.17</v>
      </c>
      <c r="D5385" s="438" t="s">
        <v>126</v>
      </c>
      <c r="E5385" s="440">
        <v>1250</v>
      </c>
      <c r="F5385" s="440">
        <v>0</v>
      </c>
      <c r="G5385" s="440">
        <v>2166.17</v>
      </c>
      <c r="H5385" s="438" t="s">
        <v>126</v>
      </c>
    </row>
    <row r="5386" spans="1:8">
      <c r="A5386" s="430" t="s">
        <v>7027</v>
      </c>
      <c r="B5386" s="430" t="s">
        <v>2290</v>
      </c>
      <c r="C5386" s="440">
        <v>2560.6799999999998</v>
      </c>
      <c r="D5386" s="438" t="s">
        <v>126</v>
      </c>
      <c r="E5386" s="440">
        <v>49400</v>
      </c>
      <c r="F5386" s="440">
        <v>0</v>
      </c>
      <c r="G5386" s="440">
        <v>51960.68</v>
      </c>
      <c r="H5386" s="438" t="s">
        <v>126</v>
      </c>
    </row>
    <row r="5387" spans="1:8">
      <c r="A5387" s="430" t="s">
        <v>7028</v>
      </c>
      <c r="B5387" s="430" t="s">
        <v>2300</v>
      </c>
      <c r="C5387" s="440">
        <v>1351.31</v>
      </c>
      <c r="D5387" s="438" t="s">
        <v>126</v>
      </c>
      <c r="E5387" s="440">
        <v>396</v>
      </c>
      <c r="F5387" s="440">
        <v>0</v>
      </c>
      <c r="G5387" s="440">
        <v>1747.31</v>
      </c>
      <c r="H5387" s="438" t="s">
        <v>126</v>
      </c>
    </row>
    <row r="5388" spans="1:8">
      <c r="A5388" s="430" t="s">
        <v>7029</v>
      </c>
      <c r="B5388" s="430" t="s">
        <v>2305</v>
      </c>
      <c r="C5388" s="440">
        <v>165</v>
      </c>
      <c r="D5388" s="438" t="s">
        <v>126</v>
      </c>
      <c r="E5388" s="440">
        <v>166</v>
      </c>
      <c r="F5388" s="440">
        <v>0</v>
      </c>
      <c r="G5388" s="440">
        <v>331</v>
      </c>
      <c r="H5388" s="438" t="s">
        <v>126</v>
      </c>
    </row>
    <row r="5389" spans="1:8">
      <c r="A5389" s="430" t="s">
        <v>7030</v>
      </c>
      <c r="B5389" s="430" t="s">
        <v>2310</v>
      </c>
      <c r="C5389" s="440">
        <v>671</v>
      </c>
      <c r="D5389" s="438" t="s">
        <v>126</v>
      </c>
      <c r="E5389" s="440">
        <v>1400</v>
      </c>
      <c r="F5389" s="440">
        <v>0</v>
      </c>
      <c r="G5389" s="440">
        <v>2071</v>
      </c>
      <c r="H5389" s="438" t="s">
        <v>126</v>
      </c>
    </row>
    <row r="5390" spans="1:8">
      <c r="A5390" s="430" t="s">
        <v>7031</v>
      </c>
      <c r="B5390" s="430" t="s">
        <v>2330</v>
      </c>
      <c r="C5390" s="440">
        <v>168.59</v>
      </c>
      <c r="D5390" s="438" t="s">
        <v>126</v>
      </c>
      <c r="E5390" s="440">
        <v>0</v>
      </c>
      <c r="F5390" s="440">
        <v>0</v>
      </c>
      <c r="G5390" s="440">
        <v>168.59</v>
      </c>
      <c r="H5390" s="438" t="s">
        <v>126</v>
      </c>
    </row>
    <row r="5391" spans="1:8">
      <c r="A5391" s="430" t="s">
        <v>7032</v>
      </c>
      <c r="B5391" s="430" t="s">
        <v>2335</v>
      </c>
      <c r="C5391" s="440">
        <v>0</v>
      </c>
      <c r="D5391" s="438" t="s">
        <v>126</v>
      </c>
      <c r="E5391" s="440">
        <v>1321</v>
      </c>
      <c r="F5391" s="440">
        <v>0</v>
      </c>
      <c r="G5391" s="440">
        <v>1321</v>
      </c>
      <c r="H5391" s="438" t="s">
        <v>126</v>
      </c>
    </row>
    <row r="5392" spans="1:8">
      <c r="A5392" s="430" t="s">
        <v>7033</v>
      </c>
      <c r="B5392" s="430" t="s">
        <v>976</v>
      </c>
      <c r="C5392" s="440">
        <v>1079.25</v>
      </c>
      <c r="D5392" s="438" t="s">
        <v>126</v>
      </c>
      <c r="E5392" s="440">
        <v>0</v>
      </c>
      <c r="F5392" s="440">
        <v>0</v>
      </c>
      <c r="G5392" s="440">
        <v>1079.25</v>
      </c>
      <c r="H5392" s="438" t="s">
        <v>126</v>
      </c>
    </row>
    <row r="5393" spans="1:8">
      <c r="A5393" s="430" t="s">
        <v>7034</v>
      </c>
      <c r="B5393" s="430" t="s">
        <v>2353</v>
      </c>
      <c r="C5393" s="440">
        <v>400.98</v>
      </c>
      <c r="D5393" s="438" t="s">
        <v>126</v>
      </c>
      <c r="E5393" s="440">
        <v>0</v>
      </c>
      <c r="F5393" s="440">
        <v>0</v>
      </c>
      <c r="G5393" s="440">
        <v>400.98</v>
      </c>
      <c r="H5393" s="438" t="s">
        <v>126</v>
      </c>
    </row>
    <row r="5394" spans="1:8">
      <c r="A5394" s="430" t="s">
        <v>7035</v>
      </c>
      <c r="B5394" s="430" t="s">
        <v>2358</v>
      </c>
      <c r="C5394" s="440">
        <v>0</v>
      </c>
      <c r="D5394" s="438" t="s">
        <v>126</v>
      </c>
      <c r="E5394" s="440">
        <v>12269.99</v>
      </c>
      <c r="F5394" s="440">
        <v>0</v>
      </c>
      <c r="G5394" s="440">
        <v>12269.99</v>
      </c>
      <c r="H5394" s="438" t="s">
        <v>126</v>
      </c>
    </row>
    <row r="5395" spans="1:8">
      <c r="A5395" s="430" t="s">
        <v>7036</v>
      </c>
      <c r="B5395" s="430" t="s">
        <v>2373</v>
      </c>
      <c r="C5395" s="440">
        <v>3061.14</v>
      </c>
      <c r="D5395" s="438" t="s">
        <v>126</v>
      </c>
      <c r="E5395" s="440">
        <v>819.87</v>
      </c>
      <c r="F5395" s="440">
        <v>0</v>
      </c>
      <c r="G5395" s="440">
        <v>3881.01</v>
      </c>
      <c r="H5395" s="438" t="s">
        <v>126</v>
      </c>
    </row>
    <row r="5396" spans="1:8">
      <c r="A5396" s="430" t="s">
        <v>7037</v>
      </c>
      <c r="B5396" s="430" t="s">
        <v>2378</v>
      </c>
      <c r="C5396" s="440">
        <v>3048.34</v>
      </c>
      <c r="D5396" s="438" t="s">
        <v>126</v>
      </c>
      <c r="E5396" s="440">
        <v>0</v>
      </c>
      <c r="F5396" s="440">
        <v>0</v>
      </c>
      <c r="G5396" s="440">
        <v>3048.34</v>
      </c>
      <c r="H5396" s="438" t="s">
        <v>126</v>
      </c>
    </row>
    <row r="5397" spans="1:8">
      <c r="A5397" s="430" t="s">
        <v>7038</v>
      </c>
      <c r="B5397" s="430" t="s">
        <v>2383</v>
      </c>
      <c r="C5397" s="440">
        <v>304.2</v>
      </c>
      <c r="D5397" s="438" t="s">
        <v>126</v>
      </c>
      <c r="E5397" s="440">
        <v>0</v>
      </c>
      <c r="F5397" s="440">
        <v>0</v>
      </c>
      <c r="G5397" s="440">
        <v>304.2</v>
      </c>
      <c r="H5397" s="438" t="s">
        <v>126</v>
      </c>
    </row>
    <row r="5398" spans="1:8">
      <c r="A5398" s="430" t="s">
        <v>7039</v>
      </c>
      <c r="B5398" s="430" t="s">
        <v>2388</v>
      </c>
      <c r="C5398" s="440">
        <v>0</v>
      </c>
      <c r="D5398" s="438" t="s">
        <v>126</v>
      </c>
      <c r="E5398" s="440">
        <v>8629.01</v>
      </c>
      <c r="F5398" s="440">
        <v>0</v>
      </c>
      <c r="G5398" s="440">
        <v>8629.01</v>
      </c>
      <c r="H5398" s="438" t="s">
        <v>126</v>
      </c>
    </row>
    <row r="5399" spans="1:8">
      <c r="A5399" s="430" t="s">
        <v>7040</v>
      </c>
      <c r="B5399" s="430" t="s">
        <v>2393</v>
      </c>
      <c r="C5399" s="440">
        <v>985</v>
      </c>
      <c r="D5399" s="438" t="s">
        <v>126</v>
      </c>
      <c r="E5399" s="440">
        <v>0</v>
      </c>
      <c r="F5399" s="440">
        <v>0</v>
      </c>
      <c r="G5399" s="440">
        <v>985</v>
      </c>
      <c r="H5399" s="438" t="s">
        <v>126</v>
      </c>
    </row>
    <row r="5400" spans="1:8">
      <c r="A5400" s="430" t="s">
        <v>7041</v>
      </c>
      <c r="B5400" s="430" t="s">
        <v>2443</v>
      </c>
      <c r="C5400" s="440">
        <v>2493.2199999999998</v>
      </c>
      <c r="D5400" s="438" t="s">
        <v>126</v>
      </c>
      <c r="E5400" s="440">
        <v>258.5</v>
      </c>
      <c r="F5400" s="440">
        <v>0</v>
      </c>
      <c r="G5400" s="440">
        <v>2751.72</v>
      </c>
      <c r="H5400" s="438" t="s">
        <v>126</v>
      </c>
    </row>
    <row r="5401" spans="1:8">
      <c r="A5401" s="430" t="s">
        <v>7042</v>
      </c>
      <c r="B5401" s="430" t="s">
        <v>2448</v>
      </c>
      <c r="C5401" s="440">
        <v>1411.76</v>
      </c>
      <c r="D5401" s="438" t="s">
        <v>126</v>
      </c>
      <c r="E5401" s="440">
        <v>0</v>
      </c>
      <c r="F5401" s="440">
        <v>0</v>
      </c>
      <c r="G5401" s="440">
        <v>1411.76</v>
      </c>
      <c r="H5401" s="438" t="s">
        <v>126</v>
      </c>
    </row>
    <row r="5402" spans="1:8">
      <c r="A5402" s="430" t="s">
        <v>7043</v>
      </c>
      <c r="B5402" s="430" t="s">
        <v>2453</v>
      </c>
      <c r="C5402" s="440">
        <v>0</v>
      </c>
      <c r="D5402" s="438" t="s">
        <v>126</v>
      </c>
      <c r="E5402" s="440">
        <v>656.2</v>
      </c>
      <c r="F5402" s="440">
        <v>0</v>
      </c>
      <c r="G5402" s="440">
        <v>656.2</v>
      </c>
      <c r="H5402" s="438" t="s">
        <v>126</v>
      </c>
    </row>
    <row r="5403" spans="1:8">
      <c r="A5403" s="430" t="s">
        <v>7044</v>
      </c>
      <c r="B5403" s="430" t="s">
        <v>2458</v>
      </c>
      <c r="C5403" s="440">
        <v>120</v>
      </c>
      <c r="D5403" s="438" t="s">
        <v>126</v>
      </c>
      <c r="E5403" s="440">
        <v>0</v>
      </c>
      <c r="F5403" s="440">
        <v>0</v>
      </c>
      <c r="G5403" s="440">
        <v>120</v>
      </c>
      <c r="H5403" s="438" t="s">
        <v>126</v>
      </c>
    </row>
    <row r="5404" spans="1:8">
      <c r="A5404" s="430" t="s">
        <v>7045</v>
      </c>
      <c r="B5404" s="430" t="s">
        <v>2463</v>
      </c>
      <c r="C5404" s="440">
        <v>1035</v>
      </c>
      <c r="D5404" s="438" t="s">
        <v>126</v>
      </c>
      <c r="E5404" s="440">
        <v>0</v>
      </c>
      <c r="F5404" s="440">
        <v>0</v>
      </c>
      <c r="G5404" s="440">
        <v>1035</v>
      </c>
      <c r="H5404" s="438" t="s">
        <v>126</v>
      </c>
    </row>
    <row r="5405" spans="1:8">
      <c r="A5405" s="430" t="s">
        <v>7046</v>
      </c>
      <c r="B5405" s="430" t="s">
        <v>2468</v>
      </c>
      <c r="C5405" s="440">
        <v>447</v>
      </c>
      <c r="D5405" s="438" t="s">
        <v>126</v>
      </c>
      <c r="E5405" s="440">
        <v>0</v>
      </c>
      <c r="F5405" s="440">
        <v>0</v>
      </c>
      <c r="G5405" s="440">
        <v>447</v>
      </c>
      <c r="H5405" s="438" t="s">
        <v>126</v>
      </c>
    </row>
    <row r="5406" spans="1:8">
      <c r="A5406" s="430" t="s">
        <v>7047</v>
      </c>
      <c r="B5406" s="430" t="s">
        <v>2487</v>
      </c>
      <c r="C5406" s="440">
        <v>76053.95</v>
      </c>
      <c r="D5406" s="438" t="s">
        <v>126</v>
      </c>
      <c r="E5406" s="440">
        <v>57450.9</v>
      </c>
      <c r="F5406" s="440">
        <v>0</v>
      </c>
      <c r="G5406" s="440">
        <v>133504.85</v>
      </c>
      <c r="H5406" s="438" t="s">
        <v>126</v>
      </c>
    </row>
    <row r="5407" spans="1:8">
      <c r="A5407" s="430" t="s">
        <v>7048</v>
      </c>
      <c r="B5407" s="430" t="s">
        <v>3939</v>
      </c>
      <c r="C5407" s="440">
        <v>1167.8599999999999</v>
      </c>
      <c r="D5407" s="438" t="s">
        <v>126</v>
      </c>
      <c r="E5407" s="440">
        <v>825.71</v>
      </c>
      <c r="F5407" s="440">
        <v>0</v>
      </c>
      <c r="G5407" s="440">
        <v>1993.57</v>
      </c>
      <c r="H5407" s="438" t="s">
        <v>126</v>
      </c>
    </row>
    <row r="5408" spans="1:8">
      <c r="A5408" s="430" t="s">
        <v>7049</v>
      </c>
      <c r="B5408" s="430" t="s">
        <v>2500</v>
      </c>
      <c r="C5408" s="440">
        <v>1782.76</v>
      </c>
      <c r="D5408" s="438" t="s">
        <v>126</v>
      </c>
      <c r="E5408" s="440">
        <v>0</v>
      </c>
      <c r="F5408" s="440">
        <v>0</v>
      </c>
      <c r="G5408" s="440">
        <v>1782.76</v>
      </c>
      <c r="H5408" s="438" t="s">
        <v>126</v>
      </c>
    </row>
    <row r="5409" spans="1:8">
      <c r="A5409" s="430" t="s">
        <v>7050</v>
      </c>
      <c r="B5409" s="430" t="s">
        <v>4052</v>
      </c>
      <c r="C5409" s="440">
        <v>0</v>
      </c>
      <c r="D5409" s="438" t="s">
        <v>126</v>
      </c>
      <c r="E5409" s="440">
        <v>2580</v>
      </c>
      <c r="F5409" s="440">
        <v>0</v>
      </c>
      <c r="G5409" s="440">
        <v>2580</v>
      </c>
      <c r="H5409" s="438" t="s">
        <v>126</v>
      </c>
    </row>
    <row r="5410" spans="1:8">
      <c r="A5410" s="430" t="s">
        <v>7051</v>
      </c>
      <c r="B5410" s="430" t="s">
        <v>2516</v>
      </c>
      <c r="C5410" s="440">
        <v>1379.5</v>
      </c>
      <c r="D5410" s="438" t="s">
        <v>126</v>
      </c>
      <c r="E5410" s="440">
        <v>26.13</v>
      </c>
      <c r="F5410" s="440">
        <v>0</v>
      </c>
      <c r="G5410" s="440">
        <v>1405.63</v>
      </c>
      <c r="H5410" s="438" t="s">
        <v>126</v>
      </c>
    </row>
    <row r="5411" spans="1:8">
      <c r="A5411" s="430" t="s">
        <v>7052</v>
      </c>
      <c r="B5411" s="430" t="s">
        <v>7053</v>
      </c>
      <c r="C5411" s="440">
        <v>363701.51</v>
      </c>
      <c r="D5411" s="438" t="s">
        <v>126</v>
      </c>
      <c r="E5411" s="440">
        <v>1794402.72</v>
      </c>
      <c r="F5411" s="440">
        <v>0</v>
      </c>
      <c r="G5411" s="440">
        <v>2158104.23</v>
      </c>
      <c r="H5411" s="438" t="s">
        <v>126</v>
      </c>
    </row>
    <row r="5412" spans="1:8">
      <c r="A5412" s="430" t="s">
        <v>7054</v>
      </c>
      <c r="B5412" s="430" t="s">
        <v>7055</v>
      </c>
      <c r="C5412" s="440">
        <v>57796.78</v>
      </c>
      <c r="D5412" s="438" t="s">
        <v>126</v>
      </c>
      <c r="E5412" s="440">
        <v>798968.63</v>
      </c>
      <c r="F5412" s="440">
        <v>0</v>
      </c>
      <c r="G5412" s="440">
        <v>856765.41</v>
      </c>
      <c r="H5412" s="438" t="s">
        <v>126</v>
      </c>
    </row>
    <row r="5413" spans="1:8">
      <c r="A5413" s="430" t="s">
        <v>7056</v>
      </c>
      <c r="B5413" s="430" t="s">
        <v>2056</v>
      </c>
      <c r="C5413" s="440">
        <v>7267.82</v>
      </c>
      <c r="D5413" s="438" t="s">
        <v>126</v>
      </c>
      <c r="E5413" s="440">
        <v>0</v>
      </c>
      <c r="F5413" s="440">
        <v>0</v>
      </c>
      <c r="G5413" s="440">
        <v>7267.82</v>
      </c>
      <c r="H5413" s="438" t="s">
        <v>126</v>
      </c>
    </row>
    <row r="5414" spans="1:8">
      <c r="A5414" s="430" t="s">
        <v>7057</v>
      </c>
      <c r="B5414" s="430" t="s">
        <v>2064</v>
      </c>
      <c r="C5414" s="440">
        <v>950.26</v>
      </c>
      <c r="D5414" s="438" t="s">
        <v>126</v>
      </c>
      <c r="E5414" s="440">
        <v>147</v>
      </c>
      <c r="F5414" s="440">
        <v>0</v>
      </c>
      <c r="G5414" s="440">
        <v>1097.26</v>
      </c>
      <c r="H5414" s="438" t="s">
        <v>126</v>
      </c>
    </row>
    <row r="5415" spans="1:8">
      <c r="A5415" s="430" t="s">
        <v>7058</v>
      </c>
      <c r="B5415" s="430" t="s">
        <v>972</v>
      </c>
      <c r="C5415" s="440">
        <v>1071</v>
      </c>
      <c r="D5415" s="438" t="s">
        <v>126</v>
      </c>
      <c r="E5415" s="440">
        <v>273.56</v>
      </c>
      <c r="F5415" s="440">
        <v>0</v>
      </c>
      <c r="G5415" s="440">
        <v>1344.56</v>
      </c>
      <c r="H5415" s="438" t="s">
        <v>126</v>
      </c>
    </row>
    <row r="5416" spans="1:8">
      <c r="A5416" s="430" t="s">
        <v>7059</v>
      </c>
      <c r="B5416" s="430" t="s">
        <v>2073</v>
      </c>
      <c r="C5416" s="440">
        <v>0</v>
      </c>
      <c r="D5416" s="438" t="s">
        <v>126</v>
      </c>
      <c r="E5416" s="440">
        <v>258</v>
      </c>
      <c r="F5416" s="440">
        <v>0</v>
      </c>
      <c r="G5416" s="440">
        <v>258</v>
      </c>
      <c r="H5416" s="438" t="s">
        <v>126</v>
      </c>
    </row>
    <row r="5417" spans="1:8">
      <c r="A5417" s="430" t="s">
        <v>7060</v>
      </c>
      <c r="B5417" s="430" t="s">
        <v>2078</v>
      </c>
      <c r="C5417" s="440">
        <v>4120.87</v>
      </c>
      <c r="D5417" s="438" t="s">
        <v>126</v>
      </c>
      <c r="E5417" s="440">
        <v>973.24</v>
      </c>
      <c r="F5417" s="440">
        <v>0</v>
      </c>
      <c r="G5417" s="440">
        <v>5094.1099999999997</v>
      </c>
      <c r="H5417" s="438" t="s">
        <v>126</v>
      </c>
    </row>
    <row r="5418" spans="1:8">
      <c r="A5418" s="430" t="s">
        <v>7061</v>
      </c>
      <c r="B5418" s="430" t="s">
        <v>2083</v>
      </c>
      <c r="C5418" s="440">
        <v>694</v>
      </c>
      <c r="D5418" s="438" t="s">
        <v>126</v>
      </c>
      <c r="E5418" s="440">
        <v>180</v>
      </c>
      <c r="F5418" s="440">
        <v>0</v>
      </c>
      <c r="G5418" s="440">
        <v>874</v>
      </c>
      <c r="H5418" s="438" t="s">
        <v>126</v>
      </c>
    </row>
    <row r="5419" spans="1:8">
      <c r="A5419" s="430" t="s">
        <v>7062</v>
      </c>
      <c r="B5419" s="430" t="s">
        <v>2088</v>
      </c>
      <c r="C5419" s="440">
        <v>21</v>
      </c>
      <c r="D5419" s="438" t="s">
        <v>126</v>
      </c>
      <c r="E5419" s="440">
        <v>0</v>
      </c>
      <c r="F5419" s="440">
        <v>0</v>
      </c>
      <c r="G5419" s="440">
        <v>21</v>
      </c>
      <c r="H5419" s="438" t="s">
        <v>126</v>
      </c>
    </row>
    <row r="5420" spans="1:8">
      <c r="A5420" s="430" t="s">
        <v>7063</v>
      </c>
      <c r="B5420" s="430" t="s">
        <v>2093</v>
      </c>
      <c r="C5420" s="440">
        <v>4764.91</v>
      </c>
      <c r="D5420" s="438" t="s">
        <v>126</v>
      </c>
      <c r="E5420" s="440">
        <v>1392</v>
      </c>
      <c r="F5420" s="440">
        <v>0</v>
      </c>
      <c r="G5420" s="440">
        <v>6156.91</v>
      </c>
      <c r="H5420" s="438" t="s">
        <v>126</v>
      </c>
    </row>
    <row r="5421" spans="1:8">
      <c r="A5421" s="430" t="s">
        <v>7064</v>
      </c>
      <c r="B5421" s="430" t="s">
        <v>2098</v>
      </c>
      <c r="C5421" s="440">
        <v>2184.33</v>
      </c>
      <c r="D5421" s="438" t="s">
        <v>126</v>
      </c>
      <c r="E5421" s="440">
        <v>146.16</v>
      </c>
      <c r="F5421" s="440">
        <v>0</v>
      </c>
      <c r="G5421" s="440">
        <v>2330.4899999999998</v>
      </c>
      <c r="H5421" s="438" t="s">
        <v>126</v>
      </c>
    </row>
    <row r="5422" spans="1:8">
      <c r="A5422" s="430" t="s">
        <v>7065</v>
      </c>
      <c r="B5422" s="430" t="s">
        <v>2103</v>
      </c>
      <c r="C5422" s="440">
        <v>11225.53</v>
      </c>
      <c r="D5422" s="438" t="s">
        <v>126</v>
      </c>
      <c r="E5422" s="440">
        <v>167.57</v>
      </c>
      <c r="F5422" s="440">
        <v>0</v>
      </c>
      <c r="G5422" s="440">
        <v>11393.1</v>
      </c>
      <c r="H5422" s="438" t="s">
        <v>126</v>
      </c>
    </row>
    <row r="5423" spans="1:8">
      <c r="A5423" s="430" t="s">
        <v>7066</v>
      </c>
      <c r="B5423" s="430" t="s">
        <v>2108</v>
      </c>
      <c r="C5423" s="440">
        <v>11699.99</v>
      </c>
      <c r="D5423" s="438" t="s">
        <v>126</v>
      </c>
      <c r="E5423" s="440">
        <v>1313</v>
      </c>
      <c r="F5423" s="440">
        <v>0</v>
      </c>
      <c r="G5423" s="440">
        <v>13012.99</v>
      </c>
      <c r="H5423" s="438" t="s">
        <v>126</v>
      </c>
    </row>
    <row r="5424" spans="1:8">
      <c r="A5424" s="430" t="s">
        <v>7067</v>
      </c>
      <c r="B5424" s="430" t="s">
        <v>2113</v>
      </c>
      <c r="C5424" s="440">
        <v>70.02</v>
      </c>
      <c r="D5424" s="438" t="s">
        <v>126</v>
      </c>
      <c r="E5424" s="440">
        <v>0</v>
      </c>
      <c r="F5424" s="440">
        <v>0</v>
      </c>
      <c r="G5424" s="440">
        <v>70.02</v>
      </c>
      <c r="H5424" s="438" t="s">
        <v>126</v>
      </c>
    </row>
    <row r="5425" spans="1:8">
      <c r="A5425" s="430" t="s">
        <v>7068</v>
      </c>
      <c r="B5425" s="430" t="s">
        <v>2118</v>
      </c>
      <c r="C5425" s="440">
        <v>0</v>
      </c>
      <c r="D5425" s="438" t="s">
        <v>126</v>
      </c>
      <c r="E5425" s="440">
        <v>126</v>
      </c>
      <c r="F5425" s="440">
        <v>0</v>
      </c>
      <c r="G5425" s="440">
        <v>126</v>
      </c>
      <c r="H5425" s="438" t="s">
        <v>126</v>
      </c>
    </row>
    <row r="5426" spans="1:8">
      <c r="A5426" s="430" t="s">
        <v>7069</v>
      </c>
      <c r="B5426" s="430" t="s">
        <v>2123</v>
      </c>
      <c r="C5426" s="440">
        <v>1605.6</v>
      </c>
      <c r="D5426" s="438" t="s">
        <v>126</v>
      </c>
      <c r="E5426" s="440">
        <v>18573.990000000002</v>
      </c>
      <c r="F5426" s="440">
        <v>0</v>
      </c>
      <c r="G5426" s="440">
        <v>20179.59</v>
      </c>
      <c r="H5426" s="438" t="s">
        <v>126</v>
      </c>
    </row>
    <row r="5427" spans="1:8">
      <c r="A5427" s="430" t="s">
        <v>7070</v>
      </c>
      <c r="B5427" s="430" t="s">
        <v>2128</v>
      </c>
      <c r="C5427" s="440">
        <v>825.22</v>
      </c>
      <c r="D5427" s="438" t="s">
        <v>126</v>
      </c>
      <c r="E5427" s="440">
        <v>327.51</v>
      </c>
      <c r="F5427" s="440">
        <v>0</v>
      </c>
      <c r="G5427" s="440">
        <v>1152.73</v>
      </c>
      <c r="H5427" s="438" t="s">
        <v>126</v>
      </c>
    </row>
    <row r="5428" spans="1:8">
      <c r="A5428" s="430" t="s">
        <v>7071</v>
      </c>
      <c r="B5428" s="430" t="s">
        <v>7072</v>
      </c>
      <c r="C5428" s="440">
        <v>2143.85</v>
      </c>
      <c r="D5428" s="438" t="s">
        <v>126</v>
      </c>
      <c r="E5428" s="440">
        <v>0</v>
      </c>
      <c r="F5428" s="440">
        <v>0</v>
      </c>
      <c r="G5428" s="440">
        <v>2143.85</v>
      </c>
      <c r="H5428" s="438" t="s">
        <v>126</v>
      </c>
    </row>
    <row r="5429" spans="1:8">
      <c r="A5429" s="430" t="s">
        <v>7073</v>
      </c>
      <c r="B5429" s="430" t="s">
        <v>7074</v>
      </c>
      <c r="C5429" s="440">
        <v>2850.02</v>
      </c>
      <c r="D5429" s="438" t="s">
        <v>126</v>
      </c>
      <c r="E5429" s="440">
        <v>0</v>
      </c>
      <c r="F5429" s="440">
        <v>0</v>
      </c>
      <c r="G5429" s="440">
        <v>2850.02</v>
      </c>
      <c r="H5429" s="438" t="s">
        <v>126</v>
      </c>
    </row>
    <row r="5430" spans="1:8">
      <c r="A5430" s="430" t="s">
        <v>7075</v>
      </c>
      <c r="B5430" s="430" t="s">
        <v>7076</v>
      </c>
      <c r="C5430" s="440">
        <v>60</v>
      </c>
      <c r="D5430" s="438" t="s">
        <v>126</v>
      </c>
      <c r="E5430" s="440">
        <v>98325.19</v>
      </c>
      <c r="F5430" s="440">
        <v>0</v>
      </c>
      <c r="G5430" s="440">
        <v>98385.19</v>
      </c>
      <c r="H5430" s="438" t="s">
        <v>126</v>
      </c>
    </row>
    <row r="5431" spans="1:8">
      <c r="A5431" s="430" t="s">
        <v>7077</v>
      </c>
      <c r="B5431" s="430" t="s">
        <v>7078</v>
      </c>
      <c r="C5431" s="440">
        <v>0</v>
      </c>
      <c r="D5431" s="438" t="s">
        <v>126</v>
      </c>
      <c r="E5431" s="440">
        <v>10160</v>
      </c>
      <c r="F5431" s="440">
        <v>0</v>
      </c>
      <c r="G5431" s="440">
        <v>10160</v>
      </c>
      <c r="H5431" s="438" t="s">
        <v>126</v>
      </c>
    </row>
    <row r="5432" spans="1:8">
      <c r="A5432" s="430" t="s">
        <v>7079</v>
      </c>
      <c r="B5432" s="430" t="s">
        <v>7080</v>
      </c>
      <c r="C5432" s="440">
        <v>0</v>
      </c>
      <c r="D5432" s="438" t="s">
        <v>126</v>
      </c>
      <c r="E5432" s="440">
        <v>12879.31</v>
      </c>
      <c r="F5432" s="440">
        <v>0</v>
      </c>
      <c r="G5432" s="440">
        <v>12879.31</v>
      </c>
      <c r="H5432" s="438" t="s">
        <v>126</v>
      </c>
    </row>
    <row r="5433" spans="1:8">
      <c r="A5433" s="430" t="s">
        <v>7081</v>
      </c>
      <c r="B5433" s="430" t="s">
        <v>2245</v>
      </c>
      <c r="C5433" s="440">
        <v>262</v>
      </c>
      <c r="D5433" s="438" t="s">
        <v>126</v>
      </c>
      <c r="E5433" s="440">
        <v>0</v>
      </c>
      <c r="F5433" s="440">
        <v>0</v>
      </c>
      <c r="G5433" s="440">
        <v>262</v>
      </c>
      <c r="H5433" s="438" t="s">
        <v>126</v>
      </c>
    </row>
    <row r="5434" spans="1:8">
      <c r="A5434" s="430" t="s">
        <v>7082</v>
      </c>
      <c r="B5434" s="430" t="s">
        <v>2265</v>
      </c>
      <c r="C5434" s="440">
        <v>0</v>
      </c>
      <c r="D5434" s="438" t="s">
        <v>126</v>
      </c>
      <c r="E5434" s="440">
        <v>3364.88</v>
      </c>
      <c r="F5434" s="440">
        <v>0</v>
      </c>
      <c r="G5434" s="440">
        <v>3364.88</v>
      </c>
      <c r="H5434" s="438" t="s">
        <v>126</v>
      </c>
    </row>
    <row r="5435" spans="1:8">
      <c r="A5435" s="430" t="s">
        <v>7083</v>
      </c>
      <c r="B5435" s="430" t="s">
        <v>2285</v>
      </c>
      <c r="C5435" s="440">
        <v>0</v>
      </c>
      <c r="D5435" s="438" t="s">
        <v>126</v>
      </c>
      <c r="E5435" s="440">
        <v>1450</v>
      </c>
      <c r="F5435" s="440">
        <v>0</v>
      </c>
      <c r="G5435" s="440">
        <v>1450</v>
      </c>
      <c r="H5435" s="438" t="s">
        <v>126</v>
      </c>
    </row>
    <row r="5436" spans="1:8">
      <c r="A5436" s="430" t="s">
        <v>7084</v>
      </c>
      <c r="B5436" s="430" t="s">
        <v>2290</v>
      </c>
      <c r="C5436" s="440">
        <v>0</v>
      </c>
      <c r="D5436" s="438" t="s">
        <v>126</v>
      </c>
      <c r="E5436" s="440">
        <v>600</v>
      </c>
      <c r="F5436" s="440">
        <v>0</v>
      </c>
      <c r="G5436" s="440">
        <v>600</v>
      </c>
      <c r="H5436" s="438" t="s">
        <v>126</v>
      </c>
    </row>
    <row r="5437" spans="1:8">
      <c r="A5437" s="430" t="s">
        <v>7085</v>
      </c>
      <c r="B5437" s="430" t="s">
        <v>2300</v>
      </c>
      <c r="C5437" s="440">
        <v>0</v>
      </c>
      <c r="D5437" s="438" t="s">
        <v>126</v>
      </c>
      <c r="E5437" s="440">
        <v>74.23</v>
      </c>
      <c r="F5437" s="440">
        <v>0</v>
      </c>
      <c r="G5437" s="440">
        <v>74.23</v>
      </c>
      <c r="H5437" s="438" t="s">
        <v>126</v>
      </c>
    </row>
    <row r="5438" spans="1:8">
      <c r="A5438" s="430" t="s">
        <v>7086</v>
      </c>
      <c r="B5438" s="430" t="s">
        <v>2315</v>
      </c>
      <c r="C5438" s="440">
        <v>0</v>
      </c>
      <c r="D5438" s="438" t="s">
        <v>126</v>
      </c>
      <c r="E5438" s="440">
        <v>140904.4</v>
      </c>
      <c r="F5438" s="440">
        <v>0</v>
      </c>
      <c r="G5438" s="440">
        <v>140904.4</v>
      </c>
      <c r="H5438" s="438" t="s">
        <v>126</v>
      </c>
    </row>
    <row r="5439" spans="1:8">
      <c r="A5439" s="430" t="s">
        <v>7087</v>
      </c>
      <c r="B5439" s="430" t="s">
        <v>2353</v>
      </c>
      <c r="C5439" s="440">
        <v>403.93</v>
      </c>
      <c r="D5439" s="438" t="s">
        <v>126</v>
      </c>
      <c r="E5439" s="440">
        <v>0</v>
      </c>
      <c r="F5439" s="440">
        <v>0</v>
      </c>
      <c r="G5439" s="440">
        <v>403.93</v>
      </c>
      <c r="H5439" s="438" t="s">
        <v>126</v>
      </c>
    </row>
    <row r="5440" spans="1:8">
      <c r="A5440" s="430" t="s">
        <v>7088</v>
      </c>
      <c r="B5440" s="430" t="s">
        <v>2358</v>
      </c>
      <c r="C5440" s="440">
        <v>0</v>
      </c>
      <c r="D5440" s="438" t="s">
        <v>126</v>
      </c>
      <c r="E5440" s="440">
        <v>10729.99</v>
      </c>
      <c r="F5440" s="440">
        <v>0</v>
      </c>
      <c r="G5440" s="440">
        <v>10729.99</v>
      </c>
      <c r="H5440" s="438" t="s">
        <v>126</v>
      </c>
    </row>
    <row r="5441" spans="1:8">
      <c r="A5441" s="430" t="s">
        <v>7089</v>
      </c>
      <c r="B5441" s="430" t="s">
        <v>2368</v>
      </c>
      <c r="C5441" s="440">
        <v>1962</v>
      </c>
      <c r="D5441" s="438" t="s">
        <v>126</v>
      </c>
      <c r="E5441" s="440">
        <v>0</v>
      </c>
      <c r="F5441" s="440">
        <v>0</v>
      </c>
      <c r="G5441" s="440">
        <v>1962</v>
      </c>
      <c r="H5441" s="438" t="s">
        <v>126</v>
      </c>
    </row>
    <row r="5442" spans="1:8">
      <c r="A5442" s="430" t="s">
        <v>7090</v>
      </c>
      <c r="B5442" s="430" t="s">
        <v>2373</v>
      </c>
      <c r="C5442" s="440">
        <v>427.4</v>
      </c>
      <c r="D5442" s="438" t="s">
        <v>126</v>
      </c>
      <c r="E5442" s="440">
        <v>1329.79</v>
      </c>
      <c r="F5442" s="440">
        <v>0</v>
      </c>
      <c r="G5442" s="440">
        <v>1757.19</v>
      </c>
      <c r="H5442" s="438" t="s">
        <v>126</v>
      </c>
    </row>
    <row r="5443" spans="1:8">
      <c r="A5443" s="430" t="s">
        <v>7091</v>
      </c>
      <c r="B5443" s="430" t="s">
        <v>2378</v>
      </c>
      <c r="C5443" s="440">
        <v>0</v>
      </c>
      <c r="D5443" s="438" t="s">
        <v>126</v>
      </c>
      <c r="E5443" s="440">
        <v>733</v>
      </c>
      <c r="F5443" s="440">
        <v>0</v>
      </c>
      <c r="G5443" s="440">
        <v>733</v>
      </c>
      <c r="H5443" s="438" t="s">
        <v>126</v>
      </c>
    </row>
    <row r="5444" spans="1:8">
      <c r="A5444" s="430" t="s">
        <v>7092</v>
      </c>
      <c r="B5444" s="430" t="s">
        <v>2388</v>
      </c>
      <c r="C5444" s="440">
        <v>0</v>
      </c>
      <c r="D5444" s="438" t="s">
        <v>126</v>
      </c>
      <c r="E5444" s="440">
        <v>43945.04</v>
      </c>
      <c r="F5444" s="440">
        <v>0</v>
      </c>
      <c r="G5444" s="440">
        <v>43945.04</v>
      </c>
      <c r="H5444" s="438" t="s">
        <v>126</v>
      </c>
    </row>
    <row r="5445" spans="1:8">
      <c r="A5445" s="430" t="s">
        <v>7093</v>
      </c>
      <c r="B5445" s="430" t="s">
        <v>2413</v>
      </c>
      <c r="C5445" s="440">
        <v>0</v>
      </c>
      <c r="D5445" s="438" t="s">
        <v>126</v>
      </c>
      <c r="E5445" s="440">
        <v>1700</v>
      </c>
      <c r="F5445" s="440">
        <v>0</v>
      </c>
      <c r="G5445" s="440">
        <v>1700</v>
      </c>
      <c r="H5445" s="438" t="s">
        <v>126</v>
      </c>
    </row>
    <row r="5446" spans="1:8">
      <c r="A5446" s="430" t="s">
        <v>7094</v>
      </c>
      <c r="B5446" s="430" t="s">
        <v>2418</v>
      </c>
      <c r="C5446" s="440">
        <v>0</v>
      </c>
      <c r="D5446" s="438" t="s">
        <v>126</v>
      </c>
      <c r="E5446" s="440">
        <v>256</v>
      </c>
      <c r="F5446" s="440">
        <v>0</v>
      </c>
      <c r="G5446" s="440">
        <v>256</v>
      </c>
      <c r="H5446" s="438" t="s">
        <v>126</v>
      </c>
    </row>
    <row r="5447" spans="1:8">
      <c r="A5447" s="430" t="s">
        <v>7095</v>
      </c>
      <c r="B5447" s="430" t="s">
        <v>2423</v>
      </c>
      <c r="C5447" s="440">
        <v>0</v>
      </c>
      <c r="D5447" s="438" t="s">
        <v>126</v>
      </c>
      <c r="E5447" s="440">
        <v>978</v>
      </c>
      <c r="F5447" s="440">
        <v>0</v>
      </c>
      <c r="G5447" s="440">
        <v>978</v>
      </c>
      <c r="H5447" s="438" t="s">
        <v>126</v>
      </c>
    </row>
    <row r="5448" spans="1:8">
      <c r="A5448" s="430" t="s">
        <v>7096</v>
      </c>
      <c r="B5448" s="430" t="s">
        <v>2428</v>
      </c>
      <c r="C5448" s="440">
        <v>0</v>
      </c>
      <c r="D5448" s="438" t="s">
        <v>126</v>
      </c>
      <c r="E5448" s="440">
        <v>87195</v>
      </c>
      <c r="F5448" s="440">
        <v>0</v>
      </c>
      <c r="G5448" s="440">
        <v>87195</v>
      </c>
      <c r="H5448" s="438" t="s">
        <v>126</v>
      </c>
    </row>
    <row r="5449" spans="1:8">
      <c r="A5449" s="430" t="s">
        <v>7097</v>
      </c>
      <c r="B5449" s="430" t="s">
        <v>2443</v>
      </c>
      <c r="C5449" s="440">
        <v>0</v>
      </c>
      <c r="D5449" s="438" t="s">
        <v>126</v>
      </c>
      <c r="E5449" s="440">
        <v>824.2</v>
      </c>
      <c r="F5449" s="440">
        <v>0</v>
      </c>
      <c r="G5449" s="440">
        <v>824.2</v>
      </c>
      <c r="H5449" s="438" t="s">
        <v>126</v>
      </c>
    </row>
    <row r="5450" spans="1:8">
      <c r="A5450" s="430" t="s">
        <v>7098</v>
      </c>
      <c r="B5450" s="430" t="s">
        <v>2468</v>
      </c>
      <c r="C5450" s="440">
        <v>0</v>
      </c>
      <c r="D5450" s="438" t="s">
        <v>126</v>
      </c>
      <c r="E5450" s="440">
        <v>340</v>
      </c>
      <c r="F5450" s="440">
        <v>0</v>
      </c>
      <c r="G5450" s="440">
        <v>340</v>
      </c>
      <c r="H5450" s="438" t="s">
        <v>126</v>
      </c>
    </row>
    <row r="5451" spans="1:8">
      <c r="A5451" s="430" t="s">
        <v>7099</v>
      </c>
      <c r="B5451" s="430" t="s">
        <v>2487</v>
      </c>
      <c r="C5451" s="440">
        <v>3187.03</v>
      </c>
      <c r="D5451" s="438" t="s">
        <v>126</v>
      </c>
      <c r="E5451" s="440">
        <v>356798.17</v>
      </c>
      <c r="F5451" s="440">
        <v>0</v>
      </c>
      <c r="G5451" s="440">
        <v>359985.2</v>
      </c>
      <c r="H5451" s="438" t="s">
        <v>126</v>
      </c>
    </row>
    <row r="5452" spans="1:8">
      <c r="A5452" s="430" t="s">
        <v>7100</v>
      </c>
      <c r="B5452" s="430" t="s">
        <v>2516</v>
      </c>
      <c r="C5452" s="440">
        <v>0</v>
      </c>
      <c r="D5452" s="438" t="s">
        <v>126</v>
      </c>
      <c r="E5452" s="440">
        <v>2503.4</v>
      </c>
      <c r="F5452" s="440">
        <v>0</v>
      </c>
      <c r="G5452" s="440">
        <v>2503.4</v>
      </c>
      <c r="H5452" s="438" t="s">
        <v>126</v>
      </c>
    </row>
    <row r="5453" spans="1:8">
      <c r="A5453" s="430" t="s">
        <v>7101</v>
      </c>
      <c r="B5453" s="430" t="s">
        <v>7102</v>
      </c>
      <c r="C5453" s="440">
        <v>149039.29999999999</v>
      </c>
      <c r="D5453" s="438" t="s">
        <v>126</v>
      </c>
      <c r="E5453" s="440">
        <v>8081.79</v>
      </c>
      <c r="F5453" s="440">
        <v>0</v>
      </c>
      <c r="G5453" s="440">
        <v>157121.09</v>
      </c>
      <c r="H5453" s="438" t="s">
        <v>126</v>
      </c>
    </row>
    <row r="5454" spans="1:8">
      <c r="A5454" s="430" t="s">
        <v>7103</v>
      </c>
      <c r="B5454" s="430" t="s">
        <v>2056</v>
      </c>
      <c r="C5454" s="440">
        <v>333.96</v>
      </c>
      <c r="D5454" s="438" t="s">
        <v>126</v>
      </c>
      <c r="E5454" s="440">
        <v>0</v>
      </c>
      <c r="F5454" s="440">
        <v>0</v>
      </c>
      <c r="G5454" s="440">
        <v>333.96</v>
      </c>
      <c r="H5454" s="438" t="s">
        <v>126</v>
      </c>
    </row>
    <row r="5455" spans="1:8">
      <c r="A5455" s="430" t="s">
        <v>7104</v>
      </c>
      <c r="B5455" s="430" t="s">
        <v>2078</v>
      </c>
      <c r="C5455" s="440">
        <v>7519.27</v>
      </c>
      <c r="D5455" s="438" t="s">
        <v>126</v>
      </c>
      <c r="E5455" s="440">
        <v>0</v>
      </c>
      <c r="F5455" s="440">
        <v>0</v>
      </c>
      <c r="G5455" s="440">
        <v>7519.27</v>
      </c>
      <c r="H5455" s="438" t="s">
        <v>126</v>
      </c>
    </row>
    <row r="5456" spans="1:8">
      <c r="A5456" s="430" t="s">
        <v>7105</v>
      </c>
      <c r="B5456" s="430" t="s">
        <v>2093</v>
      </c>
      <c r="C5456" s="440">
        <v>7399.27</v>
      </c>
      <c r="D5456" s="438" t="s">
        <v>126</v>
      </c>
      <c r="E5456" s="440">
        <v>0</v>
      </c>
      <c r="F5456" s="440">
        <v>0</v>
      </c>
      <c r="G5456" s="440">
        <v>7399.27</v>
      </c>
      <c r="H5456" s="438" t="s">
        <v>126</v>
      </c>
    </row>
    <row r="5457" spans="1:8">
      <c r="A5457" s="430" t="s">
        <v>7106</v>
      </c>
      <c r="B5457" s="430" t="s">
        <v>2113</v>
      </c>
      <c r="C5457" s="440">
        <v>7399.28</v>
      </c>
      <c r="D5457" s="438" t="s">
        <v>126</v>
      </c>
      <c r="E5457" s="440">
        <v>0</v>
      </c>
      <c r="F5457" s="440">
        <v>0</v>
      </c>
      <c r="G5457" s="440">
        <v>7399.28</v>
      </c>
      <c r="H5457" s="438" t="s">
        <v>126</v>
      </c>
    </row>
    <row r="5458" spans="1:8">
      <c r="A5458" s="430" t="s">
        <v>7107</v>
      </c>
      <c r="B5458" s="430" t="s">
        <v>2123</v>
      </c>
      <c r="C5458" s="440">
        <v>184</v>
      </c>
      <c r="D5458" s="438" t="s">
        <v>126</v>
      </c>
      <c r="E5458" s="440">
        <v>0</v>
      </c>
      <c r="F5458" s="440">
        <v>0</v>
      </c>
      <c r="G5458" s="440">
        <v>184</v>
      </c>
      <c r="H5458" s="438" t="s">
        <v>126</v>
      </c>
    </row>
    <row r="5459" spans="1:8">
      <c r="A5459" s="430" t="s">
        <v>7108</v>
      </c>
      <c r="B5459" s="430" t="s">
        <v>7109</v>
      </c>
      <c r="C5459" s="440">
        <v>464</v>
      </c>
      <c r="D5459" s="438" t="s">
        <v>126</v>
      </c>
      <c r="E5459" s="440">
        <v>0</v>
      </c>
      <c r="F5459" s="440">
        <v>0</v>
      </c>
      <c r="G5459" s="440">
        <v>464</v>
      </c>
      <c r="H5459" s="438" t="s">
        <v>126</v>
      </c>
    </row>
    <row r="5460" spans="1:8">
      <c r="A5460" s="430" t="s">
        <v>7110</v>
      </c>
      <c r="B5460" s="430" t="s">
        <v>6908</v>
      </c>
      <c r="C5460" s="440">
        <v>670</v>
      </c>
      <c r="D5460" s="438" t="s">
        <v>126</v>
      </c>
      <c r="E5460" s="440">
        <v>0</v>
      </c>
      <c r="F5460" s="440">
        <v>0</v>
      </c>
      <c r="G5460" s="440">
        <v>670</v>
      </c>
      <c r="H5460" s="438" t="s">
        <v>126</v>
      </c>
    </row>
    <row r="5461" spans="1:8">
      <c r="A5461" s="430" t="s">
        <v>7111</v>
      </c>
      <c r="B5461" s="430" t="s">
        <v>2388</v>
      </c>
      <c r="C5461" s="440">
        <v>0</v>
      </c>
      <c r="D5461" s="438" t="s">
        <v>126</v>
      </c>
      <c r="E5461" s="440">
        <v>1244.75</v>
      </c>
      <c r="F5461" s="440">
        <v>0</v>
      </c>
      <c r="G5461" s="440">
        <v>1244.75</v>
      </c>
      <c r="H5461" s="438" t="s">
        <v>126</v>
      </c>
    </row>
    <row r="5462" spans="1:8">
      <c r="A5462" s="430" t="s">
        <v>7112</v>
      </c>
      <c r="B5462" s="430" t="s">
        <v>2487</v>
      </c>
      <c r="C5462" s="440">
        <v>125069.52</v>
      </c>
      <c r="D5462" s="438" t="s">
        <v>126</v>
      </c>
      <c r="E5462" s="440">
        <v>5334.84</v>
      </c>
      <c r="F5462" s="440">
        <v>0</v>
      </c>
      <c r="G5462" s="440">
        <v>130404.36</v>
      </c>
      <c r="H5462" s="438" t="s">
        <v>126</v>
      </c>
    </row>
    <row r="5463" spans="1:8">
      <c r="A5463" s="430" t="s">
        <v>7113</v>
      </c>
      <c r="B5463" s="430" t="s">
        <v>2215</v>
      </c>
      <c r="C5463" s="440">
        <v>0</v>
      </c>
      <c r="D5463" s="438" t="s">
        <v>126</v>
      </c>
      <c r="E5463" s="440">
        <v>1502.2</v>
      </c>
      <c r="F5463" s="440">
        <v>0</v>
      </c>
      <c r="G5463" s="440">
        <v>1502.2</v>
      </c>
      <c r="H5463" s="438" t="s">
        <v>126</v>
      </c>
    </row>
    <row r="5464" spans="1:8">
      <c r="A5464" s="430" t="s">
        <v>7114</v>
      </c>
      <c r="B5464" s="430" t="s">
        <v>7115</v>
      </c>
      <c r="C5464" s="440">
        <v>130231.03</v>
      </c>
      <c r="D5464" s="438" t="s">
        <v>126</v>
      </c>
      <c r="E5464" s="440">
        <v>99464.63</v>
      </c>
      <c r="F5464" s="440">
        <v>0</v>
      </c>
      <c r="G5464" s="440">
        <v>229695.66</v>
      </c>
      <c r="H5464" s="438" t="s">
        <v>126</v>
      </c>
    </row>
    <row r="5465" spans="1:8">
      <c r="A5465" s="430" t="s">
        <v>7116</v>
      </c>
      <c r="B5465" s="430" t="s">
        <v>2056</v>
      </c>
      <c r="C5465" s="440">
        <v>930.59</v>
      </c>
      <c r="D5465" s="438" t="s">
        <v>126</v>
      </c>
      <c r="E5465" s="440">
        <v>57364.2</v>
      </c>
      <c r="F5465" s="440">
        <v>0</v>
      </c>
      <c r="G5465" s="440">
        <v>58294.79</v>
      </c>
      <c r="H5465" s="438" t="s">
        <v>126</v>
      </c>
    </row>
    <row r="5466" spans="1:8">
      <c r="A5466" s="430" t="s">
        <v>7117</v>
      </c>
      <c r="B5466" s="430" t="s">
        <v>2064</v>
      </c>
      <c r="C5466" s="440">
        <v>0</v>
      </c>
      <c r="D5466" s="438" t="s">
        <v>126</v>
      </c>
      <c r="E5466" s="440">
        <v>25426.38</v>
      </c>
      <c r="F5466" s="440">
        <v>0</v>
      </c>
      <c r="G5466" s="440">
        <v>25426.38</v>
      </c>
      <c r="H5466" s="438" t="s">
        <v>126</v>
      </c>
    </row>
    <row r="5467" spans="1:8">
      <c r="A5467" s="430" t="s">
        <v>7118</v>
      </c>
      <c r="B5467" s="430" t="s">
        <v>972</v>
      </c>
      <c r="C5467" s="440">
        <v>0</v>
      </c>
      <c r="D5467" s="438" t="s">
        <v>126</v>
      </c>
      <c r="E5467" s="440">
        <v>1110.23</v>
      </c>
      <c r="F5467" s="440">
        <v>0</v>
      </c>
      <c r="G5467" s="440">
        <v>1110.23</v>
      </c>
      <c r="H5467" s="438" t="s">
        <v>126</v>
      </c>
    </row>
    <row r="5468" spans="1:8">
      <c r="A5468" s="430" t="s">
        <v>7119</v>
      </c>
      <c r="B5468" s="430" t="s">
        <v>2073</v>
      </c>
      <c r="C5468" s="440">
        <v>667.5</v>
      </c>
      <c r="D5468" s="438" t="s">
        <v>126</v>
      </c>
      <c r="E5468" s="440">
        <v>2664.17</v>
      </c>
      <c r="F5468" s="440">
        <v>0</v>
      </c>
      <c r="G5468" s="440">
        <v>3331.67</v>
      </c>
      <c r="H5468" s="438" t="s">
        <v>126</v>
      </c>
    </row>
    <row r="5469" spans="1:8">
      <c r="A5469" s="430" t="s">
        <v>7120</v>
      </c>
      <c r="B5469" s="430" t="s">
        <v>2083</v>
      </c>
      <c r="C5469" s="440">
        <v>574.20000000000005</v>
      </c>
      <c r="D5469" s="438" t="s">
        <v>126</v>
      </c>
      <c r="E5469" s="440">
        <v>0</v>
      </c>
      <c r="F5469" s="440">
        <v>0</v>
      </c>
      <c r="G5469" s="440">
        <v>574.20000000000005</v>
      </c>
      <c r="H5469" s="438" t="s">
        <v>126</v>
      </c>
    </row>
    <row r="5470" spans="1:8">
      <c r="A5470" s="430" t="s">
        <v>7121</v>
      </c>
      <c r="B5470" s="430" t="s">
        <v>2093</v>
      </c>
      <c r="C5470" s="440">
        <v>812</v>
      </c>
      <c r="D5470" s="438" t="s">
        <v>126</v>
      </c>
      <c r="E5470" s="440">
        <v>0</v>
      </c>
      <c r="F5470" s="440">
        <v>0</v>
      </c>
      <c r="G5470" s="440">
        <v>812</v>
      </c>
      <c r="H5470" s="438" t="s">
        <v>126</v>
      </c>
    </row>
    <row r="5471" spans="1:8">
      <c r="A5471" s="430" t="s">
        <v>7122</v>
      </c>
      <c r="B5471" s="430" t="s">
        <v>2103</v>
      </c>
      <c r="C5471" s="440">
        <v>1272.6400000000001</v>
      </c>
      <c r="D5471" s="438" t="s">
        <v>126</v>
      </c>
      <c r="E5471" s="440">
        <v>0</v>
      </c>
      <c r="F5471" s="440">
        <v>0</v>
      </c>
      <c r="G5471" s="440">
        <v>1272.6400000000001</v>
      </c>
      <c r="H5471" s="438" t="s">
        <v>126</v>
      </c>
    </row>
    <row r="5472" spans="1:8">
      <c r="A5472" s="430" t="s">
        <v>7123</v>
      </c>
      <c r="B5472" s="430" t="s">
        <v>2108</v>
      </c>
      <c r="C5472" s="440">
        <v>3852.96</v>
      </c>
      <c r="D5472" s="438" t="s">
        <v>126</v>
      </c>
      <c r="E5472" s="440">
        <v>1047</v>
      </c>
      <c r="F5472" s="440">
        <v>0</v>
      </c>
      <c r="G5472" s="440">
        <v>4899.96</v>
      </c>
      <c r="H5472" s="438" t="s">
        <v>126</v>
      </c>
    </row>
    <row r="5473" spans="1:8">
      <c r="A5473" s="430" t="s">
        <v>7124</v>
      </c>
      <c r="B5473" s="430" t="s">
        <v>2113</v>
      </c>
      <c r="C5473" s="440">
        <v>133.49</v>
      </c>
      <c r="D5473" s="438" t="s">
        <v>126</v>
      </c>
      <c r="E5473" s="440">
        <v>0</v>
      </c>
      <c r="F5473" s="440">
        <v>0</v>
      </c>
      <c r="G5473" s="440">
        <v>133.49</v>
      </c>
      <c r="H5473" s="438" t="s">
        <v>126</v>
      </c>
    </row>
    <row r="5474" spans="1:8">
      <c r="A5474" s="430" t="s">
        <v>7125</v>
      </c>
      <c r="B5474" s="430" t="s">
        <v>2133</v>
      </c>
      <c r="C5474" s="440">
        <v>843.76</v>
      </c>
      <c r="D5474" s="438" t="s">
        <v>126</v>
      </c>
      <c r="E5474" s="440">
        <v>889.42</v>
      </c>
      <c r="F5474" s="440">
        <v>0</v>
      </c>
      <c r="G5474" s="440">
        <v>1733.18</v>
      </c>
      <c r="H5474" s="438" t="s">
        <v>126</v>
      </c>
    </row>
    <row r="5475" spans="1:8">
      <c r="A5475" s="430" t="s">
        <v>7126</v>
      </c>
      <c r="B5475" s="430" t="s">
        <v>2148</v>
      </c>
      <c r="C5475" s="440">
        <v>20039.990000000002</v>
      </c>
      <c r="D5475" s="438" t="s">
        <v>126</v>
      </c>
      <c r="E5475" s="440">
        <v>1775.2</v>
      </c>
      <c r="F5475" s="440">
        <v>0</v>
      </c>
      <c r="G5475" s="440">
        <v>21815.19</v>
      </c>
      <c r="H5475" s="438" t="s">
        <v>126</v>
      </c>
    </row>
    <row r="5476" spans="1:8">
      <c r="A5476" s="430" t="s">
        <v>7127</v>
      </c>
      <c r="B5476" s="430" t="s">
        <v>2153</v>
      </c>
      <c r="C5476" s="440">
        <v>455.78</v>
      </c>
      <c r="D5476" s="438" t="s">
        <v>126</v>
      </c>
      <c r="E5476" s="440">
        <v>1829.12</v>
      </c>
      <c r="F5476" s="440">
        <v>0</v>
      </c>
      <c r="G5476" s="440">
        <v>2284.9</v>
      </c>
      <c r="H5476" s="438" t="s">
        <v>126</v>
      </c>
    </row>
    <row r="5477" spans="1:8">
      <c r="A5477" s="430" t="s">
        <v>7128</v>
      </c>
      <c r="B5477" s="430" t="s">
        <v>2158</v>
      </c>
      <c r="C5477" s="440">
        <v>0</v>
      </c>
      <c r="D5477" s="438" t="s">
        <v>126</v>
      </c>
      <c r="E5477" s="440">
        <v>1334</v>
      </c>
      <c r="F5477" s="440">
        <v>0</v>
      </c>
      <c r="G5477" s="440">
        <v>1334</v>
      </c>
      <c r="H5477" s="438" t="s">
        <v>126</v>
      </c>
    </row>
    <row r="5478" spans="1:8">
      <c r="A5478" s="430" t="s">
        <v>7129</v>
      </c>
      <c r="B5478" s="430" t="s">
        <v>2973</v>
      </c>
      <c r="C5478" s="440">
        <v>0</v>
      </c>
      <c r="D5478" s="438" t="s">
        <v>126</v>
      </c>
      <c r="E5478" s="440">
        <v>948</v>
      </c>
      <c r="F5478" s="440">
        <v>0</v>
      </c>
      <c r="G5478" s="440">
        <v>948</v>
      </c>
      <c r="H5478" s="438" t="s">
        <v>126</v>
      </c>
    </row>
    <row r="5479" spans="1:8">
      <c r="A5479" s="430" t="s">
        <v>7130</v>
      </c>
      <c r="B5479" s="430" t="s">
        <v>7131</v>
      </c>
      <c r="C5479" s="440">
        <v>0</v>
      </c>
      <c r="D5479" s="438" t="s">
        <v>126</v>
      </c>
      <c r="E5479" s="440">
        <v>18000</v>
      </c>
      <c r="F5479" s="440">
        <v>0</v>
      </c>
      <c r="G5479" s="440">
        <v>18000</v>
      </c>
      <c r="H5479" s="438" t="s">
        <v>126</v>
      </c>
    </row>
    <row r="5480" spans="1:8">
      <c r="A5480" s="430" t="s">
        <v>7132</v>
      </c>
      <c r="B5480" s="430" t="s">
        <v>2195</v>
      </c>
      <c r="C5480" s="440">
        <v>0</v>
      </c>
      <c r="D5480" s="438" t="s">
        <v>126</v>
      </c>
      <c r="E5480" s="440">
        <v>452.4</v>
      </c>
      <c r="F5480" s="440">
        <v>0</v>
      </c>
      <c r="G5480" s="440">
        <v>452.4</v>
      </c>
      <c r="H5480" s="438" t="s">
        <v>126</v>
      </c>
    </row>
    <row r="5481" spans="1:8">
      <c r="A5481" s="430" t="s">
        <v>7133</v>
      </c>
      <c r="B5481" s="430" t="s">
        <v>2245</v>
      </c>
      <c r="C5481" s="440">
        <v>0</v>
      </c>
      <c r="D5481" s="438" t="s">
        <v>126</v>
      </c>
      <c r="E5481" s="440">
        <v>832.38</v>
      </c>
      <c r="F5481" s="440">
        <v>0</v>
      </c>
      <c r="G5481" s="440">
        <v>832.38</v>
      </c>
      <c r="H5481" s="438" t="s">
        <v>126</v>
      </c>
    </row>
    <row r="5482" spans="1:8">
      <c r="A5482" s="430" t="s">
        <v>7134</v>
      </c>
      <c r="B5482" s="430" t="s">
        <v>2285</v>
      </c>
      <c r="C5482" s="440">
        <v>0</v>
      </c>
      <c r="D5482" s="438" t="s">
        <v>126</v>
      </c>
      <c r="E5482" s="440">
        <v>463.42</v>
      </c>
      <c r="F5482" s="440">
        <v>0</v>
      </c>
      <c r="G5482" s="440">
        <v>463.42</v>
      </c>
      <c r="H5482" s="438" t="s">
        <v>126</v>
      </c>
    </row>
    <row r="5483" spans="1:8">
      <c r="A5483" s="430" t="s">
        <v>7135</v>
      </c>
      <c r="B5483" s="430" t="s">
        <v>2300</v>
      </c>
      <c r="C5483" s="440">
        <v>1739.57</v>
      </c>
      <c r="D5483" s="438" t="s">
        <v>126</v>
      </c>
      <c r="E5483" s="440">
        <v>945</v>
      </c>
      <c r="F5483" s="440">
        <v>0</v>
      </c>
      <c r="G5483" s="440">
        <v>2684.57</v>
      </c>
      <c r="H5483" s="438" t="s">
        <v>126</v>
      </c>
    </row>
    <row r="5484" spans="1:8">
      <c r="A5484" s="430" t="s">
        <v>7136</v>
      </c>
      <c r="B5484" s="430" t="s">
        <v>2310</v>
      </c>
      <c r="C5484" s="440">
        <v>0</v>
      </c>
      <c r="D5484" s="438" t="s">
        <v>126</v>
      </c>
      <c r="E5484" s="440">
        <v>1132</v>
      </c>
      <c r="F5484" s="440">
        <v>0</v>
      </c>
      <c r="G5484" s="440">
        <v>1132</v>
      </c>
      <c r="H5484" s="438" t="s">
        <v>126</v>
      </c>
    </row>
    <row r="5485" spans="1:8">
      <c r="A5485" s="430" t="s">
        <v>7137</v>
      </c>
      <c r="B5485" s="430" t="s">
        <v>2388</v>
      </c>
      <c r="C5485" s="440">
        <v>0</v>
      </c>
      <c r="D5485" s="438" t="s">
        <v>126</v>
      </c>
      <c r="E5485" s="440">
        <v>14558</v>
      </c>
      <c r="F5485" s="440">
        <v>0</v>
      </c>
      <c r="G5485" s="440">
        <v>14558</v>
      </c>
      <c r="H5485" s="438" t="s">
        <v>126</v>
      </c>
    </row>
    <row r="5486" spans="1:8">
      <c r="A5486" s="430" t="s">
        <v>7138</v>
      </c>
      <c r="B5486" s="430" t="s">
        <v>2487</v>
      </c>
      <c r="C5486" s="440">
        <v>98513.91</v>
      </c>
      <c r="D5486" s="438" t="s">
        <v>126</v>
      </c>
      <c r="E5486" s="441">
        <v>-35636.589999999997</v>
      </c>
      <c r="F5486" s="440">
        <v>0</v>
      </c>
      <c r="G5486" s="440">
        <v>62877.32</v>
      </c>
      <c r="H5486" s="438" t="s">
        <v>126</v>
      </c>
    </row>
    <row r="5487" spans="1:8">
      <c r="A5487" s="430" t="s">
        <v>7139</v>
      </c>
      <c r="B5487" s="430" t="s">
        <v>3939</v>
      </c>
      <c r="C5487" s="440">
        <v>394.64</v>
      </c>
      <c r="D5487" s="438" t="s">
        <v>126</v>
      </c>
      <c r="E5487" s="440">
        <v>0</v>
      </c>
      <c r="F5487" s="440">
        <v>0</v>
      </c>
      <c r="G5487" s="440">
        <v>394.64</v>
      </c>
      <c r="H5487" s="438" t="s">
        <v>126</v>
      </c>
    </row>
    <row r="5488" spans="1:8">
      <c r="A5488" s="430" t="s">
        <v>7140</v>
      </c>
      <c r="B5488" s="430" t="s">
        <v>3945</v>
      </c>
      <c r="C5488" s="440">
        <v>0</v>
      </c>
      <c r="D5488" s="438" t="s">
        <v>126</v>
      </c>
      <c r="E5488" s="440">
        <v>3431</v>
      </c>
      <c r="F5488" s="440">
        <v>0</v>
      </c>
      <c r="G5488" s="440">
        <v>3431</v>
      </c>
      <c r="H5488" s="438" t="s">
        <v>126</v>
      </c>
    </row>
    <row r="5489" spans="1:8">
      <c r="A5489" s="430" t="s">
        <v>7141</v>
      </c>
      <c r="B5489" s="430" t="s">
        <v>2516</v>
      </c>
      <c r="C5489" s="440">
        <v>0</v>
      </c>
      <c r="D5489" s="438" t="s">
        <v>126</v>
      </c>
      <c r="E5489" s="440">
        <v>899.3</v>
      </c>
      <c r="F5489" s="440">
        <v>0</v>
      </c>
      <c r="G5489" s="440">
        <v>899.3</v>
      </c>
      <c r="H5489" s="438" t="s">
        <v>126</v>
      </c>
    </row>
    <row r="5490" spans="1:8">
      <c r="A5490" s="430" t="s">
        <v>7142</v>
      </c>
      <c r="B5490" s="430" t="s">
        <v>7143</v>
      </c>
      <c r="C5490" s="440">
        <v>26634.400000000001</v>
      </c>
      <c r="D5490" s="438" t="s">
        <v>126</v>
      </c>
      <c r="E5490" s="440">
        <v>887887.67</v>
      </c>
      <c r="F5490" s="440">
        <v>0</v>
      </c>
      <c r="G5490" s="440">
        <v>914522.07</v>
      </c>
      <c r="H5490" s="438" t="s">
        <v>126</v>
      </c>
    </row>
    <row r="5491" spans="1:8">
      <c r="A5491" s="430" t="s">
        <v>7144</v>
      </c>
      <c r="B5491" s="430" t="s">
        <v>2056</v>
      </c>
      <c r="C5491" s="440">
        <v>6557.6</v>
      </c>
      <c r="D5491" s="438" t="s">
        <v>126</v>
      </c>
      <c r="E5491" s="440">
        <v>2662.29</v>
      </c>
      <c r="F5491" s="440">
        <v>0</v>
      </c>
      <c r="G5491" s="440">
        <v>9219.89</v>
      </c>
      <c r="H5491" s="438" t="s">
        <v>126</v>
      </c>
    </row>
    <row r="5492" spans="1:8">
      <c r="A5492" s="430" t="s">
        <v>7145</v>
      </c>
      <c r="B5492" s="430" t="s">
        <v>2064</v>
      </c>
      <c r="C5492" s="440">
        <v>0</v>
      </c>
      <c r="D5492" s="438" t="s">
        <v>126</v>
      </c>
      <c r="E5492" s="440">
        <v>732.46</v>
      </c>
      <c r="F5492" s="440">
        <v>0</v>
      </c>
      <c r="G5492" s="440">
        <v>732.46</v>
      </c>
      <c r="H5492" s="438" t="s">
        <v>126</v>
      </c>
    </row>
    <row r="5493" spans="1:8">
      <c r="A5493" s="430" t="s">
        <v>7146</v>
      </c>
      <c r="B5493" s="430" t="s">
        <v>2073</v>
      </c>
      <c r="C5493" s="440">
        <v>1160</v>
      </c>
      <c r="D5493" s="438" t="s">
        <v>126</v>
      </c>
      <c r="E5493" s="440">
        <v>0</v>
      </c>
      <c r="F5493" s="440">
        <v>0</v>
      </c>
      <c r="G5493" s="440">
        <v>1160</v>
      </c>
      <c r="H5493" s="438" t="s">
        <v>126</v>
      </c>
    </row>
    <row r="5494" spans="1:8">
      <c r="A5494" s="430" t="s">
        <v>7147</v>
      </c>
      <c r="B5494" s="430" t="s">
        <v>2078</v>
      </c>
      <c r="C5494" s="440">
        <v>4267.78</v>
      </c>
      <c r="D5494" s="438" t="s">
        <v>126</v>
      </c>
      <c r="E5494" s="440">
        <v>777.92</v>
      </c>
      <c r="F5494" s="440">
        <v>0</v>
      </c>
      <c r="G5494" s="440">
        <v>5045.7</v>
      </c>
      <c r="H5494" s="438" t="s">
        <v>126</v>
      </c>
    </row>
    <row r="5495" spans="1:8">
      <c r="A5495" s="430" t="s">
        <v>7148</v>
      </c>
      <c r="B5495" s="430" t="s">
        <v>2083</v>
      </c>
      <c r="C5495" s="440">
        <v>661.01</v>
      </c>
      <c r="D5495" s="438" t="s">
        <v>126</v>
      </c>
      <c r="E5495" s="440">
        <v>0</v>
      </c>
      <c r="F5495" s="440">
        <v>0</v>
      </c>
      <c r="G5495" s="440">
        <v>661.01</v>
      </c>
      <c r="H5495" s="438" t="s">
        <v>126</v>
      </c>
    </row>
    <row r="5496" spans="1:8">
      <c r="A5496" s="430" t="s">
        <v>7149</v>
      </c>
      <c r="B5496" s="430" t="s">
        <v>2088</v>
      </c>
      <c r="C5496" s="440">
        <v>1774.2</v>
      </c>
      <c r="D5496" s="438" t="s">
        <v>126</v>
      </c>
      <c r="E5496" s="440">
        <v>0</v>
      </c>
      <c r="F5496" s="440">
        <v>0</v>
      </c>
      <c r="G5496" s="440">
        <v>1774.2</v>
      </c>
      <c r="H5496" s="438" t="s">
        <v>126</v>
      </c>
    </row>
    <row r="5497" spans="1:8">
      <c r="A5497" s="430" t="s">
        <v>7150</v>
      </c>
      <c r="B5497" s="430" t="s">
        <v>2093</v>
      </c>
      <c r="C5497" s="440">
        <v>700.13</v>
      </c>
      <c r="D5497" s="438" t="s">
        <v>126</v>
      </c>
      <c r="E5497" s="440">
        <v>0</v>
      </c>
      <c r="F5497" s="440">
        <v>0</v>
      </c>
      <c r="G5497" s="440">
        <v>700.13</v>
      </c>
      <c r="H5497" s="438" t="s">
        <v>126</v>
      </c>
    </row>
    <row r="5498" spans="1:8">
      <c r="A5498" s="430" t="s">
        <v>7151</v>
      </c>
      <c r="B5498" s="430" t="s">
        <v>2108</v>
      </c>
      <c r="C5498" s="440">
        <v>954.5</v>
      </c>
      <c r="D5498" s="438" t="s">
        <v>126</v>
      </c>
      <c r="E5498" s="440">
        <v>1148.01</v>
      </c>
      <c r="F5498" s="440">
        <v>0</v>
      </c>
      <c r="G5498" s="440">
        <v>2102.5100000000002</v>
      </c>
      <c r="H5498" s="438" t="s">
        <v>126</v>
      </c>
    </row>
    <row r="5499" spans="1:8">
      <c r="A5499" s="430" t="s">
        <v>7152</v>
      </c>
      <c r="B5499" s="430" t="s">
        <v>2118</v>
      </c>
      <c r="C5499" s="440">
        <v>0</v>
      </c>
      <c r="D5499" s="438" t="s">
        <v>126</v>
      </c>
      <c r="E5499" s="440">
        <v>85.36</v>
      </c>
      <c r="F5499" s="440">
        <v>0</v>
      </c>
      <c r="G5499" s="440">
        <v>85.36</v>
      </c>
      <c r="H5499" s="438" t="s">
        <v>126</v>
      </c>
    </row>
    <row r="5500" spans="1:8">
      <c r="A5500" s="430" t="s">
        <v>7153</v>
      </c>
      <c r="B5500" s="430" t="s">
        <v>2148</v>
      </c>
      <c r="C5500" s="440">
        <v>975.5</v>
      </c>
      <c r="D5500" s="438" t="s">
        <v>126</v>
      </c>
      <c r="E5500" s="440">
        <v>0</v>
      </c>
      <c r="F5500" s="440">
        <v>0</v>
      </c>
      <c r="G5500" s="440">
        <v>975.5</v>
      </c>
      <c r="H5500" s="438" t="s">
        <v>126</v>
      </c>
    </row>
    <row r="5501" spans="1:8">
      <c r="A5501" s="430" t="s">
        <v>7154</v>
      </c>
      <c r="B5501" s="430" t="s">
        <v>7155</v>
      </c>
      <c r="C5501" s="440">
        <v>0</v>
      </c>
      <c r="D5501" s="438" t="s">
        <v>126</v>
      </c>
      <c r="E5501" s="440">
        <v>9043.4599999999991</v>
      </c>
      <c r="F5501" s="440">
        <v>0</v>
      </c>
      <c r="G5501" s="440">
        <v>9043.4599999999991</v>
      </c>
      <c r="H5501" s="438" t="s">
        <v>126</v>
      </c>
    </row>
    <row r="5502" spans="1:8">
      <c r="A5502" s="430" t="s">
        <v>7156</v>
      </c>
      <c r="B5502" s="430" t="s">
        <v>7157</v>
      </c>
      <c r="C5502" s="440">
        <v>821</v>
      </c>
      <c r="D5502" s="438" t="s">
        <v>126</v>
      </c>
      <c r="E5502" s="440">
        <v>0</v>
      </c>
      <c r="F5502" s="440">
        <v>0</v>
      </c>
      <c r="G5502" s="440">
        <v>821</v>
      </c>
      <c r="H5502" s="438" t="s">
        <v>126</v>
      </c>
    </row>
    <row r="5503" spans="1:8">
      <c r="A5503" s="430" t="s">
        <v>7158</v>
      </c>
      <c r="B5503" s="430" t="s">
        <v>2986</v>
      </c>
      <c r="C5503" s="440">
        <v>0</v>
      </c>
      <c r="D5503" s="438" t="s">
        <v>126</v>
      </c>
      <c r="E5503" s="440">
        <v>2616</v>
      </c>
      <c r="F5503" s="440">
        <v>0</v>
      </c>
      <c r="G5503" s="440">
        <v>2616</v>
      </c>
      <c r="H5503" s="438" t="s">
        <v>126</v>
      </c>
    </row>
    <row r="5504" spans="1:8">
      <c r="A5504" s="430" t="s">
        <v>7159</v>
      </c>
      <c r="B5504" s="430" t="s">
        <v>7160</v>
      </c>
      <c r="C5504" s="440">
        <v>0</v>
      </c>
      <c r="D5504" s="438" t="s">
        <v>126</v>
      </c>
      <c r="E5504" s="440">
        <v>1540</v>
      </c>
      <c r="F5504" s="440">
        <v>0</v>
      </c>
      <c r="G5504" s="440">
        <v>1540</v>
      </c>
      <c r="H5504" s="438" t="s">
        <v>126</v>
      </c>
    </row>
    <row r="5505" spans="1:8">
      <c r="A5505" s="430" t="s">
        <v>7161</v>
      </c>
      <c r="B5505" s="430" t="s">
        <v>2195</v>
      </c>
      <c r="C5505" s="440">
        <v>1375</v>
      </c>
      <c r="D5505" s="438" t="s">
        <v>126</v>
      </c>
      <c r="E5505" s="440">
        <v>653</v>
      </c>
      <c r="F5505" s="440">
        <v>0</v>
      </c>
      <c r="G5505" s="440">
        <v>2028</v>
      </c>
      <c r="H5505" s="438" t="s">
        <v>126</v>
      </c>
    </row>
    <row r="5506" spans="1:8">
      <c r="A5506" s="430" t="s">
        <v>7162</v>
      </c>
      <c r="B5506" s="430" t="s">
        <v>7163</v>
      </c>
      <c r="C5506" s="440">
        <v>0</v>
      </c>
      <c r="D5506" s="438" t="s">
        <v>126</v>
      </c>
      <c r="E5506" s="440">
        <v>18109.62</v>
      </c>
      <c r="F5506" s="440">
        <v>0</v>
      </c>
      <c r="G5506" s="440">
        <v>18109.62</v>
      </c>
      <c r="H5506" s="438" t="s">
        <v>126</v>
      </c>
    </row>
    <row r="5507" spans="1:8">
      <c r="A5507" s="430" t="s">
        <v>7164</v>
      </c>
      <c r="B5507" s="430" t="s">
        <v>7165</v>
      </c>
      <c r="C5507" s="440">
        <v>0</v>
      </c>
      <c r="D5507" s="438" t="s">
        <v>126</v>
      </c>
      <c r="E5507" s="440">
        <v>300</v>
      </c>
      <c r="F5507" s="440">
        <v>0</v>
      </c>
      <c r="G5507" s="440">
        <v>300</v>
      </c>
      <c r="H5507" s="438" t="s">
        <v>126</v>
      </c>
    </row>
    <row r="5508" spans="1:8">
      <c r="A5508" s="430" t="s">
        <v>7166</v>
      </c>
      <c r="B5508" s="430" t="s">
        <v>7163</v>
      </c>
      <c r="C5508" s="440">
        <v>289</v>
      </c>
      <c r="D5508" s="438" t="s">
        <v>126</v>
      </c>
      <c r="E5508" s="440">
        <v>0</v>
      </c>
      <c r="F5508" s="440">
        <v>0</v>
      </c>
      <c r="G5508" s="440">
        <v>289</v>
      </c>
      <c r="H5508" s="438" t="s">
        <v>126</v>
      </c>
    </row>
    <row r="5509" spans="1:8">
      <c r="A5509" s="430" t="s">
        <v>7167</v>
      </c>
      <c r="B5509" s="430" t="s">
        <v>2250</v>
      </c>
      <c r="C5509" s="440">
        <v>100</v>
      </c>
      <c r="D5509" s="438" t="s">
        <v>126</v>
      </c>
      <c r="E5509" s="440">
        <v>0</v>
      </c>
      <c r="F5509" s="440">
        <v>0</v>
      </c>
      <c r="G5509" s="440">
        <v>100</v>
      </c>
      <c r="H5509" s="438" t="s">
        <v>126</v>
      </c>
    </row>
    <row r="5510" spans="1:8">
      <c r="A5510" s="430" t="s">
        <v>7168</v>
      </c>
      <c r="B5510" s="430" t="s">
        <v>2280</v>
      </c>
      <c r="C5510" s="440">
        <v>0</v>
      </c>
      <c r="D5510" s="438" t="s">
        <v>126</v>
      </c>
      <c r="E5510" s="440">
        <v>1740</v>
      </c>
      <c r="F5510" s="440">
        <v>0</v>
      </c>
      <c r="G5510" s="440">
        <v>1740</v>
      </c>
      <c r="H5510" s="438" t="s">
        <v>126</v>
      </c>
    </row>
    <row r="5511" spans="1:8">
      <c r="A5511" s="430" t="s">
        <v>7169</v>
      </c>
      <c r="B5511" s="430" t="s">
        <v>2285</v>
      </c>
      <c r="C5511" s="440">
        <v>0</v>
      </c>
      <c r="D5511" s="438" t="s">
        <v>126</v>
      </c>
      <c r="E5511" s="440">
        <v>69.599999999999994</v>
      </c>
      <c r="F5511" s="440">
        <v>0</v>
      </c>
      <c r="G5511" s="440">
        <v>69.599999999999994</v>
      </c>
      <c r="H5511" s="438" t="s">
        <v>126</v>
      </c>
    </row>
    <row r="5512" spans="1:8">
      <c r="A5512" s="430" t="s">
        <v>7170</v>
      </c>
      <c r="B5512" s="430" t="s">
        <v>2290</v>
      </c>
      <c r="C5512" s="440">
        <v>223</v>
      </c>
      <c r="D5512" s="438" t="s">
        <v>126</v>
      </c>
      <c r="E5512" s="440">
        <v>1995.5</v>
      </c>
      <c r="F5512" s="440">
        <v>0</v>
      </c>
      <c r="G5512" s="440">
        <v>2218.5</v>
      </c>
      <c r="H5512" s="438" t="s">
        <v>126</v>
      </c>
    </row>
    <row r="5513" spans="1:8">
      <c r="A5513" s="430" t="s">
        <v>7171</v>
      </c>
      <c r="B5513" s="430" t="s">
        <v>2295</v>
      </c>
      <c r="C5513" s="440">
        <v>888.58</v>
      </c>
      <c r="D5513" s="438" t="s">
        <v>126</v>
      </c>
      <c r="E5513" s="440">
        <v>0</v>
      </c>
      <c r="F5513" s="440">
        <v>0</v>
      </c>
      <c r="G5513" s="440">
        <v>888.58</v>
      </c>
      <c r="H5513" s="438" t="s">
        <v>126</v>
      </c>
    </row>
    <row r="5514" spans="1:8">
      <c r="A5514" s="430" t="s">
        <v>7172</v>
      </c>
      <c r="B5514" s="430" t="s">
        <v>2310</v>
      </c>
      <c r="C5514" s="440">
        <v>478</v>
      </c>
      <c r="D5514" s="438" t="s">
        <v>126</v>
      </c>
      <c r="E5514" s="440">
        <v>0</v>
      </c>
      <c r="F5514" s="440">
        <v>0</v>
      </c>
      <c r="G5514" s="440">
        <v>478</v>
      </c>
      <c r="H5514" s="438" t="s">
        <v>126</v>
      </c>
    </row>
    <row r="5515" spans="1:8">
      <c r="A5515" s="430" t="s">
        <v>7173</v>
      </c>
      <c r="B5515" s="430" t="s">
        <v>976</v>
      </c>
      <c r="C5515" s="440">
        <v>1334.92</v>
      </c>
      <c r="D5515" s="438" t="s">
        <v>126</v>
      </c>
      <c r="E5515" s="440">
        <v>0</v>
      </c>
      <c r="F5515" s="440">
        <v>0</v>
      </c>
      <c r="G5515" s="440">
        <v>1334.92</v>
      </c>
      <c r="H5515" s="438" t="s">
        <v>126</v>
      </c>
    </row>
    <row r="5516" spans="1:8">
      <c r="A5516" s="430" t="s">
        <v>7174</v>
      </c>
      <c r="B5516" s="430" t="s">
        <v>2358</v>
      </c>
      <c r="C5516" s="440">
        <v>0</v>
      </c>
      <c r="D5516" s="438" t="s">
        <v>126</v>
      </c>
      <c r="E5516" s="440">
        <v>1960</v>
      </c>
      <c r="F5516" s="440">
        <v>0</v>
      </c>
      <c r="G5516" s="440">
        <v>1960</v>
      </c>
      <c r="H5516" s="438" t="s">
        <v>126</v>
      </c>
    </row>
    <row r="5517" spans="1:8">
      <c r="A5517" s="430" t="s">
        <v>7175</v>
      </c>
      <c r="B5517" s="430" t="s">
        <v>2378</v>
      </c>
      <c r="C5517" s="440">
        <v>0</v>
      </c>
      <c r="D5517" s="438" t="s">
        <v>126</v>
      </c>
      <c r="E5517" s="440">
        <v>659.72</v>
      </c>
      <c r="F5517" s="440">
        <v>0</v>
      </c>
      <c r="G5517" s="440">
        <v>659.72</v>
      </c>
      <c r="H5517" s="438" t="s">
        <v>126</v>
      </c>
    </row>
    <row r="5518" spans="1:8">
      <c r="A5518" s="430" t="s">
        <v>7176</v>
      </c>
      <c r="B5518" s="430" t="s">
        <v>2388</v>
      </c>
      <c r="C5518" s="440">
        <v>0</v>
      </c>
      <c r="D5518" s="438" t="s">
        <v>126</v>
      </c>
      <c r="E5518" s="440">
        <v>4094.8</v>
      </c>
      <c r="F5518" s="440">
        <v>0</v>
      </c>
      <c r="G5518" s="440">
        <v>4094.8</v>
      </c>
      <c r="H5518" s="438" t="s">
        <v>126</v>
      </c>
    </row>
    <row r="5519" spans="1:8">
      <c r="A5519" s="430" t="s">
        <v>7177</v>
      </c>
      <c r="B5519" s="430" t="s">
        <v>2393</v>
      </c>
      <c r="C5519" s="440">
        <v>0</v>
      </c>
      <c r="D5519" s="438" t="s">
        <v>126</v>
      </c>
      <c r="E5519" s="440">
        <v>603</v>
      </c>
      <c r="F5519" s="440">
        <v>0</v>
      </c>
      <c r="G5519" s="440">
        <v>603</v>
      </c>
      <c r="H5519" s="438" t="s">
        <v>126</v>
      </c>
    </row>
    <row r="5520" spans="1:8">
      <c r="A5520" s="430" t="s">
        <v>7178</v>
      </c>
      <c r="B5520" s="430" t="s">
        <v>2413</v>
      </c>
      <c r="C5520" s="440">
        <v>0</v>
      </c>
      <c r="D5520" s="438" t="s">
        <v>126</v>
      </c>
      <c r="E5520" s="440">
        <v>1145</v>
      </c>
      <c r="F5520" s="440">
        <v>0</v>
      </c>
      <c r="G5520" s="440">
        <v>1145</v>
      </c>
      <c r="H5520" s="438" t="s">
        <v>126</v>
      </c>
    </row>
    <row r="5521" spans="1:8">
      <c r="A5521" s="430" t="s">
        <v>7179</v>
      </c>
      <c r="B5521" s="430" t="s">
        <v>2423</v>
      </c>
      <c r="C5521" s="440">
        <v>0</v>
      </c>
      <c r="D5521" s="438" t="s">
        <v>126</v>
      </c>
      <c r="E5521" s="440">
        <v>949</v>
      </c>
      <c r="F5521" s="440">
        <v>0</v>
      </c>
      <c r="G5521" s="440">
        <v>949</v>
      </c>
      <c r="H5521" s="438" t="s">
        <v>126</v>
      </c>
    </row>
    <row r="5522" spans="1:8">
      <c r="A5522" s="430" t="s">
        <v>7180</v>
      </c>
      <c r="B5522" s="430" t="s">
        <v>2428</v>
      </c>
      <c r="C5522" s="440">
        <v>1923.96</v>
      </c>
      <c r="D5522" s="438" t="s">
        <v>126</v>
      </c>
      <c r="E5522" s="440">
        <v>0</v>
      </c>
      <c r="F5522" s="440">
        <v>0</v>
      </c>
      <c r="G5522" s="440">
        <v>1923.96</v>
      </c>
      <c r="H5522" s="438" t="s">
        <v>126</v>
      </c>
    </row>
    <row r="5523" spans="1:8">
      <c r="A5523" s="430" t="s">
        <v>7181</v>
      </c>
      <c r="B5523" s="430" t="s">
        <v>2433</v>
      </c>
      <c r="C5523" s="440">
        <v>352.62</v>
      </c>
      <c r="D5523" s="438" t="s">
        <v>126</v>
      </c>
      <c r="E5523" s="440">
        <v>0</v>
      </c>
      <c r="F5523" s="440">
        <v>0</v>
      </c>
      <c r="G5523" s="440">
        <v>352.62</v>
      </c>
      <c r="H5523" s="438" t="s">
        <v>126</v>
      </c>
    </row>
    <row r="5524" spans="1:8">
      <c r="A5524" s="430" t="s">
        <v>7182</v>
      </c>
      <c r="B5524" s="430" t="s">
        <v>2443</v>
      </c>
      <c r="C5524" s="440">
        <v>278.39999999999998</v>
      </c>
      <c r="D5524" s="438" t="s">
        <v>126</v>
      </c>
      <c r="E5524" s="440">
        <v>1026.7</v>
      </c>
      <c r="F5524" s="440">
        <v>0</v>
      </c>
      <c r="G5524" s="440">
        <v>1305.0999999999999</v>
      </c>
      <c r="H5524" s="438" t="s">
        <v>126</v>
      </c>
    </row>
    <row r="5525" spans="1:8">
      <c r="A5525" s="430" t="s">
        <v>7183</v>
      </c>
      <c r="B5525" s="430" t="s">
        <v>2468</v>
      </c>
      <c r="C5525" s="440">
        <v>307</v>
      </c>
      <c r="D5525" s="438" t="s">
        <v>126</v>
      </c>
      <c r="E5525" s="440">
        <v>0</v>
      </c>
      <c r="F5525" s="440">
        <v>0</v>
      </c>
      <c r="G5525" s="440">
        <v>307</v>
      </c>
      <c r="H5525" s="438" t="s">
        <v>126</v>
      </c>
    </row>
    <row r="5526" spans="1:8">
      <c r="A5526" s="430" t="s">
        <v>7184</v>
      </c>
      <c r="B5526" s="430" t="s">
        <v>2487</v>
      </c>
      <c r="C5526" s="440">
        <v>0</v>
      </c>
      <c r="D5526" s="438" t="s">
        <v>126</v>
      </c>
      <c r="E5526" s="440">
        <v>832116.23</v>
      </c>
      <c r="F5526" s="440">
        <v>0</v>
      </c>
      <c r="G5526" s="440">
        <v>832116.23</v>
      </c>
      <c r="H5526" s="438" t="s">
        <v>126</v>
      </c>
    </row>
    <row r="5527" spans="1:8">
      <c r="A5527" s="430" t="s">
        <v>7185</v>
      </c>
      <c r="B5527" s="430" t="s">
        <v>3943</v>
      </c>
      <c r="C5527" s="440">
        <v>1096.2</v>
      </c>
      <c r="D5527" s="438" t="s">
        <v>126</v>
      </c>
      <c r="E5527" s="440">
        <v>0</v>
      </c>
      <c r="F5527" s="440">
        <v>0</v>
      </c>
      <c r="G5527" s="440">
        <v>1096.2</v>
      </c>
      <c r="H5527" s="438" t="s">
        <v>126</v>
      </c>
    </row>
    <row r="5528" spans="1:8">
      <c r="A5528" s="430" t="s">
        <v>7186</v>
      </c>
      <c r="B5528" s="430" t="s">
        <v>7187</v>
      </c>
      <c r="C5528" s="440">
        <v>0</v>
      </c>
      <c r="D5528" s="438" t="s">
        <v>126</v>
      </c>
      <c r="E5528" s="440">
        <v>3860</v>
      </c>
      <c r="F5528" s="440">
        <v>0</v>
      </c>
      <c r="G5528" s="440">
        <v>3860</v>
      </c>
      <c r="H5528" s="438" t="s">
        <v>126</v>
      </c>
    </row>
    <row r="5529" spans="1:8">
      <c r="A5529" s="430" t="s">
        <v>7188</v>
      </c>
      <c r="B5529" s="430" t="s">
        <v>2516</v>
      </c>
      <c r="C5529" s="440">
        <v>116</v>
      </c>
      <c r="D5529" s="438" t="s">
        <v>126</v>
      </c>
      <c r="E5529" s="440">
        <v>0</v>
      </c>
      <c r="F5529" s="440">
        <v>0</v>
      </c>
      <c r="G5529" s="440">
        <v>116</v>
      </c>
      <c r="H5529" s="438" t="s">
        <v>126</v>
      </c>
    </row>
    <row r="5530" spans="1:8">
      <c r="A5530" s="430" t="s">
        <v>7189</v>
      </c>
      <c r="B5530" s="430" t="s">
        <v>7190</v>
      </c>
      <c r="C5530" s="440">
        <v>154026.79</v>
      </c>
      <c r="D5530" s="438" t="s">
        <v>126</v>
      </c>
      <c r="E5530" s="440">
        <v>82875.28</v>
      </c>
      <c r="F5530" s="440">
        <v>0</v>
      </c>
      <c r="G5530" s="440">
        <v>236902.07</v>
      </c>
      <c r="H5530" s="438" t="s">
        <v>126</v>
      </c>
    </row>
    <row r="5531" spans="1:8">
      <c r="A5531" s="430" t="s">
        <v>7191</v>
      </c>
      <c r="B5531" s="430" t="s">
        <v>7192</v>
      </c>
      <c r="C5531" s="440">
        <v>0</v>
      </c>
      <c r="D5531" s="438" t="s">
        <v>126</v>
      </c>
      <c r="E5531" s="440">
        <v>32886</v>
      </c>
      <c r="F5531" s="440">
        <v>0</v>
      </c>
      <c r="G5531" s="440">
        <v>32886</v>
      </c>
      <c r="H5531" s="438" t="s">
        <v>126</v>
      </c>
    </row>
    <row r="5532" spans="1:8">
      <c r="A5532" s="430" t="s">
        <v>7193</v>
      </c>
      <c r="B5532" s="430" t="s">
        <v>2056</v>
      </c>
      <c r="C5532" s="440">
        <v>0</v>
      </c>
      <c r="D5532" s="438" t="s">
        <v>126</v>
      </c>
      <c r="E5532" s="440">
        <v>32886</v>
      </c>
      <c r="F5532" s="440">
        <v>0</v>
      </c>
      <c r="G5532" s="440">
        <v>32886</v>
      </c>
      <c r="H5532" s="438" t="s">
        <v>126</v>
      </c>
    </row>
    <row r="5533" spans="1:8">
      <c r="A5533" s="430" t="s">
        <v>7194</v>
      </c>
      <c r="B5533" s="430" t="s">
        <v>7195</v>
      </c>
      <c r="C5533" s="440">
        <v>80271.67</v>
      </c>
      <c r="D5533" s="438" t="s">
        <v>126</v>
      </c>
      <c r="E5533" s="440">
        <v>238</v>
      </c>
      <c r="F5533" s="440">
        <v>0</v>
      </c>
      <c r="G5533" s="440">
        <v>80509.67</v>
      </c>
      <c r="H5533" s="438" t="s">
        <v>126</v>
      </c>
    </row>
    <row r="5534" spans="1:8">
      <c r="A5534" s="430" t="s">
        <v>7196</v>
      </c>
      <c r="B5534" s="430" t="s">
        <v>2056</v>
      </c>
      <c r="C5534" s="440">
        <v>500.43</v>
      </c>
      <c r="D5534" s="438" t="s">
        <v>126</v>
      </c>
      <c r="E5534" s="440">
        <v>0</v>
      </c>
      <c r="F5534" s="440">
        <v>0</v>
      </c>
      <c r="G5534" s="440">
        <v>500.43</v>
      </c>
      <c r="H5534" s="438" t="s">
        <v>126</v>
      </c>
    </row>
    <row r="5535" spans="1:8">
      <c r="A5535" s="430" t="s">
        <v>7197</v>
      </c>
      <c r="B5535" s="430" t="s">
        <v>2064</v>
      </c>
      <c r="C5535" s="440">
        <v>486.77</v>
      </c>
      <c r="D5535" s="438" t="s">
        <v>126</v>
      </c>
      <c r="E5535" s="440">
        <v>0</v>
      </c>
      <c r="F5535" s="440">
        <v>0</v>
      </c>
      <c r="G5535" s="440">
        <v>486.77</v>
      </c>
      <c r="H5535" s="438" t="s">
        <v>126</v>
      </c>
    </row>
    <row r="5536" spans="1:8">
      <c r="A5536" s="430" t="s">
        <v>7198</v>
      </c>
      <c r="B5536" s="430" t="s">
        <v>972</v>
      </c>
      <c r="C5536" s="440">
        <v>0</v>
      </c>
      <c r="D5536" s="438" t="s">
        <v>126</v>
      </c>
      <c r="E5536" s="440">
        <v>238</v>
      </c>
      <c r="F5536" s="440">
        <v>0</v>
      </c>
      <c r="G5536" s="440">
        <v>238</v>
      </c>
      <c r="H5536" s="438" t="s">
        <v>126</v>
      </c>
    </row>
    <row r="5537" spans="1:8">
      <c r="A5537" s="430" t="s">
        <v>7199</v>
      </c>
      <c r="B5537" s="430" t="s">
        <v>2078</v>
      </c>
      <c r="C5537" s="440">
        <v>401.21</v>
      </c>
      <c r="D5537" s="438" t="s">
        <v>126</v>
      </c>
      <c r="E5537" s="440">
        <v>0</v>
      </c>
      <c r="F5537" s="440">
        <v>0</v>
      </c>
      <c r="G5537" s="440">
        <v>401.21</v>
      </c>
      <c r="H5537" s="438" t="s">
        <v>126</v>
      </c>
    </row>
    <row r="5538" spans="1:8">
      <c r="A5538" s="430" t="s">
        <v>7200</v>
      </c>
      <c r="B5538" s="430" t="s">
        <v>7201</v>
      </c>
      <c r="C5538" s="440">
        <v>273.95</v>
      </c>
      <c r="D5538" s="438" t="s">
        <v>126</v>
      </c>
      <c r="E5538" s="440">
        <v>0</v>
      </c>
      <c r="F5538" s="440">
        <v>0</v>
      </c>
      <c r="G5538" s="440">
        <v>273.95</v>
      </c>
      <c r="H5538" s="438" t="s">
        <v>126</v>
      </c>
    </row>
    <row r="5539" spans="1:8">
      <c r="A5539" s="430" t="s">
        <v>7202</v>
      </c>
      <c r="B5539" s="430" t="s">
        <v>2153</v>
      </c>
      <c r="C5539" s="440">
        <v>345.5</v>
      </c>
      <c r="D5539" s="438" t="s">
        <v>126</v>
      </c>
      <c r="E5539" s="440">
        <v>0</v>
      </c>
      <c r="F5539" s="440">
        <v>0</v>
      </c>
      <c r="G5539" s="440">
        <v>345.5</v>
      </c>
      <c r="H5539" s="438" t="s">
        <v>126</v>
      </c>
    </row>
    <row r="5540" spans="1:8">
      <c r="A5540" s="430" t="s">
        <v>7203</v>
      </c>
      <c r="B5540" s="430" t="s">
        <v>2487</v>
      </c>
      <c r="C5540" s="440">
        <v>78263.81</v>
      </c>
      <c r="D5540" s="438" t="s">
        <v>126</v>
      </c>
      <c r="E5540" s="440">
        <v>0</v>
      </c>
      <c r="F5540" s="440">
        <v>0</v>
      </c>
      <c r="G5540" s="440">
        <v>78263.81</v>
      </c>
      <c r="H5540" s="438" t="s">
        <v>126</v>
      </c>
    </row>
    <row r="5541" spans="1:8">
      <c r="A5541" s="430" t="s">
        <v>7204</v>
      </c>
      <c r="B5541" s="430" t="s">
        <v>7205</v>
      </c>
      <c r="C5541" s="440">
        <v>12366.18</v>
      </c>
      <c r="D5541" s="438" t="s">
        <v>126</v>
      </c>
      <c r="E5541" s="440">
        <v>215</v>
      </c>
      <c r="F5541" s="440">
        <v>0</v>
      </c>
      <c r="G5541" s="440">
        <v>12581.18</v>
      </c>
      <c r="H5541" s="438" t="s">
        <v>126</v>
      </c>
    </row>
    <row r="5542" spans="1:8">
      <c r="A5542" s="430" t="s">
        <v>7206</v>
      </c>
      <c r="B5542" s="430" t="s">
        <v>2093</v>
      </c>
      <c r="C5542" s="440">
        <v>0</v>
      </c>
      <c r="D5542" s="438" t="s">
        <v>126</v>
      </c>
      <c r="E5542" s="440">
        <v>215</v>
      </c>
      <c r="F5542" s="440">
        <v>0</v>
      </c>
      <c r="G5542" s="440">
        <v>215</v>
      </c>
      <c r="H5542" s="438" t="s">
        <v>126</v>
      </c>
    </row>
    <row r="5543" spans="1:8">
      <c r="A5543" s="430" t="s">
        <v>7207</v>
      </c>
      <c r="B5543" s="430" t="s">
        <v>2487</v>
      </c>
      <c r="C5543" s="440">
        <v>12366.18</v>
      </c>
      <c r="D5543" s="438" t="s">
        <v>126</v>
      </c>
      <c r="E5543" s="440">
        <v>0</v>
      </c>
      <c r="F5543" s="440">
        <v>0</v>
      </c>
      <c r="G5543" s="440">
        <v>12366.18</v>
      </c>
      <c r="H5543" s="438" t="s">
        <v>126</v>
      </c>
    </row>
    <row r="5544" spans="1:8">
      <c r="A5544" s="430" t="s">
        <v>7208</v>
      </c>
      <c r="B5544" s="430" t="s">
        <v>7209</v>
      </c>
      <c r="C5544" s="440">
        <v>61388.94</v>
      </c>
      <c r="D5544" s="438" t="s">
        <v>126</v>
      </c>
      <c r="E5544" s="440">
        <v>49536.28</v>
      </c>
      <c r="F5544" s="440">
        <v>0</v>
      </c>
      <c r="G5544" s="440">
        <v>110925.22</v>
      </c>
      <c r="H5544" s="438" t="s">
        <v>126</v>
      </c>
    </row>
    <row r="5545" spans="1:8">
      <c r="A5545" s="430" t="s">
        <v>7210</v>
      </c>
      <c r="B5545" s="430" t="s">
        <v>2056</v>
      </c>
      <c r="C5545" s="440">
        <v>8341.85</v>
      </c>
      <c r="D5545" s="438" t="s">
        <v>126</v>
      </c>
      <c r="E5545" s="440">
        <v>0</v>
      </c>
      <c r="F5545" s="440">
        <v>0</v>
      </c>
      <c r="G5545" s="440">
        <v>8341.85</v>
      </c>
      <c r="H5545" s="438" t="s">
        <v>126</v>
      </c>
    </row>
    <row r="5546" spans="1:8">
      <c r="A5546" s="430" t="s">
        <v>7211</v>
      </c>
      <c r="B5546" s="430" t="s">
        <v>2078</v>
      </c>
      <c r="C5546" s="440">
        <v>8341.85</v>
      </c>
      <c r="D5546" s="438" t="s">
        <v>126</v>
      </c>
      <c r="E5546" s="440">
        <v>0</v>
      </c>
      <c r="F5546" s="440">
        <v>0</v>
      </c>
      <c r="G5546" s="440">
        <v>8341.85</v>
      </c>
      <c r="H5546" s="438" t="s">
        <v>126</v>
      </c>
    </row>
    <row r="5547" spans="1:8">
      <c r="A5547" s="430" t="s">
        <v>7212</v>
      </c>
      <c r="B5547" s="430" t="s">
        <v>2093</v>
      </c>
      <c r="C5547" s="440">
        <v>8341.85</v>
      </c>
      <c r="D5547" s="438" t="s">
        <v>126</v>
      </c>
      <c r="E5547" s="440">
        <v>0</v>
      </c>
      <c r="F5547" s="440">
        <v>0</v>
      </c>
      <c r="G5547" s="440">
        <v>8341.85</v>
      </c>
      <c r="H5547" s="438" t="s">
        <v>126</v>
      </c>
    </row>
    <row r="5548" spans="1:8">
      <c r="A5548" s="430" t="s">
        <v>7213</v>
      </c>
      <c r="B5548" s="430" t="s">
        <v>2103</v>
      </c>
      <c r="C5548" s="440">
        <v>8341.85</v>
      </c>
      <c r="D5548" s="438" t="s">
        <v>126</v>
      </c>
      <c r="E5548" s="440">
        <v>0</v>
      </c>
      <c r="F5548" s="440">
        <v>0</v>
      </c>
      <c r="G5548" s="440">
        <v>8341.85</v>
      </c>
      <c r="H5548" s="438" t="s">
        <v>126</v>
      </c>
    </row>
    <row r="5549" spans="1:8">
      <c r="A5549" s="430" t="s">
        <v>7214</v>
      </c>
      <c r="B5549" s="430" t="s">
        <v>2487</v>
      </c>
      <c r="C5549" s="440">
        <v>28021.54</v>
      </c>
      <c r="D5549" s="438" t="s">
        <v>126</v>
      </c>
      <c r="E5549" s="440">
        <v>49536.28</v>
      </c>
      <c r="F5549" s="440">
        <v>0</v>
      </c>
      <c r="G5549" s="440">
        <v>77557.820000000007</v>
      </c>
      <c r="H5549" s="438" t="s">
        <v>126</v>
      </c>
    </row>
    <row r="5550" spans="1:8">
      <c r="A5550" s="430" t="s">
        <v>7215</v>
      </c>
      <c r="B5550" s="430" t="s">
        <v>7216</v>
      </c>
      <c r="C5550" s="440">
        <v>1052654.1000000001</v>
      </c>
      <c r="D5550" s="438" t="s">
        <v>126</v>
      </c>
      <c r="E5550" s="440">
        <v>283499.78000000003</v>
      </c>
      <c r="F5550" s="440">
        <v>0</v>
      </c>
      <c r="G5550" s="440">
        <v>1336153.8799999999</v>
      </c>
      <c r="H5550" s="438" t="s">
        <v>126</v>
      </c>
    </row>
    <row r="5551" spans="1:8">
      <c r="A5551" s="430" t="s">
        <v>7217</v>
      </c>
      <c r="B5551" s="430" t="s">
        <v>7218</v>
      </c>
      <c r="C5551" s="440">
        <v>1052380.6100000001</v>
      </c>
      <c r="D5551" s="438" t="s">
        <v>126</v>
      </c>
      <c r="E5551" s="440">
        <v>283499.78000000003</v>
      </c>
      <c r="F5551" s="440">
        <v>0</v>
      </c>
      <c r="G5551" s="440">
        <v>1335880.3899999999</v>
      </c>
      <c r="H5551" s="438" t="s">
        <v>126</v>
      </c>
    </row>
    <row r="5552" spans="1:8">
      <c r="A5552" s="430" t="s">
        <v>7219</v>
      </c>
      <c r="B5552" s="430" t="s">
        <v>2056</v>
      </c>
      <c r="C5552" s="440">
        <v>4609.88</v>
      </c>
      <c r="D5552" s="438" t="s">
        <v>126</v>
      </c>
      <c r="E5552" s="440">
        <v>1299.33</v>
      </c>
      <c r="F5552" s="440">
        <v>0</v>
      </c>
      <c r="G5552" s="440">
        <v>5909.21</v>
      </c>
      <c r="H5552" s="438" t="s">
        <v>126</v>
      </c>
    </row>
    <row r="5553" spans="1:8">
      <c r="A5553" s="430" t="s">
        <v>7220</v>
      </c>
      <c r="B5553" s="430" t="s">
        <v>2064</v>
      </c>
      <c r="C5553" s="440">
        <v>2334.35</v>
      </c>
      <c r="D5553" s="438" t="s">
        <v>126</v>
      </c>
      <c r="E5553" s="440">
        <v>1151.6600000000001</v>
      </c>
      <c r="F5553" s="440">
        <v>0</v>
      </c>
      <c r="G5553" s="440">
        <v>3486.01</v>
      </c>
      <c r="H5553" s="438" t="s">
        <v>126</v>
      </c>
    </row>
    <row r="5554" spans="1:8">
      <c r="A5554" s="430" t="s">
        <v>7221</v>
      </c>
      <c r="B5554" s="430" t="s">
        <v>972</v>
      </c>
      <c r="C5554" s="440">
        <v>19778.91</v>
      </c>
      <c r="D5554" s="438" t="s">
        <v>126</v>
      </c>
      <c r="E5554" s="440">
        <v>6547.74</v>
      </c>
      <c r="F5554" s="440">
        <v>0</v>
      </c>
      <c r="G5554" s="440">
        <v>26326.65</v>
      </c>
      <c r="H5554" s="438" t="s">
        <v>126</v>
      </c>
    </row>
    <row r="5555" spans="1:8">
      <c r="A5555" s="430" t="s">
        <v>7222</v>
      </c>
      <c r="B5555" s="430" t="s">
        <v>2073</v>
      </c>
      <c r="C5555" s="440">
        <v>7939.09</v>
      </c>
      <c r="D5555" s="438" t="s">
        <v>126</v>
      </c>
      <c r="E5555" s="440">
        <v>2015.16</v>
      </c>
      <c r="F5555" s="440">
        <v>0</v>
      </c>
      <c r="G5555" s="440">
        <v>9954.25</v>
      </c>
      <c r="H5555" s="438" t="s">
        <v>126</v>
      </c>
    </row>
    <row r="5556" spans="1:8">
      <c r="A5556" s="430" t="s">
        <v>7223</v>
      </c>
      <c r="B5556" s="430" t="s">
        <v>2078</v>
      </c>
      <c r="C5556" s="440">
        <v>4007.68</v>
      </c>
      <c r="D5556" s="438" t="s">
        <v>126</v>
      </c>
      <c r="E5556" s="440">
        <v>557.23</v>
      </c>
      <c r="F5556" s="440">
        <v>0</v>
      </c>
      <c r="G5556" s="440">
        <v>4564.91</v>
      </c>
      <c r="H5556" s="438" t="s">
        <v>126</v>
      </c>
    </row>
    <row r="5557" spans="1:8">
      <c r="A5557" s="430" t="s">
        <v>7224</v>
      </c>
      <c r="B5557" s="430" t="s">
        <v>2083</v>
      </c>
      <c r="C5557" s="440">
        <v>8227.43</v>
      </c>
      <c r="D5557" s="438" t="s">
        <v>126</v>
      </c>
      <c r="E5557" s="440">
        <v>3154.61</v>
      </c>
      <c r="F5557" s="440">
        <v>0</v>
      </c>
      <c r="G5557" s="440">
        <v>11382.04</v>
      </c>
      <c r="H5557" s="438" t="s">
        <v>126</v>
      </c>
    </row>
    <row r="5558" spans="1:8">
      <c r="A5558" s="430" t="s">
        <v>7225</v>
      </c>
      <c r="B5558" s="430" t="s">
        <v>2088</v>
      </c>
      <c r="C5558" s="440">
        <v>7052.37</v>
      </c>
      <c r="D5558" s="438" t="s">
        <v>126</v>
      </c>
      <c r="E5558" s="440">
        <v>4002.22</v>
      </c>
      <c r="F5558" s="440">
        <v>0</v>
      </c>
      <c r="G5558" s="440">
        <v>11054.59</v>
      </c>
      <c r="H5558" s="438" t="s">
        <v>126</v>
      </c>
    </row>
    <row r="5559" spans="1:8">
      <c r="A5559" s="430" t="s">
        <v>7226</v>
      </c>
      <c r="B5559" s="430" t="s">
        <v>2093</v>
      </c>
      <c r="C5559" s="440">
        <v>2280.0500000000002</v>
      </c>
      <c r="D5559" s="438" t="s">
        <v>126</v>
      </c>
      <c r="E5559" s="440">
        <v>611.94000000000005</v>
      </c>
      <c r="F5559" s="440">
        <v>0</v>
      </c>
      <c r="G5559" s="440">
        <v>2891.99</v>
      </c>
      <c r="H5559" s="438" t="s">
        <v>126</v>
      </c>
    </row>
    <row r="5560" spans="1:8">
      <c r="A5560" s="430" t="s">
        <v>7227</v>
      </c>
      <c r="B5560" s="430" t="s">
        <v>2098</v>
      </c>
      <c r="C5560" s="440">
        <v>95809.72</v>
      </c>
      <c r="D5560" s="438" t="s">
        <v>126</v>
      </c>
      <c r="E5560" s="440">
        <v>23819.07</v>
      </c>
      <c r="F5560" s="440">
        <v>0</v>
      </c>
      <c r="G5560" s="440">
        <v>119628.79</v>
      </c>
      <c r="H5560" s="438" t="s">
        <v>126</v>
      </c>
    </row>
    <row r="5561" spans="1:8">
      <c r="A5561" s="430" t="s">
        <v>7228</v>
      </c>
      <c r="B5561" s="430" t="s">
        <v>2103</v>
      </c>
      <c r="C5561" s="440">
        <v>3054.3</v>
      </c>
      <c r="D5561" s="438" t="s">
        <v>126</v>
      </c>
      <c r="E5561" s="440">
        <v>758.93</v>
      </c>
      <c r="F5561" s="440">
        <v>0</v>
      </c>
      <c r="G5561" s="440">
        <v>3813.23</v>
      </c>
      <c r="H5561" s="438" t="s">
        <v>126</v>
      </c>
    </row>
    <row r="5562" spans="1:8">
      <c r="A5562" s="430" t="s">
        <v>7229</v>
      </c>
      <c r="B5562" s="430" t="s">
        <v>2108</v>
      </c>
      <c r="C5562" s="440">
        <v>1427.58</v>
      </c>
      <c r="D5562" s="438" t="s">
        <v>126</v>
      </c>
      <c r="E5562" s="440">
        <v>612.48</v>
      </c>
      <c r="F5562" s="440">
        <v>0</v>
      </c>
      <c r="G5562" s="440">
        <v>2040.06</v>
      </c>
      <c r="H5562" s="438" t="s">
        <v>126</v>
      </c>
    </row>
    <row r="5563" spans="1:8">
      <c r="A5563" s="430" t="s">
        <v>7230</v>
      </c>
      <c r="B5563" s="430" t="s">
        <v>2113</v>
      </c>
      <c r="C5563" s="440">
        <v>4583.01</v>
      </c>
      <c r="D5563" s="438" t="s">
        <v>126</v>
      </c>
      <c r="E5563" s="440">
        <v>903.56</v>
      </c>
      <c r="F5563" s="440">
        <v>0</v>
      </c>
      <c r="G5563" s="440">
        <v>5486.57</v>
      </c>
      <c r="H5563" s="438" t="s">
        <v>126</v>
      </c>
    </row>
    <row r="5564" spans="1:8">
      <c r="A5564" s="430" t="s">
        <v>7231</v>
      </c>
      <c r="B5564" s="430" t="s">
        <v>2118</v>
      </c>
      <c r="C5564" s="440">
        <v>631.29999999999995</v>
      </c>
      <c r="D5564" s="438" t="s">
        <v>126</v>
      </c>
      <c r="E5564" s="440">
        <v>834.72</v>
      </c>
      <c r="F5564" s="440">
        <v>0</v>
      </c>
      <c r="G5564" s="440">
        <v>1466.02</v>
      </c>
      <c r="H5564" s="438" t="s">
        <v>126</v>
      </c>
    </row>
    <row r="5565" spans="1:8">
      <c r="A5565" s="430" t="s">
        <v>7232</v>
      </c>
      <c r="B5565" s="430" t="s">
        <v>2123</v>
      </c>
      <c r="C5565" s="440">
        <v>3202.92</v>
      </c>
      <c r="D5565" s="438" t="s">
        <v>126</v>
      </c>
      <c r="E5565" s="440">
        <v>1013.71</v>
      </c>
      <c r="F5565" s="440">
        <v>0</v>
      </c>
      <c r="G5565" s="440">
        <v>4216.63</v>
      </c>
      <c r="H5565" s="438" t="s">
        <v>126</v>
      </c>
    </row>
    <row r="5566" spans="1:8">
      <c r="A5566" s="430" t="s">
        <v>7233</v>
      </c>
      <c r="B5566" s="430" t="s">
        <v>2128</v>
      </c>
      <c r="C5566" s="440">
        <v>2115.9499999999998</v>
      </c>
      <c r="D5566" s="438" t="s">
        <v>126</v>
      </c>
      <c r="E5566" s="440">
        <v>777.29</v>
      </c>
      <c r="F5566" s="440">
        <v>0</v>
      </c>
      <c r="G5566" s="440">
        <v>2893.24</v>
      </c>
      <c r="H5566" s="438" t="s">
        <v>126</v>
      </c>
    </row>
    <row r="5567" spans="1:8">
      <c r="A5567" s="430" t="s">
        <v>7234</v>
      </c>
      <c r="B5567" s="430" t="s">
        <v>7235</v>
      </c>
      <c r="C5567" s="440">
        <v>9261.4</v>
      </c>
      <c r="D5567" s="438" t="s">
        <v>126</v>
      </c>
      <c r="E5567" s="440">
        <v>2008.52</v>
      </c>
      <c r="F5567" s="440">
        <v>0</v>
      </c>
      <c r="G5567" s="440">
        <v>11269.92</v>
      </c>
      <c r="H5567" s="438" t="s">
        <v>126</v>
      </c>
    </row>
    <row r="5568" spans="1:8">
      <c r="A5568" s="430" t="s">
        <v>7236</v>
      </c>
      <c r="B5568" s="430" t="s">
        <v>7237</v>
      </c>
      <c r="C5568" s="440">
        <v>8458.2099999999991</v>
      </c>
      <c r="D5568" s="438" t="s">
        <v>126</v>
      </c>
      <c r="E5568" s="440">
        <v>3241.12</v>
      </c>
      <c r="F5568" s="440">
        <v>0</v>
      </c>
      <c r="G5568" s="440">
        <v>11699.33</v>
      </c>
      <c r="H5568" s="438" t="s">
        <v>126</v>
      </c>
    </row>
    <row r="5569" spans="1:8">
      <c r="A5569" s="430" t="s">
        <v>7238</v>
      </c>
      <c r="B5569" s="430" t="s">
        <v>2143</v>
      </c>
      <c r="C5569" s="440">
        <v>6860.94</v>
      </c>
      <c r="D5569" s="438" t="s">
        <v>126</v>
      </c>
      <c r="E5569" s="440">
        <v>2071.02</v>
      </c>
      <c r="F5569" s="440">
        <v>0</v>
      </c>
      <c r="G5569" s="440">
        <v>8931.9599999999991</v>
      </c>
      <c r="H5569" s="438" t="s">
        <v>126</v>
      </c>
    </row>
    <row r="5570" spans="1:8">
      <c r="A5570" s="430" t="s">
        <v>7239</v>
      </c>
      <c r="B5570" s="430" t="s">
        <v>2148</v>
      </c>
      <c r="C5570" s="440">
        <v>9653.84</v>
      </c>
      <c r="D5570" s="438" t="s">
        <v>126</v>
      </c>
      <c r="E5570" s="440">
        <v>3601.08</v>
      </c>
      <c r="F5570" s="440">
        <v>0</v>
      </c>
      <c r="G5570" s="440">
        <v>13254.92</v>
      </c>
      <c r="H5570" s="438" t="s">
        <v>126</v>
      </c>
    </row>
    <row r="5571" spans="1:8">
      <c r="A5571" s="430" t="s">
        <v>7240</v>
      </c>
      <c r="B5571" s="430" t="s">
        <v>7241</v>
      </c>
      <c r="C5571" s="440">
        <v>6619.22</v>
      </c>
      <c r="D5571" s="438" t="s">
        <v>126</v>
      </c>
      <c r="E5571" s="440">
        <v>4966.5</v>
      </c>
      <c r="F5571" s="440">
        <v>0</v>
      </c>
      <c r="G5571" s="440">
        <v>11585.72</v>
      </c>
      <c r="H5571" s="438" t="s">
        <v>126</v>
      </c>
    </row>
    <row r="5572" spans="1:8">
      <c r="A5572" s="430" t="s">
        <v>7242</v>
      </c>
      <c r="B5572" s="430" t="s">
        <v>6908</v>
      </c>
      <c r="C5572" s="440">
        <v>2828.38</v>
      </c>
      <c r="D5572" s="438" t="s">
        <v>126</v>
      </c>
      <c r="E5572" s="440">
        <v>0</v>
      </c>
      <c r="F5572" s="440">
        <v>0</v>
      </c>
      <c r="G5572" s="440">
        <v>2828.38</v>
      </c>
      <c r="H5572" s="438" t="s">
        <v>126</v>
      </c>
    </row>
    <row r="5573" spans="1:8">
      <c r="A5573" s="430" t="s">
        <v>7243</v>
      </c>
      <c r="B5573" s="430" t="s">
        <v>2393</v>
      </c>
      <c r="C5573" s="440">
        <v>0</v>
      </c>
      <c r="D5573" s="438" t="s">
        <v>126</v>
      </c>
      <c r="E5573" s="440">
        <v>808.3</v>
      </c>
      <c r="F5573" s="440">
        <v>0</v>
      </c>
      <c r="G5573" s="440">
        <v>808.3</v>
      </c>
      <c r="H5573" s="438" t="s">
        <v>126</v>
      </c>
    </row>
    <row r="5574" spans="1:8">
      <c r="A5574" s="430" t="s">
        <v>7244</v>
      </c>
      <c r="B5574" s="430" t="s">
        <v>7245</v>
      </c>
      <c r="C5574" s="440">
        <v>5443.46</v>
      </c>
      <c r="D5574" s="438" t="s">
        <v>126</v>
      </c>
      <c r="E5574" s="440">
        <v>800</v>
      </c>
      <c r="F5574" s="440">
        <v>0</v>
      </c>
      <c r="G5574" s="440">
        <v>6243.46</v>
      </c>
      <c r="H5574" s="438" t="s">
        <v>126</v>
      </c>
    </row>
    <row r="5575" spans="1:8">
      <c r="A5575" s="430" t="s">
        <v>7246</v>
      </c>
      <c r="B5575" s="430" t="s">
        <v>7247</v>
      </c>
      <c r="C5575" s="440">
        <v>743.24</v>
      </c>
      <c r="D5575" s="438" t="s">
        <v>126</v>
      </c>
      <c r="E5575" s="440">
        <v>5004.82</v>
      </c>
      <c r="F5575" s="440">
        <v>0</v>
      </c>
      <c r="G5575" s="440">
        <v>5748.06</v>
      </c>
      <c r="H5575" s="438" t="s">
        <v>126</v>
      </c>
    </row>
    <row r="5576" spans="1:8">
      <c r="A5576" s="430" t="s">
        <v>7248</v>
      </c>
      <c r="B5576" s="430" t="s">
        <v>2992</v>
      </c>
      <c r="C5576" s="440">
        <v>0</v>
      </c>
      <c r="D5576" s="438" t="s">
        <v>126</v>
      </c>
      <c r="E5576" s="440">
        <v>809.4</v>
      </c>
      <c r="F5576" s="440">
        <v>0</v>
      </c>
      <c r="G5576" s="440">
        <v>809.4</v>
      </c>
      <c r="H5576" s="438" t="s">
        <v>126</v>
      </c>
    </row>
    <row r="5577" spans="1:8">
      <c r="A5577" s="430" t="s">
        <v>7249</v>
      </c>
      <c r="B5577" s="430" t="s">
        <v>7250</v>
      </c>
      <c r="C5577" s="440">
        <v>971.25</v>
      </c>
      <c r="D5577" s="438" t="s">
        <v>126</v>
      </c>
      <c r="E5577" s="440">
        <v>1108.4000000000001</v>
      </c>
      <c r="F5577" s="440">
        <v>0</v>
      </c>
      <c r="G5577" s="440">
        <v>2079.65</v>
      </c>
      <c r="H5577" s="438" t="s">
        <v>126</v>
      </c>
    </row>
    <row r="5578" spans="1:8">
      <c r="A5578" s="430" t="s">
        <v>7251</v>
      </c>
      <c r="B5578" s="430" t="s">
        <v>6912</v>
      </c>
      <c r="C5578" s="440">
        <v>9569.4</v>
      </c>
      <c r="D5578" s="438" t="s">
        <v>126</v>
      </c>
      <c r="E5578" s="440">
        <v>7911.91</v>
      </c>
      <c r="F5578" s="440">
        <v>0</v>
      </c>
      <c r="G5578" s="440">
        <v>17481.310000000001</v>
      </c>
      <c r="H5578" s="438" t="s">
        <v>126</v>
      </c>
    </row>
    <row r="5579" spans="1:8">
      <c r="A5579" s="430" t="s">
        <v>7252</v>
      </c>
      <c r="B5579" s="430" t="s">
        <v>7253</v>
      </c>
      <c r="C5579" s="440">
        <v>546.49</v>
      </c>
      <c r="D5579" s="438" t="s">
        <v>126</v>
      </c>
      <c r="E5579" s="440">
        <v>230</v>
      </c>
      <c r="F5579" s="440">
        <v>0</v>
      </c>
      <c r="G5579" s="440">
        <v>776.49</v>
      </c>
      <c r="H5579" s="438" t="s">
        <v>126</v>
      </c>
    </row>
    <row r="5580" spans="1:8">
      <c r="A5580" s="430" t="s">
        <v>7254</v>
      </c>
      <c r="B5580" s="430" t="s">
        <v>7255</v>
      </c>
      <c r="C5580" s="440">
        <v>1840.16</v>
      </c>
      <c r="D5580" s="438" t="s">
        <v>126</v>
      </c>
      <c r="E5580" s="440">
        <v>2428.1</v>
      </c>
      <c r="F5580" s="440">
        <v>0</v>
      </c>
      <c r="G5580" s="440">
        <v>4268.26</v>
      </c>
      <c r="H5580" s="438" t="s">
        <v>126</v>
      </c>
    </row>
    <row r="5581" spans="1:8">
      <c r="A5581" s="430" t="s">
        <v>7256</v>
      </c>
      <c r="B5581" s="430" t="s">
        <v>7257</v>
      </c>
      <c r="C5581" s="440">
        <v>1337</v>
      </c>
      <c r="D5581" s="438" t="s">
        <v>126</v>
      </c>
      <c r="E5581" s="440">
        <v>1351.4</v>
      </c>
      <c r="F5581" s="440">
        <v>0</v>
      </c>
      <c r="G5581" s="440">
        <v>2688.4</v>
      </c>
      <c r="H5581" s="438" t="s">
        <v>126</v>
      </c>
    </row>
    <row r="5582" spans="1:8">
      <c r="A5582" s="430" t="s">
        <v>7258</v>
      </c>
      <c r="B5582" s="430" t="s">
        <v>7259</v>
      </c>
      <c r="C5582" s="440">
        <v>2746.4</v>
      </c>
      <c r="D5582" s="438" t="s">
        <v>126</v>
      </c>
      <c r="E5582" s="440">
        <v>0</v>
      </c>
      <c r="F5582" s="440">
        <v>0</v>
      </c>
      <c r="G5582" s="440">
        <v>2746.4</v>
      </c>
      <c r="H5582" s="438" t="s">
        <v>126</v>
      </c>
    </row>
    <row r="5583" spans="1:8">
      <c r="A5583" s="430" t="s">
        <v>7260</v>
      </c>
      <c r="B5583" s="430" t="s">
        <v>7261</v>
      </c>
      <c r="C5583" s="440">
        <v>1446.6</v>
      </c>
      <c r="D5583" s="438" t="s">
        <v>126</v>
      </c>
      <c r="E5583" s="440">
        <v>0</v>
      </c>
      <c r="F5583" s="440">
        <v>0</v>
      </c>
      <c r="G5583" s="440">
        <v>1446.6</v>
      </c>
      <c r="H5583" s="438" t="s">
        <v>126</v>
      </c>
    </row>
    <row r="5584" spans="1:8">
      <c r="A5584" s="430" t="s">
        <v>7262</v>
      </c>
      <c r="B5584" s="430" t="s">
        <v>2235</v>
      </c>
      <c r="C5584" s="440">
        <v>0</v>
      </c>
      <c r="D5584" s="438" t="s">
        <v>126</v>
      </c>
      <c r="E5584" s="440">
        <v>990</v>
      </c>
      <c r="F5584" s="440">
        <v>0</v>
      </c>
      <c r="G5584" s="440">
        <v>990</v>
      </c>
      <c r="H5584" s="438" t="s">
        <v>126</v>
      </c>
    </row>
    <row r="5585" spans="1:8">
      <c r="A5585" s="430" t="s">
        <v>7263</v>
      </c>
      <c r="B5585" s="430" t="s">
        <v>2240</v>
      </c>
      <c r="C5585" s="440">
        <v>4919.3100000000004</v>
      </c>
      <c r="D5585" s="438" t="s">
        <v>126</v>
      </c>
      <c r="E5585" s="440">
        <v>3400</v>
      </c>
      <c r="F5585" s="440">
        <v>0</v>
      </c>
      <c r="G5585" s="440">
        <v>8319.31</v>
      </c>
      <c r="H5585" s="438" t="s">
        <v>126</v>
      </c>
    </row>
    <row r="5586" spans="1:8">
      <c r="A5586" s="430" t="s">
        <v>7264</v>
      </c>
      <c r="B5586" s="430" t="s">
        <v>2245</v>
      </c>
      <c r="C5586" s="440">
        <v>505.39</v>
      </c>
      <c r="D5586" s="438" t="s">
        <v>126</v>
      </c>
      <c r="E5586" s="440">
        <v>750.11</v>
      </c>
      <c r="F5586" s="440">
        <v>0</v>
      </c>
      <c r="G5586" s="440">
        <v>1255.5</v>
      </c>
      <c r="H5586" s="438" t="s">
        <v>126</v>
      </c>
    </row>
    <row r="5587" spans="1:8">
      <c r="A5587" s="430" t="s">
        <v>7265</v>
      </c>
      <c r="B5587" s="430" t="s">
        <v>2250</v>
      </c>
      <c r="C5587" s="440">
        <v>2208.25</v>
      </c>
      <c r="D5587" s="438" t="s">
        <v>126</v>
      </c>
      <c r="E5587" s="440">
        <v>471.81</v>
      </c>
      <c r="F5587" s="440">
        <v>0</v>
      </c>
      <c r="G5587" s="440">
        <v>2680.06</v>
      </c>
      <c r="H5587" s="438" t="s">
        <v>126</v>
      </c>
    </row>
    <row r="5588" spans="1:8">
      <c r="A5588" s="430" t="s">
        <v>7266</v>
      </c>
      <c r="B5588" s="430" t="s">
        <v>2265</v>
      </c>
      <c r="C5588" s="440">
        <v>0</v>
      </c>
      <c r="D5588" s="438" t="s">
        <v>126</v>
      </c>
      <c r="E5588" s="440">
        <v>462.6</v>
      </c>
      <c r="F5588" s="440">
        <v>0</v>
      </c>
      <c r="G5588" s="440">
        <v>462.6</v>
      </c>
      <c r="H5588" s="438" t="s">
        <v>126</v>
      </c>
    </row>
    <row r="5589" spans="1:8">
      <c r="A5589" s="430" t="s">
        <v>7267</v>
      </c>
      <c r="B5589" s="430" t="s">
        <v>2270</v>
      </c>
      <c r="C5589" s="440">
        <v>1059.6400000000001</v>
      </c>
      <c r="D5589" s="438" t="s">
        <v>126</v>
      </c>
      <c r="E5589" s="440">
        <v>374</v>
      </c>
      <c r="F5589" s="440">
        <v>0</v>
      </c>
      <c r="G5589" s="440">
        <v>1433.64</v>
      </c>
      <c r="H5589" s="438" t="s">
        <v>126</v>
      </c>
    </row>
    <row r="5590" spans="1:8">
      <c r="A5590" s="430" t="s">
        <v>7268</v>
      </c>
      <c r="B5590" s="430" t="s">
        <v>2275</v>
      </c>
      <c r="C5590" s="440">
        <v>0</v>
      </c>
      <c r="D5590" s="438" t="s">
        <v>126</v>
      </c>
      <c r="E5590" s="440">
        <v>1705</v>
      </c>
      <c r="F5590" s="440">
        <v>0</v>
      </c>
      <c r="G5590" s="440">
        <v>1705</v>
      </c>
      <c r="H5590" s="438" t="s">
        <v>126</v>
      </c>
    </row>
    <row r="5591" spans="1:8">
      <c r="A5591" s="430" t="s">
        <v>7269</v>
      </c>
      <c r="B5591" s="430" t="s">
        <v>2280</v>
      </c>
      <c r="C5591" s="440">
        <v>6236</v>
      </c>
      <c r="D5591" s="438" t="s">
        <v>126</v>
      </c>
      <c r="E5591" s="440">
        <v>2264.88</v>
      </c>
      <c r="F5591" s="440">
        <v>0</v>
      </c>
      <c r="G5591" s="440">
        <v>8500.8799999999992</v>
      </c>
      <c r="H5591" s="438" t="s">
        <v>126</v>
      </c>
    </row>
    <row r="5592" spans="1:8">
      <c r="A5592" s="430" t="s">
        <v>7270</v>
      </c>
      <c r="B5592" s="430" t="s">
        <v>2285</v>
      </c>
      <c r="C5592" s="440">
        <v>1117.5999999999999</v>
      </c>
      <c r="D5592" s="438" t="s">
        <v>126</v>
      </c>
      <c r="E5592" s="440">
        <v>398.33</v>
      </c>
      <c r="F5592" s="440">
        <v>0</v>
      </c>
      <c r="G5592" s="440">
        <v>1515.93</v>
      </c>
      <c r="H5592" s="438" t="s">
        <v>126</v>
      </c>
    </row>
    <row r="5593" spans="1:8">
      <c r="A5593" s="430" t="s">
        <v>7271</v>
      </c>
      <c r="B5593" s="430" t="s">
        <v>2290</v>
      </c>
      <c r="C5593" s="440">
        <v>3181.42</v>
      </c>
      <c r="D5593" s="438" t="s">
        <v>126</v>
      </c>
      <c r="E5593" s="440">
        <v>1126.8</v>
      </c>
      <c r="F5593" s="440">
        <v>0</v>
      </c>
      <c r="G5593" s="440">
        <v>4308.22</v>
      </c>
      <c r="H5593" s="438" t="s">
        <v>126</v>
      </c>
    </row>
    <row r="5594" spans="1:8">
      <c r="A5594" s="430" t="s">
        <v>7272</v>
      </c>
      <c r="B5594" s="430" t="s">
        <v>2295</v>
      </c>
      <c r="C5594" s="440">
        <v>2100</v>
      </c>
      <c r="D5594" s="438" t="s">
        <v>126</v>
      </c>
      <c r="E5594" s="440">
        <v>765</v>
      </c>
      <c r="F5594" s="440">
        <v>0</v>
      </c>
      <c r="G5594" s="440">
        <v>2865</v>
      </c>
      <c r="H5594" s="438" t="s">
        <v>126</v>
      </c>
    </row>
    <row r="5595" spans="1:8">
      <c r="A5595" s="430" t="s">
        <v>7273</v>
      </c>
      <c r="B5595" s="430" t="s">
        <v>2300</v>
      </c>
      <c r="C5595" s="440">
        <v>3151.65</v>
      </c>
      <c r="D5595" s="438" t="s">
        <v>126</v>
      </c>
      <c r="E5595" s="440">
        <v>1000</v>
      </c>
      <c r="F5595" s="440">
        <v>0</v>
      </c>
      <c r="G5595" s="440">
        <v>4151.6499999999996</v>
      </c>
      <c r="H5595" s="438" t="s">
        <v>126</v>
      </c>
    </row>
    <row r="5596" spans="1:8">
      <c r="A5596" s="430" t="s">
        <v>7274</v>
      </c>
      <c r="B5596" s="430" t="s">
        <v>2305</v>
      </c>
      <c r="C5596" s="440">
        <v>2302.41</v>
      </c>
      <c r="D5596" s="438" t="s">
        <v>126</v>
      </c>
      <c r="E5596" s="440">
        <v>789</v>
      </c>
      <c r="F5596" s="440">
        <v>0</v>
      </c>
      <c r="G5596" s="440">
        <v>3091.41</v>
      </c>
      <c r="H5596" s="438" t="s">
        <v>126</v>
      </c>
    </row>
    <row r="5597" spans="1:8">
      <c r="A5597" s="430" t="s">
        <v>7275</v>
      </c>
      <c r="B5597" s="430" t="s">
        <v>2310</v>
      </c>
      <c r="C5597" s="440">
        <v>7347</v>
      </c>
      <c r="D5597" s="438" t="s">
        <v>126</v>
      </c>
      <c r="E5597" s="440">
        <v>1480</v>
      </c>
      <c r="F5597" s="440">
        <v>0</v>
      </c>
      <c r="G5597" s="440">
        <v>8827</v>
      </c>
      <c r="H5597" s="438" t="s">
        <v>126</v>
      </c>
    </row>
    <row r="5598" spans="1:8">
      <c r="A5598" s="430" t="s">
        <v>7276</v>
      </c>
      <c r="B5598" s="430" t="s">
        <v>2315</v>
      </c>
      <c r="C5598" s="440">
        <v>10845.28</v>
      </c>
      <c r="D5598" s="438" t="s">
        <v>126</v>
      </c>
      <c r="E5598" s="440">
        <v>2270.81</v>
      </c>
      <c r="F5598" s="440">
        <v>0</v>
      </c>
      <c r="G5598" s="440">
        <v>13116.09</v>
      </c>
      <c r="H5598" s="438" t="s">
        <v>126</v>
      </c>
    </row>
    <row r="5599" spans="1:8">
      <c r="A5599" s="430" t="s">
        <v>7277</v>
      </c>
      <c r="B5599" s="430" t="s">
        <v>2320</v>
      </c>
      <c r="C5599" s="440">
        <v>7013.21</v>
      </c>
      <c r="D5599" s="438" t="s">
        <v>126</v>
      </c>
      <c r="E5599" s="440">
        <v>1325.08</v>
      </c>
      <c r="F5599" s="440">
        <v>0</v>
      </c>
      <c r="G5599" s="440">
        <v>8338.2900000000009</v>
      </c>
      <c r="H5599" s="438" t="s">
        <v>126</v>
      </c>
    </row>
    <row r="5600" spans="1:8">
      <c r="A5600" s="430" t="s">
        <v>7278</v>
      </c>
      <c r="B5600" s="430" t="s">
        <v>2325</v>
      </c>
      <c r="C5600" s="440">
        <v>2561.9899999999998</v>
      </c>
      <c r="D5600" s="438" t="s">
        <v>126</v>
      </c>
      <c r="E5600" s="440">
        <v>661.21</v>
      </c>
      <c r="F5600" s="440">
        <v>0</v>
      </c>
      <c r="G5600" s="440">
        <v>3223.2</v>
      </c>
      <c r="H5600" s="438" t="s">
        <v>126</v>
      </c>
    </row>
    <row r="5601" spans="1:8">
      <c r="A5601" s="430" t="s">
        <v>7279</v>
      </c>
      <c r="B5601" s="430" t="s">
        <v>2330</v>
      </c>
      <c r="C5601" s="440">
        <v>3864.57</v>
      </c>
      <c r="D5601" s="438" t="s">
        <v>126</v>
      </c>
      <c r="E5601" s="440">
        <v>331.2</v>
      </c>
      <c r="F5601" s="440">
        <v>0</v>
      </c>
      <c r="G5601" s="440">
        <v>4195.7700000000004</v>
      </c>
      <c r="H5601" s="438" t="s">
        <v>126</v>
      </c>
    </row>
    <row r="5602" spans="1:8">
      <c r="A5602" s="430" t="s">
        <v>7280</v>
      </c>
      <c r="B5602" s="430" t="s">
        <v>2335</v>
      </c>
      <c r="C5602" s="440">
        <v>2952.5</v>
      </c>
      <c r="D5602" s="438" t="s">
        <v>126</v>
      </c>
      <c r="E5602" s="440">
        <v>1166.4000000000001</v>
      </c>
      <c r="F5602" s="440">
        <v>0</v>
      </c>
      <c r="G5602" s="440">
        <v>4118.8999999999996</v>
      </c>
      <c r="H5602" s="438" t="s">
        <v>126</v>
      </c>
    </row>
    <row r="5603" spans="1:8">
      <c r="A5603" s="430" t="s">
        <v>7281</v>
      </c>
      <c r="B5603" s="430" t="s">
        <v>2340</v>
      </c>
      <c r="C5603" s="440">
        <v>788.9</v>
      </c>
      <c r="D5603" s="438" t="s">
        <v>126</v>
      </c>
      <c r="E5603" s="440">
        <v>560</v>
      </c>
      <c r="F5603" s="440">
        <v>0</v>
      </c>
      <c r="G5603" s="440">
        <v>1348.9</v>
      </c>
      <c r="H5603" s="438" t="s">
        <v>126</v>
      </c>
    </row>
    <row r="5604" spans="1:8">
      <c r="A5604" s="430" t="s">
        <v>7282</v>
      </c>
      <c r="B5604" s="430" t="s">
        <v>974</v>
      </c>
      <c r="C5604" s="440">
        <v>7066.74</v>
      </c>
      <c r="D5604" s="438" t="s">
        <v>126</v>
      </c>
      <c r="E5604" s="440">
        <v>2350</v>
      </c>
      <c r="F5604" s="440">
        <v>0</v>
      </c>
      <c r="G5604" s="440">
        <v>9416.74</v>
      </c>
      <c r="H5604" s="438" t="s">
        <v>126</v>
      </c>
    </row>
    <row r="5605" spans="1:8">
      <c r="A5605" s="430" t="s">
        <v>7283</v>
      </c>
      <c r="B5605" s="430" t="s">
        <v>976</v>
      </c>
      <c r="C5605" s="440">
        <v>6075.72</v>
      </c>
      <c r="D5605" s="438" t="s">
        <v>126</v>
      </c>
      <c r="E5605" s="440">
        <v>4311.0200000000004</v>
      </c>
      <c r="F5605" s="440">
        <v>0</v>
      </c>
      <c r="G5605" s="440">
        <v>10386.74</v>
      </c>
      <c r="H5605" s="438" t="s">
        <v>126</v>
      </c>
    </row>
    <row r="5606" spans="1:8">
      <c r="A5606" s="430" t="s">
        <v>7284</v>
      </c>
      <c r="B5606" s="430" t="s">
        <v>2353</v>
      </c>
      <c r="C5606" s="440">
        <v>2145</v>
      </c>
      <c r="D5606" s="438" t="s">
        <v>126</v>
      </c>
      <c r="E5606" s="440">
        <v>2725</v>
      </c>
      <c r="F5606" s="440">
        <v>0</v>
      </c>
      <c r="G5606" s="440">
        <v>4870</v>
      </c>
      <c r="H5606" s="438" t="s">
        <v>126</v>
      </c>
    </row>
    <row r="5607" spans="1:8">
      <c r="A5607" s="430" t="s">
        <v>7285</v>
      </c>
      <c r="B5607" s="430" t="s">
        <v>2358</v>
      </c>
      <c r="C5607" s="440">
        <v>5043.46</v>
      </c>
      <c r="D5607" s="438" t="s">
        <v>126</v>
      </c>
      <c r="E5607" s="440">
        <v>4100.22</v>
      </c>
      <c r="F5607" s="440">
        <v>0</v>
      </c>
      <c r="G5607" s="440">
        <v>9143.68</v>
      </c>
      <c r="H5607" s="438" t="s">
        <v>126</v>
      </c>
    </row>
    <row r="5608" spans="1:8">
      <c r="A5608" s="430" t="s">
        <v>7286</v>
      </c>
      <c r="B5608" s="430" t="s">
        <v>2363</v>
      </c>
      <c r="C5608" s="440">
        <v>1900.05</v>
      </c>
      <c r="D5608" s="438" t="s">
        <v>126</v>
      </c>
      <c r="E5608" s="440">
        <v>0</v>
      </c>
      <c r="F5608" s="440">
        <v>0</v>
      </c>
      <c r="G5608" s="440">
        <v>1900.05</v>
      </c>
      <c r="H5608" s="438" t="s">
        <v>126</v>
      </c>
    </row>
    <row r="5609" spans="1:8">
      <c r="A5609" s="430" t="s">
        <v>7287</v>
      </c>
      <c r="B5609" s="430" t="s">
        <v>2368</v>
      </c>
      <c r="C5609" s="440">
        <v>1230.4000000000001</v>
      </c>
      <c r="D5609" s="438" t="s">
        <v>126</v>
      </c>
      <c r="E5609" s="440">
        <v>1702.18</v>
      </c>
      <c r="F5609" s="440">
        <v>0</v>
      </c>
      <c r="G5609" s="440">
        <v>2932.58</v>
      </c>
      <c r="H5609" s="438" t="s">
        <v>126</v>
      </c>
    </row>
    <row r="5610" spans="1:8">
      <c r="A5610" s="430" t="s">
        <v>7288</v>
      </c>
      <c r="B5610" s="430" t="s">
        <v>2373</v>
      </c>
      <c r="C5610" s="440">
        <v>2042.4</v>
      </c>
      <c r="D5610" s="438" t="s">
        <v>126</v>
      </c>
      <c r="E5610" s="440">
        <v>947.7</v>
      </c>
      <c r="F5610" s="440">
        <v>0</v>
      </c>
      <c r="G5610" s="440">
        <v>2990.1</v>
      </c>
      <c r="H5610" s="438" t="s">
        <v>126</v>
      </c>
    </row>
    <row r="5611" spans="1:8">
      <c r="A5611" s="430" t="s">
        <v>7289</v>
      </c>
      <c r="B5611" s="430" t="s">
        <v>2378</v>
      </c>
      <c r="C5611" s="440">
        <v>5744.91</v>
      </c>
      <c r="D5611" s="438" t="s">
        <v>126</v>
      </c>
      <c r="E5611" s="440">
        <v>0</v>
      </c>
      <c r="F5611" s="440">
        <v>0</v>
      </c>
      <c r="G5611" s="440">
        <v>5744.91</v>
      </c>
      <c r="H5611" s="438" t="s">
        <v>126</v>
      </c>
    </row>
    <row r="5612" spans="1:8">
      <c r="A5612" s="430" t="s">
        <v>7290</v>
      </c>
      <c r="B5612" s="430" t="s">
        <v>2383</v>
      </c>
      <c r="C5612" s="440">
        <v>2853.58</v>
      </c>
      <c r="D5612" s="438" t="s">
        <v>126</v>
      </c>
      <c r="E5612" s="440">
        <v>697.5</v>
      </c>
      <c r="F5612" s="440">
        <v>0</v>
      </c>
      <c r="G5612" s="440">
        <v>3551.08</v>
      </c>
      <c r="H5612" s="438" t="s">
        <v>126</v>
      </c>
    </row>
    <row r="5613" spans="1:8">
      <c r="A5613" s="430" t="s">
        <v>7291</v>
      </c>
      <c r="B5613" s="430" t="s">
        <v>2388</v>
      </c>
      <c r="C5613" s="440">
        <v>2458.31</v>
      </c>
      <c r="D5613" s="438" t="s">
        <v>126</v>
      </c>
      <c r="E5613" s="440">
        <v>6182.62</v>
      </c>
      <c r="F5613" s="440">
        <v>0</v>
      </c>
      <c r="G5613" s="440">
        <v>8640.93</v>
      </c>
      <c r="H5613" s="438" t="s">
        <v>126</v>
      </c>
    </row>
    <row r="5614" spans="1:8">
      <c r="A5614" s="430" t="s">
        <v>7292</v>
      </c>
      <c r="B5614" s="430" t="s">
        <v>2393</v>
      </c>
      <c r="C5614" s="440">
        <v>4935.83</v>
      </c>
      <c r="D5614" s="438" t="s">
        <v>126</v>
      </c>
      <c r="E5614" s="440">
        <v>2400</v>
      </c>
      <c r="F5614" s="440">
        <v>0</v>
      </c>
      <c r="G5614" s="440">
        <v>7335.83</v>
      </c>
      <c r="H5614" s="438" t="s">
        <v>126</v>
      </c>
    </row>
    <row r="5615" spans="1:8">
      <c r="A5615" s="430" t="s">
        <v>7293</v>
      </c>
      <c r="B5615" s="430" t="s">
        <v>2398</v>
      </c>
      <c r="C5615" s="440">
        <v>3869.96</v>
      </c>
      <c r="D5615" s="438" t="s">
        <v>126</v>
      </c>
      <c r="E5615" s="440">
        <v>6845.67</v>
      </c>
      <c r="F5615" s="440">
        <v>0</v>
      </c>
      <c r="G5615" s="440">
        <v>10715.63</v>
      </c>
      <c r="H5615" s="438" t="s">
        <v>126</v>
      </c>
    </row>
    <row r="5616" spans="1:8">
      <c r="A5616" s="430" t="s">
        <v>7294</v>
      </c>
      <c r="B5616" s="430" t="s">
        <v>2403</v>
      </c>
      <c r="C5616" s="440">
        <v>1110</v>
      </c>
      <c r="D5616" s="438" t="s">
        <v>126</v>
      </c>
      <c r="E5616" s="440">
        <v>0</v>
      </c>
      <c r="F5616" s="440">
        <v>0</v>
      </c>
      <c r="G5616" s="440">
        <v>1110</v>
      </c>
      <c r="H5616" s="438" t="s">
        <v>126</v>
      </c>
    </row>
    <row r="5617" spans="1:8">
      <c r="A5617" s="430" t="s">
        <v>7295</v>
      </c>
      <c r="B5617" s="430" t="s">
        <v>2408</v>
      </c>
      <c r="C5617" s="440">
        <v>3260.79</v>
      </c>
      <c r="D5617" s="438" t="s">
        <v>126</v>
      </c>
      <c r="E5617" s="440">
        <v>1608.98</v>
      </c>
      <c r="F5617" s="440">
        <v>0</v>
      </c>
      <c r="G5617" s="440">
        <v>4869.7700000000004</v>
      </c>
      <c r="H5617" s="438" t="s">
        <v>126</v>
      </c>
    </row>
    <row r="5618" spans="1:8">
      <c r="A5618" s="430" t="s">
        <v>7296</v>
      </c>
      <c r="B5618" s="430" t="s">
        <v>2418</v>
      </c>
      <c r="C5618" s="440">
        <v>7809.92</v>
      </c>
      <c r="D5618" s="438" t="s">
        <v>126</v>
      </c>
      <c r="E5618" s="440">
        <v>3319.9</v>
      </c>
      <c r="F5618" s="440">
        <v>0</v>
      </c>
      <c r="G5618" s="440">
        <v>11129.82</v>
      </c>
      <c r="H5618" s="438" t="s">
        <v>126</v>
      </c>
    </row>
    <row r="5619" spans="1:8">
      <c r="A5619" s="430" t="s">
        <v>7297</v>
      </c>
      <c r="B5619" s="430" t="s">
        <v>2423</v>
      </c>
      <c r="C5619" s="440">
        <v>2803</v>
      </c>
      <c r="D5619" s="438" t="s">
        <v>126</v>
      </c>
      <c r="E5619" s="440">
        <v>4599.8</v>
      </c>
      <c r="F5619" s="440">
        <v>0</v>
      </c>
      <c r="G5619" s="440">
        <v>7402.8</v>
      </c>
      <c r="H5619" s="438" t="s">
        <v>126</v>
      </c>
    </row>
    <row r="5620" spans="1:8">
      <c r="A5620" s="430" t="s">
        <v>7298</v>
      </c>
      <c r="B5620" s="430" t="s">
        <v>2428</v>
      </c>
      <c r="C5620" s="440">
        <v>9681.4</v>
      </c>
      <c r="D5620" s="438" t="s">
        <v>126</v>
      </c>
      <c r="E5620" s="440">
        <v>1840.1</v>
      </c>
      <c r="F5620" s="440">
        <v>0</v>
      </c>
      <c r="G5620" s="440">
        <v>11521.5</v>
      </c>
      <c r="H5620" s="438" t="s">
        <v>126</v>
      </c>
    </row>
    <row r="5621" spans="1:8">
      <c r="A5621" s="430" t="s">
        <v>7299</v>
      </c>
      <c r="B5621" s="430" t="s">
        <v>2433</v>
      </c>
      <c r="C5621" s="440">
        <v>2562.84</v>
      </c>
      <c r="D5621" s="438" t="s">
        <v>126</v>
      </c>
      <c r="E5621" s="440">
        <v>4454.1000000000004</v>
      </c>
      <c r="F5621" s="440">
        <v>0</v>
      </c>
      <c r="G5621" s="440">
        <v>7016.94</v>
      </c>
      <c r="H5621" s="438" t="s">
        <v>126</v>
      </c>
    </row>
    <row r="5622" spans="1:8">
      <c r="A5622" s="430" t="s">
        <v>7300</v>
      </c>
      <c r="B5622" s="430" t="s">
        <v>2443</v>
      </c>
      <c r="C5622" s="440">
        <v>17460.63</v>
      </c>
      <c r="D5622" s="438" t="s">
        <v>126</v>
      </c>
      <c r="E5622" s="440">
        <v>7716.67</v>
      </c>
      <c r="F5622" s="440">
        <v>0</v>
      </c>
      <c r="G5622" s="440">
        <v>25177.3</v>
      </c>
      <c r="H5622" s="438" t="s">
        <v>126</v>
      </c>
    </row>
    <row r="5623" spans="1:8">
      <c r="A5623" s="430" t="s">
        <v>7301</v>
      </c>
      <c r="B5623" s="430" t="s">
        <v>2448</v>
      </c>
      <c r="C5623" s="440">
        <v>1922.78</v>
      </c>
      <c r="D5623" s="438" t="s">
        <v>126</v>
      </c>
      <c r="E5623" s="440">
        <v>630</v>
      </c>
      <c r="F5623" s="440">
        <v>0</v>
      </c>
      <c r="G5623" s="440">
        <v>2552.7800000000002</v>
      </c>
      <c r="H5623" s="438" t="s">
        <v>126</v>
      </c>
    </row>
    <row r="5624" spans="1:8">
      <c r="A5624" s="430" t="s">
        <v>7302</v>
      </c>
      <c r="B5624" s="430" t="s">
        <v>2453</v>
      </c>
      <c r="C5624" s="440">
        <v>2741.79</v>
      </c>
      <c r="D5624" s="438" t="s">
        <v>126</v>
      </c>
      <c r="E5624" s="440">
        <v>665.1</v>
      </c>
      <c r="F5624" s="440">
        <v>0</v>
      </c>
      <c r="G5624" s="440">
        <v>3406.89</v>
      </c>
      <c r="H5624" s="438" t="s">
        <v>126</v>
      </c>
    </row>
    <row r="5625" spans="1:8">
      <c r="A5625" s="430" t="s">
        <v>7303</v>
      </c>
      <c r="B5625" s="430" t="s">
        <v>2458</v>
      </c>
      <c r="C5625" s="440">
        <v>13873.7</v>
      </c>
      <c r="D5625" s="438" t="s">
        <v>126</v>
      </c>
      <c r="E5625" s="440">
        <v>3138</v>
      </c>
      <c r="F5625" s="440">
        <v>0</v>
      </c>
      <c r="G5625" s="440">
        <v>17011.7</v>
      </c>
      <c r="H5625" s="438" t="s">
        <v>126</v>
      </c>
    </row>
    <row r="5626" spans="1:8">
      <c r="A5626" s="430" t="s">
        <v>7304</v>
      </c>
      <c r="B5626" s="430" t="s">
        <v>2463</v>
      </c>
      <c r="C5626" s="440">
        <v>1928.09</v>
      </c>
      <c r="D5626" s="438" t="s">
        <v>126</v>
      </c>
      <c r="E5626" s="440">
        <v>420</v>
      </c>
      <c r="F5626" s="440">
        <v>0</v>
      </c>
      <c r="G5626" s="440">
        <v>2348.09</v>
      </c>
      <c r="H5626" s="438" t="s">
        <v>126</v>
      </c>
    </row>
    <row r="5627" spans="1:8">
      <c r="A5627" s="430" t="s">
        <v>7305</v>
      </c>
      <c r="B5627" s="430" t="s">
        <v>2468</v>
      </c>
      <c r="C5627" s="440">
        <v>4060</v>
      </c>
      <c r="D5627" s="438" t="s">
        <v>126</v>
      </c>
      <c r="E5627" s="440">
        <v>1815</v>
      </c>
      <c r="F5627" s="440">
        <v>0</v>
      </c>
      <c r="G5627" s="440">
        <v>5875</v>
      </c>
      <c r="H5627" s="438" t="s">
        <v>126</v>
      </c>
    </row>
    <row r="5628" spans="1:8">
      <c r="A5628" s="430" t="s">
        <v>7306</v>
      </c>
      <c r="B5628" s="430" t="s">
        <v>2473</v>
      </c>
      <c r="C5628" s="440">
        <v>1080</v>
      </c>
      <c r="D5628" s="438" t="s">
        <v>126</v>
      </c>
      <c r="E5628" s="440">
        <v>598.55999999999995</v>
      </c>
      <c r="F5628" s="440">
        <v>0</v>
      </c>
      <c r="G5628" s="440">
        <v>1678.56</v>
      </c>
      <c r="H5628" s="438" t="s">
        <v>126</v>
      </c>
    </row>
    <row r="5629" spans="1:8">
      <c r="A5629" s="430" t="s">
        <v>7307</v>
      </c>
      <c r="B5629" s="430" t="s">
        <v>2478</v>
      </c>
      <c r="C5629" s="440">
        <v>2509.1</v>
      </c>
      <c r="D5629" s="438" t="s">
        <v>126</v>
      </c>
      <c r="E5629" s="440">
        <v>1199.98</v>
      </c>
      <c r="F5629" s="440">
        <v>0</v>
      </c>
      <c r="G5629" s="440">
        <v>3709.08</v>
      </c>
      <c r="H5629" s="438" t="s">
        <v>126</v>
      </c>
    </row>
    <row r="5630" spans="1:8">
      <c r="A5630" s="430" t="s">
        <v>7308</v>
      </c>
      <c r="B5630" s="430" t="s">
        <v>7218</v>
      </c>
      <c r="C5630" s="440">
        <v>962.52</v>
      </c>
      <c r="D5630" s="438" t="s">
        <v>126</v>
      </c>
      <c r="E5630" s="440">
        <v>290.5</v>
      </c>
      <c r="F5630" s="440">
        <v>0</v>
      </c>
      <c r="G5630" s="440">
        <v>1253.02</v>
      </c>
      <c r="H5630" s="438" t="s">
        <v>126</v>
      </c>
    </row>
    <row r="5631" spans="1:8">
      <c r="A5631" s="430" t="s">
        <v>7309</v>
      </c>
      <c r="B5631" s="430" t="s">
        <v>2487</v>
      </c>
      <c r="C5631" s="440">
        <v>605901.28</v>
      </c>
      <c r="D5631" s="438" t="s">
        <v>126</v>
      </c>
      <c r="E5631" s="440">
        <v>88690.82</v>
      </c>
      <c r="F5631" s="440">
        <v>0</v>
      </c>
      <c r="G5631" s="440">
        <v>694592.1</v>
      </c>
      <c r="H5631" s="438" t="s">
        <v>126</v>
      </c>
    </row>
    <row r="5632" spans="1:8">
      <c r="A5632" s="430" t="s">
        <v>7310</v>
      </c>
      <c r="B5632" s="430" t="s">
        <v>2491</v>
      </c>
      <c r="C5632" s="440">
        <v>5649.28</v>
      </c>
      <c r="D5632" s="438" t="s">
        <v>126</v>
      </c>
      <c r="E5632" s="440">
        <v>1599.06</v>
      </c>
      <c r="F5632" s="440">
        <v>0</v>
      </c>
      <c r="G5632" s="440">
        <v>7248.34</v>
      </c>
      <c r="H5632" s="438" t="s">
        <v>126</v>
      </c>
    </row>
    <row r="5633" spans="1:8">
      <c r="A5633" s="430" t="s">
        <v>7311</v>
      </c>
      <c r="B5633" s="430" t="s">
        <v>2500</v>
      </c>
      <c r="C5633" s="440">
        <v>2213.0500000000002</v>
      </c>
      <c r="D5633" s="438" t="s">
        <v>126</v>
      </c>
      <c r="E5633" s="440">
        <v>1519</v>
      </c>
      <c r="F5633" s="440">
        <v>0</v>
      </c>
      <c r="G5633" s="440">
        <v>3732.05</v>
      </c>
      <c r="H5633" s="438" t="s">
        <v>126</v>
      </c>
    </row>
    <row r="5634" spans="1:8">
      <c r="A5634" s="430" t="s">
        <v>7312</v>
      </c>
      <c r="B5634" s="430" t="s">
        <v>7313</v>
      </c>
      <c r="C5634" s="440">
        <v>0</v>
      </c>
      <c r="D5634" s="438" t="s">
        <v>126</v>
      </c>
      <c r="E5634" s="440">
        <v>900</v>
      </c>
      <c r="F5634" s="440">
        <v>0</v>
      </c>
      <c r="G5634" s="440">
        <v>900</v>
      </c>
      <c r="H5634" s="438" t="s">
        <v>126</v>
      </c>
    </row>
    <row r="5635" spans="1:8">
      <c r="A5635" s="430" t="s">
        <v>7314</v>
      </c>
      <c r="B5635" s="430" t="s">
        <v>7187</v>
      </c>
      <c r="C5635" s="440">
        <v>2331.6</v>
      </c>
      <c r="D5635" s="438" t="s">
        <v>126</v>
      </c>
      <c r="E5635" s="440">
        <v>2911.1</v>
      </c>
      <c r="F5635" s="440">
        <v>0</v>
      </c>
      <c r="G5635" s="440">
        <v>5242.7</v>
      </c>
      <c r="H5635" s="438" t="s">
        <v>126</v>
      </c>
    </row>
    <row r="5636" spans="1:8">
      <c r="A5636" s="430" t="s">
        <v>7315</v>
      </c>
      <c r="B5636" s="430" t="s">
        <v>7316</v>
      </c>
      <c r="C5636" s="440">
        <v>15763.2</v>
      </c>
      <c r="D5636" s="438" t="s">
        <v>126</v>
      </c>
      <c r="E5636" s="440">
        <v>13316.41</v>
      </c>
      <c r="F5636" s="440">
        <v>0</v>
      </c>
      <c r="G5636" s="440">
        <v>29079.61</v>
      </c>
      <c r="H5636" s="438" t="s">
        <v>126</v>
      </c>
    </row>
    <row r="5637" spans="1:8">
      <c r="A5637" s="430" t="s">
        <v>7317</v>
      </c>
      <c r="B5637" s="430" t="s">
        <v>2496</v>
      </c>
      <c r="C5637" s="440">
        <v>562.94000000000005</v>
      </c>
      <c r="D5637" s="438" t="s">
        <v>126</v>
      </c>
      <c r="E5637" s="440">
        <v>0</v>
      </c>
      <c r="F5637" s="440">
        <v>0</v>
      </c>
      <c r="G5637" s="440">
        <v>562.94000000000005</v>
      </c>
      <c r="H5637" s="438" t="s">
        <v>126</v>
      </c>
    </row>
    <row r="5638" spans="1:8">
      <c r="A5638" s="430" t="s">
        <v>7318</v>
      </c>
      <c r="B5638" s="430" t="s">
        <v>2516</v>
      </c>
      <c r="C5638" s="440">
        <v>2758.69</v>
      </c>
      <c r="D5638" s="438" t="s">
        <v>126</v>
      </c>
      <c r="E5638" s="440">
        <v>2234.34</v>
      </c>
      <c r="F5638" s="440">
        <v>0</v>
      </c>
      <c r="G5638" s="440">
        <v>4993.03</v>
      </c>
      <c r="H5638" s="438" t="s">
        <v>126</v>
      </c>
    </row>
    <row r="5639" spans="1:8">
      <c r="A5639" s="430" t="s">
        <v>7319</v>
      </c>
      <c r="B5639" s="430" t="s">
        <v>7320</v>
      </c>
      <c r="C5639" s="440">
        <v>532</v>
      </c>
      <c r="D5639" s="438" t="s">
        <v>126</v>
      </c>
      <c r="E5639" s="440">
        <v>1078</v>
      </c>
      <c r="F5639" s="440">
        <v>0</v>
      </c>
      <c r="G5639" s="440">
        <v>1610</v>
      </c>
      <c r="H5639" s="438" t="s">
        <v>126</v>
      </c>
    </row>
    <row r="5640" spans="1:8">
      <c r="A5640" s="430" t="s">
        <v>7321</v>
      </c>
      <c r="B5640" s="430" t="s">
        <v>7322</v>
      </c>
      <c r="C5640" s="440">
        <v>273.49</v>
      </c>
      <c r="D5640" s="438" t="s">
        <v>126</v>
      </c>
      <c r="E5640" s="440">
        <v>0</v>
      </c>
      <c r="F5640" s="440">
        <v>0</v>
      </c>
      <c r="G5640" s="440">
        <v>273.49</v>
      </c>
      <c r="H5640" s="438" t="s">
        <v>126</v>
      </c>
    </row>
    <row r="5641" spans="1:8">
      <c r="A5641" s="430" t="s">
        <v>7323</v>
      </c>
      <c r="B5641" s="430" t="s">
        <v>7324</v>
      </c>
      <c r="C5641" s="440">
        <v>104.99</v>
      </c>
      <c r="D5641" s="438" t="s">
        <v>126</v>
      </c>
      <c r="E5641" s="440">
        <v>0</v>
      </c>
      <c r="F5641" s="440">
        <v>0</v>
      </c>
      <c r="G5641" s="440">
        <v>104.99</v>
      </c>
      <c r="H5641" s="438" t="s">
        <v>126</v>
      </c>
    </row>
    <row r="5642" spans="1:8">
      <c r="A5642" s="430" t="s">
        <v>7325</v>
      </c>
      <c r="B5642" s="430" t="s">
        <v>2098</v>
      </c>
      <c r="C5642" s="440">
        <v>137.5</v>
      </c>
      <c r="D5642" s="438" t="s">
        <v>126</v>
      </c>
      <c r="E5642" s="440">
        <v>0</v>
      </c>
      <c r="F5642" s="440">
        <v>0</v>
      </c>
      <c r="G5642" s="440">
        <v>137.5</v>
      </c>
      <c r="H5642" s="438" t="s">
        <v>126</v>
      </c>
    </row>
    <row r="5643" spans="1:8">
      <c r="A5643" s="430" t="s">
        <v>7326</v>
      </c>
      <c r="B5643" s="430" t="s">
        <v>2128</v>
      </c>
      <c r="C5643" s="440">
        <v>31</v>
      </c>
      <c r="D5643" s="438" t="s">
        <v>126</v>
      </c>
      <c r="E5643" s="440">
        <v>0</v>
      </c>
      <c r="F5643" s="440">
        <v>0</v>
      </c>
      <c r="G5643" s="440">
        <v>31</v>
      </c>
      <c r="H5643" s="438" t="s">
        <v>126</v>
      </c>
    </row>
    <row r="5644" spans="1:8">
      <c r="A5644" s="430" t="s">
        <v>7327</v>
      </c>
      <c r="B5644" s="430" t="s">
        <v>7328</v>
      </c>
      <c r="C5644" s="440">
        <v>28080.14</v>
      </c>
      <c r="D5644" s="438" t="s">
        <v>126</v>
      </c>
      <c r="E5644" s="440">
        <v>1219388.8</v>
      </c>
      <c r="F5644" s="440">
        <v>0</v>
      </c>
      <c r="G5644" s="440">
        <v>1247468.94</v>
      </c>
      <c r="H5644" s="438" t="s">
        <v>126</v>
      </c>
    </row>
    <row r="5645" spans="1:8">
      <c r="A5645" s="430" t="s">
        <v>7329</v>
      </c>
      <c r="B5645" s="430" t="s">
        <v>7330</v>
      </c>
      <c r="C5645" s="440">
        <v>9575.5</v>
      </c>
      <c r="D5645" s="438" t="s">
        <v>126</v>
      </c>
      <c r="E5645" s="440">
        <v>530699.4</v>
      </c>
      <c r="F5645" s="440">
        <v>0</v>
      </c>
      <c r="G5645" s="440">
        <v>540274.9</v>
      </c>
      <c r="H5645" s="438" t="s">
        <v>126</v>
      </c>
    </row>
    <row r="5646" spans="1:8">
      <c r="A5646" s="430" t="s">
        <v>7331</v>
      </c>
      <c r="B5646" s="430" t="s">
        <v>2088</v>
      </c>
      <c r="C5646" s="440">
        <v>527.5</v>
      </c>
      <c r="D5646" s="438" t="s">
        <v>126</v>
      </c>
      <c r="E5646" s="440">
        <v>0</v>
      </c>
      <c r="F5646" s="440">
        <v>0</v>
      </c>
      <c r="G5646" s="440">
        <v>527.5</v>
      </c>
      <c r="H5646" s="438" t="s">
        <v>126</v>
      </c>
    </row>
    <row r="5647" spans="1:8">
      <c r="A5647" s="430" t="s">
        <v>7332</v>
      </c>
      <c r="B5647" s="430" t="s">
        <v>2118</v>
      </c>
      <c r="C5647" s="440">
        <v>9048</v>
      </c>
      <c r="D5647" s="438" t="s">
        <v>126</v>
      </c>
      <c r="E5647" s="440">
        <v>35932.720000000001</v>
      </c>
      <c r="F5647" s="440">
        <v>0</v>
      </c>
      <c r="G5647" s="440">
        <v>44980.72</v>
      </c>
      <c r="H5647" s="438" t="s">
        <v>126</v>
      </c>
    </row>
    <row r="5648" spans="1:8">
      <c r="A5648" s="430" t="s">
        <v>7333</v>
      </c>
      <c r="B5648" s="430" t="s">
        <v>2487</v>
      </c>
      <c r="C5648" s="440">
        <v>0</v>
      </c>
      <c r="D5648" s="438" t="s">
        <v>126</v>
      </c>
      <c r="E5648" s="440">
        <v>494766.68</v>
      </c>
      <c r="F5648" s="440">
        <v>0</v>
      </c>
      <c r="G5648" s="440">
        <v>494766.68</v>
      </c>
      <c r="H5648" s="438" t="s">
        <v>126</v>
      </c>
    </row>
    <row r="5649" spans="1:8">
      <c r="A5649" s="430" t="s">
        <v>7334</v>
      </c>
      <c r="B5649" s="430" t="s">
        <v>7335</v>
      </c>
      <c r="C5649" s="440">
        <v>18504.64</v>
      </c>
      <c r="D5649" s="438" t="s">
        <v>126</v>
      </c>
      <c r="E5649" s="440">
        <v>0</v>
      </c>
      <c r="F5649" s="440">
        <v>0</v>
      </c>
      <c r="G5649" s="440">
        <v>18504.64</v>
      </c>
      <c r="H5649" s="438" t="s">
        <v>126</v>
      </c>
    </row>
    <row r="5650" spans="1:8">
      <c r="A5650" s="430" t="s">
        <v>7336</v>
      </c>
      <c r="B5650" s="430" t="s">
        <v>2487</v>
      </c>
      <c r="C5650" s="440">
        <v>18100.64</v>
      </c>
      <c r="D5650" s="438" t="s">
        <v>126</v>
      </c>
      <c r="E5650" s="440">
        <v>0</v>
      </c>
      <c r="F5650" s="440">
        <v>0</v>
      </c>
      <c r="G5650" s="440">
        <v>18100.64</v>
      </c>
      <c r="H5650" s="438" t="s">
        <v>126</v>
      </c>
    </row>
    <row r="5651" spans="1:8">
      <c r="A5651" s="430" t="s">
        <v>7337</v>
      </c>
      <c r="B5651" s="430" t="s">
        <v>7338</v>
      </c>
      <c r="C5651" s="440">
        <v>404</v>
      </c>
      <c r="D5651" s="438" t="s">
        <v>126</v>
      </c>
      <c r="E5651" s="440">
        <v>0</v>
      </c>
      <c r="F5651" s="440">
        <v>0</v>
      </c>
      <c r="G5651" s="440">
        <v>404</v>
      </c>
      <c r="H5651" s="438" t="s">
        <v>126</v>
      </c>
    </row>
    <row r="5652" spans="1:8">
      <c r="A5652" s="430" t="s">
        <v>7339</v>
      </c>
      <c r="B5652" s="430" t="s">
        <v>7340</v>
      </c>
      <c r="C5652" s="440">
        <v>0</v>
      </c>
      <c r="D5652" s="438" t="s">
        <v>126</v>
      </c>
      <c r="E5652" s="440">
        <v>688689.4</v>
      </c>
      <c r="F5652" s="440">
        <v>0</v>
      </c>
      <c r="G5652" s="440">
        <v>688689.4</v>
      </c>
      <c r="H5652" s="438" t="s">
        <v>126</v>
      </c>
    </row>
    <row r="5653" spans="1:8">
      <c r="A5653" s="430" t="s">
        <v>7341</v>
      </c>
      <c r="B5653" s="430" t="s">
        <v>2056</v>
      </c>
      <c r="C5653" s="440">
        <v>0</v>
      </c>
      <c r="D5653" s="438" t="s">
        <v>126</v>
      </c>
      <c r="E5653" s="440">
        <v>289</v>
      </c>
      <c r="F5653" s="440">
        <v>0</v>
      </c>
      <c r="G5653" s="440">
        <v>289</v>
      </c>
      <c r="H5653" s="438" t="s">
        <v>126</v>
      </c>
    </row>
    <row r="5654" spans="1:8">
      <c r="A5654" s="430" t="s">
        <v>7342</v>
      </c>
      <c r="B5654" s="430" t="s">
        <v>2423</v>
      </c>
      <c r="C5654" s="440">
        <v>0</v>
      </c>
      <c r="D5654" s="438" t="s">
        <v>126</v>
      </c>
      <c r="E5654" s="440">
        <v>9000</v>
      </c>
      <c r="F5654" s="440">
        <v>0</v>
      </c>
      <c r="G5654" s="440">
        <v>9000</v>
      </c>
      <c r="H5654" s="438" t="s">
        <v>126</v>
      </c>
    </row>
    <row r="5655" spans="1:8">
      <c r="A5655" s="430" t="s">
        <v>7343</v>
      </c>
      <c r="B5655" s="430" t="s">
        <v>2487</v>
      </c>
      <c r="C5655" s="440">
        <v>0</v>
      </c>
      <c r="D5655" s="438" t="s">
        <v>126</v>
      </c>
      <c r="E5655" s="440">
        <v>679400.4</v>
      </c>
      <c r="F5655" s="440">
        <v>0</v>
      </c>
      <c r="G5655" s="440">
        <v>679400.4</v>
      </c>
      <c r="H5655" s="438" t="s">
        <v>126</v>
      </c>
    </row>
    <row r="5656" spans="1:8">
      <c r="A5656" s="429" t="s">
        <v>7344</v>
      </c>
      <c r="B5656" s="429" t="s">
        <v>7345</v>
      </c>
      <c r="C5656" s="436">
        <v>26862206.91</v>
      </c>
      <c r="D5656" s="437" t="s">
        <v>126</v>
      </c>
      <c r="E5656" s="436">
        <v>16875926.460000001</v>
      </c>
      <c r="F5656" s="436">
        <v>0</v>
      </c>
      <c r="G5656" s="436">
        <v>43738133.369999997</v>
      </c>
      <c r="H5656" s="437" t="s">
        <v>126</v>
      </c>
    </row>
    <row r="5657" spans="1:8">
      <c r="A5657" s="430" t="s">
        <v>7346</v>
      </c>
      <c r="B5657" s="430" t="s">
        <v>7347</v>
      </c>
      <c r="C5657" s="440">
        <v>5583491.1299999999</v>
      </c>
      <c r="D5657" s="438" t="s">
        <v>126</v>
      </c>
      <c r="E5657" s="440">
        <v>647259.38</v>
      </c>
      <c r="F5657" s="440">
        <v>0</v>
      </c>
      <c r="G5657" s="440">
        <v>6230750.5099999998</v>
      </c>
      <c r="H5657" s="438" t="s">
        <v>126</v>
      </c>
    </row>
    <row r="5658" spans="1:8">
      <c r="A5658" s="430" t="s">
        <v>7348</v>
      </c>
      <c r="B5658" s="430" t="s">
        <v>7349</v>
      </c>
      <c r="C5658" s="440">
        <v>316476.93</v>
      </c>
      <c r="D5658" s="438" t="s">
        <v>126</v>
      </c>
      <c r="E5658" s="440">
        <v>35825.370000000003</v>
      </c>
      <c r="F5658" s="440">
        <v>0</v>
      </c>
      <c r="G5658" s="440">
        <v>352302.3</v>
      </c>
      <c r="H5658" s="438" t="s">
        <v>126</v>
      </c>
    </row>
    <row r="5659" spans="1:8">
      <c r="A5659" s="430" t="s">
        <v>7350</v>
      </c>
      <c r="B5659" s="430" t="s">
        <v>972</v>
      </c>
      <c r="C5659" s="440">
        <v>2933.96</v>
      </c>
      <c r="D5659" s="438" t="s">
        <v>126</v>
      </c>
      <c r="E5659" s="440">
        <v>0</v>
      </c>
      <c r="F5659" s="440">
        <v>0</v>
      </c>
      <c r="G5659" s="440">
        <v>2933.96</v>
      </c>
      <c r="H5659" s="438" t="s">
        <v>126</v>
      </c>
    </row>
    <row r="5660" spans="1:8">
      <c r="A5660" s="430" t="s">
        <v>7351</v>
      </c>
      <c r="B5660" s="430" t="s">
        <v>2083</v>
      </c>
      <c r="C5660" s="440">
        <v>2140.42</v>
      </c>
      <c r="D5660" s="438" t="s">
        <v>126</v>
      </c>
      <c r="E5660" s="440">
        <v>0</v>
      </c>
      <c r="F5660" s="440">
        <v>0</v>
      </c>
      <c r="G5660" s="440">
        <v>2140.42</v>
      </c>
      <c r="H5660" s="438" t="s">
        <v>126</v>
      </c>
    </row>
    <row r="5661" spans="1:8">
      <c r="A5661" s="430" t="s">
        <v>7352</v>
      </c>
      <c r="B5661" s="430" t="s">
        <v>2088</v>
      </c>
      <c r="C5661" s="440">
        <v>5364.24</v>
      </c>
      <c r="D5661" s="438" t="s">
        <v>126</v>
      </c>
      <c r="E5661" s="440">
        <v>707.77</v>
      </c>
      <c r="F5661" s="440">
        <v>0</v>
      </c>
      <c r="G5661" s="440">
        <v>6072.01</v>
      </c>
      <c r="H5661" s="438" t="s">
        <v>126</v>
      </c>
    </row>
    <row r="5662" spans="1:8">
      <c r="A5662" s="430" t="s">
        <v>7353</v>
      </c>
      <c r="B5662" s="430" t="s">
        <v>2098</v>
      </c>
      <c r="C5662" s="440">
        <v>355.5</v>
      </c>
      <c r="D5662" s="438" t="s">
        <v>126</v>
      </c>
      <c r="E5662" s="440">
        <v>200.02</v>
      </c>
      <c r="F5662" s="440">
        <v>0</v>
      </c>
      <c r="G5662" s="440">
        <v>555.52</v>
      </c>
      <c r="H5662" s="438" t="s">
        <v>126</v>
      </c>
    </row>
    <row r="5663" spans="1:8">
      <c r="A5663" s="430" t="s">
        <v>7354</v>
      </c>
      <c r="B5663" s="430" t="s">
        <v>2103</v>
      </c>
      <c r="C5663" s="440">
        <v>100</v>
      </c>
      <c r="D5663" s="438" t="s">
        <v>126</v>
      </c>
      <c r="E5663" s="440">
        <v>0</v>
      </c>
      <c r="F5663" s="440">
        <v>0</v>
      </c>
      <c r="G5663" s="440">
        <v>100</v>
      </c>
      <c r="H5663" s="438" t="s">
        <v>126</v>
      </c>
    </row>
    <row r="5664" spans="1:8">
      <c r="A5664" s="430" t="s">
        <v>7355</v>
      </c>
      <c r="B5664" s="430" t="s">
        <v>2128</v>
      </c>
      <c r="C5664" s="440">
        <v>224.97</v>
      </c>
      <c r="D5664" s="438" t="s">
        <v>126</v>
      </c>
      <c r="E5664" s="440">
        <v>0</v>
      </c>
      <c r="F5664" s="440">
        <v>0</v>
      </c>
      <c r="G5664" s="440">
        <v>224.97</v>
      </c>
      <c r="H5664" s="438" t="s">
        <v>126</v>
      </c>
    </row>
    <row r="5665" spans="1:8">
      <c r="A5665" s="430" t="s">
        <v>7356</v>
      </c>
      <c r="B5665" s="430" t="s">
        <v>2946</v>
      </c>
      <c r="C5665" s="440">
        <v>213.76</v>
      </c>
      <c r="D5665" s="438" t="s">
        <v>126</v>
      </c>
      <c r="E5665" s="440">
        <v>0</v>
      </c>
      <c r="F5665" s="440">
        <v>0</v>
      </c>
      <c r="G5665" s="440">
        <v>213.76</v>
      </c>
      <c r="H5665" s="438" t="s">
        <v>126</v>
      </c>
    </row>
    <row r="5666" spans="1:8">
      <c r="A5666" s="430" t="s">
        <v>7357</v>
      </c>
      <c r="B5666" s="430" t="s">
        <v>7349</v>
      </c>
      <c r="C5666" s="440">
        <v>819.91</v>
      </c>
      <c r="D5666" s="438" t="s">
        <v>126</v>
      </c>
      <c r="E5666" s="440">
        <v>0</v>
      </c>
      <c r="F5666" s="440">
        <v>0</v>
      </c>
      <c r="G5666" s="440">
        <v>819.91</v>
      </c>
      <c r="H5666" s="438" t="s">
        <v>126</v>
      </c>
    </row>
    <row r="5667" spans="1:8">
      <c r="A5667" s="430" t="s">
        <v>7358</v>
      </c>
      <c r="B5667" s="430" t="s">
        <v>2973</v>
      </c>
      <c r="C5667" s="440">
        <v>700</v>
      </c>
      <c r="D5667" s="438" t="s">
        <v>126</v>
      </c>
      <c r="E5667" s="440">
        <v>200</v>
      </c>
      <c r="F5667" s="440">
        <v>0</v>
      </c>
      <c r="G5667" s="440">
        <v>900</v>
      </c>
      <c r="H5667" s="438" t="s">
        <v>126</v>
      </c>
    </row>
    <row r="5668" spans="1:8">
      <c r="A5668" s="430" t="s">
        <v>7359</v>
      </c>
      <c r="B5668" s="430" t="s">
        <v>2980</v>
      </c>
      <c r="C5668" s="440">
        <v>1473.6</v>
      </c>
      <c r="D5668" s="438" t="s">
        <v>126</v>
      </c>
      <c r="E5668" s="440">
        <v>0</v>
      </c>
      <c r="F5668" s="440">
        <v>0</v>
      </c>
      <c r="G5668" s="440">
        <v>1473.6</v>
      </c>
      <c r="H5668" s="438" t="s">
        <v>126</v>
      </c>
    </row>
    <row r="5669" spans="1:8">
      <c r="A5669" s="430" t="s">
        <v>7360</v>
      </c>
      <c r="B5669" s="430" t="s">
        <v>7253</v>
      </c>
      <c r="C5669" s="440">
        <v>3050.13</v>
      </c>
      <c r="D5669" s="438" t="s">
        <v>126</v>
      </c>
      <c r="E5669" s="440">
        <v>243.6</v>
      </c>
      <c r="F5669" s="440">
        <v>0</v>
      </c>
      <c r="G5669" s="440">
        <v>3293.73</v>
      </c>
      <c r="H5669" s="438" t="s">
        <v>126</v>
      </c>
    </row>
    <row r="5670" spans="1:8">
      <c r="A5670" s="430" t="s">
        <v>7361</v>
      </c>
      <c r="B5670" s="430" t="s">
        <v>7261</v>
      </c>
      <c r="C5670" s="440">
        <v>1062.81</v>
      </c>
      <c r="D5670" s="438" t="s">
        <v>126</v>
      </c>
      <c r="E5670" s="440">
        <v>0</v>
      </c>
      <c r="F5670" s="440">
        <v>0</v>
      </c>
      <c r="G5670" s="440">
        <v>1062.81</v>
      </c>
      <c r="H5670" s="438" t="s">
        <v>126</v>
      </c>
    </row>
    <row r="5671" spans="1:8">
      <c r="A5671" s="430" t="s">
        <v>7362</v>
      </c>
      <c r="B5671" s="430" t="s">
        <v>2240</v>
      </c>
      <c r="C5671" s="440">
        <v>2240</v>
      </c>
      <c r="D5671" s="438" t="s">
        <v>126</v>
      </c>
      <c r="E5671" s="440">
        <v>0</v>
      </c>
      <c r="F5671" s="440">
        <v>0</v>
      </c>
      <c r="G5671" s="440">
        <v>2240</v>
      </c>
      <c r="H5671" s="438" t="s">
        <v>126</v>
      </c>
    </row>
    <row r="5672" spans="1:8">
      <c r="A5672" s="430" t="s">
        <v>7363</v>
      </c>
      <c r="B5672" s="430" t="s">
        <v>2245</v>
      </c>
      <c r="C5672" s="440">
        <v>2100.94</v>
      </c>
      <c r="D5672" s="438" t="s">
        <v>126</v>
      </c>
      <c r="E5672" s="440">
        <v>0</v>
      </c>
      <c r="F5672" s="440">
        <v>0</v>
      </c>
      <c r="G5672" s="440">
        <v>2100.94</v>
      </c>
      <c r="H5672" s="438" t="s">
        <v>126</v>
      </c>
    </row>
    <row r="5673" spans="1:8">
      <c r="A5673" s="430" t="s">
        <v>7364</v>
      </c>
      <c r="B5673" s="430" t="s">
        <v>2270</v>
      </c>
      <c r="C5673" s="440">
        <v>434.68</v>
      </c>
      <c r="D5673" s="438" t="s">
        <v>126</v>
      </c>
      <c r="E5673" s="440">
        <v>0</v>
      </c>
      <c r="F5673" s="440">
        <v>0</v>
      </c>
      <c r="G5673" s="440">
        <v>434.68</v>
      </c>
      <c r="H5673" s="438" t="s">
        <v>126</v>
      </c>
    </row>
    <row r="5674" spans="1:8">
      <c r="A5674" s="430" t="s">
        <v>7365</v>
      </c>
      <c r="B5674" s="430" t="s">
        <v>2275</v>
      </c>
      <c r="C5674" s="440">
        <v>113.29</v>
      </c>
      <c r="D5674" s="438" t="s">
        <v>126</v>
      </c>
      <c r="E5674" s="440">
        <v>0</v>
      </c>
      <c r="F5674" s="440">
        <v>0</v>
      </c>
      <c r="G5674" s="440">
        <v>113.29</v>
      </c>
      <c r="H5674" s="438" t="s">
        <v>126</v>
      </c>
    </row>
    <row r="5675" spans="1:8">
      <c r="A5675" s="430" t="s">
        <v>7366</v>
      </c>
      <c r="B5675" s="430" t="s">
        <v>2285</v>
      </c>
      <c r="C5675" s="440">
        <v>870</v>
      </c>
      <c r="D5675" s="438" t="s">
        <v>126</v>
      </c>
      <c r="E5675" s="440">
        <v>435</v>
      </c>
      <c r="F5675" s="440">
        <v>0</v>
      </c>
      <c r="G5675" s="440">
        <v>1305</v>
      </c>
      <c r="H5675" s="438" t="s">
        <v>126</v>
      </c>
    </row>
    <row r="5676" spans="1:8">
      <c r="A5676" s="430" t="s">
        <v>7367</v>
      </c>
      <c r="B5676" s="430" t="s">
        <v>2300</v>
      </c>
      <c r="C5676" s="440">
        <v>1573.5</v>
      </c>
      <c r="D5676" s="438" t="s">
        <v>126</v>
      </c>
      <c r="E5676" s="440">
        <v>0</v>
      </c>
      <c r="F5676" s="440">
        <v>0</v>
      </c>
      <c r="G5676" s="440">
        <v>1573.5</v>
      </c>
      <c r="H5676" s="438" t="s">
        <v>126</v>
      </c>
    </row>
    <row r="5677" spans="1:8">
      <c r="A5677" s="430" t="s">
        <v>7368</v>
      </c>
      <c r="B5677" s="430" t="s">
        <v>2305</v>
      </c>
      <c r="C5677" s="440">
        <v>646.83000000000004</v>
      </c>
      <c r="D5677" s="438" t="s">
        <v>126</v>
      </c>
      <c r="E5677" s="440">
        <v>162.97999999999999</v>
      </c>
      <c r="F5677" s="440">
        <v>0</v>
      </c>
      <c r="G5677" s="440">
        <v>809.81</v>
      </c>
      <c r="H5677" s="438" t="s">
        <v>126</v>
      </c>
    </row>
    <row r="5678" spans="1:8">
      <c r="A5678" s="430" t="s">
        <v>7369</v>
      </c>
      <c r="B5678" s="430" t="s">
        <v>2330</v>
      </c>
      <c r="C5678" s="440">
        <v>2572.12</v>
      </c>
      <c r="D5678" s="438" t="s">
        <v>126</v>
      </c>
      <c r="E5678" s="440">
        <v>162.97999999999999</v>
      </c>
      <c r="F5678" s="440">
        <v>0</v>
      </c>
      <c r="G5678" s="440">
        <v>2735.1</v>
      </c>
      <c r="H5678" s="438" t="s">
        <v>126</v>
      </c>
    </row>
    <row r="5679" spans="1:8">
      <c r="A5679" s="430" t="s">
        <v>7370</v>
      </c>
      <c r="B5679" s="430" t="s">
        <v>2340</v>
      </c>
      <c r="C5679" s="440">
        <v>1942.91</v>
      </c>
      <c r="D5679" s="438" t="s">
        <v>126</v>
      </c>
      <c r="E5679" s="440">
        <v>0</v>
      </c>
      <c r="F5679" s="440">
        <v>0</v>
      </c>
      <c r="G5679" s="440">
        <v>1942.91</v>
      </c>
      <c r="H5679" s="438" t="s">
        <v>126</v>
      </c>
    </row>
    <row r="5680" spans="1:8">
      <c r="A5680" s="430" t="s">
        <v>7371</v>
      </c>
      <c r="B5680" s="430" t="s">
        <v>976</v>
      </c>
      <c r="C5680" s="440">
        <v>1940.29</v>
      </c>
      <c r="D5680" s="438" t="s">
        <v>126</v>
      </c>
      <c r="E5680" s="440">
        <v>319.95999999999998</v>
      </c>
      <c r="F5680" s="440">
        <v>0</v>
      </c>
      <c r="G5680" s="440">
        <v>2260.25</v>
      </c>
      <c r="H5680" s="438" t="s">
        <v>126</v>
      </c>
    </row>
    <row r="5681" spans="1:8">
      <c r="A5681" s="430" t="s">
        <v>7372</v>
      </c>
      <c r="B5681" s="430" t="s">
        <v>2368</v>
      </c>
      <c r="C5681" s="440">
        <v>1004.64</v>
      </c>
      <c r="D5681" s="438" t="s">
        <v>126</v>
      </c>
      <c r="E5681" s="440">
        <v>461.95</v>
      </c>
      <c r="F5681" s="440">
        <v>0</v>
      </c>
      <c r="G5681" s="440">
        <v>1466.59</v>
      </c>
      <c r="H5681" s="438" t="s">
        <v>126</v>
      </c>
    </row>
    <row r="5682" spans="1:8">
      <c r="A5682" s="430" t="s">
        <v>7373</v>
      </c>
      <c r="B5682" s="430" t="s">
        <v>2373</v>
      </c>
      <c r="C5682" s="440">
        <v>2884.53</v>
      </c>
      <c r="D5682" s="438" t="s">
        <v>126</v>
      </c>
      <c r="E5682" s="440">
        <v>200.02</v>
      </c>
      <c r="F5682" s="440">
        <v>0</v>
      </c>
      <c r="G5682" s="440">
        <v>3084.55</v>
      </c>
      <c r="H5682" s="438" t="s">
        <v>126</v>
      </c>
    </row>
    <row r="5683" spans="1:8">
      <c r="A5683" s="430" t="s">
        <v>7374</v>
      </c>
      <c r="B5683" s="430" t="s">
        <v>2378</v>
      </c>
      <c r="C5683" s="440">
        <v>1310.6400000000001</v>
      </c>
      <c r="D5683" s="438" t="s">
        <v>126</v>
      </c>
      <c r="E5683" s="440">
        <v>0</v>
      </c>
      <c r="F5683" s="440">
        <v>0</v>
      </c>
      <c r="G5683" s="440">
        <v>1310.6400000000001</v>
      </c>
      <c r="H5683" s="438" t="s">
        <v>126</v>
      </c>
    </row>
    <row r="5684" spans="1:8">
      <c r="A5684" s="430" t="s">
        <v>7375</v>
      </c>
      <c r="B5684" s="430" t="s">
        <v>2388</v>
      </c>
      <c r="C5684" s="440">
        <v>2498.16</v>
      </c>
      <c r="D5684" s="438" t="s">
        <v>126</v>
      </c>
      <c r="E5684" s="440">
        <v>638.91</v>
      </c>
      <c r="F5684" s="440">
        <v>0</v>
      </c>
      <c r="G5684" s="440">
        <v>3137.07</v>
      </c>
      <c r="H5684" s="438" t="s">
        <v>126</v>
      </c>
    </row>
    <row r="5685" spans="1:8">
      <c r="A5685" s="430" t="s">
        <v>7376</v>
      </c>
      <c r="B5685" s="430" t="s">
        <v>2403</v>
      </c>
      <c r="C5685" s="440">
        <v>188.57</v>
      </c>
      <c r="D5685" s="438" t="s">
        <v>126</v>
      </c>
      <c r="E5685" s="440">
        <v>0</v>
      </c>
      <c r="F5685" s="440">
        <v>0</v>
      </c>
      <c r="G5685" s="440">
        <v>188.57</v>
      </c>
      <c r="H5685" s="438" t="s">
        <v>126</v>
      </c>
    </row>
    <row r="5686" spans="1:8">
      <c r="A5686" s="430" t="s">
        <v>7377</v>
      </c>
      <c r="B5686" s="430" t="s">
        <v>2408</v>
      </c>
      <c r="C5686" s="440">
        <v>2359.3200000000002</v>
      </c>
      <c r="D5686" s="438" t="s">
        <v>126</v>
      </c>
      <c r="E5686" s="440">
        <v>226.56</v>
      </c>
      <c r="F5686" s="440">
        <v>0</v>
      </c>
      <c r="G5686" s="440">
        <v>2585.88</v>
      </c>
      <c r="H5686" s="438" t="s">
        <v>126</v>
      </c>
    </row>
    <row r="5687" spans="1:8">
      <c r="A5687" s="430" t="s">
        <v>7378</v>
      </c>
      <c r="B5687" s="430" t="s">
        <v>2418</v>
      </c>
      <c r="C5687" s="440">
        <v>2054.0100000000002</v>
      </c>
      <c r="D5687" s="438" t="s">
        <v>126</v>
      </c>
      <c r="E5687" s="440">
        <v>200</v>
      </c>
      <c r="F5687" s="440">
        <v>0</v>
      </c>
      <c r="G5687" s="440">
        <v>2254.0100000000002</v>
      </c>
      <c r="H5687" s="438" t="s">
        <v>126</v>
      </c>
    </row>
    <row r="5688" spans="1:8">
      <c r="A5688" s="430" t="s">
        <v>7379</v>
      </c>
      <c r="B5688" s="430" t="s">
        <v>2423</v>
      </c>
      <c r="C5688" s="440">
        <v>822.53</v>
      </c>
      <c r="D5688" s="438" t="s">
        <v>126</v>
      </c>
      <c r="E5688" s="440">
        <v>0</v>
      </c>
      <c r="F5688" s="440">
        <v>0</v>
      </c>
      <c r="G5688" s="440">
        <v>822.53</v>
      </c>
      <c r="H5688" s="438" t="s">
        <v>126</v>
      </c>
    </row>
    <row r="5689" spans="1:8">
      <c r="A5689" s="430" t="s">
        <v>7380</v>
      </c>
      <c r="B5689" s="430" t="s">
        <v>2428</v>
      </c>
      <c r="C5689" s="440">
        <v>1898.97</v>
      </c>
      <c r="D5689" s="438" t="s">
        <v>126</v>
      </c>
      <c r="E5689" s="440">
        <v>116.2</v>
      </c>
      <c r="F5689" s="440">
        <v>0</v>
      </c>
      <c r="G5689" s="440">
        <v>2015.17</v>
      </c>
      <c r="H5689" s="438" t="s">
        <v>126</v>
      </c>
    </row>
    <row r="5690" spans="1:8">
      <c r="A5690" s="430" t="s">
        <v>7381</v>
      </c>
      <c r="B5690" s="430" t="s">
        <v>2433</v>
      </c>
      <c r="C5690" s="440">
        <v>2001.63</v>
      </c>
      <c r="D5690" s="438" t="s">
        <v>126</v>
      </c>
      <c r="E5690" s="440">
        <v>0</v>
      </c>
      <c r="F5690" s="440">
        <v>0</v>
      </c>
      <c r="G5690" s="440">
        <v>2001.63</v>
      </c>
      <c r="H5690" s="438" t="s">
        <v>126</v>
      </c>
    </row>
    <row r="5691" spans="1:8">
      <c r="A5691" s="430" t="s">
        <v>7382</v>
      </c>
      <c r="B5691" s="430" t="s">
        <v>2438</v>
      </c>
      <c r="C5691" s="440">
        <v>228.48</v>
      </c>
      <c r="D5691" s="438" t="s">
        <v>126</v>
      </c>
      <c r="E5691" s="440">
        <v>114.24</v>
      </c>
      <c r="F5691" s="440">
        <v>0</v>
      </c>
      <c r="G5691" s="440">
        <v>342.72</v>
      </c>
      <c r="H5691" s="438" t="s">
        <v>126</v>
      </c>
    </row>
    <row r="5692" spans="1:8">
      <c r="A5692" s="430" t="s">
        <v>7383</v>
      </c>
      <c r="B5692" s="430" t="s">
        <v>2443</v>
      </c>
      <c r="C5692" s="440">
        <v>3145.6</v>
      </c>
      <c r="D5692" s="438" t="s">
        <v>126</v>
      </c>
      <c r="E5692" s="440">
        <v>0</v>
      </c>
      <c r="F5692" s="440">
        <v>0</v>
      </c>
      <c r="G5692" s="440">
        <v>3145.6</v>
      </c>
      <c r="H5692" s="438" t="s">
        <v>126</v>
      </c>
    </row>
    <row r="5693" spans="1:8">
      <c r="A5693" s="430" t="s">
        <v>7384</v>
      </c>
      <c r="B5693" s="430" t="s">
        <v>2448</v>
      </c>
      <c r="C5693" s="440">
        <v>918.74</v>
      </c>
      <c r="D5693" s="438" t="s">
        <v>126</v>
      </c>
      <c r="E5693" s="440">
        <v>0</v>
      </c>
      <c r="F5693" s="440">
        <v>0</v>
      </c>
      <c r="G5693" s="440">
        <v>918.74</v>
      </c>
      <c r="H5693" s="438" t="s">
        <v>126</v>
      </c>
    </row>
    <row r="5694" spans="1:8">
      <c r="A5694" s="430" t="s">
        <v>7385</v>
      </c>
      <c r="B5694" s="430" t="s">
        <v>2453</v>
      </c>
      <c r="C5694" s="440">
        <v>1958.27</v>
      </c>
      <c r="D5694" s="438" t="s">
        <v>126</v>
      </c>
      <c r="E5694" s="440">
        <v>212.97</v>
      </c>
      <c r="F5694" s="440">
        <v>0</v>
      </c>
      <c r="G5694" s="440">
        <v>2171.2399999999998</v>
      </c>
      <c r="H5694" s="438" t="s">
        <v>126</v>
      </c>
    </row>
    <row r="5695" spans="1:8">
      <c r="A5695" s="430" t="s">
        <v>7386</v>
      </c>
      <c r="B5695" s="430" t="s">
        <v>2458</v>
      </c>
      <c r="C5695" s="440">
        <v>162</v>
      </c>
      <c r="D5695" s="438" t="s">
        <v>126</v>
      </c>
      <c r="E5695" s="440">
        <v>162</v>
      </c>
      <c r="F5695" s="440">
        <v>0</v>
      </c>
      <c r="G5695" s="440">
        <v>324</v>
      </c>
      <c r="H5695" s="438" t="s">
        <v>126</v>
      </c>
    </row>
    <row r="5696" spans="1:8">
      <c r="A5696" s="430" t="s">
        <v>7387</v>
      </c>
      <c r="B5696" s="430" t="s">
        <v>2463</v>
      </c>
      <c r="C5696" s="440">
        <v>919.22</v>
      </c>
      <c r="D5696" s="438" t="s">
        <v>126</v>
      </c>
      <c r="E5696" s="440">
        <v>974.36</v>
      </c>
      <c r="F5696" s="440">
        <v>0</v>
      </c>
      <c r="G5696" s="440">
        <v>1893.58</v>
      </c>
      <c r="H5696" s="438" t="s">
        <v>126</v>
      </c>
    </row>
    <row r="5697" spans="1:8">
      <c r="A5697" s="430" t="s">
        <v>7388</v>
      </c>
      <c r="B5697" s="430" t="s">
        <v>7389</v>
      </c>
      <c r="C5697" s="440">
        <v>48716.84</v>
      </c>
      <c r="D5697" s="438" t="s">
        <v>126</v>
      </c>
      <c r="E5697" s="440">
        <v>6174.2</v>
      </c>
      <c r="F5697" s="440">
        <v>0</v>
      </c>
      <c r="G5697" s="440">
        <v>54891.040000000001</v>
      </c>
      <c r="H5697" s="438" t="s">
        <v>126</v>
      </c>
    </row>
    <row r="5698" spans="1:8">
      <c r="A5698" s="430" t="s">
        <v>7390</v>
      </c>
      <c r="B5698" s="430" t="s">
        <v>2487</v>
      </c>
      <c r="C5698" s="440">
        <v>198677.89</v>
      </c>
      <c r="D5698" s="438" t="s">
        <v>126</v>
      </c>
      <c r="E5698" s="440">
        <v>22303.79</v>
      </c>
      <c r="F5698" s="440">
        <v>0</v>
      </c>
      <c r="G5698" s="440">
        <v>220981.68</v>
      </c>
      <c r="H5698" s="438" t="s">
        <v>126</v>
      </c>
    </row>
    <row r="5699" spans="1:8">
      <c r="A5699" s="430" t="s">
        <v>7391</v>
      </c>
      <c r="B5699" s="430" t="s">
        <v>7392</v>
      </c>
      <c r="C5699" s="440">
        <v>266.2</v>
      </c>
      <c r="D5699" s="438" t="s">
        <v>126</v>
      </c>
      <c r="E5699" s="440">
        <v>182.5</v>
      </c>
      <c r="F5699" s="440">
        <v>0</v>
      </c>
      <c r="G5699" s="440">
        <v>448.7</v>
      </c>
      <c r="H5699" s="438" t="s">
        <v>126</v>
      </c>
    </row>
    <row r="5700" spans="1:8">
      <c r="A5700" s="430" t="s">
        <v>7393</v>
      </c>
      <c r="B5700" s="430" t="s">
        <v>2512</v>
      </c>
      <c r="C5700" s="440">
        <v>368</v>
      </c>
      <c r="D5700" s="438" t="s">
        <v>126</v>
      </c>
      <c r="E5700" s="440">
        <v>0</v>
      </c>
      <c r="F5700" s="440">
        <v>0</v>
      </c>
      <c r="G5700" s="440">
        <v>368</v>
      </c>
      <c r="H5700" s="438" t="s">
        <v>126</v>
      </c>
    </row>
    <row r="5701" spans="1:8">
      <c r="A5701" s="430" t="s">
        <v>7394</v>
      </c>
      <c r="B5701" s="430" t="s">
        <v>2500</v>
      </c>
      <c r="C5701" s="440">
        <v>2161.2199999999998</v>
      </c>
      <c r="D5701" s="438" t="s">
        <v>126</v>
      </c>
      <c r="E5701" s="440">
        <v>342.72</v>
      </c>
      <c r="F5701" s="440">
        <v>0</v>
      </c>
      <c r="G5701" s="440">
        <v>2503.94</v>
      </c>
      <c r="H5701" s="438" t="s">
        <v>126</v>
      </c>
    </row>
    <row r="5702" spans="1:8">
      <c r="A5702" s="430" t="s">
        <v>7395</v>
      </c>
      <c r="B5702" s="430" t="s">
        <v>7396</v>
      </c>
      <c r="C5702" s="440">
        <v>1281.6600000000001</v>
      </c>
      <c r="D5702" s="438" t="s">
        <v>126</v>
      </c>
      <c r="E5702" s="440">
        <v>0</v>
      </c>
      <c r="F5702" s="440">
        <v>0</v>
      </c>
      <c r="G5702" s="440">
        <v>1281.6600000000001</v>
      </c>
      <c r="H5702" s="438" t="s">
        <v>126</v>
      </c>
    </row>
    <row r="5703" spans="1:8">
      <c r="A5703" s="430" t="s">
        <v>7397</v>
      </c>
      <c r="B5703" s="430" t="s">
        <v>7187</v>
      </c>
      <c r="C5703" s="440">
        <v>2071.5500000000002</v>
      </c>
      <c r="D5703" s="438" t="s">
        <v>126</v>
      </c>
      <c r="E5703" s="440">
        <v>175.01</v>
      </c>
      <c r="F5703" s="440">
        <v>0</v>
      </c>
      <c r="G5703" s="440">
        <v>2246.56</v>
      </c>
      <c r="H5703" s="438" t="s">
        <v>126</v>
      </c>
    </row>
    <row r="5704" spans="1:8">
      <c r="A5704" s="430" t="s">
        <v>7398</v>
      </c>
      <c r="B5704" s="430" t="s">
        <v>7399</v>
      </c>
      <c r="C5704" s="440">
        <v>857.37</v>
      </c>
      <c r="D5704" s="438" t="s">
        <v>126</v>
      </c>
      <c r="E5704" s="440">
        <v>0</v>
      </c>
      <c r="F5704" s="440">
        <v>0</v>
      </c>
      <c r="G5704" s="440">
        <v>857.37</v>
      </c>
      <c r="H5704" s="438" t="s">
        <v>126</v>
      </c>
    </row>
    <row r="5705" spans="1:8">
      <c r="A5705" s="430" t="s">
        <v>7400</v>
      </c>
      <c r="B5705" s="430" t="s">
        <v>2973</v>
      </c>
      <c r="C5705" s="440">
        <v>303.54000000000002</v>
      </c>
      <c r="D5705" s="438" t="s">
        <v>126</v>
      </c>
      <c r="E5705" s="440">
        <v>0</v>
      </c>
      <c r="F5705" s="440">
        <v>0</v>
      </c>
      <c r="G5705" s="440">
        <v>303.54000000000002</v>
      </c>
      <c r="H5705" s="438" t="s">
        <v>126</v>
      </c>
    </row>
    <row r="5706" spans="1:8">
      <c r="A5706" s="430" t="s">
        <v>7401</v>
      </c>
      <c r="B5706" s="430" t="s">
        <v>2516</v>
      </c>
      <c r="C5706" s="440">
        <v>4194.8599999999997</v>
      </c>
      <c r="D5706" s="438" t="s">
        <v>126</v>
      </c>
      <c r="E5706" s="440">
        <v>762.68</v>
      </c>
      <c r="F5706" s="440">
        <v>0</v>
      </c>
      <c r="G5706" s="440">
        <v>4957.54</v>
      </c>
      <c r="H5706" s="438" t="s">
        <v>126</v>
      </c>
    </row>
    <row r="5707" spans="1:8">
      <c r="A5707" s="430" t="s">
        <v>7402</v>
      </c>
      <c r="B5707" s="430" t="s">
        <v>7403</v>
      </c>
      <c r="C5707" s="440">
        <v>348.63</v>
      </c>
      <c r="D5707" s="438" t="s">
        <v>126</v>
      </c>
      <c r="E5707" s="440">
        <v>144.94999999999999</v>
      </c>
      <c r="F5707" s="440">
        <v>0</v>
      </c>
      <c r="G5707" s="440">
        <v>493.58</v>
      </c>
      <c r="H5707" s="438" t="s">
        <v>126</v>
      </c>
    </row>
    <row r="5708" spans="1:8">
      <c r="A5708" s="430" t="s">
        <v>7404</v>
      </c>
      <c r="B5708" s="430" t="s">
        <v>7405</v>
      </c>
      <c r="C5708" s="440">
        <v>1157556.77</v>
      </c>
      <c r="D5708" s="438" t="s">
        <v>126</v>
      </c>
      <c r="E5708" s="440">
        <v>215731.91</v>
      </c>
      <c r="F5708" s="440">
        <v>0</v>
      </c>
      <c r="G5708" s="440">
        <v>1373288.68</v>
      </c>
      <c r="H5708" s="438" t="s">
        <v>126</v>
      </c>
    </row>
    <row r="5709" spans="1:8">
      <c r="A5709" s="430" t="s">
        <v>7406</v>
      </c>
      <c r="B5709" s="430" t="s">
        <v>2056</v>
      </c>
      <c r="C5709" s="440">
        <v>1999.48</v>
      </c>
      <c r="D5709" s="438" t="s">
        <v>126</v>
      </c>
      <c r="E5709" s="440">
        <v>200</v>
      </c>
      <c r="F5709" s="440">
        <v>0</v>
      </c>
      <c r="G5709" s="440">
        <v>2199.48</v>
      </c>
      <c r="H5709" s="438" t="s">
        <v>126</v>
      </c>
    </row>
    <row r="5710" spans="1:8">
      <c r="A5710" s="430" t="s">
        <v>7407</v>
      </c>
      <c r="B5710" s="430" t="s">
        <v>2064</v>
      </c>
      <c r="C5710" s="440">
        <v>1628.15</v>
      </c>
      <c r="D5710" s="438" t="s">
        <v>126</v>
      </c>
      <c r="E5710" s="440">
        <v>0</v>
      </c>
      <c r="F5710" s="440">
        <v>0</v>
      </c>
      <c r="G5710" s="440">
        <v>1628.15</v>
      </c>
      <c r="H5710" s="438" t="s">
        <v>126</v>
      </c>
    </row>
    <row r="5711" spans="1:8">
      <c r="A5711" s="430" t="s">
        <v>7408</v>
      </c>
      <c r="B5711" s="430" t="s">
        <v>972</v>
      </c>
      <c r="C5711" s="440">
        <v>2067.66</v>
      </c>
      <c r="D5711" s="438" t="s">
        <v>126</v>
      </c>
      <c r="E5711" s="440">
        <v>0</v>
      </c>
      <c r="F5711" s="440">
        <v>0</v>
      </c>
      <c r="G5711" s="440">
        <v>2067.66</v>
      </c>
      <c r="H5711" s="438" t="s">
        <v>126</v>
      </c>
    </row>
    <row r="5712" spans="1:8">
      <c r="A5712" s="430" t="s">
        <v>7409</v>
      </c>
      <c r="B5712" s="430" t="s">
        <v>2073</v>
      </c>
      <c r="C5712" s="440">
        <v>1177.01</v>
      </c>
      <c r="D5712" s="438" t="s">
        <v>126</v>
      </c>
      <c r="E5712" s="440">
        <v>0</v>
      </c>
      <c r="F5712" s="440">
        <v>0</v>
      </c>
      <c r="G5712" s="440">
        <v>1177.01</v>
      </c>
      <c r="H5712" s="438" t="s">
        <v>126</v>
      </c>
    </row>
    <row r="5713" spans="1:8">
      <c r="A5713" s="430" t="s">
        <v>7410</v>
      </c>
      <c r="B5713" s="430" t="s">
        <v>2078</v>
      </c>
      <c r="C5713" s="440">
        <v>2061.23</v>
      </c>
      <c r="D5713" s="438" t="s">
        <v>126</v>
      </c>
      <c r="E5713" s="440">
        <v>0</v>
      </c>
      <c r="F5713" s="440">
        <v>0</v>
      </c>
      <c r="G5713" s="440">
        <v>2061.23</v>
      </c>
      <c r="H5713" s="438" t="s">
        <v>126</v>
      </c>
    </row>
    <row r="5714" spans="1:8">
      <c r="A5714" s="430" t="s">
        <v>7411</v>
      </c>
      <c r="B5714" s="430" t="s">
        <v>2083</v>
      </c>
      <c r="C5714" s="440">
        <v>1789.61</v>
      </c>
      <c r="D5714" s="438" t="s">
        <v>126</v>
      </c>
      <c r="E5714" s="440">
        <v>0</v>
      </c>
      <c r="F5714" s="440">
        <v>0</v>
      </c>
      <c r="G5714" s="440">
        <v>1789.61</v>
      </c>
      <c r="H5714" s="438" t="s">
        <v>126</v>
      </c>
    </row>
    <row r="5715" spans="1:8">
      <c r="A5715" s="430" t="s">
        <v>7412</v>
      </c>
      <c r="B5715" s="430" t="s">
        <v>2088</v>
      </c>
      <c r="C5715" s="440">
        <v>1370.15</v>
      </c>
      <c r="D5715" s="438" t="s">
        <v>126</v>
      </c>
      <c r="E5715" s="440">
        <v>0</v>
      </c>
      <c r="F5715" s="440">
        <v>0</v>
      </c>
      <c r="G5715" s="440">
        <v>1370.15</v>
      </c>
      <c r="H5715" s="438" t="s">
        <v>126</v>
      </c>
    </row>
    <row r="5716" spans="1:8">
      <c r="A5716" s="430" t="s">
        <v>7413</v>
      </c>
      <c r="B5716" s="430" t="s">
        <v>2093</v>
      </c>
      <c r="C5716" s="440">
        <v>1965.57</v>
      </c>
      <c r="D5716" s="438" t="s">
        <v>126</v>
      </c>
      <c r="E5716" s="440">
        <v>279.99</v>
      </c>
      <c r="F5716" s="440">
        <v>0</v>
      </c>
      <c r="G5716" s="440">
        <v>2245.56</v>
      </c>
      <c r="H5716" s="438" t="s">
        <v>126</v>
      </c>
    </row>
    <row r="5717" spans="1:8">
      <c r="A5717" s="430" t="s">
        <v>7414</v>
      </c>
      <c r="B5717" s="430" t="s">
        <v>2098</v>
      </c>
      <c r="C5717" s="440">
        <v>3333.88</v>
      </c>
      <c r="D5717" s="438" t="s">
        <v>126</v>
      </c>
      <c r="E5717" s="440">
        <v>0</v>
      </c>
      <c r="F5717" s="440">
        <v>0</v>
      </c>
      <c r="G5717" s="440">
        <v>3333.88</v>
      </c>
      <c r="H5717" s="438" t="s">
        <v>126</v>
      </c>
    </row>
    <row r="5718" spans="1:8">
      <c r="A5718" s="430" t="s">
        <v>7415</v>
      </c>
      <c r="B5718" s="430" t="s">
        <v>2103</v>
      </c>
      <c r="C5718" s="440">
        <v>2422.63</v>
      </c>
      <c r="D5718" s="438" t="s">
        <v>126</v>
      </c>
      <c r="E5718" s="440">
        <v>100</v>
      </c>
      <c r="F5718" s="440">
        <v>0</v>
      </c>
      <c r="G5718" s="440">
        <v>2522.63</v>
      </c>
      <c r="H5718" s="438" t="s">
        <v>126</v>
      </c>
    </row>
    <row r="5719" spans="1:8">
      <c r="A5719" s="430" t="s">
        <v>7416</v>
      </c>
      <c r="B5719" s="430" t="s">
        <v>2108</v>
      </c>
      <c r="C5719" s="440">
        <v>1625.26</v>
      </c>
      <c r="D5719" s="438" t="s">
        <v>126</v>
      </c>
      <c r="E5719" s="440">
        <v>0</v>
      </c>
      <c r="F5719" s="440">
        <v>0</v>
      </c>
      <c r="G5719" s="440">
        <v>1625.26</v>
      </c>
      <c r="H5719" s="438" t="s">
        <v>126</v>
      </c>
    </row>
    <row r="5720" spans="1:8">
      <c r="A5720" s="430" t="s">
        <v>7417</v>
      </c>
      <c r="B5720" s="430" t="s">
        <v>2113</v>
      </c>
      <c r="C5720" s="440">
        <v>1799.48</v>
      </c>
      <c r="D5720" s="438" t="s">
        <v>126</v>
      </c>
      <c r="E5720" s="440">
        <v>0</v>
      </c>
      <c r="F5720" s="440">
        <v>0</v>
      </c>
      <c r="G5720" s="440">
        <v>1799.48</v>
      </c>
      <c r="H5720" s="438" t="s">
        <v>126</v>
      </c>
    </row>
    <row r="5721" spans="1:8">
      <c r="A5721" s="430" t="s">
        <v>7418</v>
      </c>
      <c r="B5721" s="430" t="s">
        <v>2118</v>
      </c>
      <c r="C5721" s="440">
        <v>1367.63</v>
      </c>
      <c r="D5721" s="438" t="s">
        <v>126</v>
      </c>
      <c r="E5721" s="440">
        <v>0</v>
      </c>
      <c r="F5721" s="440">
        <v>0</v>
      </c>
      <c r="G5721" s="440">
        <v>1367.63</v>
      </c>
      <c r="H5721" s="438" t="s">
        <v>126</v>
      </c>
    </row>
    <row r="5722" spans="1:8">
      <c r="A5722" s="430" t="s">
        <v>7419</v>
      </c>
      <c r="B5722" s="430" t="s">
        <v>2123</v>
      </c>
      <c r="C5722" s="440">
        <v>0</v>
      </c>
      <c r="D5722" s="438" t="s">
        <v>126</v>
      </c>
      <c r="E5722" s="440">
        <v>279.99</v>
      </c>
      <c r="F5722" s="440">
        <v>0</v>
      </c>
      <c r="G5722" s="440">
        <v>279.99</v>
      </c>
      <c r="H5722" s="438" t="s">
        <v>126</v>
      </c>
    </row>
    <row r="5723" spans="1:8">
      <c r="A5723" s="430" t="s">
        <v>7420</v>
      </c>
      <c r="B5723" s="430" t="s">
        <v>2128</v>
      </c>
      <c r="C5723" s="440">
        <v>1105.8800000000001</v>
      </c>
      <c r="D5723" s="438" t="s">
        <v>126</v>
      </c>
      <c r="E5723" s="440">
        <v>0</v>
      </c>
      <c r="F5723" s="440">
        <v>0</v>
      </c>
      <c r="G5723" s="440">
        <v>1105.8800000000001</v>
      </c>
      <c r="H5723" s="438" t="s">
        <v>126</v>
      </c>
    </row>
    <row r="5724" spans="1:8">
      <c r="A5724" s="430" t="s">
        <v>7421</v>
      </c>
      <c r="B5724" s="430" t="s">
        <v>2133</v>
      </c>
      <c r="C5724" s="440">
        <v>552.94000000000005</v>
      </c>
      <c r="D5724" s="438" t="s">
        <v>126</v>
      </c>
      <c r="E5724" s="440">
        <v>0</v>
      </c>
      <c r="F5724" s="440">
        <v>0</v>
      </c>
      <c r="G5724" s="440">
        <v>552.94000000000005</v>
      </c>
      <c r="H5724" s="438" t="s">
        <v>126</v>
      </c>
    </row>
    <row r="5725" spans="1:8">
      <c r="A5725" s="430" t="s">
        <v>7422</v>
      </c>
      <c r="B5725" s="430" t="s">
        <v>2946</v>
      </c>
      <c r="C5725" s="440">
        <v>1585.37</v>
      </c>
      <c r="D5725" s="438" t="s">
        <v>126</v>
      </c>
      <c r="E5725" s="440">
        <v>0</v>
      </c>
      <c r="F5725" s="440">
        <v>0</v>
      </c>
      <c r="G5725" s="440">
        <v>1585.37</v>
      </c>
      <c r="H5725" s="438" t="s">
        <v>126</v>
      </c>
    </row>
    <row r="5726" spans="1:8">
      <c r="A5726" s="430" t="s">
        <v>7423</v>
      </c>
      <c r="B5726" s="430" t="s">
        <v>2143</v>
      </c>
      <c r="C5726" s="440">
        <v>957.95</v>
      </c>
      <c r="D5726" s="438" t="s">
        <v>126</v>
      </c>
      <c r="E5726" s="440">
        <v>0</v>
      </c>
      <c r="F5726" s="440">
        <v>0</v>
      </c>
      <c r="G5726" s="440">
        <v>957.95</v>
      </c>
      <c r="H5726" s="438" t="s">
        <v>126</v>
      </c>
    </row>
    <row r="5727" spans="1:8">
      <c r="A5727" s="430" t="s">
        <v>7424</v>
      </c>
      <c r="B5727" s="430" t="s">
        <v>2148</v>
      </c>
      <c r="C5727" s="440">
        <v>1291.05</v>
      </c>
      <c r="D5727" s="438" t="s">
        <v>126</v>
      </c>
      <c r="E5727" s="440">
        <v>0</v>
      </c>
      <c r="F5727" s="440">
        <v>0</v>
      </c>
      <c r="G5727" s="440">
        <v>1291.05</v>
      </c>
      <c r="H5727" s="438" t="s">
        <v>126</v>
      </c>
    </row>
    <row r="5728" spans="1:8">
      <c r="A5728" s="430" t="s">
        <v>7425</v>
      </c>
      <c r="B5728" s="430" t="s">
        <v>2153</v>
      </c>
      <c r="C5728" s="440">
        <v>1984.9</v>
      </c>
      <c r="D5728" s="438" t="s">
        <v>126</v>
      </c>
      <c r="E5728" s="440">
        <v>0</v>
      </c>
      <c r="F5728" s="440">
        <v>0</v>
      </c>
      <c r="G5728" s="440">
        <v>1984.9</v>
      </c>
      <c r="H5728" s="438" t="s">
        <v>126</v>
      </c>
    </row>
    <row r="5729" spans="1:8">
      <c r="A5729" s="430" t="s">
        <v>7426</v>
      </c>
      <c r="B5729" s="430" t="s">
        <v>2158</v>
      </c>
      <c r="C5729" s="440">
        <v>552.94000000000005</v>
      </c>
      <c r="D5729" s="438" t="s">
        <v>126</v>
      </c>
      <c r="E5729" s="440">
        <v>0</v>
      </c>
      <c r="F5729" s="440">
        <v>0</v>
      </c>
      <c r="G5729" s="440">
        <v>552.94000000000005</v>
      </c>
      <c r="H5729" s="438" t="s">
        <v>126</v>
      </c>
    </row>
    <row r="5730" spans="1:8">
      <c r="A5730" s="430" t="s">
        <v>7427</v>
      </c>
      <c r="B5730" s="430" t="s">
        <v>2973</v>
      </c>
      <c r="C5730" s="440">
        <v>538.04</v>
      </c>
      <c r="D5730" s="438" t="s">
        <v>126</v>
      </c>
      <c r="E5730" s="440">
        <v>0</v>
      </c>
      <c r="F5730" s="440">
        <v>0</v>
      </c>
      <c r="G5730" s="440">
        <v>538.04</v>
      </c>
      <c r="H5730" s="438" t="s">
        <v>126</v>
      </c>
    </row>
    <row r="5731" spans="1:8">
      <c r="A5731" s="430" t="s">
        <v>7428</v>
      </c>
      <c r="B5731" s="430" t="s">
        <v>2980</v>
      </c>
      <c r="C5731" s="440">
        <v>0</v>
      </c>
      <c r="D5731" s="438" t="s">
        <v>126</v>
      </c>
      <c r="E5731" s="440">
        <v>279.99</v>
      </c>
      <c r="F5731" s="440">
        <v>0</v>
      </c>
      <c r="G5731" s="440">
        <v>279.99</v>
      </c>
      <c r="H5731" s="438" t="s">
        <v>126</v>
      </c>
    </row>
    <row r="5732" spans="1:8">
      <c r="A5732" s="430" t="s">
        <v>7429</v>
      </c>
      <c r="B5732" s="430" t="s">
        <v>2986</v>
      </c>
      <c r="C5732" s="440">
        <v>0</v>
      </c>
      <c r="D5732" s="438" t="s">
        <v>126</v>
      </c>
      <c r="E5732" s="440">
        <v>279.99</v>
      </c>
      <c r="F5732" s="440">
        <v>0</v>
      </c>
      <c r="G5732" s="440">
        <v>279.99</v>
      </c>
      <c r="H5732" s="438" t="s">
        <v>126</v>
      </c>
    </row>
    <row r="5733" spans="1:8">
      <c r="A5733" s="430" t="s">
        <v>7430</v>
      </c>
      <c r="B5733" s="430" t="s">
        <v>2992</v>
      </c>
      <c r="C5733" s="440">
        <v>1007.38</v>
      </c>
      <c r="D5733" s="438" t="s">
        <v>126</v>
      </c>
      <c r="E5733" s="440">
        <v>0</v>
      </c>
      <c r="F5733" s="440">
        <v>0</v>
      </c>
      <c r="G5733" s="440">
        <v>1007.38</v>
      </c>
      <c r="H5733" s="438" t="s">
        <v>126</v>
      </c>
    </row>
    <row r="5734" spans="1:8">
      <c r="A5734" s="430" t="s">
        <v>7431</v>
      </c>
      <c r="B5734" s="430" t="s">
        <v>1581</v>
      </c>
      <c r="C5734" s="440">
        <v>1044.73</v>
      </c>
      <c r="D5734" s="438" t="s">
        <v>126</v>
      </c>
      <c r="E5734" s="440">
        <v>0</v>
      </c>
      <c r="F5734" s="440">
        <v>0</v>
      </c>
      <c r="G5734" s="440">
        <v>1044.73</v>
      </c>
      <c r="H5734" s="438" t="s">
        <v>126</v>
      </c>
    </row>
    <row r="5735" spans="1:8">
      <c r="A5735" s="430" t="s">
        <v>7432</v>
      </c>
      <c r="B5735" s="430" t="s">
        <v>2189</v>
      </c>
      <c r="C5735" s="440">
        <v>0</v>
      </c>
      <c r="D5735" s="438" t="s">
        <v>126</v>
      </c>
      <c r="E5735" s="440">
        <v>279.99</v>
      </c>
      <c r="F5735" s="440">
        <v>0</v>
      </c>
      <c r="G5735" s="440">
        <v>279.99</v>
      </c>
      <c r="H5735" s="438" t="s">
        <v>126</v>
      </c>
    </row>
    <row r="5736" spans="1:8">
      <c r="A5736" s="430" t="s">
        <v>7433</v>
      </c>
      <c r="B5736" s="430" t="s">
        <v>2195</v>
      </c>
      <c r="C5736" s="440">
        <v>0</v>
      </c>
      <c r="D5736" s="438" t="s">
        <v>126</v>
      </c>
      <c r="E5736" s="440">
        <v>279.99</v>
      </c>
      <c r="F5736" s="440">
        <v>0</v>
      </c>
      <c r="G5736" s="440">
        <v>279.99</v>
      </c>
      <c r="H5736" s="438" t="s">
        <v>126</v>
      </c>
    </row>
    <row r="5737" spans="1:8">
      <c r="A5737" s="430" t="s">
        <v>7434</v>
      </c>
      <c r="B5737" s="430" t="s">
        <v>2200</v>
      </c>
      <c r="C5737" s="440">
        <v>812.63</v>
      </c>
      <c r="D5737" s="438" t="s">
        <v>126</v>
      </c>
      <c r="E5737" s="440">
        <v>0</v>
      </c>
      <c r="F5737" s="440">
        <v>0</v>
      </c>
      <c r="G5737" s="440">
        <v>812.63</v>
      </c>
      <c r="H5737" s="438" t="s">
        <v>126</v>
      </c>
    </row>
    <row r="5738" spans="1:8">
      <c r="A5738" s="430" t="s">
        <v>7435</v>
      </c>
      <c r="B5738" s="430" t="s">
        <v>2205</v>
      </c>
      <c r="C5738" s="440">
        <v>0</v>
      </c>
      <c r="D5738" s="438" t="s">
        <v>126</v>
      </c>
      <c r="E5738" s="440">
        <v>279.99</v>
      </c>
      <c r="F5738" s="440">
        <v>0</v>
      </c>
      <c r="G5738" s="440">
        <v>279.99</v>
      </c>
      <c r="H5738" s="438" t="s">
        <v>126</v>
      </c>
    </row>
    <row r="5739" spans="1:8">
      <c r="A5739" s="430" t="s">
        <v>7436</v>
      </c>
      <c r="B5739" s="430" t="s">
        <v>2210</v>
      </c>
      <c r="C5739" s="440">
        <v>739</v>
      </c>
      <c r="D5739" s="438" t="s">
        <v>126</v>
      </c>
      <c r="E5739" s="440">
        <v>0</v>
      </c>
      <c r="F5739" s="440">
        <v>0</v>
      </c>
      <c r="G5739" s="440">
        <v>739</v>
      </c>
      <c r="H5739" s="438" t="s">
        <v>126</v>
      </c>
    </row>
    <row r="5740" spans="1:8">
      <c r="A5740" s="430" t="s">
        <v>7437</v>
      </c>
      <c r="B5740" s="430" t="s">
        <v>2215</v>
      </c>
      <c r="C5740" s="440">
        <v>812.63</v>
      </c>
      <c r="D5740" s="438" t="s">
        <v>126</v>
      </c>
      <c r="E5740" s="440">
        <v>0</v>
      </c>
      <c r="F5740" s="440">
        <v>0</v>
      </c>
      <c r="G5740" s="440">
        <v>812.63</v>
      </c>
      <c r="H5740" s="438" t="s">
        <v>126</v>
      </c>
    </row>
    <row r="5741" spans="1:8">
      <c r="A5741" s="430" t="s">
        <v>7438</v>
      </c>
      <c r="B5741" s="430" t="s">
        <v>2220</v>
      </c>
      <c r="C5741" s="440">
        <v>815.52</v>
      </c>
      <c r="D5741" s="438" t="s">
        <v>126</v>
      </c>
      <c r="E5741" s="440">
        <v>0</v>
      </c>
      <c r="F5741" s="440">
        <v>0</v>
      </c>
      <c r="G5741" s="440">
        <v>815.52</v>
      </c>
      <c r="H5741" s="438" t="s">
        <v>126</v>
      </c>
    </row>
    <row r="5742" spans="1:8">
      <c r="A5742" s="430" t="s">
        <v>7439</v>
      </c>
      <c r="B5742" s="430" t="s">
        <v>7440</v>
      </c>
      <c r="C5742" s="440">
        <v>1031.96</v>
      </c>
      <c r="D5742" s="438" t="s">
        <v>126</v>
      </c>
      <c r="E5742" s="440">
        <v>0</v>
      </c>
      <c r="F5742" s="440">
        <v>0</v>
      </c>
      <c r="G5742" s="440">
        <v>1031.96</v>
      </c>
      <c r="H5742" s="438" t="s">
        <v>126</v>
      </c>
    </row>
    <row r="5743" spans="1:8">
      <c r="A5743" s="430" t="s">
        <v>7441</v>
      </c>
      <c r="B5743" s="430" t="s">
        <v>2230</v>
      </c>
      <c r="C5743" s="440">
        <v>0</v>
      </c>
      <c r="D5743" s="438" t="s">
        <v>126</v>
      </c>
      <c r="E5743" s="440">
        <v>279.99</v>
      </c>
      <c r="F5743" s="440">
        <v>0</v>
      </c>
      <c r="G5743" s="440">
        <v>279.99</v>
      </c>
      <c r="H5743" s="438" t="s">
        <v>126</v>
      </c>
    </row>
    <row r="5744" spans="1:8">
      <c r="A5744" s="430" t="s">
        <v>7442</v>
      </c>
      <c r="B5744" s="430" t="s">
        <v>2235</v>
      </c>
      <c r="C5744" s="440">
        <v>0</v>
      </c>
      <c r="D5744" s="438" t="s">
        <v>126</v>
      </c>
      <c r="E5744" s="440">
        <v>279.99</v>
      </c>
      <c r="F5744" s="440">
        <v>0</v>
      </c>
      <c r="G5744" s="440">
        <v>279.99</v>
      </c>
      <c r="H5744" s="438" t="s">
        <v>126</v>
      </c>
    </row>
    <row r="5745" spans="1:8">
      <c r="A5745" s="430" t="s">
        <v>7443</v>
      </c>
      <c r="B5745" s="430" t="s">
        <v>2240</v>
      </c>
      <c r="C5745" s="440">
        <v>0</v>
      </c>
      <c r="D5745" s="438" t="s">
        <v>126</v>
      </c>
      <c r="E5745" s="440">
        <v>279.99</v>
      </c>
      <c r="F5745" s="440">
        <v>0</v>
      </c>
      <c r="G5745" s="440">
        <v>279.99</v>
      </c>
      <c r="H5745" s="438" t="s">
        <v>126</v>
      </c>
    </row>
    <row r="5746" spans="1:8">
      <c r="A5746" s="430" t="s">
        <v>7444</v>
      </c>
      <c r="B5746" s="430" t="s">
        <v>2245</v>
      </c>
      <c r="C5746" s="440">
        <v>0</v>
      </c>
      <c r="D5746" s="438" t="s">
        <v>126</v>
      </c>
      <c r="E5746" s="440">
        <v>279.99</v>
      </c>
      <c r="F5746" s="440">
        <v>0</v>
      </c>
      <c r="G5746" s="440">
        <v>279.99</v>
      </c>
      <c r="H5746" s="438" t="s">
        <v>126</v>
      </c>
    </row>
    <row r="5747" spans="1:8">
      <c r="A5747" s="430" t="s">
        <v>7445</v>
      </c>
      <c r="B5747" s="430" t="s">
        <v>2250</v>
      </c>
      <c r="C5747" s="440">
        <v>0</v>
      </c>
      <c r="D5747" s="438" t="s">
        <v>126</v>
      </c>
      <c r="E5747" s="440">
        <v>279.99</v>
      </c>
      <c r="F5747" s="440">
        <v>0</v>
      </c>
      <c r="G5747" s="440">
        <v>279.99</v>
      </c>
      <c r="H5747" s="438" t="s">
        <v>126</v>
      </c>
    </row>
    <row r="5748" spans="1:8">
      <c r="A5748" s="430" t="s">
        <v>7446</v>
      </c>
      <c r="B5748" s="430" t="s">
        <v>2255</v>
      </c>
      <c r="C5748" s="440">
        <v>0</v>
      </c>
      <c r="D5748" s="438" t="s">
        <v>126</v>
      </c>
      <c r="E5748" s="440">
        <v>279.99</v>
      </c>
      <c r="F5748" s="440">
        <v>0</v>
      </c>
      <c r="G5748" s="440">
        <v>279.99</v>
      </c>
      <c r="H5748" s="438" t="s">
        <v>126</v>
      </c>
    </row>
    <row r="5749" spans="1:8">
      <c r="A5749" s="430" t="s">
        <v>7447</v>
      </c>
      <c r="B5749" s="430" t="s">
        <v>2260</v>
      </c>
      <c r="C5749" s="440">
        <v>0</v>
      </c>
      <c r="D5749" s="438" t="s">
        <v>126</v>
      </c>
      <c r="E5749" s="440">
        <v>279.99</v>
      </c>
      <c r="F5749" s="440">
        <v>0</v>
      </c>
      <c r="G5749" s="440">
        <v>279.99</v>
      </c>
      <c r="H5749" s="438" t="s">
        <v>126</v>
      </c>
    </row>
    <row r="5750" spans="1:8">
      <c r="A5750" s="430" t="s">
        <v>7448</v>
      </c>
      <c r="B5750" s="430" t="s">
        <v>2265</v>
      </c>
      <c r="C5750" s="440">
        <v>286.26</v>
      </c>
      <c r="D5750" s="438" t="s">
        <v>126</v>
      </c>
      <c r="E5750" s="440">
        <v>0</v>
      </c>
      <c r="F5750" s="440">
        <v>0</v>
      </c>
      <c r="G5750" s="440">
        <v>286.26</v>
      </c>
      <c r="H5750" s="438" t="s">
        <v>126</v>
      </c>
    </row>
    <row r="5751" spans="1:8">
      <c r="A5751" s="430" t="s">
        <v>7449</v>
      </c>
      <c r="B5751" s="430" t="s">
        <v>2270</v>
      </c>
      <c r="C5751" s="440">
        <v>0</v>
      </c>
      <c r="D5751" s="438" t="s">
        <v>126</v>
      </c>
      <c r="E5751" s="440">
        <v>279.99</v>
      </c>
      <c r="F5751" s="440">
        <v>0</v>
      </c>
      <c r="G5751" s="440">
        <v>279.99</v>
      </c>
      <c r="H5751" s="438" t="s">
        <v>126</v>
      </c>
    </row>
    <row r="5752" spans="1:8">
      <c r="A5752" s="430" t="s">
        <v>7450</v>
      </c>
      <c r="B5752" s="430" t="s">
        <v>2275</v>
      </c>
      <c r="C5752" s="440">
        <v>0</v>
      </c>
      <c r="D5752" s="438" t="s">
        <v>126</v>
      </c>
      <c r="E5752" s="440">
        <v>279.99</v>
      </c>
      <c r="F5752" s="440">
        <v>0</v>
      </c>
      <c r="G5752" s="440">
        <v>279.99</v>
      </c>
      <c r="H5752" s="438" t="s">
        <v>126</v>
      </c>
    </row>
    <row r="5753" spans="1:8">
      <c r="A5753" s="430" t="s">
        <v>7451</v>
      </c>
      <c r="B5753" s="430" t="s">
        <v>2280</v>
      </c>
      <c r="C5753" s="440">
        <v>0</v>
      </c>
      <c r="D5753" s="438" t="s">
        <v>126</v>
      </c>
      <c r="E5753" s="440">
        <v>279.99</v>
      </c>
      <c r="F5753" s="440">
        <v>0</v>
      </c>
      <c r="G5753" s="440">
        <v>279.99</v>
      </c>
      <c r="H5753" s="438" t="s">
        <v>126</v>
      </c>
    </row>
    <row r="5754" spans="1:8">
      <c r="A5754" s="430" t="s">
        <v>7452</v>
      </c>
      <c r="B5754" s="430" t="s">
        <v>2285</v>
      </c>
      <c r="C5754" s="440">
        <v>793.21</v>
      </c>
      <c r="D5754" s="438" t="s">
        <v>126</v>
      </c>
      <c r="E5754" s="440">
        <v>0</v>
      </c>
      <c r="F5754" s="440">
        <v>0</v>
      </c>
      <c r="G5754" s="440">
        <v>793.21</v>
      </c>
      <c r="H5754" s="438" t="s">
        <v>126</v>
      </c>
    </row>
    <row r="5755" spans="1:8">
      <c r="A5755" s="430" t="s">
        <v>7453</v>
      </c>
      <c r="B5755" s="430" t="s">
        <v>2290</v>
      </c>
      <c r="C5755" s="440">
        <v>0</v>
      </c>
      <c r="D5755" s="438" t="s">
        <v>126</v>
      </c>
      <c r="E5755" s="440">
        <v>279.99</v>
      </c>
      <c r="F5755" s="440">
        <v>0</v>
      </c>
      <c r="G5755" s="440">
        <v>279.99</v>
      </c>
      <c r="H5755" s="438" t="s">
        <v>126</v>
      </c>
    </row>
    <row r="5756" spans="1:8">
      <c r="A5756" s="430" t="s">
        <v>7454</v>
      </c>
      <c r="B5756" s="430" t="s">
        <v>2295</v>
      </c>
      <c r="C5756" s="440">
        <v>366.41</v>
      </c>
      <c r="D5756" s="438" t="s">
        <v>126</v>
      </c>
      <c r="E5756" s="440">
        <v>0</v>
      </c>
      <c r="F5756" s="440">
        <v>0</v>
      </c>
      <c r="G5756" s="440">
        <v>366.41</v>
      </c>
      <c r="H5756" s="438" t="s">
        <v>126</v>
      </c>
    </row>
    <row r="5757" spans="1:8">
      <c r="A5757" s="430" t="s">
        <v>7455</v>
      </c>
      <c r="B5757" s="430" t="s">
        <v>2300</v>
      </c>
      <c r="C5757" s="440">
        <v>383.82</v>
      </c>
      <c r="D5757" s="438" t="s">
        <v>126</v>
      </c>
      <c r="E5757" s="440">
        <v>0</v>
      </c>
      <c r="F5757" s="440">
        <v>0</v>
      </c>
      <c r="G5757" s="440">
        <v>383.82</v>
      </c>
      <c r="H5757" s="438" t="s">
        <v>126</v>
      </c>
    </row>
    <row r="5758" spans="1:8">
      <c r="A5758" s="430" t="s">
        <v>7456</v>
      </c>
      <c r="B5758" s="430" t="s">
        <v>2305</v>
      </c>
      <c r="C5758" s="440">
        <v>0</v>
      </c>
      <c r="D5758" s="438" t="s">
        <v>126</v>
      </c>
      <c r="E5758" s="440">
        <v>279.99</v>
      </c>
      <c r="F5758" s="440">
        <v>0</v>
      </c>
      <c r="G5758" s="440">
        <v>279.99</v>
      </c>
      <c r="H5758" s="438" t="s">
        <v>126</v>
      </c>
    </row>
    <row r="5759" spans="1:8">
      <c r="A5759" s="430" t="s">
        <v>7457</v>
      </c>
      <c r="B5759" s="430" t="s">
        <v>2310</v>
      </c>
      <c r="C5759" s="440">
        <v>483.28</v>
      </c>
      <c r="D5759" s="438" t="s">
        <v>126</v>
      </c>
      <c r="E5759" s="440">
        <v>0</v>
      </c>
      <c r="F5759" s="440">
        <v>0</v>
      </c>
      <c r="G5759" s="440">
        <v>483.28</v>
      </c>
      <c r="H5759" s="438" t="s">
        <v>126</v>
      </c>
    </row>
    <row r="5760" spans="1:8">
      <c r="A5760" s="430" t="s">
        <v>7458</v>
      </c>
      <c r="B5760" s="430" t="s">
        <v>2315</v>
      </c>
      <c r="C5760" s="440">
        <v>0</v>
      </c>
      <c r="D5760" s="438" t="s">
        <v>126</v>
      </c>
      <c r="E5760" s="440">
        <v>279.99</v>
      </c>
      <c r="F5760" s="440">
        <v>0</v>
      </c>
      <c r="G5760" s="440">
        <v>279.99</v>
      </c>
      <c r="H5760" s="438" t="s">
        <v>126</v>
      </c>
    </row>
    <row r="5761" spans="1:8">
      <c r="A5761" s="430" t="s">
        <v>7459</v>
      </c>
      <c r="B5761" s="430" t="s">
        <v>2320</v>
      </c>
      <c r="C5761" s="440">
        <v>831.86</v>
      </c>
      <c r="D5761" s="438" t="s">
        <v>126</v>
      </c>
      <c r="E5761" s="440">
        <v>0</v>
      </c>
      <c r="F5761" s="440">
        <v>0</v>
      </c>
      <c r="G5761" s="440">
        <v>831.86</v>
      </c>
      <c r="H5761" s="438" t="s">
        <v>126</v>
      </c>
    </row>
    <row r="5762" spans="1:8">
      <c r="A5762" s="430" t="s">
        <v>7460</v>
      </c>
      <c r="B5762" s="430" t="s">
        <v>2325</v>
      </c>
      <c r="C5762" s="440">
        <v>1021.09</v>
      </c>
      <c r="D5762" s="438" t="s">
        <v>126</v>
      </c>
      <c r="E5762" s="440">
        <v>0</v>
      </c>
      <c r="F5762" s="440">
        <v>0</v>
      </c>
      <c r="G5762" s="440">
        <v>1021.09</v>
      </c>
      <c r="H5762" s="438" t="s">
        <v>126</v>
      </c>
    </row>
    <row r="5763" spans="1:8">
      <c r="A5763" s="430" t="s">
        <v>7461</v>
      </c>
      <c r="B5763" s="430" t="s">
        <v>2330</v>
      </c>
      <c r="C5763" s="440">
        <v>400.79</v>
      </c>
      <c r="D5763" s="438" t="s">
        <v>126</v>
      </c>
      <c r="E5763" s="440">
        <v>0</v>
      </c>
      <c r="F5763" s="440">
        <v>0</v>
      </c>
      <c r="G5763" s="440">
        <v>400.79</v>
      </c>
      <c r="H5763" s="438" t="s">
        <v>126</v>
      </c>
    </row>
    <row r="5764" spans="1:8">
      <c r="A5764" s="430" t="s">
        <v>7462</v>
      </c>
      <c r="B5764" s="430" t="s">
        <v>2335</v>
      </c>
      <c r="C5764" s="440">
        <v>0</v>
      </c>
      <c r="D5764" s="438" t="s">
        <v>126</v>
      </c>
      <c r="E5764" s="440">
        <v>279.99</v>
      </c>
      <c r="F5764" s="440">
        <v>0</v>
      </c>
      <c r="G5764" s="440">
        <v>279.99</v>
      </c>
      <c r="H5764" s="438" t="s">
        <v>126</v>
      </c>
    </row>
    <row r="5765" spans="1:8">
      <c r="A5765" s="430" t="s">
        <v>7463</v>
      </c>
      <c r="B5765" s="430" t="s">
        <v>2340</v>
      </c>
      <c r="C5765" s="440">
        <v>0</v>
      </c>
      <c r="D5765" s="438" t="s">
        <v>126</v>
      </c>
      <c r="E5765" s="440">
        <v>279.99</v>
      </c>
      <c r="F5765" s="440">
        <v>0</v>
      </c>
      <c r="G5765" s="440">
        <v>279.99</v>
      </c>
      <c r="H5765" s="438" t="s">
        <v>126</v>
      </c>
    </row>
    <row r="5766" spans="1:8">
      <c r="A5766" s="430" t="s">
        <v>7464</v>
      </c>
      <c r="B5766" s="430" t="s">
        <v>974</v>
      </c>
      <c r="C5766" s="440">
        <v>203.94</v>
      </c>
      <c r="D5766" s="438" t="s">
        <v>126</v>
      </c>
      <c r="E5766" s="440">
        <v>0</v>
      </c>
      <c r="F5766" s="440">
        <v>0</v>
      </c>
      <c r="G5766" s="440">
        <v>203.94</v>
      </c>
      <c r="H5766" s="438" t="s">
        <v>126</v>
      </c>
    </row>
    <row r="5767" spans="1:8">
      <c r="A5767" s="430" t="s">
        <v>7465</v>
      </c>
      <c r="B5767" s="430" t="s">
        <v>976</v>
      </c>
      <c r="C5767" s="440">
        <v>0</v>
      </c>
      <c r="D5767" s="438" t="s">
        <v>126</v>
      </c>
      <c r="E5767" s="440">
        <v>279.99</v>
      </c>
      <c r="F5767" s="440">
        <v>0</v>
      </c>
      <c r="G5767" s="440">
        <v>279.99</v>
      </c>
      <c r="H5767" s="438" t="s">
        <v>126</v>
      </c>
    </row>
    <row r="5768" spans="1:8">
      <c r="A5768" s="430" t="s">
        <v>7466</v>
      </c>
      <c r="B5768" s="430" t="s">
        <v>2353</v>
      </c>
      <c r="C5768" s="440">
        <v>618.49</v>
      </c>
      <c r="D5768" s="438" t="s">
        <v>126</v>
      </c>
      <c r="E5768" s="440">
        <v>0</v>
      </c>
      <c r="F5768" s="440">
        <v>0</v>
      </c>
      <c r="G5768" s="440">
        <v>618.49</v>
      </c>
      <c r="H5768" s="438" t="s">
        <v>126</v>
      </c>
    </row>
    <row r="5769" spans="1:8">
      <c r="A5769" s="430" t="s">
        <v>7467</v>
      </c>
      <c r="B5769" s="430" t="s">
        <v>2358</v>
      </c>
      <c r="C5769" s="440">
        <v>561.69000000000005</v>
      </c>
      <c r="D5769" s="438" t="s">
        <v>126</v>
      </c>
      <c r="E5769" s="440">
        <v>0</v>
      </c>
      <c r="F5769" s="440">
        <v>0</v>
      </c>
      <c r="G5769" s="440">
        <v>561.69000000000005</v>
      </c>
      <c r="H5769" s="438" t="s">
        <v>126</v>
      </c>
    </row>
    <row r="5770" spans="1:8">
      <c r="A5770" s="430" t="s">
        <v>7468</v>
      </c>
      <c r="B5770" s="430" t="s">
        <v>2363</v>
      </c>
      <c r="C5770" s="440">
        <v>0</v>
      </c>
      <c r="D5770" s="438" t="s">
        <v>126</v>
      </c>
      <c r="E5770" s="440">
        <v>279.99</v>
      </c>
      <c r="F5770" s="440">
        <v>0</v>
      </c>
      <c r="G5770" s="440">
        <v>279.99</v>
      </c>
      <c r="H5770" s="438" t="s">
        <v>126</v>
      </c>
    </row>
    <row r="5771" spans="1:8">
      <c r="A5771" s="430" t="s">
        <v>7469</v>
      </c>
      <c r="B5771" s="430" t="s">
        <v>2368</v>
      </c>
      <c r="C5771" s="440">
        <v>1150.29</v>
      </c>
      <c r="D5771" s="438" t="s">
        <v>126</v>
      </c>
      <c r="E5771" s="440">
        <v>0</v>
      </c>
      <c r="F5771" s="440">
        <v>0</v>
      </c>
      <c r="G5771" s="440">
        <v>1150.29</v>
      </c>
      <c r="H5771" s="438" t="s">
        <v>126</v>
      </c>
    </row>
    <row r="5772" spans="1:8">
      <c r="A5772" s="430" t="s">
        <v>7470</v>
      </c>
      <c r="B5772" s="430" t="s">
        <v>2373</v>
      </c>
      <c r="C5772" s="440">
        <v>1008.49</v>
      </c>
      <c r="D5772" s="438" t="s">
        <v>126</v>
      </c>
      <c r="E5772" s="440">
        <v>0</v>
      </c>
      <c r="F5772" s="440">
        <v>0</v>
      </c>
      <c r="G5772" s="440">
        <v>1008.49</v>
      </c>
      <c r="H5772" s="438" t="s">
        <v>126</v>
      </c>
    </row>
    <row r="5773" spans="1:8">
      <c r="A5773" s="430" t="s">
        <v>7471</v>
      </c>
      <c r="B5773" s="430" t="s">
        <v>2378</v>
      </c>
      <c r="C5773" s="440">
        <v>1954.31</v>
      </c>
      <c r="D5773" s="438" t="s">
        <v>126</v>
      </c>
      <c r="E5773" s="440">
        <v>0</v>
      </c>
      <c r="F5773" s="440">
        <v>0</v>
      </c>
      <c r="G5773" s="440">
        <v>1954.31</v>
      </c>
      <c r="H5773" s="438" t="s">
        <v>126</v>
      </c>
    </row>
    <row r="5774" spans="1:8">
      <c r="A5774" s="430" t="s">
        <v>7472</v>
      </c>
      <c r="B5774" s="430" t="s">
        <v>2383</v>
      </c>
      <c r="C5774" s="440">
        <v>887.33</v>
      </c>
      <c r="D5774" s="438" t="s">
        <v>126</v>
      </c>
      <c r="E5774" s="440">
        <v>0</v>
      </c>
      <c r="F5774" s="440">
        <v>0</v>
      </c>
      <c r="G5774" s="440">
        <v>887.33</v>
      </c>
      <c r="H5774" s="438" t="s">
        <v>126</v>
      </c>
    </row>
    <row r="5775" spans="1:8">
      <c r="A5775" s="430" t="s">
        <v>7473</v>
      </c>
      <c r="B5775" s="430" t="s">
        <v>2388</v>
      </c>
      <c r="C5775" s="440">
        <v>812.63</v>
      </c>
      <c r="D5775" s="438" t="s">
        <v>126</v>
      </c>
      <c r="E5775" s="440">
        <v>0</v>
      </c>
      <c r="F5775" s="440">
        <v>0</v>
      </c>
      <c r="G5775" s="440">
        <v>812.63</v>
      </c>
      <c r="H5775" s="438" t="s">
        <v>126</v>
      </c>
    </row>
    <row r="5776" spans="1:8">
      <c r="A5776" s="430" t="s">
        <v>7474</v>
      </c>
      <c r="B5776" s="430" t="s">
        <v>2393</v>
      </c>
      <c r="C5776" s="440">
        <v>1175.6300000000001</v>
      </c>
      <c r="D5776" s="438" t="s">
        <v>126</v>
      </c>
      <c r="E5776" s="440">
        <v>0</v>
      </c>
      <c r="F5776" s="440">
        <v>0</v>
      </c>
      <c r="G5776" s="440">
        <v>1175.6300000000001</v>
      </c>
      <c r="H5776" s="438" t="s">
        <v>126</v>
      </c>
    </row>
    <row r="5777" spans="1:8">
      <c r="A5777" s="430" t="s">
        <v>7475</v>
      </c>
      <c r="B5777" s="430" t="s">
        <v>2398</v>
      </c>
      <c r="C5777" s="440">
        <v>203.94</v>
      </c>
      <c r="D5777" s="438" t="s">
        <v>126</v>
      </c>
      <c r="E5777" s="440">
        <v>279.99</v>
      </c>
      <c r="F5777" s="440">
        <v>0</v>
      </c>
      <c r="G5777" s="440">
        <v>483.93</v>
      </c>
      <c r="H5777" s="438" t="s">
        <v>126</v>
      </c>
    </row>
    <row r="5778" spans="1:8">
      <c r="A5778" s="430" t="s">
        <v>7476</v>
      </c>
      <c r="B5778" s="430" t="s">
        <v>2403</v>
      </c>
      <c r="C5778" s="440">
        <v>123</v>
      </c>
      <c r="D5778" s="438" t="s">
        <v>126</v>
      </c>
      <c r="E5778" s="440">
        <v>279.99</v>
      </c>
      <c r="F5778" s="440">
        <v>0</v>
      </c>
      <c r="G5778" s="440">
        <v>402.99</v>
      </c>
      <c r="H5778" s="438" t="s">
        <v>126</v>
      </c>
    </row>
    <row r="5779" spans="1:8">
      <c r="A5779" s="430" t="s">
        <v>7477</v>
      </c>
      <c r="B5779" s="430" t="s">
        <v>2408</v>
      </c>
      <c r="C5779" s="440">
        <v>608.84</v>
      </c>
      <c r="D5779" s="438" t="s">
        <v>126</v>
      </c>
      <c r="E5779" s="440">
        <v>0</v>
      </c>
      <c r="F5779" s="440">
        <v>0</v>
      </c>
      <c r="G5779" s="440">
        <v>608.84</v>
      </c>
      <c r="H5779" s="438" t="s">
        <v>126</v>
      </c>
    </row>
    <row r="5780" spans="1:8">
      <c r="A5780" s="430" t="s">
        <v>7478</v>
      </c>
      <c r="B5780" s="430" t="s">
        <v>2413</v>
      </c>
      <c r="C5780" s="440">
        <v>0</v>
      </c>
      <c r="D5780" s="438" t="s">
        <v>126</v>
      </c>
      <c r="E5780" s="440">
        <v>279.99</v>
      </c>
      <c r="F5780" s="440">
        <v>0</v>
      </c>
      <c r="G5780" s="440">
        <v>279.99</v>
      </c>
      <c r="H5780" s="438" t="s">
        <v>126</v>
      </c>
    </row>
    <row r="5781" spans="1:8">
      <c r="A5781" s="430" t="s">
        <v>7479</v>
      </c>
      <c r="B5781" s="430" t="s">
        <v>2418</v>
      </c>
      <c r="C5781" s="440">
        <v>573.41999999999996</v>
      </c>
      <c r="D5781" s="438" t="s">
        <v>126</v>
      </c>
      <c r="E5781" s="440">
        <v>0</v>
      </c>
      <c r="F5781" s="440">
        <v>0</v>
      </c>
      <c r="G5781" s="440">
        <v>573.41999999999996</v>
      </c>
      <c r="H5781" s="438" t="s">
        <v>126</v>
      </c>
    </row>
    <row r="5782" spans="1:8">
      <c r="A5782" s="430" t="s">
        <v>7480</v>
      </c>
      <c r="B5782" s="430" t="s">
        <v>2423</v>
      </c>
      <c r="C5782" s="440">
        <v>0</v>
      </c>
      <c r="D5782" s="438" t="s">
        <v>126</v>
      </c>
      <c r="E5782" s="440">
        <v>279.99</v>
      </c>
      <c r="F5782" s="440">
        <v>0</v>
      </c>
      <c r="G5782" s="440">
        <v>279.99</v>
      </c>
      <c r="H5782" s="438" t="s">
        <v>126</v>
      </c>
    </row>
    <row r="5783" spans="1:8">
      <c r="A5783" s="430" t="s">
        <v>7481</v>
      </c>
      <c r="B5783" s="430" t="s">
        <v>2428</v>
      </c>
      <c r="C5783" s="440">
        <v>122.75</v>
      </c>
      <c r="D5783" s="438" t="s">
        <v>126</v>
      </c>
      <c r="E5783" s="440">
        <v>279.99</v>
      </c>
      <c r="F5783" s="440">
        <v>0</v>
      </c>
      <c r="G5783" s="440">
        <v>402.74</v>
      </c>
      <c r="H5783" s="438" t="s">
        <v>126</v>
      </c>
    </row>
    <row r="5784" spans="1:8">
      <c r="A5784" s="430" t="s">
        <v>7482</v>
      </c>
      <c r="B5784" s="430" t="s">
        <v>2433</v>
      </c>
      <c r="C5784" s="440">
        <v>0</v>
      </c>
      <c r="D5784" s="438" t="s">
        <v>126</v>
      </c>
      <c r="E5784" s="440">
        <v>279.99</v>
      </c>
      <c r="F5784" s="440">
        <v>0</v>
      </c>
      <c r="G5784" s="440">
        <v>279.99</v>
      </c>
      <c r="H5784" s="438" t="s">
        <v>126</v>
      </c>
    </row>
    <row r="5785" spans="1:8">
      <c r="A5785" s="430" t="s">
        <v>7483</v>
      </c>
      <c r="B5785" s="430" t="s">
        <v>2438</v>
      </c>
      <c r="C5785" s="440">
        <v>603.13</v>
      </c>
      <c r="D5785" s="438" t="s">
        <v>126</v>
      </c>
      <c r="E5785" s="440">
        <v>0</v>
      </c>
      <c r="F5785" s="440">
        <v>0</v>
      </c>
      <c r="G5785" s="440">
        <v>603.13</v>
      </c>
      <c r="H5785" s="438" t="s">
        <v>126</v>
      </c>
    </row>
    <row r="5786" spans="1:8">
      <c r="A5786" s="430" t="s">
        <v>7484</v>
      </c>
      <c r="B5786" s="430" t="s">
        <v>2448</v>
      </c>
      <c r="C5786" s="440">
        <v>652.51</v>
      </c>
      <c r="D5786" s="438" t="s">
        <v>126</v>
      </c>
      <c r="E5786" s="440">
        <v>0</v>
      </c>
      <c r="F5786" s="440">
        <v>0</v>
      </c>
      <c r="G5786" s="440">
        <v>652.51</v>
      </c>
      <c r="H5786" s="438" t="s">
        <v>126</v>
      </c>
    </row>
    <row r="5787" spans="1:8">
      <c r="A5787" s="430" t="s">
        <v>7485</v>
      </c>
      <c r="B5787" s="430" t="s">
        <v>2453</v>
      </c>
      <c r="C5787" s="440">
        <v>757.45</v>
      </c>
      <c r="D5787" s="438" t="s">
        <v>126</v>
      </c>
      <c r="E5787" s="440">
        <v>0</v>
      </c>
      <c r="F5787" s="440">
        <v>0</v>
      </c>
      <c r="G5787" s="440">
        <v>757.45</v>
      </c>
      <c r="H5787" s="438" t="s">
        <v>126</v>
      </c>
    </row>
    <row r="5788" spans="1:8">
      <c r="A5788" s="430" t="s">
        <v>7486</v>
      </c>
      <c r="B5788" s="430" t="s">
        <v>2458</v>
      </c>
      <c r="C5788" s="440">
        <v>612.59</v>
      </c>
      <c r="D5788" s="438" t="s">
        <v>126</v>
      </c>
      <c r="E5788" s="440">
        <v>0</v>
      </c>
      <c r="F5788" s="440">
        <v>0</v>
      </c>
      <c r="G5788" s="440">
        <v>612.59</v>
      </c>
      <c r="H5788" s="438" t="s">
        <v>126</v>
      </c>
    </row>
    <row r="5789" spans="1:8">
      <c r="A5789" s="430" t="s">
        <v>7487</v>
      </c>
      <c r="B5789" s="430" t="s">
        <v>2463</v>
      </c>
      <c r="C5789" s="440">
        <v>203.94</v>
      </c>
      <c r="D5789" s="438" t="s">
        <v>126</v>
      </c>
      <c r="E5789" s="440">
        <v>0</v>
      </c>
      <c r="F5789" s="440">
        <v>0</v>
      </c>
      <c r="G5789" s="440">
        <v>203.94</v>
      </c>
      <c r="H5789" s="438" t="s">
        <v>126</v>
      </c>
    </row>
    <row r="5790" spans="1:8">
      <c r="A5790" s="430" t="s">
        <v>7488</v>
      </c>
      <c r="B5790" s="430" t="s">
        <v>2468</v>
      </c>
      <c r="C5790" s="440">
        <v>452.13</v>
      </c>
      <c r="D5790" s="438" t="s">
        <v>126</v>
      </c>
      <c r="E5790" s="440">
        <v>0</v>
      </c>
      <c r="F5790" s="440">
        <v>0</v>
      </c>
      <c r="G5790" s="440">
        <v>452.13</v>
      </c>
      <c r="H5790" s="438" t="s">
        <v>126</v>
      </c>
    </row>
    <row r="5791" spans="1:8">
      <c r="A5791" s="430" t="s">
        <v>7489</v>
      </c>
      <c r="B5791" s="430" t="s">
        <v>2473</v>
      </c>
      <c r="C5791" s="440">
        <v>702.1</v>
      </c>
      <c r="D5791" s="438" t="s">
        <v>126</v>
      </c>
      <c r="E5791" s="440">
        <v>0</v>
      </c>
      <c r="F5791" s="440">
        <v>0</v>
      </c>
      <c r="G5791" s="440">
        <v>702.1</v>
      </c>
      <c r="H5791" s="438" t="s">
        <v>126</v>
      </c>
    </row>
    <row r="5792" spans="1:8">
      <c r="A5792" s="430" t="s">
        <v>7490</v>
      </c>
      <c r="B5792" s="430" t="s">
        <v>2478</v>
      </c>
      <c r="C5792" s="440">
        <v>0</v>
      </c>
      <c r="D5792" s="438" t="s">
        <v>126</v>
      </c>
      <c r="E5792" s="440">
        <v>279.99</v>
      </c>
      <c r="F5792" s="440">
        <v>0</v>
      </c>
      <c r="G5792" s="440">
        <v>279.99</v>
      </c>
      <c r="H5792" s="438" t="s">
        <v>126</v>
      </c>
    </row>
    <row r="5793" spans="1:8">
      <c r="A5793" s="430" t="s">
        <v>7491</v>
      </c>
      <c r="B5793" s="430" t="s">
        <v>7492</v>
      </c>
      <c r="C5793" s="440">
        <v>0</v>
      </c>
      <c r="D5793" s="438" t="s">
        <v>126</v>
      </c>
      <c r="E5793" s="440">
        <v>279.99</v>
      </c>
      <c r="F5793" s="440">
        <v>0</v>
      </c>
      <c r="G5793" s="440">
        <v>279.99</v>
      </c>
      <c r="H5793" s="438" t="s">
        <v>126</v>
      </c>
    </row>
    <row r="5794" spans="1:8">
      <c r="A5794" s="430" t="s">
        <v>7493</v>
      </c>
      <c r="B5794" s="430" t="s">
        <v>2487</v>
      </c>
      <c r="C5794" s="440">
        <v>1097508.28</v>
      </c>
      <c r="D5794" s="438" t="s">
        <v>126</v>
      </c>
      <c r="E5794" s="440">
        <v>203112.36</v>
      </c>
      <c r="F5794" s="440">
        <v>0</v>
      </c>
      <c r="G5794" s="440">
        <v>1300620.6399999999</v>
      </c>
      <c r="H5794" s="438" t="s">
        <v>126</v>
      </c>
    </row>
    <row r="5795" spans="1:8">
      <c r="A5795" s="430" t="s">
        <v>7494</v>
      </c>
      <c r="B5795" s="430" t="s">
        <v>2500</v>
      </c>
      <c r="C5795" s="440">
        <v>812.63</v>
      </c>
      <c r="D5795" s="438" t="s">
        <v>126</v>
      </c>
      <c r="E5795" s="440">
        <v>0</v>
      </c>
      <c r="F5795" s="440">
        <v>0</v>
      </c>
      <c r="G5795" s="440">
        <v>812.63</v>
      </c>
      <c r="H5795" s="438" t="s">
        <v>126</v>
      </c>
    </row>
    <row r="5796" spans="1:8">
      <c r="A5796" s="430" t="s">
        <v>7495</v>
      </c>
      <c r="B5796" s="430" t="s">
        <v>7496</v>
      </c>
      <c r="C5796" s="440">
        <v>0</v>
      </c>
      <c r="D5796" s="438" t="s">
        <v>126</v>
      </c>
      <c r="E5796" s="440">
        <v>279.99</v>
      </c>
      <c r="F5796" s="440">
        <v>0</v>
      </c>
      <c r="G5796" s="440">
        <v>279.99</v>
      </c>
      <c r="H5796" s="438" t="s">
        <v>126</v>
      </c>
    </row>
    <row r="5797" spans="1:8">
      <c r="A5797" s="430" t="s">
        <v>7497</v>
      </c>
      <c r="B5797" s="430" t="s">
        <v>7498</v>
      </c>
      <c r="C5797" s="440">
        <v>1239.8800000000001</v>
      </c>
      <c r="D5797" s="438" t="s">
        <v>126</v>
      </c>
      <c r="E5797" s="440">
        <v>0</v>
      </c>
      <c r="F5797" s="440">
        <v>0</v>
      </c>
      <c r="G5797" s="440">
        <v>1239.8800000000001</v>
      </c>
      <c r="H5797" s="438" t="s">
        <v>126</v>
      </c>
    </row>
    <row r="5798" spans="1:8">
      <c r="A5798" s="430" t="s">
        <v>7499</v>
      </c>
      <c r="B5798" s="430" t="s">
        <v>2512</v>
      </c>
      <c r="C5798" s="440">
        <v>0</v>
      </c>
      <c r="D5798" s="438" t="s">
        <v>126</v>
      </c>
      <c r="E5798" s="440">
        <v>2799.89</v>
      </c>
      <c r="F5798" s="440">
        <v>0</v>
      </c>
      <c r="G5798" s="440">
        <v>2799.89</v>
      </c>
      <c r="H5798" s="438" t="s">
        <v>126</v>
      </c>
    </row>
    <row r="5799" spans="1:8">
      <c r="A5799" s="430" t="s">
        <v>7500</v>
      </c>
      <c r="B5799" s="430" t="s">
        <v>2516</v>
      </c>
      <c r="C5799" s="440">
        <v>0</v>
      </c>
      <c r="D5799" s="438" t="s">
        <v>126</v>
      </c>
      <c r="E5799" s="440">
        <v>279.99</v>
      </c>
      <c r="F5799" s="440">
        <v>0</v>
      </c>
      <c r="G5799" s="440">
        <v>279.99</v>
      </c>
      <c r="H5799" s="438" t="s">
        <v>126</v>
      </c>
    </row>
    <row r="5800" spans="1:8">
      <c r="A5800" s="430" t="s">
        <v>7501</v>
      </c>
      <c r="B5800" s="430" t="s">
        <v>7502</v>
      </c>
      <c r="C5800" s="440">
        <v>3801052.9</v>
      </c>
      <c r="D5800" s="438" t="s">
        <v>126</v>
      </c>
      <c r="E5800" s="440">
        <v>380075.86</v>
      </c>
      <c r="F5800" s="440">
        <v>0</v>
      </c>
      <c r="G5800" s="440">
        <v>4181128.76</v>
      </c>
      <c r="H5800" s="438" t="s">
        <v>126</v>
      </c>
    </row>
    <row r="5801" spans="1:8">
      <c r="A5801" s="430" t="s">
        <v>7503</v>
      </c>
      <c r="B5801" s="430" t="s">
        <v>7504</v>
      </c>
      <c r="C5801" s="440">
        <v>215702</v>
      </c>
      <c r="D5801" s="438" t="s">
        <v>126</v>
      </c>
      <c r="E5801" s="440">
        <v>24390</v>
      </c>
      <c r="F5801" s="440">
        <v>0</v>
      </c>
      <c r="G5801" s="440">
        <v>240092</v>
      </c>
      <c r="H5801" s="438" t="s">
        <v>126</v>
      </c>
    </row>
    <row r="5802" spans="1:8">
      <c r="A5802" s="430" t="s">
        <v>7505</v>
      </c>
      <c r="B5802" s="430" t="s">
        <v>7506</v>
      </c>
      <c r="C5802" s="440">
        <v>157317</v>
      </c>
      <c r="D5802" s="438" t="s">
        <v>126</v>
      </c>
      <c r="E5802" s="440">
        <v>18692</v>
      </c>
      <c r="F5802" s="440">
        <v>0</v>
      </c>
      <c r="G5802" s="440">
        <v>176009</v>
      </c>
      <c r="H5802" s="438" t="s">
        <v>126</v>
      </c>
    </row>
    <row r="5803" spans="1:8">
      <c r="A5803" s="430" t="s">
        <v>7507</v>
      </c>
      <c r="B5803" s="430" t="s">
        <v>7508</v>
      </c>
      <c r="C5803" s="440">
        <v>123665</v>
      </c>
      <c r="D5803" s="438" t="s">
        <v>126</v>
      </c>
      <c r="E5803" s="440">
        <v>15740</v>
      </c>
      <c r="F5803" s="440">
        <v>0</v>
      </c>
      <c r="G5803" s="440">
        <v>139405</v>
      </c>
      <c r="H5803" s="438" t="s">
        <v>126</v>
      </c>
    </row>
    <row r="5804" spans="1:8">
      <c r="A5804" s="430" t="s">
        <v>7509</v>
      </c>
      <c r="B5804" s="430" t="s">
        <v>7510</v>
      </c>
      <c r="C5804" s="440">
        <v>76207</v>
      </c>
      <c r="D5804" s="438" t="s">
        <v>126</v>
      </c>
      <c r="E5804" s="440">
        <v>8243</v>
      </c>
      <c r="F5804" s="440">
        <v>0</v>
      </c>
      <c r="G5804" s="440">
        <v>84450</v>
      </c>
      <c r="H5804" s="438" t="s">
        <v>126</v>
      </c>
    </row>
    <row r="5805" spans="1:8">
      <c r="A5805" s="430" t="s">
        <v>7511</v>
      </c>
      <c r="B5805" s="430" t="s">
        <v>7512</v>
      </c>
      <c r="C5805" s="440">
        <v>235606</v>
      </c>
      <c r="D5805" s="438" t="s">
        <v>126</v>
      </c>
      <c r="E5805" s="440">
        <v>27027</v>
      </c>
      <c r="F5805" s="440">
        <v>0</v>
      </c>
      <c r="G5805" s="440">
        <v>262633</v>
      </c>
      <c r="H5805" s="438" t="s">
        <v>126</v>
      </c>
    </row>
    <row r="5806" spans="1:8">
      <c r="A5806" s="430" t="s">
        <v>7513</v>
      </c>
      <c r="B5806" s="430" t="s">
        <v>7514</v>
      </c>
      <c r="C5806" s="440">
        <v>186145</v>
      </c>
      <c r="D5806" s="438" t="s">
        <v>126</v>
      </c>
      <c r="E5806" s="440">
        <v>19090</v>
      </c>
      <c r="F5806" s="440">
        <v>0</v>
      </c>
      <c r="G5806" s="440">
        <v>205235</v>
      </c>
      <c r="H5806" s="438" t="s">
        <v>126</v>
      </c>
    </row>
    <row r="5807" spans="1:8">
      <c r="A5807" s="430" t="s">
        <v>7515</v>
      </c>
      <c r="B5807" s="430" t="s">
        <v>7516</v>
      </c>
      <c r="C5807" s="440">
        <v>353412</v>
      </c>
      <c r="D5807" s="438" t="s">
        <v>126</v>
      </c>
      <c r="E5807" s="440">
        <v>46726</v>
      </c>
      <c r="F5807" s="440">
        <v>0</v>
      </c>
      <c r="G5807" s="440">
        <v>400138</v>
      </c>
      <c r="H5807" s="438" t="s">
        <v>126</v>
      </c>
    </row>
    <row r="5808" spans="1:8">
      <c r="A5808" s="430" t="s">
        <v>7517</v>
      </c>
      <c r="B5808" s="430" t="s">
        <v>7518</v>
      </c>
      <c r="C5808" s="440">
        <v>104667</v>
      </c>
      <c r="D5808" s="438" t="s">
        <v>126</v>
      </c>
      <c r="E5808" s="440">
        <v>15329</v>
      </c>
      <c r="F5808" s="440">
        <v>0</v>
      </c>
      <c r="G5808" s="440">
        <v>119996</v>
      </c>
      <c r="H5808" s="438" t="s">
        <v>126</v>
      </c>
    </row>
    <row r="5809" spans="1:8">
      <c r="A5809" s="430" t="s">
        <v>7519</v>
      </c>
      <c r="B5809" s="430" t="s">
        <v>7520</v>
      </c>
      <c r="C5809" s="440">
        <v>124402</v>
      </c>
      <c r="D5809" s="438" t="s">
        <v>126</v>
      </c>
      <c r="E5809" s="440">
        <v>14522</v>
      </c>
      <c r="F5809" s="440">
        <v>0</v>
      </c>
      <c r="G5809" s="440">
        <v>138924</v>
      </c>
      <c r="H5809" s="438" t="s">
        <v>126</v>
      </c>
    </row>
    <row r="5810" spans="1:8">
      <c r="A5810" s="430" t="s">
        <v>7521</v>
      </c>
      <c r="B5810" s="430" t="s">
        <v>7522</v>
      </c>
      <c r="C5810" s="440">
        <v>178775</v>
      </c>
      <c r="D5810" s="438" t="s">
        <v>126</v>
      </c>
      <c r="E5810" s="440">
        <v>21574</v>
      </c>
      <c r="F5810" s="440">
        <v>0</v>
      </c>
      <c r="G5810" s="440">
        <v>200349</v>
      </c>
      <c r="H5810" s="438" t="s">
        <v>126</v>
      </c>
    </row>
    <row r="5811" spans="1:8">
      <c r="A5811" s="430" t="s">
        <v>7523</v>
      </c>
      <c r="B5811" s="430" t="s">
        <v>7524</v>
      </c>
      <c r="C5811" s="440">
        <v>169651</v>
      </c>
      <c r="D5811" s="438" t="s">
        <v>126</v>
      </c>
      <c r="E5811" s="440">
        <v>0</v>
      </c>
      <c r="F5811" s="440">
        <v>0</v>
      </c>
      <c r="G5811" s="440">
        <v>169651</v>
      </c>
      <c r="H5811" s="438" t="s">
        <v>126</v>
      </c>
    </row>
    <row r="5812" spans="1:8">
      <c r="A5812" s="430" t="s">
        <v>7525</v>
      </c>
      <c r="B5812" s="430" t="s">
        <v>7526</v>
      </c>
      <c r="C5812" s="440">
        <v>179977</v>
      </c>
      <c r="D5812" s="438" t="s">
        <v>126</v>
      </c>
      <c r="E5812" s="440">
        <v>19773</v>
      </c>
      <c r="F5812" s="440">
        <v>0</v>
      </c>
      <c r="G5812" s="440">
        <v>199750</v>
      </c>
      <c r="H5812" s="438" t="s">
        <v>126</v>
      </c>
    </row>
    <row r="5813" spans="1:8">
      <c r="A5813" s="430" t="s">
        <v>7527</v>
      </c>
      <c r="B5813" s="430" t="s">
        <v>7528</v>
      </c>
      <c r="C5813" s="440">
        <v>129346</v>
      </c>
      <c r="D5813" s="438" t="s">
        <v>126</v>
      </c>
      <c r="E5813" s="440">
        <v>13961</v>
      </c>
      <c r="F5813" s="440">
        <v>0</v>
      </c>
      <c r="G5813" s="440">
        <v>143307</v>
      </c>
      <c r="H5813" s="438" t="s">
        <v>126</v>
      </c>
    </row>
    <row r="5814" spans="1:8">
      <c r="A5814" s="430" t="s">
        <v>7529</v>
      </c>
      <c r="B5814" s="430" t="s">
        <v>2123</v>
      </c>
      <c r="C5814" s="440">
        <v>52385</v>
      </c>
      <c r="D5814" s="438" t="s">
        <v>126</v>
      </c>
      <c r="E5814" s="440">
        <v>6416</v>
      </c>
      <c r="F5814" s="440">
        <v>0</v>
      </c>
      <c r="G5814" s="440">
        <v>58801</v>
      </c>
      <c r="H5814" s="438" t="s">
        <v>126</v>
      </c>
    </row>
    <row r="5815" spans="1:8">
      <c r="A5815" s="430" t="s">
        <v>7530</v>
      </c>
      <c r="B5815" s="430" t="s">
        <v>2128</v>
      </c>
      <c r="C5815" s="440">
        <v>5072</v>
      </c>
      <c r="D5815" s="438" t="s">
        <v>126</v>
      </c>
      <c r="E5815" s="440">
        <v>0</v>
      </c>
      <c r="F5815" s="440">
        <v>0</v>
      </c>
      <c r="G5815" s="440">
        <v>5072</v>
      </c>
      <c r="H5815" s="438" t="s">
        <v>126</v>
      </c>
    </row>
    <row r="5816" spans="1:8">
      <c r="A5816" s="430" t="s">
        <v>7531</v>
      </c>
      <c r="B5816" s="430" t="s">
        <v>7532</v>
      </c>
      <c r="C5816" s="440">
        <v>88765</v>
      </c>
      <c r="D5816" s="438" t="s">
        <v>126</v>
      </c>
      <c r="E5816" s="440">
        <v>12110</v>
      </c>
      <c r="F5816" s="440">
        <v>0</v>
      </c>
      <c r="G5816" s="440">
        <v>100875</v>
      </c>
      <c r="H5816" s="438" t="s">
        <v>126</v>
      </c>
    </row>
    <row r="5817" spans="1:8">
      <c r="A5817" s="430" t="s">
        <v>7533</v>
      </c>
      <c r="B5817" s="430" t="s">
        <v>7237</v>
      </c>
      <c r="C5817" s="440">
        <v>75203</v>
      </c>
      <c r="D5817" s="438" t="s">
        <v>126</v>
      </c>
      <c r="E5817" s="440">
        <v>5786</v>
      </c>
      <c r="F5817" s="440">
        <v>0</v>
      </c>
      <c r="G5817" s="440">
        <v>80989</v>
      </c>
      <c r="H5817" s="438" t="s">
        <v>126</v>
      </c>
    </row>
    <row r="5818" spans="1:8">
      <c r="A5818" s="430" t="s">
        <v>7534</v>
      </c>
      <c r="B5818" s="430" t="s">
        <v>7535</v>
      </c>
      <c r="C5818" s="440">
        <v>23130</v>
      </c>
      <c r="D5818" s="438" t="s">
        <v>126</v>
      </c>
      <c r="E5818" s="440">
        <v>5327</v>
      </c>
      <c r="F5818" s="440">
        <v>0</v>
      </c>
      <c r="G5818" s="440">
        <v>28457</v>
      </c>
      <c r="H5818" s="438" t="s">
        <v>126</v>
      </c>
    </row>
    <row r="5819" spans="1:8">
      <c r="A5819" s="430" t="s">
        <v>7536</v>
      </c>
      <c r="B5819" s="430" t="s">
        <v>7537</v>
      </c>
      <c r="C5819" s="440">
        <v>76640</v>
      </c>
      <c r="D5819" s="438" t="s">
        <v>126</v>
      </c>
      <c r="E5819" s="440">
        <v>0</v>
      </c>
      <c r="F5819" s="440">
        <v>0</v>
      </c>
      <c r="G5819" s="440">
        <v>76640</v>
      </c>
      <c r="H5819" s="438" t="s">
        <v>126</v>
      </c>
    </row>
    <row r="5820" spans="1:8">
      <c r="A5820" s="430" t="s">
        <v>7538</v>
      </c>
      <c r="B5820" s="430" t="s">
        <v>7539</v>
      </c>
      <c r="C5820" s="440">
        <v>75175</v>
      </c>
      <c r="D5820" s="438" t="s">
        <v>126</v>
      </c>
      <c r="E5820" s="440">
        <v>9508</v>
      </c>
      <c r="F5820" s="440">
        <v>0</v>
      </c>
      <c r="G5820" s="440">
        <v>84683</v>
      </c>
      <c r="H5820" s="438" t="s">
        <v>126</v>
      </c>
    </row>
    <row r="5821" spans="1:8">
      <c r="A5821" s="430" t="s">
        <v>7540</v>
      </c>
      <c r="B5821" s="430" t="s">
        <v>7541</v>
      </c>
      <c r="C5821" s="440">
        <v>3751</v>
      </c>
      <c r="D5821" s="438" t="s">
        <v>126</v>
      </c>
      <c r="E5821" s="440">
        <v>0</v>
      </c>
      <c r="F5821" s="440">
        <v>0</v>
      </c>
      <c r="G5821" s="440">
        <v>3751</v>
      </c>
      <c r="H5821" s="438" t="s">
        <v>126</v>
      </c>
    </row>
    <row r="5822" spans="1:8">
      <c r="A5822" s="430" t="s">
        <v>7542</v>
      </c>
      <c r="B5822" s="430" t="s">
        <v>7543</v>
      </c>
      <c r="C5822" s="440">
        <v>15819</v>
      </c>
      <c r="D5822" s="438" t="s">
        <v>126</v>
      </c>
      <c r="E5822" s="440">
        <v>0</v>
      </c>
      <c r="F5822" s="440">
        <v>0</v>
      </c>
      <c r="G5822" s="440">
        <v>15819</v>
      </c>
      <c r="H5822" s="438" t="s">
        <v>126</v>
      </c>
    </row>
    <row r="5823" spans="1:8">
      <c r="A5823" s="430" t="s">
        <v>7544</v>
      </c>
      <c r="B5823" s="430" t="s">
        <v>2260</v>
      </c>
      <c r="C5823" s="440">
        <v>4398</v>
      </c>
      <c r="D5823" s="438" t="s">
        <v>126</v>
      </c>
      <c r="E5823" s="440">
        <v>0</v>
      </c>
      <c r="F5823" s="440">
        <v>0</v>
      </c>
      <c r="G5823" s="440">
        <v>4398</v>
      </c>
      <c r="H5823" s="438" t="s">
        <v>126</v>
      </c>
    </row>
    <row r="5824" spans="1:8">
      <c r="A5824" s="430" t="s">
        <v>7545</v>
      </c>
      <c r="B5824" s="430" t="s">
        <v>2275</v>
      </c>
      <c r="C5824" s="440">
        <v>22184</v>
      </c>
      <c r="D5824" s="438" t="s">
        <v>126</v>
      </c>
      <c r="E5824" s="440">
        <v>3570</v>
      </c>
      <c r="F5824" s="440">
        <v>0</v>
      </c>
      <c r="G5824" s="440">
        <v>25754</v>
      </c>
      <c r="H5824" s="438" t="s">
        <v>126</v>
      </c>
    </row>
    <row r="5825" spans="1:8">
      <c r="A5825" s="430" t="s">
        <v>7546</v>
      </c>
      <c r="B5825" s="430" t="s">
        <v>7547</v>
      </c>
      <c r="C5825" s="440">
        <v>18479</v>
      </c>
      <c r="D5825" s="438" t="s">
        <v>126</v>
      </c>
      <c r="E5825" s="440">
        <v>1450</v>
      </c>
      <c r="F5825" s="440">
        <v>0</v>
      </c>
      <c r="G5825" s="440">
        <v>19929</v>
      </c>
      <c r="H5825" s="438" t="s">
        <v>126</v>
      </c>
    </row>
    <row r="5826" spans="1:8">
      <c r="A5826" s="430" t="s">
        <v>7548</v>
      </c>
      <c r="B5826" s="430" t="s">
        <v>2310</v>
      </c>
      <c r="C5826" s="440">
        <v>24080</v>
      </c>
      <c r="D5826" s="438" t="s">
        <v>126</v>
      </c>
      <c r="E5826" s="440">
        <v>2286</v>
      </c>
      <c r="F5826" s="440">
        <v>0</v>
      </c>
      <c r="G5826" s="440">
        <v>26366</v>
      </c>
      <c r="H5826" s="438" t="s">
        <v>126</v>
      </c>
    </row>
    <row r="5827" spans="1:8">
      <c r="A5827" s="430" t="s">
        <v>7549</v>
      </c>
      <c r="B5827" s="430" t="s">
        <v>2315</v>
      </c>
      <c r="C5827" s="440">
        <v>25832</v>
      </c>
      <c r="D5827" s="438" t="s">
        <v>126</v>
      </c>
      <c r="E5827" s="440">
        <v>0</v>
      </c>
      <c r="F5827" s="440">
        <v>0</v>
      </c>
      <c r="G5827" s="440">
        <v>25832</v>
      </c>
      <c r="H5827" s="438" t="s">
        <v>126</v>
      </c>
    </row>
    <row r="5828" spans="1:8">
      <c r="A5828" s="430" t="s">
        <v>7550</v>
      </c>
      <c r="B5828" s="430" t="s">
        <v>2378</v>
      </c>
      <c r="C5828" s="440">
        <v>22064</v>
      </c>
      <c r="D5828" s="438" t="s">
        <v>126</v>
      </c>
      <c r="E5828" s="440">
        <v>5256</v>
      </c>
      <c r="F5828" s="440">
        <v>0</v>
      </c>
      <c r="G5828" s="440">
        <v>27320</v>
      </c>
      <c r="H5828" s="438" t="s">
        <v>126</v>
      </c>
    </row>
    <row r="5829" spans="1:8">
      <c r="A5829" s="430" t="s">
        <v>7551</v>
      </c>
      <c r="B5829" s="430" t="s">
        <v>2403</v>
      </c>
      <c r="C5829" s="440">
        <v>6321</v>
      </c>
      <c r="D5829" s="438" t="s">
        <v>126</v>
      </c>
      <c r="E5829" s="440">
        <v>0</v>
      </c>
      <c r="F5829" s="440">
        <v>0</v>
      </c>
      <c r="G5829" s="440">
        <v>6321</v>
      </c>
      <c r="H5829" s="438" t="s">
        <v>126</v>
      </c>
    </row>
    <row r="5830" spans="1:8">
      <c r="A5830" s="430" t="s">
        <v>7552</v>
      </c>
      <c r="B5830" s="430" t="s">
        <v>2408</v>
      </c>
      <c r="C5830" s="440">
        <v>9793</v>
      </c>
      <c r="D5830" s="438" t="s">
        <v>126</v>
      </c>
      <c r="E5830" s="440">
        <v>4887</v>
      </c>
      <c r="F5830" s="440">
        <v>0</v>
      </c>
      <c r="G5830" s="440">
        <v>14680</v>
      </c>
      <c r="H5830" s="438" t="s">
        <v>126</v>
      </c>
    </row>
    <row r="5831" spans="1:8">
      <c r="A5831" s="430" t="s">
        <v>7553</v>
      </c>
      <c r="B5831" s="430" t="s">
        <v>2428</v>
      </c>
      <c r="C5831" s="440">
        <v>595.9</v>
      </c>
      <c r="D5831" s="438" t="s">
        <v>126</v>
      </c>
      <c r="E5831" s="440">
        <v>272.86</v>
      </c>
      <c r="F5831" s="440">
        <v>0</v>
      </c>
      <c r="G5831" s="440">
        <v>868.76</v>
      </c>
      <c r="H5831" s="438" t="s">
        <v>126</v>
      </c>
    </row>
    <row r="5832" spans="1:8">
      <c r="A5832" s="430" t="s">
        <v>7554</v>
      </c>
      <c r="B5832" s="430" t="s">
        <v>2438</v>
      </c>
      <c r="C5832" s="440">
        <v>12787</v>
      </c>
      <c r="D5832" s="438" t="s">
        <v>126</v>
      </c>
      <c r="E5832" s="440">
        <v>0</v>
      </c>
      <c r="F5832" s="440">
        <v>0</v>
      </c>
      <c r="G5832" s="440">
        <v>12787</v>
      </c>
      <c r="H5832" s="438" t="s">
        <v>126</v>
      </c>
    </row>
    <row r="5833" spans="1:8">
      <c r="A5833" s="430" t="s">
        <v>7555</v>
      </c>
      <c r="B5833" s="430" t="s">
        <v>2443</v>
      </c>
      <c r="C5833" s="440">
        <v>4051</v>
      </c>
      <c r="D5833" s="438" t="s">
        <v>126</v>
      </c>
      <c r="E5833" s="440">
        <v>0</v>
      </c>
      <c r="F5833" s="440">
        <v>0</v>
      </c>
      <c r="G5833" s="440">
        <v>4051</v>
      </c>
      <c r="H5833" s="438" t="s">
        <v>126</v>
      </c>
    </row>
    <row r="5834" spans="1:8">
      <c r="A5834" s="430" t="s">
        <v>7556</v>
      </c>
      <c r="B5834" s="430" t="s">
        <v>7557</v>
      </c>
      <c r="C5834" s="440">
        <v>28567</v>
      </c>
      <c r="D5834" s="438" t="s">
        <v>126</v>
      </c>
      <c r="E5834" s="440">
        <v>0</v>
      </c>
      <c r="F5834" s="440">
        <v>0</v>
      </c>
      <c r="G5834" s="440">
        <v>28567</v>
      </c>
      <c r="H5834" s="438" t="s">
        <v>126</v>
      </c>
    </row>
    <row r="5835" spans="1:8">
      <c r="A5835" s="430" t="s">
        <v>7558</v>
      </c>
      <c r="B5835" s="430" t="s">
        <v>2453</v>
      </c>
      <c r="C5835" s="440">
        <v>6261</v>
      </c>
      <c r="D5835" s="438" t="s">
        <v>126</v>
      </c>
      <c r="E5835" s="440">
        <v>2376</v>
      </c>
      <c r="F5835" s="440">
        <v>0</v>
      </c>
      <c r="G5835" s="440">
        <v>8637</v>
      </c>
      <c r="H5835" s="438" t="s">
        <v>126</v>
      </c>
    </row>
    <row r="5836" spans="1:8">
      <c r="A5836" s="430" t="s">
        <v>7559</v>
      </c>
      <c r="B5836" s="430" t="s">
        <v>7560</v>
      </c>
      <c r="C5836" s="440">
        <v>948286</v>
      </c>
      <c r="D5836" s="438" t="s">
        <v>126</v>
      </c>
      <c r="E5836" s="440">
        <v>67537</v>
      </c>
      <c r="F5836" s="440">
        <v>0</v>
      </c>
      <c r="G5836" s="440">
        <v>1015823</v>
      </c>
      <c r="H5836" s="438" t="s">
        <v>126</v>
      </c>
    </row>
    <row r="5837" spans="1:8">
      <c r="A5837" s="430" t="s">
        <v>7561</v>
      </c>
      <c r="B5837" s="430" t="s">
        <v>7562</v>
      </c>
      <c r="C5837" s="440">
        <v>16542</v>
      </c>
      <c r="D5837" s="438" t="s">
        <v>126</v>
      </c>
      <c r="E5837" s="440">
        <v>8227</v>
      </c>
      <c r="F5837" s="440">
        <v>0</v>
      </c>
      <c r="G5837" s="440">
        <v>24769</v>
      </c>
      <c r="H5837" s="438" t="s">
        <v>126</v>
      </c>
    </row>
    <row r="5838" spans="1:8">
      <c r="A5838" s="430" t="s">
        <v>7563</v>
      </c>
      <c r="B5838" s="430" t="s">
        <v>7564</v>
      </c>
      <c r="C5838" s="440">
        <v>296644.53000000003</v>
      </c>
      <c r="D5838" s="438" t="s">
        <v>126</v>
      </c>
      <c r="E5838" s="440">
        <v>15626.24</v>
      </c>
      <c r="F5838" s="440">
        <v>0</v>
      </c>
      <c r="G5838" s="440">
        <v>312270.77</v>
      </c>
      <c r="H5838" s="438" t="s">
        <v>126</v>
      </c>
    </row>
    <row r="5839" spans="1:8">
      <c r="A5839" s="430" t="s">
        <v>7565</v>
      </c>
      <c r="B5839" s="430" t="s">
        <v>7566</v>
      </c>
      <c r="C5839" s="440">
        <v>36236</v>
      </c>
      <c r="D5839" s="438" t="s">
        <v>126</v>
      </c>
      <c r="E5839" s="440">
        <v>742</v>
      </c>
      <c r="F5839" s="440">
        <v>0</v>
      </c>
      <c r="G5839" s="440">
        <v>36978</v>
      </c>
      <c r="H5839" s="438" t="s">
        <v>126</v>
      </c>
    </row>
    <row r="5840" spans="1:8">
      <c r="A5840" s="430" t="s">
        <v>7567</v>
      </c>
      <c r="B5840" s="430" t="s">
        <v>2064</v>
      </c>
      <c r="C5840" s="440">
        <v>39935</v>
      </c>
      <c r="D5840" s="438" t="s">
        <v>126</v>
      </c>
      <c r="E5840" s="440">
        <v>0</v>
      </c>
      <c r="F5840" s="440">
        <v>0</v>
      </c>
      <c r="G5840" s="440">
        <v>39935</v>
      </c>
      <c r="H5840" s="438" t="s">
        <v>126</v>
      </c>
    </row>
    <row r="5841" spans="1:8">
      <c r="A5841" s="430" t="s">
        <v>7568</v>
      </c>
      <c r="B5841" s="430" t="s">
        <v>7569</v>
      </c>
      <c r="C5841" s="440">
        <v>6621</v>
      </c>
      <c r="D5841" s="438" t="s">
        <v>126</v>
      </c>
      <c r="E5841" s="440">
        <v>0</v>
      </c>
      <c r="F5841" s="440">
        <v>0</v>
      </c>
      <c r="G5841" s="440">
        <v>6621</v>
      </c>
      <c r="H5841" s="438" t="s">
        <v>126</v>
      </c>
    </row>
    <row r="5842" spans="1:8">
      <c r="A5842" s="430" t="s">
        <v>7570</v>
      </c>
      <c r="B5842" s="430" t="s">
        <v>2078</v>
      </c>
      <c r="C5842" s="440">
        <v>44641</v>
      </c>
      <c r="D5842" s="438" t="s">
        <v>126</v>
      </c>
      <c r="E5842" s="440">
        <v>8902</v>
      </c>
      <c r="F5842" s="440">
        <v>0</v>
      </c>
      <c r="G5842" s="440">
        <v>53543</v>
      </c>
      <c r="H5842" s="438" t="s">
        <v>126</v>
      </c>
    </row>
    <row r="5843" spans="1:8">
      <c r="A5843" s="430" t="s">
        <v>7571</v>
      </c>
      <c r="B5843" s="430" t="s">
        <v>7572</v>
      </c>
      <c r="C5843" s="440">
        <v>49525</v>
      </c>
      <c r="D5843" s="438" t="s">
        <v>126</v>
      </c>
      <c r="E5843" s="440">
        <v>0</v>
      </c>
      <c r="F5843" s="440">
        <v>0</v>
      </c>
      <c r="G5843" s="440">
        <v>49525</v>
      </c>
      <c r="H5843" s="438" t="s">
        <v>126</v>
      </c>
    </row>
    <row r="5844" spans="1:8">
      <c r="A5844" s="430" t="s">
        <v>7573</v>
      </c>
      <c r="B5844" s="430" t="s">
        <v>2103</v>
      </c>
      <c r="C5844" s="440">
        <v>522</v>
      </c>
      <c r="D5844" s="438" t="s">
        <v>126</v>
      </c>
      <c r="E5844" s="440">
        <v>0</v>
      </c>
      <c r="F5844" s="440">
        <v>0</v>
      </c>
      <c r="G5844" s="440">
        <v>522</v>
      </c>
      <c r="H5844" s="438" t="s">
        <v>126</v>
      </c>
    </row>
    <row r="5845" spans="1:8">
      <c r="A5845" s="430" t="s">
        <v>7574</v>
      </c>
      <c r="B5845" s="430" t="s">
        <v>2123</v>
      </c>
      <c r="C5845" s="440">
        <v>10482.450000000001</v>
      </c>
      <c r="D5845" s="438" t="s">
        <v>126</v>
      </c>
      <c r="E5845" s="440">
        <v>1029.24</v>
      </c>
      <c r="F5845" s="440">
        <v>0</v>
      </c>
      <c r="G5845" s="440">
        <v>11511.69</v>
      </c>
      <c r="H5845" s="438" t="s">
        <v>126</v>
      </c>
    </row>
    <row r="5846" spans="1:8">
      <c r="A5846" s="430" t="s">
        <v>7575</v>
      </c>
      <c r="B5846" s="430" t="s">
        <v>7576</v>
      </c>
      <c r="C5846" s="440">
        <v>0</v>
      </c>
      <c r="D5846" s="438" t="s">
        <v>126</v>
      </c>
      <c r="E5846" s="440">
        <v>300</v>
      </c>
      <c r="F5846" s="440">
        <v>0</v>
      </c>
      <c r="G5846" s="440">
        <v>300</v>
      </c>
      <c r="H5846" s="438" t="s">
        <v>126</v>
      </c>
    </row>
    <row r="5847" spans="1:8">
      <c r="A5847" s="430" t="s">
        <v>7577</v>
      </c>
      <c r="B5847" s="430" t="s">
        <v>2330</v>
      </c>
      <c r="C5847" s="440">
        <v>1152</v>
      </c>
      <c r="D5847" s="438" t="s">
        <v>126</v>
      </c>
      <c r="E5847" s="440">
        <v>416</v>
      </c>
      <c r="F5847" s="440">
        <v>0</v>
      </c>
      <c r="G5847" s="440">
        <v>1568</v>
      </c>
      <c r="H5847" s="438" t="s">
        <v>126</v>
      </c>
    </row>
    <row r="5848" spans="1:8">
      <c r="A5848" s="430" t="s">
        <v>7578</v>
      </c>
      <c r="B5848" s="430" t="s">
        <v>7579</v>
      </c>
      <c r="C5848" s="440">
        <v>5228</v>
      </c>
      <c r="D5848" s="438" t="s">
        <v>126</v>
      </c>
      <c r="E5848" s="440">
        <v>0</v>
      </c>
      <c r="F5848" s="440">
        <v>0</v>
      </c>
      <c r="G5848" s="440">
        <v>5228</v>
      </c>
      <c r="H5848" s="438" t="s">
        <v>126</v>
      </c>
    </row>
    <row r="5849" spans="1:8">
      <c r="A5849" s="430" t="s">
        <v>7580</v>
      </c>
      <c r="B5849" s="430" t="s">
        <v>7581</v>
      </c>
      <c r="C5849" s="440">
        <v>42937</v>
      </c>
      <c r="D5849" s="438" t="s">
        <v>126</v>
      </c>
      <c r="E5849" s="440">
        <v>2828</v>
      </c>
      <c r="F5849" s="440">
        <v>0</v>
      </c>
      <c r="G5849" s="440">
        <v>45765</v>
      </c>
      <c r="H5849" s="438" t="s">
        <v>126</v>
      </c>
    </row>
    <row r="5850" spans="1:8">
      <c r="A5850" s="430" t="s">
        <v>7582</v>
      </c>
      <c r="B5850" s="430" t="s">
        <v>7583</v>
      </c>
      <c r="C5850" s="440">
        <v>58362.58</v>
      </c>
      <c r="D5850" s="438" t="s">
        <v>126</v>
      </c>
      <c r="E5850" s="440">
        <v>1409</v>
      </c>
      <c r="F5850" s="440">
        <v>0</v>
      </c>
      <c r="G5850" s="440">
        <v>59771.58</v>
      </c>
      <c r="H5850" s="438" t="s">
        <v>126</v>
      </c>
    </row>
    <row r="5851" spans="1:8">
      <c r="A5851" s="430" t="s">
        <v>7584</v>
      </c>
      <c r="B5851" s="430" t="s">
        <v>7585</v>
      </c>
      <c r="C5851" s="440">
        <v>1002.5</v>
      </c>
      <c r="D5851" s="438" t="s">
        <v>126</v>
      </c>
      <c r="E5851" s="440">
        <v>0</v>
      </c>
      <c r="F5851" s="440">
        <v>0</v>
      </c>
      <c r="G5851" s="440">
        <v>1002.5</v>
      </c>
      <c r="H5851" s="438" t="s">
        <v>126</v>
      </c>
    </row>
    <row r="5852" spans="1:8">
      <c r="A5852" s="430" t="s">
        <v>7586</v>
      </c>
      <c r="B5852" s="430" t="s">
        <v>7587</v>
      </c>
      <c r="C5852" s="440">
        <v>11760</v>
      </c>
      <c r="D5852" s="438" t="s">
        <v>126</v>
      </c>
      <c r="E5852" s="440">
        <v>0</v>
      </c>
      <c r="F5852" s="440">
        <v>0</v>
      </c>
      <c r="G5852" s="440">
        <v>11760</v>
      </c>
      <c r="H5852" s="438" t="s">
        <v>126</v>
      </c>
    </row>
    <row r="5853" spans="1:8">
      <c r="A5853" s="430" t="s">
        <v>7588</v>
      </c>
      <c r="B5853" s="430" t="s">
        <v>7589</v>
      </c>
      <c r="C5853" s="440">
        <v>11760</v>
      </c>
      <c r="D5853" s="438" t="s">
        <v>126</v>
      </c>
      <c r="E5853" s="440">
        <v>0</v>
      </c>
      <c r="F5853" s="440">
        <v>0</v>
      </c>
      <c r="G5853" s="440">
        <v>11760</v>
      </c>
      <c r="H5853" s="438" t="s">
        <v>126</v>
      </c>
    </row>
    <row r="5854" spans="1:8">
      <c r="A5854" s="430" t="s">
        <v>7590</v>
      </c>
      <c r="B5854" s="430" t="s">
        <v>267</v>
      </c>
      <c r="C5854" s="440">
        <v>2536288.02</v>
      </c>
      <c r="D5854" s="438" t="s">
        <v>126</v>
      </c>
      <c r="E5854" s="440">
        <v>7883333.96</v>
      </c>
      <c r="F5854" s="440">
        <v>0</v>
      </c>
      <c r="G5854" s="440">
        <v>10419621.98</v>
      </c>
      <c r="H5854" s="438" t="s">
        <v>126</v>
      </c>
    </row>
    <row r="5855" spans="1:8">
      <c r="A5855" s="430" t="s">
        <v>7591</v>
      </c>
      <c r="B5855" s="430" t="s">
        <v>7592</v>
      </c>
      <c r="C5855" s="440">
        <v>855106.61</v>
      </c>
      <c r="D5855" s="438" t="s">
        <v>126</v>
      </c>
      <c r="E5855" s="440">
        <v>72737.33</v>
      </c>
      <c r="F5855" s="440">
        <v>0</v>
      </c>
      <c r="G5855" s="440">
        <v>927843.94</v>
      </c>
      <c r="H5855" s="438" t="s">
        <v>126</v>
      </c>
    </row>
    <row r="5856" spans="1:8">
      <c r="A5856" s="430" t="s">
        <v>7593</v>
      </c>
      <c r="B5856" s="430" t="s">
        <v>2158</v>
      </c>
      <c r="C5856" s="440">
        <v>59212.61</v>
      </c>
      <c r="D5856" s="438" t="s">
        <v>126</v>
      </c>
      <c r="E5856" s="440">
        <v>5457.33</v>
      </c>
      <c r="F5856" s="440">
        <v>0</v>
      </c>
      <c r="G5856" s="440">
        <v>64669.94</v>
      </c>
      <c r="H5856" s="438" t="s">
        <v>126</v>
      </c>
    </row>
    <row r="5857" spans="1:8">
      <c r="A5857" s="430" t="s">
        <v>7594</v>
      </c>
      <c r="B5857" s="430" t="s">
        <v>7595</v>
      </c>
      <c r="C5857" s="440">
        <v>269120</v>
      </c>
      <c r="D5857" s="438" t="s">
        <v>126</v>
      </c>
      <c r="E5857" s="440">
        <v>0</v>
      </c>
      <c r="F5857" s="440">
        <v>0</v>
      </c>
      <c r="G5857" s="440">
        <v>269120</v>
      </c>
      <c r="H5857" s="438" t="s">
        <v>126</v>
      </c>
    </row>
    <row r="5858" spans="1:8">
      <c r="A5858" s="430" t="s">
        <v>7596</v>
      </c>
      <c r="B5858" s="430" t="s">
        <v>2487</v>
      </c>
      <c r="C5858" s="440">
        <v>70894</v>
      </c>
      <c r="D5858" s="438" t="s">
        <v>126</v>
      </c>
      <c r="E5858" s="440">
        <v>0</v>
      </c>
      <c r="F5858" s="440">
        <v>0</v>
      </c>
      <c r="G5858" s="440">
        <v>70894</v>
      </c>
      <c r="H5858" s="438" t="s">
        <v>126</v>
      </c>
    </row>
    <row r="5859" spans="1:8">
      <c r="A5859" s="430" t="s">
        <v>7597</v>
      </c>
      <c r="B5859" s="430" t="s">
        <v>7598</v>
      </c>
      <c r="C5859" s="440">
        <v>422240</v>
      </c>
      <c r="D5859" s="438" t="s">
        <v>126</v>
      </c>
      <c r="E5859" s="440">
        <v>67280</v>
      </c>
      <c r="F5859" s="440">
        <v>0</v>
      </c>
      <c r="G5859" s="440">
        <v>489520</v>
      </c>
      <c r="H5859" s="438" t="s">
        <v>126</v>
      </c>
    </row>
    <row r="5860" spans="1:8">
      <c r="A5860" s="430" t="s">
        <v>7599</v>
      </c>
      <c r="B5860" s="430" t="s">
        <v>7600</v>
      </c>
      <c r="C5860" s="440">
        <v>33640</v>
      </c>
      <c r="D5860" s="438" t="s">
        <v>126</v>
      </c>
      <c r="E5860" s="440">
        <v>0</v>
      </c>
      <c r="F5860" s="440">
        <v>0</v>
      </c>
      <c r="G5860" s="440">
        <v>33640</v>
      </c>
      <c r="H5860" s="438" t="s">
        <v>126</v>
      </c>
    </row>
    <row r="5861" spans="1:8">
      <c r="A5861" s="430" t="s">
        <v>7601</v>
      </c>
      <c r="B5861" s="430" t="s">
        <v>7602</v>
      </c>
      <c r="C5861" s="440">
        <v>1285496.44</v>
      </c>
      <c r="D5861" s="438" t="s">
        <v>126</v>
      </c>
      <c r="E5861" s="440">
        <v>7563414.0300000003</v>
      </c>
      <c r="F5861" s="440">
        <v>0</v>
      </c>
      <c r="G5861" s="440">
        <v>8848910.4700000007</v>
      </c>
      <c r="H5861" s="438" t="s">
        <v>126</v>
      </c>
    </row>
    <row r="5862" spans="1:8">
      <c r="A5862" s="430" t="s">
        <v>7603</v>
      </c>
      <c r="B5862" s="430" t="s">
        <v>2056</v>
      </c>
      <c r="C5862" s="440">
        <v>29174</v>
      </c>
      <c r="D5862" s="438" t="s">
        <v>126</v>
      </c>
      <c r="E5862" s="440">
        <v>2376.61</v>
      </c>
      <c r="F5862" s="440">
        <v>0</v>
      </c>
      <c r="G5862" s="440">
        <v>31550.61</v>
      </c>
      <c r="H5862" s="438" t="s">
        <v>126</v>
      </c>
    </row>
    <row r="5863" spans="1:8">
      <c r="A5863" s="430" t="s">
        <v>7604</v>
      </c>
      <c r="B5863" s="430" t="s">
        <v>2064</v>
      </c>
      <c r="C5863" s="440">
        <v>0</v>
      </c>
      <c r="D5863" s="438" t="s">
        <v>126</v>
      </c>
      <c r="E5863" s="440">
        <v>2575.4</v>
      </c>
      <c r="F5863" s="440">
        <v>0</v>
      </c>
      <c r="G5863" s="440">
        <v>2575.4</v>
      </c>
      <c r="H5863" s="438" t="s">
        <v>126</v>
      </c>
    </row>
    <row r="5864" spans="1:8">
      <c r="A5864" s="430" t="s">
        <v>7605</v>
      </c>
      <c r="B5864" s="430" t="s">
        <v>972</v>
      </c>
      <c r="C5864" s="440">
        <v>0</v>
      </c>
      <c r="D5864" s="438" t="s">
        <v>126</v>
      </c>
      <c r="E5864" s="440">
        <v>2011.53</v>
      </c>
      <c r="F5864" s="440">
        <v>0</v>
      </c>
      <c r="G5864" s="440">
        <v>2011.53</v>
      </c>
      <c r="H5864" s="438" t="s">
        <v>126</v>
      </c>
    </row>
    <row r="5865" spans="1:8">
      <c r="A5865" s="430" t="s">
        <v>7606</v>
      </c>
      <c r="B5865" s="430" t="s">
        <v>2073</v>
      </c>
      <c r="C5865" s="440">
        <v>0</v>
      </c>
      <c r="D5865" s="438" t="s">
        <v>126</v>
      </c>
      <c r="E5865" s="440">
        <v>1478.49</v>
      </c>
      <c r="F5865" s="440">
        <v>0</v>
      </c>
      <c r="G5865" s="440">
        <v>1478.49</v>
      </c>
      <c r="H5865" s="438" t="s">
        <v>126</v>
      </c>
    </row>
    <row r="5866" spans="1:8">
      <c r="A5866" s="430" t="s">
        <v>7607</v>
      </c>
      <c r="B5866" s="430" t="s">
        <v>2078</v>
      </c>
      <c r="C5866" s="440">
        <v>0</v>
      </c>
      <c r="D5866" s="438" t="s">
        <v>126</v>
      </c>
      <c r="E5866" s="440">
        <v>690.43</v>
      </c>
      <c r="F5866" s="440">
        <v>0</v>
      </c>
      <c r="G5866" s="440">
        <v>690.43</v>
      </c>
      <c r="H5866" s="438" t="s">
        <v>126</v>
      </c>
    </row>
    <row r="5867" spans="1:8">
      <c r="A5867" s="430" t="s">
        <v>7608</v>
      </c>
      <c r="B5867" s="430" t="s">
        <v>2083</v>
      </c>
      <c r="C5867" s="440">
        <v>0</v>
      </c>
      <c r="D5867" s="438" t="s">
        <v>126</v>
      </c>
      <c r="E5867" s="440">
        <v>2826.87</v>
      </c>
      <c r="F5867" s="440">
        <v>0</v>
      </c>
      <c r="G5867" s="440">
        <v>2826.87</v>
      </c>
      <c r="H5867" s="438" t="s">
        <v>126</v>
      </c>
    </row>
    <row r="5868" spans="1:8">
      <c r="A5868" s="430" t="s">
        <v>7609</v>
      </c>
      <c r="B5868" s="430" t="s">
        <v>2088</v>
      </c>
      <c r="C5868" s="440">
        <v>0</v>
      </c>
      <c r="D5868" s="438" t="s">
        <v>126</v>
      </c>
      <c r="E5868" s="440">
        <v>2482.96</v>
      </c>
      <c r="F5868" s="440">
        <v>0</v>
      </c>
      <c r="G5868" s="440">
        <v>2482.96</v>
      </c>
      <c r="H5868" s="438" t="s">
        <v>126</v>
      </c>
    </row>
    <row r="5869" spans="1:8">
      <c r="A5869" s="430" t="s">
        <v>7610</v>
      </c>
      <c r="B5869" s="430" t="s">
        <v>2093</v>
      </c>
      <c r="C5869" s="440">
        <v>0</v>
      </c>
      <c r="D5869" s="438" t="s">
        <v>126</v>
      </c>
      <c r="E5869" s="440">
        <v>1415.01</v>
      </c>
      <c r="F5869" s="440">
        <v>0</v>
      </c>
      <c r="G5869" s="440">
        <v>1415.01</v>
      </c>
      <c r="H5869" s="438" t="s">
        <v>126</v>
      </c>
    </row>
    <row r="5870" spans="1:8">
      <c r="A5870" s="430" t="s">
        <v>7611</v>
      </c>
      <c r="B5870" s="430" t="s">
        <v>2098</v>
      </c>
      <c r="C5870" s="440">
        <v>6660</v>
      </c>
      <c r="D5870" s="438" t="s">
        <v>126</v>
      </c>
      <c r="E5870" s="440">
        <v>899.42</v>
      </c>
      <c r="F5870" s="440">
        <v>0</v>
      </c>
      <c r="G5870" s="440">
        <v>7559.42</v>
      </c>
      <c r="H5870" s="438" t="s">
        <v>126</v>
      </c>
    </row>
    <row r="5871" spans="1:8">
      <c r="A5871" s="430" t="s">
        <v>7612</v>
      </c>
      <c r="B5871" s="430" t="s">
        <v>2103</v>
      </c>
      <c r="C5871" s="440">
        <v>0</v>
      </c>
      <c r="D5871" s="438" t="s">
        <v>126</v>
      </c>
      <c r="E5871" s="440">
        <v>998.34</v>
      </c>
      <c r="F5871" s="440">
        <v>0</v>
      </c>
      <c r="G5871" s="440">
        <v>998.34</v>
      </c>
      <c r="H5871" s="438" t="s">
        <v>126</v>
      </c>
    </row>
    <row r="5872" spans="1:8">
      <c r="A5872" s="430" t="s">
        <v>7613</v>
      </c>
      <c r="B5872" s="430" t="s">
        <v>2108</v>
      </c>
      <c r="C5872" s="440">
        <v>8352</v>
      </c>
      <c r="D5872" s="438" t="s">
        <v>126</v>
      </c>
      <c r="E5872" s="440">
        <v>1466.43</v>
      </c>
      <c r="F5872" s="440">
        <v>0</v>
      </c>
      <c r="G5872" s="440">
        <v>9818.43</v>
      </c>
      <c r="H5872" s="438" t="s">
        <v>126</v>
      </c>
    </row>
    <row r="5873" spans="1:8">
      <c r="A5873" s="430" t="s">
        <v>7614</v>
      </c>
      <c r="B5873" s="430" t="s">
        <v>2113</v>
      </c>
      <c r="C5873" s="440">
        <v>0</v>
      </c>
      <c r="D5873" s="438" t="s">
        <v>126</v>
      </c>
      <c r="E5873" s="440">
        <v>1991.67</v>
      </c>
      <c r="F5873" s="440">
        <v>0</v>
      </c>
      <c r="G5873" s="440">
        <v>1991.67</v>
      </c>
      <c r="H5873" s="438" t="s">
        <v>126</v>
      </c>
    </row>
    <row r="5874" spans="1:8">
      <c r="A5874" s="430" t="s">
        <v>7615</v>
      </c>
      <c r="B5874" s="430" t="s">
        <v>2118</v>
      </c>
      <c r="C5874" s="440">
        <v>0</v>
      </c>
      <c r="D5874" s="438" t="s">
        <v>126</v>
      </c>
      <c r="E5874" s="440">
        <v>1391.44</v>
      </c>
      <c r="F5874" s="440">
        <v>0</v>
      </c>
      <c r="G5874" s="440">
        <v>1391.44</v>
      </c>
      <c r="H5874" s="438" t="s">
        <v>126</v>
      </c>
    </row>
    <row r="5875" spans="1:8">
      <c r="A5875" s="430" t="s">
        <v>7616</v>
      </c>
      <c r="B5875" s="430" t="s">
        <v>2123</v>
      </c>
      <c r="C5875" s="440">
        <v>0</v>
      </c>
      <c r="D5875" s="438" t="s">
        <v>126</v>
      </c>
      <c r="E5875" s="440">
        <v>1363.6</v>
      </c>
      <c r="F5875" s="440">
        <v>0</v>
      </c>
      <c r="G5875" s="440">
        <v>1363.6</v>
      </c>
      <c r="H5875" s="438" t="s">
        <v>126</v>
      </c>
    </row>
    <row r="5876" spans="1:8">
      <c r="A5876" s="430" t="s">
        <v>7617</v>
      </c>
      <c r="B5876" s="430" t="s">
        <v>2128</v>
      </c>
      <c r="C5876" s="440">
        <v>0</v>
      </c>
      <c r="D5876" s="438" t="s">
        <v>126</v>
      </c>
      <c r="E5876" s="440">
        <v>1905</v>
      </c>
      <c r="F5876" s="440">
        <v>0</v>
      </c>
      <c r="G5876" s="440">
        <v>1905</v>
      </c>
      <c r="H5876" s="438" t="s">
        <v>126</v>
      </c>
    </row>
    <row r="5877" spans="1:8">
      <c r="A5877" s="430" t="s">
        <v>7618</v>
      </c>
      <c r="B5877" s="430" t="s">
        <v>7576</v>
      </c>
      <c r="C5877" s="440">
        <v>0</v>
      </c>
      <c r="D5877" s="438" t="s">
        <v>126</v>
      </c>
      <c r="E5877" s="440">
        <v>1305.51</v>
      </c>
      <c r="F5877" s="440">
        <v>0</v>
      </c>
      <c r="G5877" s="440">
        <v>1305.51</v>
      </c>
      <c r="H5877" s="438" t="s">
        <v>126</v>
      </c>
    </row>
    <row r="5878" spans="1:8">
      <c r="A5878" s="430" t="s">
        <v>7619</v>
      </c>
      <c r="B5878" s="430" t="s">
        <v>7620</v>
      </c>
      <c r="C5878" s="440">
        <v>0</v>
      </c>
      <c r="D5878" s="438" t="s">
        <v>126</v>
      </c>
      <c r="E5878" s="440">
        <v>348.37</v>
      </c>
      <c r="F5878" s="440">
        <v>0</v>
      </c>
      <c r="G5878" s="440">
        <v>348.37</v>
      </c>
      <c r="H5878" s="438" t="s">
        <v>126</v>
      </c>
    </row>
    <row r="5879" spans="1:8">
      <c r="A5879" s="430" t="s">
        <v>7621</v>
      </c>
      <c r="B5879" s="430" t="s">
        <v>7622</v>
      </c>
      <c r="C5879" s="440">
        <v>0</v>
      </c>
      <c r="D5879" s="438" t="s">
        <v>126</v>
      </c>
      <c r="E5879" s="440">
        <v>711.03</v>
      </c>
      <c r="F5879" s="440">
        <v>0</v>
      </c>
      <c r="G5879" s="440">
        <v>711.03</v>
      </c>
      <c r="H5879" s="438" t="s">
        <v>126</v>
      </c>
    </row>
    <row r="5880" spans="1:8">
      <c r="A5880" s="430" t="s">
        <v>7623</v>
      </c>
      <c r="B5880" s="430" t="s">
        <v>7624</v>
      </c>
      <c r="C5880" s="440">
        <v>0</v>
      </c>
      <c r="D5880" s="438" t="s">
        <v>126</v>
      </c>
      <c r="E5880" s="440">
        <v>514.11</v>
      </c>
      <c r="F5880" s="440">
        <v>0</v>
      </c>
      <c r="G5880" s="440">
        <v>514.11</v>
      </c>
      <c r="H5880" s="438" t="s">
        <v>126</v>
      </c>
    </row>
    <row r="5881" spans="1:8">
      <c r="A5881" s="430" t="s">
        <v>7625</v>
      </c>
      <c r="B5881" s="430" t="s">
        <v>2158</v>
      </c>
      <c r="C5881" s="440">
        <v>0</v>
      </c>
      <c r="D5881" s="438" t="s">
        <v>126</v>
      </c>
      <c r="E5881" s="440">
        <v>1468.47</v>
      </c>
      <c r="F5881" s="440">
        <v>0</v>
      </c>
      <c r="G5881" s="440">
        <v>1468.47</v>
      </c>
      <c r="H5881" s="438" t="s">
        <v>126</v>
      </c>
    </row>
    <row r="5882" spans="1:8">
      <c r="A5882" s="430" t="s">
        <v>7626</v>
      </c>
      <c r="B5882" s="430" t="s">
        <v>2973</v>
      </c>
      <c r="C5882" s="440">
        <v>0</v>
      </c>
      <c r="D5882" s="438" t="s">
        <v>126</v>
      </c>
      <c r="E5882" s="440">
        <v>3477.39</v>
      </c>
      <c r="F5882" s="440">
        <v>0</v>
      </c>
      <c r="G5882" s="440">
        <v>3477.39</v>
      </c>
      <c r="H5882" s="438" t="s">
        <v>126</v>
      </c>
    </row>
    <row r="5883" spans="1:8">
      <c r="A5883" s="430" t="s">
        <v>7627</v>
      </c>
      <c r="B5883" s="430" t="s">
        <v>2980</v>
      </c>
      <c r="C5883" s="440">
        <v>0</v>
      </c>
      <c r="D5883" s="438" t="s">
        <v>126</v>
      </c>
      <c r="E5883" s="440">
        <v>545.49</v>
      </c>
      <c r="F5883" s="440">
        <v>0</v>
      </c>
      <c r="G5883" s="440">
        <v>545.49</v>
      </c>
      <c r="H5883" s="438" t="s">
        <v>126</v>
      </c>
    </row>
    <row r="5884" spans="1:8">
      <c r="A5884" s="430" t="s">
        <v>7628</v>
      </c>
      <c r="B5884" s="431">
        <v>60</v>
      </c>
      <c r="C5884" s="440">
        <v>0</v>
      </c>
      <c r="D5884" s="438" t="s">
        <v>126</v>
      </c>
      <c r="E5884" s="440">
        <v>2079.3000000000002</v>
      </c>
      <c r="F5884" s="440">
        <v>0</v>
      </c>
      <c r="G5884" s="440">
        <v>2079.3000000000002</v>
      </c>
      <c r="H5884" s="438" t="s">
        <v>126</v>
      </c>
    </row>
    <row r="5885" spans="1:8">
      <c r="A5885" s="430" t="s">
        <v>7629</v>
      </c>
      <c r="B5885" s="430" t="s">
        <v>2215</v>
      </c>
      <c r="C5885" s="440">
        <v>0</v>
      </c>
      <c r="D5885" s="438" t="s">
        <v>126</v>
      </c>
      <c r="E5885" s="440">
        <v>2012.31</v>
      </c>
      <c r="F5885" s="440">
        <v>0</v>
      </c>
      <c r="G5885" s="440">
        <v>2012.31</v>
      </c>
      <c r="H5885" s="438" t="s">
        <v>126</v>
      </c>
    </row>
    <row r="5886" spans="1:8">
      <c r="A5886" s="430" t="s">
        <v>7630</v>
      </c>
      <c r="B5886" s="430" t="s">
        <v>7631</v>
      </c>
      <c r="C5886" s="440">
        <v>0</v>
      </c>
      <c r="D5886" s="438" t="s">
        <v>126</v>
      </c>
      <c r="E5886" s="440">
        <v>1823.52</v>
      </c>
      <c r="F5886" s="440">
        <v>0</v>
      </c>
      <c r="G5886" s="440">
        <v>1823.52</v>
      </c>
      <c r="H5886" s="438" t="s">
        <v>126</v>
      </c>
    </row>
    <row r="5887" spans="1:8">
      <c r="A5887" s="430" t="s">
        <v>7632</v>
      </c>
      <c r="B5887" s="430" t="s">
        <v>7633</v>
      </c>
      <c r="C5887" s="440">
        <v>0</v>
      </c>
      <c r="D5887" s="438" t="s">
        <v>126</v>
      </c>
      <c r="E5887" s="440">
        <v>1704.33</v>
      </c>
      <c r="F5887" s="440">
        <v>0</v>
      </c>
      <c r="G5887" s="440">
        <v>1704.33</v>
      </c>
      <c r="H5887" s="438" t="s">
        <v>126</v>
      </c>
    </row>
    <row r="5888" spans="1:8">
      <c r="A5888" s="430" t="s">
        <v>7634</v>
      </c>
      <c r="B5888" s="430" t="s">
        <v>2275</v>
      </c>
      <c r="C5888" s="440">
        <v>0</v>
      </c>
      <c r="D5888" s="438" t="s">
        <v>126</v>
      </c>
      <c r="E5888" s="440">
        <v>1295.43</v>
      </c>
      <c r="F5888" s="440">
        <v>0</v>
      </c>
      <c r="G5888" s="440">
        <v>1295.43</v>
      </c>
      <c r="H5888" s="438" t="s">
        <v>126</v>
      </c>
    </row>
    <row r="5889" spans="1:8">
      <c r="A5889" s="430" t="s">
        <v>7635</v>
      </c>
      <c r="B5889" s="430" t="s">
        <v>2305</v>
      </c>
      <c r="C5889" s="440">
        <v>2552.9299999999998</v>
      </c>
      <c r="D5889" s="438" t="s">
        <v>126</v>
      </c>
      <c r="E5889" s="440">
        <v>2442.96</v>
      </c>
      <c r="F5889" s="440">
        <v>0</v>
      </c>
      <c r="G5889" s="440">
        <v>4995.8900000000003</v>
      </c>
      <c r="H5889" s="438" t="s">
        <v>126</v>
      </c>
    </row>
    <row r="5890" spans="1:8">
      <c r="A5890" s="430" t="s">
        <v>7636</v>
      </c>
      <c r="B5890" s="430" t="s">
        <v>2310</v>
      </c>
      <c r="C5890" s="440">
        <v>0</v>
      </c>
      <c r="D5890" s="438" t="s">
        <v>126</v>
      </c>
      <c r="E5890" s="440">
        <v>683.82</v>
      </c>
      <c r="F5890" s="440">
        <v>0</v>
      </c>
      <c r="G5890" s="440">
        <v>683.82</v>
      </c>
      <c r="H5890" s="438" t="s">
        <v>126</v>
      </c>
    </row>
    <row r="5891" spans="1:8">
      <c r="A5891" s="430" t="s">
        <v>7637</v>
      </c>
      <c r="B5891" s="430" t="s">
        <v>2315</v>
      </c>
      <c r="C5891" s="440">
        <v>0</v>
      </c>
      <c r="D5891" s="438" t="s">
        <v>126</v>
      </c>
      <c r="E5891" s="440">
        <v>889.14</v>
      </c>
      <c r="F5891" s="440">
        <v>0</v>
      </c>
      <c r="G5891" s="440">
        <v>889.14</v>
      </c>
      <c r="H5891" s="438" t="s">
        <v>126</v>
      </c>
    </row>
    <row r="5892" spans="1:8">
      <c r="A5892" s="430" t="s">
        <v>7638</v>
      </c>
      <c r="B5892" s="430" t="s">
        <v>2320</v>
      </c>
      <c r="C5892" s="440">
        <v>0</v>
      </c>
      <c r="D5892" s="438" t="s">
        <v>126</v>
      </c>
      <c r="E5892" s="440">
        <v>121.8</v>
      </c>
      <c r="F5892" s="440">
        <v>0</v>
      </c>
      <c r="G5892" s="440">
        <v>121.8</v>
      </c>
      <c r="H5892" s="438" t="s">
        <v>126</v>
      </c>
    </row>
    <row r="5893" spans="1:8">
      <c r="A5893" s="430" t="s">
        <v>7639</v>
      </c>
      <c r="B5893" s="430" t="s">
        <v>2325</v>
      </c>
      <c r="C5893" s="440">
        <v>0</v>
      </c>
      <c r="D5893" s="438" t="s">
        <v>126</v>
      </c>
      <c r="E5893" s="440">
        <v>1492.92</v>
      </c>
      <c r="F5893" s="440">
        <v>0</v>
      </c>
      <c r="G5893" s="440">
        <v>1492.92</v>
      </c>
      <c r="H5893" s="438" t="s">
        <v>126</v>
      </c>
    </row>
    <row r="5894" spans="1:8">
      <c r="A5894" s="430" t="s">
        <v>7640</v>
      </c>
      <c r="B5894" s="430" t="s">
        <v>2335</v>
      </c>
      <c r="C5894" s="440">
        <v>0</v>
      </c>
      <c r="D5894" s="438" t="s">
        <v>126</v>
      </c>
      <c r="E5894" s="440">
        <v>696</v>
      </c>
      <c r="F5894" s="440">
        <v>0</v>
      </c>
      <c r="G5894" s="440">
        <v>696</v>
      </c>
      <c r="H5894" s="438" t="s">
        <v>126</v>
      </c>
    </row>
    <row r="5895" spans="1:8">
      <c r="A5895" s="430" t="s">
        <v>7641</v>
      </c>
      <c r="B5895" s="430" t="s">
        <v>2340</v>
      </c>
      <c r="C5895" s="440">
        <v>0</v>
      </c>
      <c r="D5895" s="438" t="s">
        <v>126</v>
      </c>
      <c r="E5895" s="440">
        <v>1063.1400000000001</v>
      </c>
      <c r="F5895" s="440">
        <v>0</v>
      </c>
      <c r="G5895" s="440">
        <v>1063.1400000000001</v>
      </c>
      <c r="H5895" s="438" t="s">
        <v>126</v>
      </c>
    </row>
    <row r="5896" spans="1:8">
      <c r="A5896" s="430" t="s">
        <v>7642</v>
      </c>
      <c r="B5896" s="430" t="s">
        <v>976</v>
      </c>
      <c r="C5896" s="440">
        <v>0</v>
      </c>
      <c r="D5896" s="438" t="s">
        <v>126</v>
      </c>
      <c r="E5896" s="440">
        <v>35.67</v>
      </c>
      <c r="F5896" s="440">
        <v>0</v>
      </c>
      <c r="G5896" s="440">
        <v>35.67</v>
      </c>
      <c r="H5896" s="438" t="s">
        <v>126</v>
      </c>
    </row>
    <row r="5897" spans="1:8">
      <c r="A5897" s="430" t="s">
        <v>7643</v>
      </c>
      <c r="B5897" s="430" t="s">
        <v>2358</v>
      </c>
      <c r="C5897" s="440">
        <v>0</v>
      </c>
      <c r="D5897" s="438" t="s">
        <v>126</v>
      </c>
      <c r="E5897" s="440">
        <v>1745.22</v>
      </c>
      <c r="F5897" s="440">
        <v>0</v>
      </c>
      <c r="G5897" s="440">
        <v>1745.22</v>
      </c>
      <c r="H5897" s="438" t="s">
        <v>126</v>
      </c>
    </row>
    <row r="5898" spans="1:8">
      <c r="A5898" s="430" t="s">
        <v>7644</v>
      </c>
      <c r="B5898" s="430" t="s">
        <v>2373</v>
      </c>
      <c r="C5898" s="440">
        <v>0</v>
      </c>
      <c r="D5898" s="438" t="s">
        <v>126</v>
      </c>
      <c r="E5898" s="440">
        <v>1228.8599999999999</v>
      </c>
      <c r="F5898" s="440">
        <v>0</v>
      </c>
      <c r="G5898" s="440">
        <v>1228.8599999999999</v>
      </c>
      <c r="H5898" s="438" t="s">
        <v>126</v>
      </c>
    </row>
    <row r="5899" spans="1:8">
      <c r="A5899" s="430" t="s">
        <v>7645</v>
      </c>
      <c r="B5899" s="430" t="s">
        <v>2378</v>
      </c>
      <c r="C5899" s="440">
        <v>9570.4599999999991</v>
      </c>
      <c r="D5899" s="438" t="s">
        <v>126</v>
      </c>
      <c r="E5899" s="440">
        <v>0</v>
      </c>
      <c r="F5899" s="440">
        <v>0</v>
      </c>
      <c r="G5899" s="440">
        <v>9570.4599999999991</v>
      </c>
      <c r="H5899" s="438" t="s">
        <v>126</v>
      </c>
    </row>
    <row r="5900" spans="1:8">
      <c r="A5900" s="430" t="s">
        <v>7646</v>
      </c>
      <c r="B5900" s="430" t="s">
        <v>2388</v>
      </c>
      <c r="C5900" s="440">
        <v>0</v>
      </c>
      <c r="D5900" s="438" t="s">
        <v>126</v>
      </c>
      <c r="E5900" s="440">
        <v>1218</v>
      </c>
      <c r="F5900" s="440">
        <v>0</v>
      </c>
      <c r="G5900" s="440">
        <v>1218</v>
      </c>
      <c r="H5900" s="438" t="s">
        <v>126</v>
      </c>
    </row>
    <row r="5901" spans="1:8">
      <c r="A5901" s="430" t="s">
        <v>7647</v>
      </c>
      <c r="B5901" s="430" t="s">
        <v>2393</v>
      </c>
      <c r="C5901" s="440">
        <v>0</v>
      </c>
      <c r="D5901" s="438" t="s">
        <v>126</v>
      </c>
      <c r="E5901" s="440">
        <v>1204.95</v>
      </c>
      <c r="F5901" s="440">
        <v>0</v>
      </c>
      <c r="G5901" s="440">
        <v>1204.95</v>
      </c>
      <c r="H5901" s="438" t="s">
        <v>126</v>
      </c>
    </row>
    <row r="5902" spans="1:8">
      <c r="A5902" s="430" t="s">
        <v>7648</v>
      </c>
      <c r="B5902" s="430" t="s">
        <v>2398</v>
      </c>
      <c r="C5902" s="440">
        <v>0</v>
      </c>
      <c r="D5902" s="438" t="s">
        <v>126</v>
      </c>
      <c r="E5902" s="440">
        <v>902.19</v>
      </c>
      <c r="F5902" s="440">
        <v>0</v>
      </c>
      <c r="G5902" s="440">
        <v>902.19</v>
      </c>
      <c r="H5902" s="438" t="s">
        <v>126</v>
      </c>
    </row>
    <row r="5903" spans="1:8">
      <c r="A5903" s="430" t="s">
        <v>7649</v>
      </c>
      <c r="B5903" s="430" t="s">
        <v>2408</v>
      </c>
      <c r="C5903" s="440">
        <v>9323.6200000000008</v>
      </c>
      <c r="D5903" s="438" t="s">
        <v>126</v>
      </c>
      <c r="E5903" s="440">
        <v>0</v>
      </c>
      <c r="F5903" s="440">
        <v>0</v>
      </c>
      <c r="G5903" s="440">
        <v>9323.6200000000008</v>
      </c>
      <c r="H5903" s="438" t="s">
        <v>126</v>
      </c>
    </row>
    <row r="5904" spans="1:8">
      <c r="A5904" s="430" t="s">
        <v>7650</v>
      </c>
      <c r="B5904" s="430" t="s">
        <v>2413</v>
      </c>
      <c r="C5904" s="440">
        <v>0</v>
      </c>
      <c r="D5904" s="438" t="s">
        <v>126</v>
      </c>
      <c r="E5904" s="440">
        <v>3735.78</v>
      </c>
      <c r="F5904" s="440">
        <v>0</v>
      </c>
      <c r="G5904" s="440">
        <v>3735.78</v>
      </c>
      <c r="H5904" s="438" t="s">
        <v>126</v>
      </c>
    </row>
    <row r="5905" spans="1:8">
      <c r="A5905" s="430" t="s">
        <v>7651</v>
      </c>
      <c r="B5905" s="430" t="s">
        <v>2418</v>
      </c>
      <c r="C5905" s="440">
        <v>0</v>
      </c>
      <c r="D5905" s="438" t="s">
        <v>126</v>
      </c>
      <c r="E5905" s="440">
        <v>364.53</v>
      </c>
      <c r="F5905" s="440">
        <v>0</v>
      </c>
      <c r="G5905" s="440">
        <v>364.53</v>
      </c>
      <c r="H5905" s="438" t="s">
        <v>126</v>
      </c>
    </row>
    <row r="5906" spans="1:8">
      <c r="A5906" s="430" t="s">
        <v>7652</v>
      </c>
      <c r="B5906" s="430" t="s">
        <v>2423</v>
      </c>
      <c r="C5906" s="440">
        <v>0</v>
      </c>
      <c r="D5906" s="438" t="s">
        <v>126</v>
      </c>
      <c r="E5906" s="440">
        <v>852.6</v>
      </c>
      <c r="F5906" s="440">
        <v>0</v>
      </c>
      <c r="G5906" s="440">
        <v>852.6</v>
      </c>
      <c r="H5906" s="438" t="s">
        <v>126</v>
      </c>
    </row>
    <row r="5907" spans="1:8">
      <c r="A5907" s="430" t="s">
        <v>7653</v>
      </c>
      <c r="B5907" s="430" t="s">
        <v>2428</v>
      </c>
      <c r="C5907" s="440">
        <v>0</v>
      </c>
      <c r="D5907" s="438" t="s">
        <v>126</v>
      </c>
      <c r="E5907" s="440">
        <v>6090.87</v>
      </c>
      <c r="F5907" s="440">
        <v>0</v>
      </c>
      <c r="G5907" s="440">
        <v>6090.87</v>
      </c>
      <c r="H5907" s="438" t="s">
        <v>126</v>
      </c>
    </row>
    <row r="5908" spans="1:8">
      <c r="A5908" s="430" t="s">
        <v>7654</v>
      </c>
      <c r="B5908" s="430" t="s">
        <v>2438</v>
      </c>
      <c r="C5908" s="440">
        <v>0</v>
      </c>
      <c r="D5908" s="438" t="s">
        <v>126</v>
      </c>
      <c r="E5908" s="440">
        <v>511.56</v>
      </c>
      <c r="F5908" s="440">
        <v>0</v>
      </c>
      <c r="G5908" s="440">
        <v>511.56</v>
      </c>
      <c r="H5908" s="438" t="s">
        <v>126</v>
      </c>
    </row>
    <row r="5909" spans="1:8">
      <c r="A5909" s="430" t="s">
        <v>7655</v>
      </c>
      <c r="B5909" s="430" t="s">
        <v>2443</v>
      </c>
      <c r="C5909" s="440">
        <v>0</v>
      </c>
      <c r="D5909" s="438" t="s">
        <v>126</v>
      </c>
      <c r="E5909" s="440">
        <v>1476.39</v>
      </c>
      <c r="F5909" s="440">
        <v>0</v>
      </c>
      <c r="G5909" s="440">
        <v>1476.39</v>
      </c>
      <c r="H5909" s="438" t="s">
        <v>126</v>
      </c>
    </row>
    <row r="5910" spans="1:8">
      <c r="A5910" s="430" t="s">
        <v>7656</v>
      </c>
      <c r="B5910" s="430" t="s">
        <v>2458</v>
      </c>
      <c r="C5910" s="440">
        <v>0</v>
      </c>
      <c r="D5910" s="438" t="s">
        <v>126</v>
      </c>
      <c r="E5910" s="440">
        <v>1571.22</v>
      </c>
      <c r="F5910" s="440">
        <v>0</v>
      </c>
      <c r="G5910" s="440">
        <v>1571.22</v>
      </c>
      <c r="H5910" s="438" t="s">
        <v>126</v>
      </c>
    </row>
    <row r="5911" spans="1:8">
      <c r="A5911" s="430" t="s">
        <v>7657</v>
      </c>
      <c r="B5911" s="430" t="s">
        <v>2468</v>
      </c>
      <c r="C5911" s="440">
        <v>0</v>
      </c>
      <c r="D5911" s="438" t="s">
        <v>126</v>
      </c>
      <c r="E5911" s="440">
        <v>2524.7399999999998</v>
      </c>
      <c r="F5911" s="440">
        <v>0</v>
      </c>
      <c r="G5911" s="440">
        <v>2524.7399999999998</v>
      </c>
      <c r="H5911" s="438" t="s">
        <v>126</v>
      </c>
    </row>
    <row r="5912" spans="1:8">
      <c r="A5912" s="430" t="s">
        <v>7658</v>
      </c>
      <c r="B5912" s="430" t="s">
        <v>2473</v>
      </c>
      <c r="C5912" s="440">
        <v>0</v>
      </c>
      <c r="D5912" s="438" t="s">
        <v>126</v>
      </c>
      <c r="E5912" s="440">
        <v>1740</v>
      </c>
      <c r="F5912" s="440">
        <v>0</v>
      </c>
      <c r="G5912" s="440">
        <v>1740</v>
      </c>
      <c r="H5912" s="438" t="s">
        <v>126</v>
      </c>
    </row>
    <row r="5913" spans="1:8">
      <c r="A5913" s="430" t="s">
        <v>7659</v>
      </c>
      <c r="B5913" s="430" t="s">
        <v>2478</v>
      </c>
      <c r="C5913" s="440">
        <v>10104.06</v>
      </c>
      <c r="D5913" s="438" t="s">
        <v>126</v>
      </c>
      <c r="E5913" s="440">
        <v>1788.72</v>
      </c>
      <c r="F5913" s="440">
        <v>0</v>
      </c>
      <c r="G5913" s="440">
        <v>11892.78</v>
      </c>
      <c r="H5913" s="438" t="s">
        <v>126</v>
      </c>
    </row>
    <row r="5914" spans="1:8">
      <c r="A5914" s="430" t="s">
        <v>7660</v>
      </c>
      <c r="B5914" s="430" t="s">
        <v>2487</v>
      </c>
      <c r="C5914" s="440">
        <v>1209759.3700000001</v>
      </c>
      <c r="D5914" s="438" t="s">
        <v>126</v>
      </c>
      <c r="E5914" s="440">
        <v>7482473.6600000001</v>
      </c>
      <c r="F5914" s="440">
        <v>0</v>
      </c>
      <c r="G5914" s="440">
        <v>8692233.0299999993</v>
      </c>
      <c r="H5914" s="438" t="s">
        <v>126</v>
      </c>
    </row>
    <row r="5915" spans="1:8">
      <c r="A5915" s="430" t="s">
        <v>7661</v>
      </c>
      <c r="B5915" s="430" t="s">
        <v>2491</v>
      </c>
      <c r="C5915" s="440">
        <v>0</v>
      </c>
      <c r="D5915" s="438" t="s">
        <v>126</v>
      </c>
      <c r="E5915" s="440">
        <v>2366.4</v>
      </c>
      <c r="F5915" s="440">
        <v>0</v>
      </c>
      <c r="G5915" s="440">
        <v>2366.4</v>
      </c>
      <c r="H5915" s="438" t="s">
        <v>126</v>
      </c>
    </row>
    <row r="5916" spans="1:8">
      <c r="A5916" s="430" t="s">
        <v>7662</v>
      </c>
      <c r="B5916" s="430" t="s">
        <v>2500</v>
      </c>
      <c r="C5916" s="440">
        <v>0</v>
      </c>
      <c r="D5916" s="438" t="s">
        <v>126</v>
      </c>
      <c r="E5916" s="440">
        <v>1034.43</v>
      </c>
      <c r="F5916" s="440">
        <v>0</v>
      </c>
      <c r="G5916" s="440">
        <v>1034.43</v>
      </c>
      <c r="H5916" s="438" t="s">
        <v>126</v>
      </c>
    </row>
    <row r="5917" spans="1:8">
      <c r="A5917" s="430" t="s">
        <v>7663</v>
      </c>
      <c r="B5917" s="430" t="s">
        <v>7664</v>
      </c>
      <c r="C5917" s="440">
        <v>395684.97</v>
      </c>
      <c r="D5917" s="438" t="s">
        <v>126</v>
      </c>
      <c r="E5917" s="440">
        <v>247182.6</v>
      </c>
      <c r="F5917" s="440">
        <v>0</v>
      </c>
      <c r="G5917" s="440">
        <v>642867.56999999995</v>
      </c>
      <c r="H5917" s="438" t="s">
        <v>126</v>
      </c>
    </row>
    <row r="5918" spans="1:8">
      <c r="A5918" s="430" t="s">
        <v>7665</v>
      </c>
      <c r="B5918" s="430" t="s">
        <v>2056</v>
      </c>
      <c r="C5918" s="440">
        <v>2088</v>
      </c>
      <c r="D5918" s="438" t="s">
        <v>126</v>
      </c>
      <c r="E5918" s="440">
        <v>12296</v>
      </c>
      <c r="F5918" s="440">
        <v>0</v>
      </c>
      <c r="G5918" s="440">
        <v>14384</v>
      </c>
      <c r="H5918" s="438" t="s">
        <v>126</v>
      </c>
    </row>
    <row r="5919" spans="1:8">
      <c r="A5919" s="430" t="s">
        <v>7666</v>
      </c>
      <c r="B5919" s="430" t="s">
        <v>2064</v>
      </c>
      <c r="C5919" s="440">
        <v>18296</v>
      </c>
      <c r="D5919" s="438" t="s">
        <v>126</v>
      </c>
      <c r="E5919" s="440">
        <v>13804</v>
      </c>
      <c r="F5919" s="440">
        <v>0</v>
      </c>
      <c r="G5919" s="440">
        <v>32100</v>
      </c>
      <c r="H5919" s="438" t="s">
        <v>126</v>
      </c>
    </row>
    <row r="5920" spans="1:8">
      <c r="A5920" s="430" t="s">
        <v>7667</v>
      </c>
      <c r="B5920" s="430" t="s">
        <v>972</v>
      </c>
      <c r="C5920" s="440">
        <v>0</v>
      </c>
      <c r="D5920" s="438" t="s">
        <v>126</v>
      </c>
      <c r="E5920" s="440">
        <v>2900</v>
      </c>
      <c r="F5920" s="440">
        <v>0</v>
      </c>
      <c r="G5920" s="440">
        <v>2900</v>
      </c>
      <c r="H5920" s="438" t="s">
        <v>126</v>
      </c>
    </row>
    <row r="5921" spans="1:8">
      <c r="A5921" s="430" t="s">
        <v>7668</v>
      </c>
      <c r="B5921" s="430" t="s">
        <v>2073</v>
      </c>
      <c r="C5921" s="440">
        <v>4408</v>
      </c>
      <c r="D5921" s="438" t="s">
        <v>126</v>
      </c>
      <c r="E5921" s="440">
        <v>0</v>
      </c>
      <c r="F5921" s="440">
        <v>0</v>
      </c>
      <c r="G5921" s="440">
        <v>4408</v>
      </c>
      <c r="H5921" s="438" t="s">
        <v>126</v>
      </c>
    </row>
    <row r="5922" spans="1:8">
      <c r="A5922" s="430" t="s">
        <v>7669</v>
      </c>
      <c r="B5922" s="430" t="s">
        <v>2078</v>
      </c>
      <c r="C5922" s="440">
        <v>4988</v>
      </c>
      <c r="D5922" s="438" t="s">
        <v>126</v>
      </c>
      <c r="E5922" s="440">
        <v>1392</v>
      </c>
      <c r="F5922" s="440">
        <v>0</v>
      </c>
      <c r="G5922" s="440">
        <v>6380</v>
      </c>
      <c r="H5922" s="438" t="s">
        <v>126</v>
      </c>
    </row>
    <row r="5923" spans="1:8">
      <c r="A5923" s="430" t="s">
        <v>7670</v>
      </c>
      <c r="B5923" s="430" t="s">
        <v>2083</v>
      </c>
      <c r="C5923" s="440">
        <v>14036</v>
      </c>
      <c r="D5923" s="438" t="s">
        <v>126</v>
      </c>
      <c r="E5923" s="440">
        <v>0</v>
      </c>
      <c r="F5923" s="440">
        <v>0</v>
      </c>
      <c r="G5923" s="440">
        <v>14036</v>
      </c>
      <c r="H5923" s="438" t="s">
        <v>126</v>
      </c>
    </row>
    <row r="5924" spans="1:8">
      <c r="A5924" s="430" t="s">
        <v>7671</v>
      </c>
      <c r="B5924" s="430" t="s">
        <v>2088</v>
      </c>
      <c r="C5924" s="440">
        <v>24128</v>
      </c>
      <c r="D5924" s="438" t="s">
        <v>126</v>
      </c>
      <c r="E5924" s="440">
        <v>1740</v>
      </c>
      <c r="F5924" s="440">
        <v>0</v>
      </c>
      <c r="G5924" s="440">
        <v>25868</v>
      </c>
      <c r="H5924" s="438" t="s">
        <v>126</v>
      </c>
    </row>
    <row r="5925" spans="1:8">
      <c r="A5925" s="430" t="s">
        <v>7672</v>
      </c>
      <c r="B5925" s="430" t="s">
        <v>2093</v>
      </c>
      <c r="C5925" s="440">
        <v>4756</v>
      </c>
      <c r="D5925" s="438" t="s">
        <v>126</v>
      </c>
      <c r="E5925" s="440">
        <v>17284</v>
      </c>
      <c r="F5925" s="440">
        <v>0</v>
      </c>
      <c r="G5925" s="440">
        <v>22040</v>
      </c>
      <c r="H5925" s="438" t="s">
        <v>126</v>
      </c>
    </row>
    <row r="5926" spans="1:8">
      <c r="A5926" s="430" t="s">
        <v>7673</v>
      </c>
      <c r="B5926" s="430" t="s">
        <v>2098</v>
      </c>
      <c r="C5926" s="440">
        <v>6148</v>
      </c>
      <c r="D5926" s="438" t="s">
        <v>126</v>
      </c>
      <c r="E5926" s="440">
        <v>12296</v>
      </c>
      <c r="F5926" s="440">
        <v>0</v>
      </c>
      <c r="G5926" s="440">
        <v>18444</v>
      </c>
      <c r="H5926" s="438" t="s">
        <v>126</v>
      </c>
    </row>
    <row r="5927" spans="1:8">
      <c r="A5927" s="430" t="s">
        <v>7674</v>
      </c>
      <c r="B5927" s="430" t="s">
        <v>2103</v>
      </c>
      <c r="C5927" s="440">
        <v>4524</v>
      </c>
      <c r="D5927" s="438" t="s">
        <v>126</v>
      </c>
      <c r="E5927" s="440">
        <v>6960</v>
      </c>
      <c r="F5927" s="440">
        <v>0</v>
      </c>
      <c r="G5927" s="440">
        <v>11484</v>
      </c>
      <c r="H5927" s="438" t="s">
        <v>126</v>
      </c>
    </row>
    <row r="5928" spans="1:8">
      <c r="A5928" s="430" t="s">
        <v>7675</v>
      </c>
      <c r="B5928" s="430" t="s">
        <v>2108</v>
      </c>
      <c r="C5928" s="440">
        <v>2552</v>
      </c>
      <c r="D5928" s="438" t="s">
        <v>126</v>
      </c>
      <c r="E5928" s="440">
        <v>2436</v>
      </c>
      <c r="F5928" s="440">
        <v>0</v>
      </c>
      <c r="G5928" s="440">
        <v>4988</v>
      </c>
      <c r="H5928" s="438" t="s">
        <v>126</v>
      </c>
    </row>
    <row r="5929" spans="1:8">
      <c r="A5929" s="430" t="s">
        <v>7676</v>
      </c>
      <c r="B5929" s="430" t="s">
        <v>2113</v>
      </c>
      <c r="C5929" s="440">
        <v>4551.99</v>
      </c>
      <c r="D5929" s="438" t="s">
        <v>126</v>
      </c>
      <c r="E5929" s="440">
        <v>7888</v>
      </c>
      <c r="F5929" s="440">
        <v>0</v>
      </c>
      <c r="G5929" s="440">
        <v>12439.99</v>
      </c>
      <c r="H5929" s="438" t="s">
        <v>126</v>
      </c>
    </row>
    <row r="5930" spans="1:8">
      <c r="A5930" s="430" t="s">
        <v>7677</v>
      </c>
      <c r="B5930" s="430" t="s">
        <v>2118</v>
      </c>
      <c r="C5930" s="440">
        <v>1044</v>
      </c>
      <c r="D5930" s="438" t="s">
        <v>126</v>
      </c>
      <c r="E5930" s="440">
        <v>1392</v>
      </c>
      <c r="F5930" s="440">
        <v>0</v>
      </c>
      <c r="G5930" s="440">
        <v>2436</v>
      </c>
      <c r="H5930" s="438" t="s">
        <v>126</v>
      </c>
    </row>
    <row r="5931" spans="1:8">
      <c r="A5931" s="430" t="s">
        <v>7678</v>
      </c>
      <c r="B5931" s="430" t="s">
        <v>2123</v>
      </c>
      <c r="C5931" s="440">
        <v>2000</v>
      </c>
      <c r="D5931" s="438" t="s">
        <v>126</v>
      </c>
      <c r="E5931" s="440">
        <v>0</v>
      </c>
      <c r="F5931" s="440">
        <v>0</v>
      </c>
      <c r="G5931" s="440">
        <v>2000</v>
      </c>
      <c r="H5931" s="438" t="s">
        <v>126</v>
      </c>
    </row>
    <row r="5932" spans="1:8">
      <c r="A5932" s="430" t="s">
        <v>7679</v>
      </c>
      <c r="B5932" s="430" t="s">
        <v>2128</v>
      </c>
      <c r="C5932" s="440">
        <v>3159.84</v>
      </c>
      <c r="D5932" s="438" t="s">
        <v>126</v>
      </c>
      <c r="E5932" s="440">
        <v>1508</v>
      </c>
      <c r="F5932" s="440">
        <v>0</v>
      </c>
      <c r="G5932" s="440">
        <v>4667.84</v>
      </c>
      <c r="H5932" s="438" t="s">
        <v>126</v>
      </c>
    </row>
    <row r="5933" spans="1:8">
      <c r="A5933" s="430" t="s">
        <v>7680</v>
      </c>
      <c r="B5933" s="430" t="s">
        <v>2133</v>
      </c>
      <c r="C5933" s="440">
        <v>3903.98</v>
      </c>
      <c r="D5933" s="438" t="s">
        <v>126</v>
      </c>
      <c r="E5933" s="440">
        <v>3173.6</v>
      </c>
      <c r="F5933" s="440">
        <v>0</v>
      </c>
      <c r="G5933" s="440">
        <v>7077.58</v>
      </c>
      <c r="H5933" s="438" t="s">
        <v>126</v>
      </c>
    </row>
    <row r="5934" spans="1:8">
      <c r="A5934" s="430" t="s">
        <v>7681</v>
      </c>
      <c r="B5934" s="430" t="s">
        <v>2946</v>
      </c>
      <c r="C5934" s="440">
        <v>2000</v>
      </c>
      <c r="D5934" s="438" t="s">
        <v>126</v>
      </c>
      <c r="E5934" s="440">
        <v>0</v>
      </c>
      <c r="F5934" s="440">
        <v>0</v>
      </c>
      <c r="G5934" s="440">
        <v>2000</v>
      </c>
      <c r="H5934" s="438" t="s">
        <v>126</v>
      </c>
    </row>
    <row r="5935" spans="1:8">
      <c r="A5935" s="430" t="s">
        <v>7682</v>
      </c>
      <c r="B5935" s="430" t="s">
        <v>2143</v>
      </c>
      <c r="C5935" s="440">
        <v>0</v>
      </c>
      <c r="D5935" s="438" t="s">
        <v>126</v>
      </c>
      <c r="E5935" s="440">
        <v>8816</v>
      </c>
      <c r="F5935" s="440">
        <v>0</v>
      </c>
      <c r="G5935" s="440">
        <v>8816</v>
      </c>
      <c r="H5935" s="438" t="s">
        <v>126</v>
      </c>
    </row>
    <row r="5936" spans="1:8">
      <c r="A5936" s="430" t="s">
        <v>7683</v>
      </c>
      <c r="B5936" s="430" t="s">
        <v>2148</v>
      </c>
      <c r="C5936" s="440">
        <v>2000</v>
      </c>
      <c r="D5936" s="438" t="s">
        <v>126</v>
      </c>
      <c r="E5936" s="440">
        <v>13340</v>
      </c>
      <c r="F5936" s="440">
        <v>0</v>
      </c>
      <c r="G5936" s="440">
        <v>15340</v>
      </c>
      <c r="H5936" s="438" t="s">
        <v>126</v>
      </c>
    </row>
    <row r="5937" spans="1:8">
      <c r="A5937" s="430" t="s">
        <v>7684</v>
      </c>
      <c r="B5937" s="430" t="s">
        <v>2153</v>
      </c>
      <c r="C5937" s="440">
        <v>0</v>
      </c>
      <c r="D5937" s="438" t="s">
        <v>126</v>
      </c>
      <c r="E5937" s="440">
        <v>12000</v>
      </c>
      <c r="F5937" s="440">
        <v>0</v>
      </c>
      <c r="G5937" s="440">
        <v>12000</v>
      </c>
      <c r="H5937" s="438" t="s">
        <v>126</v>
      </c>
    </row>
    <row r="5938" spans="1:8">
      <c r="A5938" s="430" t="s">
        <v>7685</v>
      </c>
      <c r="B5938" s="430" t="s">
        <v>2158</v>
      </c>
      <c r="C5938" s="440">
        <v>4000</v>
      </c>
      <c r="D5938" s="438" t="s">
        <v>126</v>
      </c>
      <c r="E5938" s="440">
        <v>2001</v>
      </c>
      <c r="F5938" s="440">
        <v>0</v>
      </c>
      <c r="G5938" s="440">
        <v>6001</v>
      </c>
      <c r="H5938" s="438" t="s">
        <v>126</v>
      </c>
    </row>
    <row r="5939" spans="1:8">
      <c r="A5939" s="430" t="s">
        <v>7686</v>
      </c>
      <c r="B5939" s="430" t="s">
        <v>2973</v>
      </c>
      <c r="C5939" s="440">
        <v>2000</v>
      </c>
      <c r="D5939" s="438" t="s">
        <v>126</v>
      </c>
      <c r="E5939" s="440">
        <v>0</v>
      </c>
      <c r="F5939" s="440">
        <v>0</v>
      </c>
      <c r="G5939" s="440">
        <v>2000</v>
      </c>
      <c r="H5939" s="438" t="s">
        <v>126</v>
      </c>
    </row>
    <row r="5940" spans="1:8">
      <c r="A5940" s="430" t="s">
        <v>7687</v>
      </c>
      <c r="B5940" s="430" t="s">
        <v>2986</v>
      </c>
      <c r="C5940" s="440">
        <v>1944.97</v>
      </c>
      <c r="D5940" s="438" t="s">
        <v>126</v>
      </c>
      <c r="E5940" s="440">
        <v>0</v>
      </c>
      <c r="F5940" s="440">
        <v>0</v>
      </c>
      <c r="G5940" s="440">
        <v>1944.97</v>
      </c>
      <c r="H5940" s="438" t="s">
        <v>126</v>
      </c>
    </row>
    <row r="5941" spans="1:8">
      <c r="A5941" s="430" t="s">
        <v>7688</v>
      </c>
      <c r="B5941" s="430" t="s">
        <v>2992</v>
      </c>
      <c r="C5941" s="440">
        <v>2320</v>
      </c>
      <c r="D5941" s="438" t="s">
        <v>126</v>
      </c>
      <c r="E5941" s="440">
        <v>0</v>
      </c>
      <c r="F5941" s="440">
        <v>0</v>
      </c>
      <c r="G5941" s="440">
        <v>2320</v>
      </c>
      <c r="H5941" s="438" t="s">
        <v>126</v>
      </c>
    </row>
    <row r="5942" spans="1:8">
      <c r="A5942" s="430" t="s">
        <v>7689</v>
      </c>
      <c r="B5942" s="430" t="s">
        <v>1581</v>
      </c>
      <c r="C5942" s="440">
        <v>2320</v>
      </c>
      <c r="D5942" s="438" t="s">
        <v>126</v>
      </c>
      <c r="E5942" s="440">
        <v>1740</v>
      </c>
      <c r="F5942" s="440">
        <v>0</v>
      </c>
      <c r="G5942" s="440">
        <v>4060</v>
      </c>
      <c r="H5942" s="438" t="s">
        <v>126</v>
      </c>
    </row>
    <row r="5943" spans="1:8">
      <c r="A5943" s="430" t="s">
        <v>7690</v>
      </c>
      <c r="B5943" s="430" t="s">
        <v>2189</v>
      </c>
      <c r="C5943" s="440">
        <v>10440</v>
      </c>
      <c r="D5943" s="438" t="s">
        <v>126</v>
      </c>
      <c r="E5943" s="440">
        <v>0</v>
      </c>
      <c r="F5943" s="440">
        <v>0</v>
      </c>
      <c r="G5943" s="440">
        <v>10440</v>
      </c>
      <c r="H5943" s="438" t="s">
        <v>126</v>
      </c>
    </row>
    <row r="5944" spans="1:8">
      <c r="A5944" s="430" t="s">
        <v>7691</v>
      </c>
      <c r="B5944" s="430" t="s">
        <v>2195</v>
      </c>
      <c r="C5944" s="440">
        <v>13920</v>
      </c>
      <c r="D5944" s="438" t="s">
        <v>126</v>
      </c>
      <c r="E5944" s="440">
        <v>4060</v>
      </c>
      <c r="F5944" s="440">
        <v>0</v>
      </c>
      <c r="G5944" s="440">
        <v>17980</v>
      </c>
      <c r="H5944" s="438" t="s">
        <v>126</v>
      </c>
    </row>
    <row r="5945" spans="1:8">
      <c r="A5945" s="430" t="s">
        <v>7692</v>
      </c>
      <c r="B5945" s="430" t="s">
        <v>2205</v>
      </c>
      <c r="C5945" s="440">
        <v>8120</v>
      </c>
      <c r="D5945" s="438" t="s">
        <v>126</v>
      </c>
      <c r="E5945" s="440">
        <v>0</v>
      </c>
      <c r="F5945" s="440">
        <v>0</v>
      </c>
      <c r="G5945" s="440">
        <v>8120</v>
      </c>
      <c r="H5945" s="438" t="s">
        <v>126</v>
      </c>
    </row>
    <row r="5946" spans="1:8">
      <c r="A5946" s="430" t="s">
        <v>7693</v>
      </c>
      <c r="B5946" s="430" t="s">
        <v>2210</v>
      </c>
      <c r="C5946" s="440">
        <v>2000</v>
      </c>
      <c r="D5946" s="438" t="s">
        <v>126</v>
      </c>
      <c r="E5946" s="440">
        <v>0</v>
      </c>
      <c r="F5946" s="440">
        <v>0</v>
      </c>
      <c r="G5946" s="440">
        <v>2000</v>
      </c>
      <c r="H5946" s="438" t="s">
        <v>126</v>
      </c>
    </row>
    <row r="5947" spans="1:8">
      <c r="A5947" s="430" t="s">
        <v>7694</v>
      </c>
      <c r="B5947" s="430" t="s">
        <v>2225</v>
      </c>
      <c r="C5947" s="440">
        <v>2000</v>
      </c>
      <c r="D5947" s="438" t="s">
        <v>126</v>
      </c>
      <c r="E5947" s="440">
        <v>0</v>
      </c>
      <c r="F5947" s="440">
        <v>0</v>
      </c>
      <c r="G5947" s="440">
        <v>2000</v>
      </c>
      <c r="H5947" s="438" t="s">
        <v>126</v>
      </c>
    </row>
    <row r="5948" spans="1:8">
      <c r="A5948" s="430" t="s">
        <v>7695</v>
      </c>
      <c r="B5948" s="430" t="s">
        <v>2230</v>
      </c>
      <c r="C5948" s="440">
        <v>0</v>
      </c>
      <c r="D5948" s="438" t="s">
        <v>126</v>
      </c>
      <c r="E5948" s="440">
        <v>9860</v>
      </c>
      <c r="F5948" s="440">
        <v>0</v>
      </c>
      <c r="G5948" s="440">
        <v>9860</v>
      </c>
      <c r="H5948" s="438" t="s">
        <v>126</v>
      </c>
    </row>
    <row r="5949" spans="1:8">
      <c r="A5949" s="430" t="s">
        <v>7696</v>
      </c>
      <c r="B5949" s="430" t="s">
        <v>2235</v>
      </c>
      <c r="C5949" s="440">
        <v>2000</v>
      </c>
      <c r="D5949" s="438" t="s">
        <v>126</v>
      </c>
      <c r="E5949" s="440">
        <v>0</v>
      </c>
      <c r="F5949" s="440">
        <v>0</v>
      </c>
      <c r="G5949" s="440">
        <v>2000</v>
      </c>
      <c r="H5949" s="438" t="s">
        <v>126</v>
      </c>
    </row>
    <row r="5950" spans="1:8">
      <c r="A5950" s="430" t="s">
        <v>7697</v>
      </c>
      <c r="B5950" s="430" t="s">
        <v>2245</v>
      </c>
      <c r="C5950" s="440">
        <v>18240</v>
      </c>
      <c r="D5950" s="438" t="s">
        <v>126</v>
      </c>
      <c r="E5950" s="440">
        <v>12760</v>
      </c>
      <c r="F5950" s="440">
        <v>0</v>
      </c>
      <c r="G5950" s="440">
        <v>31000</v>
      </c>
      <c r="H5950" s="438" t="s">
        <v>126</v>
      </c>
    </row>
    <row r="5951" spans="1:8">
      <c r="A5951" s="430" t="s">
        <v>7698</v>
      </c>
      <c r="B5951" s="430" t="s">
        <v>2270</v>
      </c>
      <c r="C5951" s="440">
        <v>0</v>
      </c>
      <c r="D5951" s="438" t="s">
        <v>126</v>
      </c>
      <c r="E5951" s="440">
        <v>2320</v>
      </c>
      <c r="F5951" s="440">
        <v>0</v>
      </c>
      <c r="G5951" s="440">
        <v>2320</v>
      </c>
      <c r="H5951" s="438" t="s">
        <v>126</v>
      </c>
    </row>
    <row r="5952" spans="1:8">
      <c r="A5952" s="430" t="s">
        <v>7699</v>
      </c>
      <c r="B5952" s="430" t="s">
        <v>2280</v>
      </c>
      <c r="C5952" s="440">
        <v>2320</v>
      </c>
      <c r="D5952" s="438" t="s">
        <v>126</v>
      </c>
      <c r="E5952" s="440">
        <v>0</v>
      </c>
      <c r="F5952" s="440">
        <v>0</v>
      </c>
      <c r="G5952" s="440">
        <v>2320</v>
      </c>
      <c r="H5952" s="438" t="s">
        <v>126</v>
      </c>
    </row>
    <row r="5953" spans="1:8">
      <c r="A5953" s="430" t="s">
        <v>7700</v>
      </c>
      <c r="B5953" s="430" t="s">
        <v>2290</v>
      </c>
      <c r="C5953" s="440">
        <v>6728</v>
      </c>
      <c r="D5953" s="438" t="s">
        <v>126</v>
      </c>
      <c r="E5953" s="440">
        <v>2088</v>
      </c>
      <c r="F5953" s="440">
        <v>0</v>
      </c>
      <c r="G5953" s="440">
        <v>8816</v>
      </c>
      <c r="H5953" s="438" t="s">
        <v>126</v>
      </c>
    </row>
    <row r="5954" spans="1:8">
      <c r="A5954" s="430" t="s">
        <v>7701</v>
      </c>
      <c r="B5954" s="430" t="s">
        <v>2300</v>
      </c>
      <c r="C5954" s="440">
        <v>1950</v>
      </c>
      <c r="D5954" s="438" t="s">
        <v>126</v>
      </c>
      <c r="E5954" s="440">
        <v>0</v>
      </c>
      <c r="F5954" s="440">
        <v>0</v>
      </c>
      <c r="G5954" s="440">
        <v>1950</v>
      </c>
      <c r="H5954" s="438" t="s">
        <v>126</v>
      </c>
    </row>
    <row r="5955" spans="1:8">
      <c r="A5955" s="430" t="s">
        <v>7702</v>
      </c>
      <c r="B5955" s="430" t="s">
        <v>2305</v>
      </c>
      <c r="C5955" s="440">
        <v>1999.99</v>
      </c>
      <c r="D5955" s="438" t="s">
        <v>126</v>
      </c>
      <c r="E5955" s="440">
        <v>0</v>
      </c>
      <c r="F5955" s="440">
        <v>0</v>
      </c>
      <c r="G5955" s="440">
        <v>1999.99</v>
      </c>
      <c r="H5955" s="438" t="s">
        <v>126</v>
      </c>
    </row>
    <row r="5956" spans="1:8">
      <c r="A5956" s="430" t="s">
        <v>7703</v>
      </c>
      <c r="B5956" s="430" t="s">
        <v>2320</v>
      </c>
      <c r="C5956" s="440">
        <v>2000</v>
      </c>
      <c r="D5956" s="438" t="s">
        <v>126</v>
      </c>
      <c r="E5956" s="440">
        <v>0</v>
      </c>
      <c r="F5956" s="440">
        <v>0</v>
      </c>
      <c r="G5956" s="440">
        <v>2000</v>
      </c>
      <c r="H5956" s="438" t="s">
        <v>126</v>
      </c>
    </row>
    <row r="5957" spans="1:8">
      <c r="A5957" s="430" t="s">
        <v>7704</v>
      </c>
      <c r="B5957" s="430" t="s">
        <v>2325</v>
      </c>
      <c r="C5957" s="440">
        <v>2000</v>
      </c>
      <c r="D5957" s="438" t="s">
        <v>126</v>
      </c>
      <c r="E5957" s="440">
        <v>0</v>
      </c>
      <c r="F5957" s="440">
        <v>0</v>
      </c>
      <c r="G5957" s="440">
        <v>2000</v>
      </c>
      <c r="H5957" s="438" t="s">
        <v>126</v>
      </c>
    </row>
    <row r="5958" spans="1:8">
      <c r="A5958" s="430" t="s">
        <v>7705</v>
      </c>
      <c r="B5958" s="430" t="s">
        <v>2330</v>
      </c>
      <c r="C5958" s="440">
        <v>7500</v>
      </c>
      <c r="D5958" s="438" t="s">
        <v>126</v>
      </c>
      <c r="E5958" s="440">
        <v>0</v>
      </c>
      <c r="F5958" s="440">
        <v>0</v>
      </c>
      <c r="G5958" s="440">
        <v>7500</v>
      </c>
      <c r="H5958" s="438" t="s">
        <v>126</v>
      </c>
    </row>
    <row r="5959" spans="1:8">
      <c r="A5959" s="430" t="s">
        <v>7706</v>
      </c>
      <c r="B5959" s="430" t="s">
        <v>2340</v>
      </c>
      <c r="C5959" s="440">
        <v>8728</v>
      </c>
      <c r="D5959" s="438" t="s">
        <v>126</v>
      </c>
      <c r="E5959" s="440">
        <v>0</v>
      </c>
      <c r="F5959" s="440">
        <v>0</v>
      </c>
      <c r="G5959" s="440">
        <v>8728</v>
      </c>
      <c r="H5959" s="438" t="s">
        <v>126</v>
      </c>
    </row>
    <row r="5960" spans="1:8">
      <c r="A5960" s="430" t="s">
        <v>7707</v>
      </c>
      <c r="B5960" s="430" t="s">
        <v>974</v>
      </c>
      <c r="C5960" s="440">
        <v>2000</v>
      </c>
      <c r="D5960" s="438" t="s">
        <v>126</v>
      </c>
      <c r="E5960" s="440">
        <v>17980</v>
      </c>
      <c r="F5960" s="440">
        <v>0</v>
      </c>
      <c r="G5960" s="440">
        <v>19980</v>
      </c>
      <c r="H5960" s="438" t="s">
        <v>126</v>
      </c>
    </row>
    <row r="5961" spans="1:8">
      <c r="A5961" s="430" t="s">
        <v>7708</v>
      </c>
      <c r="B5961" s="430" t="s">
        <v>976</v>
      </c>
      <c r="C5961" s="440">
        <v>5336</v>
      </c>
      <c r="D5961" s="438" t="s">
        <v>126</v>
      </c>
      <c r="E5961" s="440">
        <v>11600</v>
      </c>
      <c r="F5961" s="440">
        <v>0</v>
      </c>
      <c r="G5961" s="440">
        <v>16936</v>
      </c>
      <c r="H5961" s="438" t="s">
        <v>126</v>
      </c>
    </row>
    <row r="5962" spans="1:8">
      <c r="A5962" s="430" t="s">
        <v>7709</v>
      </c>
      <c r="B5962" s="430" t="s">
        <v>2358</v>
      </c>
      <c r="C5962" s="440">
        <v>15660</v>
      </c>
      <c r="D5962" s="438" t="s">
        <v>126</v>
      </c>
      <c r="E5962" s="440">
        <v>1160</v>
      </c>
      <c r="F5962" s="440">
        <v>0</v>
      </c>
      <c r="G5962" s="440">
        <v>16820</v>
      </c>
      <c r="H5962" s="438" t="s">
        <v>126</v>
      </c>
    </row>
    <row r="5963" spans="1:8">
      <c r="A5963" s="430" t="s">
        <v>7710</v>
      </c>
      <c r="B5963" s="430" t="s">
        <v>2368</v>
      </c>
      <c r="C5963" s="440">
        <v>2000</v>
      </c>
      <c r="D5963" s="438" t="s">
        <v>126</v>
      </c>
      <c r="E5963" s="440">
        <v>0</v>
      </c>
      <c r="F5963" s="440">
        <v>0</v>
      </c>
      <c r="G5963" s="440">
        <v>2000</v>
      </c>
      <c r="H5963" s="438" t="s">
        <v>126</v>
      </c>
    </row>
    <row r="5964" spans="1:8">
      <c r="A5964" s="430" t="s">
        <v>7711</v>
      </c>
      <c r="B5964" s="430" t="s">
        <v>2373</v>
      </c>
      <c r="C5964" s="440">
        <v>5000</v>
      </c>
      <c r="D5964" s="438" t="s">
        <v>126</v>
      </c>
      <c r="E5964" s="440">
        <v>7000</v>
      </c>
      <c r="F5964" s="440">
        <v>0</v>
      </c>
      <c r="G5964" s="440">
        <v>12000</v>
      </c>
      <c r="H5964" s="438" t="s">
        <v>126</v>
      </c>
    </row>
    <row r="5965" spans="1:8">
      <c r="A5965" s="430" t="s">
        <v>7712</v>
      </c>
      <c r="B5965" s="430" t="s">
        <v>2378</v>
      </c>
      <c r="C5965" s="440">
        <v>19447.189999999999</v>
      </c>
      <c r="D5965" s="438" t="s">
        <v>126</v>
      </c>
      <c r="E5965" s="440">
        <v>6380</v>
      </c>
      <c r="F5965" s="440">
        <v>0</v>
      </c>
      <c r="G5965" s="440">
        <v>25827.19</v>
      </c>
      <c r="H5965" s="438" t="s">
        <v>126</v>
      </c>
    </row>
    <row r="5966" spans="1:8">
      <c r="A5966" s="430" t="s">
        <v>7713</v>
      </c>
      <c r="B5966" s="430" t="s">
        <v>2383</v>
      </c>
      <c r="C5966" s="440">
        <v>2000</v>
      </c>
      <c r="D5966" s="438" t="s">
        <v>126</v>
      </c>
      <c r="E5966" s="440">
        <v>0</v>
      </c>
      <c r="F5966" s="440">
        <v>0</v>
      </c>
      <c r="G5966" s="440">
        <v>2000</v>
      </c>
      <c r="H5966" s="438" t="s">
        <v>126</v>
      </c>
    </row>
    <row r="5967" spans="1:8">
      <c r="A5967" s="430" t="s">
        <v>7714</v>
      </c>
      <c r="B5967" s="430" t="s">
        <v>2393</v>
      </c>
      <c r="C5967" s="440">
        <v>0</v>
      </c>
      <c r="D5967" s="438" t="s">
        <v>126</v>
      </c>
      <c r="E5967" s="440">
        <v>6640</v>
      </c>
      <c r="F5967" s="440">
        <v>0</v>
      </c>
      <c r="G5967" s="440">
        <v>6640</v>
      </c>
      <c r="H5967" s="438" t="s">
        <v>126</v>
      </c>
    </row>
    <row r="5968" spans="1:8">
      <c r="A5968" s="430" t="s">
        <v>7715</v>
      </c>
      <c r="B5968" s="430" t="s">
        <v>2408</v>
      </c>
      <c r="C5968" s="440">
        <v>0</v>
      </c>
      <c r="D5968" s="438" t="s">
        <v>126</v>
      </c>
      <c r="E5968" s="440">
        <v>20000</v>
      </c>
      <c r="F5968" s="440">
        <v>0</v>
      </c>
      <c r="G5968" s="440">
        <v>20000</v>
      </c>
      <c r="H5968" s="438" t="s">
        <v>126</v>
      </c>
    </row>
    <row r="5969" spans="1:8">
      <c r="A5969" s="430" t="s">
        <v>7716</v>
      </c>
      <c r="B5969" s="430" t="s">
        <v>2413</v>
      </c>
      <c r="C5969" s="440">
        <v>0</v>
      </c>
      <c r="D5969" s="438" t="s">
        <v>126</v>
      </c>
      <c r="E5969" s="440">
        <v>14500</v>
      </c>
      <c r="F5969" s="440">
        <v>0</v>
      </c>
      <c r="G5969" s="440">
        <v>14500</v>
      </c>
      <c r="H5969" s="438" t="s">
        <v>126</v>
      </c>
    </row>
    <row r="5970" spans="1:8">
      <c r="A5970" s="430" t="s">
        <v>7717</v>
      </c>
      <c r="B5970" s="430" t="s">
        <v>2433</v>
      </c>
      <c r="C5970" s="440">
        <v>2000</v>
      </c>
      <c r="D5970" s="438" t="s">
        <v>126</v>
      </c>
      <c r="E5970" s="440">
        <v>0</v>
      </c>
      <c r="F5970" s="440">
        <v>0</v>
      </c>
      <c r="G5970" s="440">
        <v>2000</v>
      </c>
      <c r="H5970" s="438" t="s">
        <v>126</v>
      </c>
    </row>
    <row r="5971" spans="1:8">
      <c r="A5971" s="430" t="s">
        <v>7718</v>
      </c>
      <c r="B5971" s="430" t="s">
        <v>2438</v>
      </c>
      <c r="C5971" s="440">
        <v>1252</v>
      </c>
      <c r="D5971" s="438" t="s">
        <v>126</v>
      </c>
      <c r="E5971" s="440">
        <v>2320</v>
      </c>
      <c r="F5971" s="440">
        <v>0</v>
      </c>
      <c r="G5971" s="440">
        <v>3572</v>
      </c>
      <c r="H5971" s="438" t="s">
        <v>126</v>
      </c>
    </row>
    <row r="5972" spans="1:8">
      <c r="A5972" s="430" t="s">
        <v>7719</v>
      </c>
      <c r="B5972" s="430" t="s">
        <v>2458</v>
      </c>
      <c r="C5972" s="440">
        <v>9653.01</v>
      </c>
      <c r="D5972" s="438" t="s">
        <v>126</v>
      </c>
      <c r="E5972" s="440">
        <v>0</v>
      </c>
      <c r="F5972" s="440">
        <v>0</v>
      </c>
      <c r="G5972" s="440">
        <v>9653.01</v>
      </c>
      <c r="H5972" s="438" t="s">
        <v>126</v>
      </c>
    </row>
    <row r="5973" spans="1:8">
      <c r="A5973" s="430" t="s">
        <v>7720</v>
      </c>
      <c r="B5973" s="430" t="s">
        <v>2463</v>
      </c>
      <c r="C5973" s="440">
        <v>2000</v>
      </c>
      <c r="D5973" s="438" t="s">
        <v>126</v>
      </c>
      <c r="E5973" s="440">
        <v>0</v>
      </c>
      <c r="F5973" s="440">
        <v>0</v>
      </c>
      <c r="G5973" s="440">
        <v>2000</v>
      </c>
      <c r="H5973" s="438" t="s">
        <v>126</v>
      </c>
    </row>
    <row r="5974" spans="1:8">
      <c r="A5974" s="430" t="s">
        <v>7721</v>
      </c>
      <c r="B5974" s="430" t="s">
        <v>2468</v>
      </c>
      <c r="C5974" s="440">
        <v>2000</v>
      </c>
      <c r="D5974" s="438" t="s">
        <v>126</v>
      </c>
      <c r="E5974" s="440">
        <v>0</v>
      </c>
      <c r="F5974" s="440">
        <v>0</v>
      </c>
      <c r="G5974" s="440">
        <v>2000</v>
      </c>
      <c r="H5974" s="438" t="s">
        <v>126</v>
      </c>
    </row>
    <row r="5975" spans="1:8">
      <c r="A5975" s="430" t="s">
        <v>7722</v>
      </c>
      <c r="B5975" s="430" t="s">
        <v>2487</v>
      </c>
      <c r="C5975" s="440">
        <v>88560</v>
      </c>
      <c r="D5975" s="438" t="s">
        <v>126</v>
      </c>
      <c r="E5975" s="440">
        <v>3248</v>
      </c>
      <c r="F5975" s="440">
        <v>0</v>
      </c>
      <c r="G5975" s="440">
        <v>91808</v>
      </c>
      <c r="H5975" s="438" t="s">
        <v>126</v>
      </c>
    </row>
    <row r="5976" spans="1:8">
      <c r="A5976" s="430" t="s">
        <v>7723</v>
      </c>
      <c r="B5976" s="430" t="s">
        <v>2500</v>
      </c>
      <c r="C5976" s="440">
        <v>15080</v>
      </c>
      <c r="D5976" s="438" t="s">
        <v>126</v>
      </c>
      <c r="E5976" s="440">
        <v>0</v>
      </c>
      <c r="F5976" s="440">
        <v>0</v>
      </c>
      <c r="G5976" s="440">
        <v>15080</v>
      </c>
      <c r="H5976" s="438" t="s">
        <v>126</v>
      </c>
    </row>
    <row r="5977" spans="1:8">
      <c r="A5977" s="430" t="s">
        <v>7724</v>
      </c>
      <c r="B5977" s="430" t="s">
        <v>3943</v>
      </c>
      <c r="C5977" s="440">
        <v>2812</v>
      </c>
      <c r="D5977" s="438" t="s">
        <v>126</v>
      </c>
      <c r="E5977" s="440">
        <v>0</v>
      </c>
      <c r="F5977" s="440">
        <v>0</v>
      </c>
      <c r="G5977" s="440">
        <v>2812</v>
      </c>
      <c r="H5977" s="438" t="s">
        <v>126</v>
      </c>
    </row>
    <row r="5978" spans="1:8">
      <c r="A5978" s="430" t="s">
        <v>7725</v>
      </c>
      <c r="B5978" s="430" t="s">
        <v>7726</v>
      </c>
      <c r="C5978" s="440">
        <v>10900</v>
      </c>
      <c r="D5978" s="438" t="s">
        <v>126</v>
      </c>
      <c r="E5978" s="440">
        <v>0</v>
      </c>
      <c r="F5978" s="440">
        <v>0</v>
      </c>
      <c r="G5978" s="440">
        <v>10900</v>
      </c>
      <c r="H5978" s="438" t="s">
        <v>126</v>
      </c>
    </row>
    <row r="5979" spans="1:8">
      <c r="A5979" s="430" t="s">
        <v>7727</v>
      </c>
      <c r="B5979" s="430" t="s">
        <v>7728</v>
      </c>
      <c r="C5979" s="440">
        <v>870</v>
      </c>
      <c r="D5979" s="438" t="s">
        <v>126</v>
      </c>
      <c r="E5979" s="440">
        <v>0</v>
      </c>
      <c r="F5979" s="440">
        <v>0</v>
      </c>
      <c r="G5979" s="440">
        <v>870</v>
      </c>
      <c r="H5979" s="438" t="s">
        <v>126</v>
      </c>
    </row>
    <row r="5980" spans="1:8">
      <c r="A5980" s="430" t="s">
        <v>7729</v>
      </c>
      <c r="B5980" s="430" t="s">
        <v>2512</v>
      </c>
      <c r="C5980" s="440">
        <v>0</v>
      </c>
      <c r="D5980" s="438" t="s">
        <v>126</v>
      </c>
      <c r="E5980" s="440">
        <v>2300</v>
      </c>
      <c r="F5980" s="440">
        <v>0</v>
      </c>
      <c r="G5980" s="440">
        <v>2300</v>
      </c>
      <c r="H5980" s="438" t="s">
        <v>126</v>
      </c>
    </row>
    <row r="5981" spans="1:8">
      <c r="A5981" s="430" t="s">
        <v>7730</v>
      </c>
      <c r="B5981" s="430" t="s">
        <v>7731</v>
      </c>
      <c r="C5981" s="440">
        <v>2000</v>
      </c>
      <c r="D5981" s="438" t="s">
        <v>126</v>
      </c>
      <c r="E5981" s="440">
        <v>0</v>
      </c>
      <c r="F5981" s="440">
        <v>0</v>
      </c>
      <c r="G5981" s="440">
        <v>2000</v>
      </c>
      <c r="H5981" s="438" t="s">
        <v>126</v>
      </c>
    </row>
    <row r="5982" spans="1:8">
      <c r="A5982" s="430" t="s">
        <v>7732</v>
      </c>
      <c r="B5982" s="430" t="s">
        <v>7733</v>
      </c>
      <c r="C5982" s="440">
        <v>4979550.5199999996</v>
      </c>
      <c r="D5982" s="438" t="s">
        <v>126</v>
      </c>
      <c r="E5982" s="440">
        <v>840470.77</v>
      </c>
      <c r="F5982" s="440">
        <v>0</v>
      </c>
      <c r="G5982" s="440">
        <v>5820021.29</v>
      </c>
      <c r="H5982" s="438" t="s">
        <v>126</v>
      </c>
    </row>
    <row r="5983" spans="1:8">
      <c r="A5983" s="430" t="s">
        <v>7734</v>
      </c>
      <c r="B5983" s="430" t="s">
        <v>7735</v>
      </c>
      <c r="C5983" s="440">
        <v>2777508.85</v>
      </c>
      <c r="D5983" s="438" t="s">
        <v>126</v>
      </c>
      <c r="E5983" s="440">
        <v>620918.77</v>
      </c>
      <c r="F5983" s="440">
        <v>0</v>
      </c>
      <c r="G5983" s="440">
        <v>3398427.62</v>
      </c>
      <c r="H5983" s="438" t="s">
        <v>126</v>
      </c>
    </row>
    <row r="5984" spans="1:8">
      <c r="A5984" s="430" t="s">
        <v>7736</v>
      </c>
      <c r="B5984" s="430" t="s">
        <v>2487</v>
      </c>
      <c r="C5984" s="440">
        <v>193506.56</v>
      </c>
      <c r="D5984" s="438" t="s">
        <v>126</v>
      </c>
      <c r="E5984" s="440">
        <v>286531.89</v>
      </c>
      <c r="F5984" s="440">
        <v>0</v>
      </c>
      <c r="G5984" s="440">
        <v>480038.45</v>
      </c>
      <c r="H5984" s="438" t="s">
        <v>126</v>
      </c>
    </row>
    <row r="5985" spans="1:8">
      <c r="A5985" s="430" t="s">
        <v>7737</v>
      </c>
      <c r="B5985" s="430" t="s">
        <v>3939</v>
      </c>
      <c r="C5985" s="440">
        <v>2137923.89</v>
      </c>
      <c r="D5985" s="438" t="s">
        <v>126</v>
      </c>
      <c r="E5985" s="440">
        <v>289982.88</v>
      </c>
      <c r="F5985" s="440">
        <v>0</v>
      </c>
      <c r="G5985" s="440">
        <v>2427906.77</v>
      </c>
      <c r="H5985" s="438" t="s">
        <v>126</v>
      </c>
    </row>
    <row r="5986" spans="1:8">
      <c r="A5986" s="430" t="s">
        <v>7738</v>
      </c>
      <c r="B5986" s="430" t="s">
        <v>2496</v>
      </c>
      <c r="C5986" s="440">
        <v>446078.4</v>
      </c>
      <c r="D5986" s="438" t="s">
        <v>126</v>
      </c>
      <c r="E5986" s="440">
        <v>44404</v>
      </c>
      <c r="F5986" s="440">
        <v>0</v>
      </c>
      <c r="G5986" s="440">
        <v>490482.4</v>
      </c>
      <c r="H5986" s="438" t="s">
        <v>126</v>
      </c>
    </row>
    <row r="5987" spans="1:8">
      <c r="A5987" s="430" t="s">
        <v>7739</v>
      </c>
      <c r="B5987" s="430" t="s">
        <v>7740</v>
      </c>
      <c r="C5987" s="440">
        <v>370515.07</v>
      </c>
      <c r="D5987" s="438" t="s">
        <v>126</v>
      </c>
      <c r="E5987" s="441">
        <v>-63286</v>
      </c>
      <c r="F5987" s="440">
        <v>0</v>
      </c>
      <c r="G5987" s="440">
        <v>307229.07</v>
      </c>
      <c r="H5987" s="438" t="s">
        <v>126</v>
      </c>
    </row>
    <row r="5988" spans="1:8">
      <c r="A5988" s="430" t="s">
        <v>7741</v>
      </c>
      <c r="B5988" s="430" t="s">
        <v>2118</v>
      </c>
      <c r="C5988" s="440">
        <v>1160</v>
      </c>
      <c r="D5988" s="438" t="s">
        <v>126</v>
      </c>
      <c r="E5988" s="440">
        <v>0</v>
      </c>
      <c r="F5988" s="440">
        <v>0</v>
      </c>
      <c r="G5988" s="440">
        <v>1160</v>
      </c>
      <c r="H5988" s="438" t="s">
        <v>126</v>
      </c>
    </row>
    <row r="5989" spans="1:8">
      <c r="A5989" s="430" t="s">
        <v>7742</v>
      </c>
      <c r="B5989" s="430" t="s">
        <v>2487</v>
      </c>
      <c r="C5989" s="440">
        <v>369355.07</v>
      </c>
      <c r="D5989" s="438" t="s">
        <v>126</v>
      </c>
      <c r="E5989" s="441">
        <v>-63286</v>
      </c>
      <c r="F5989" s="440">
        <v>0</v>
      </c>
      <c r="G5989" s="440">
        <v>306069.07</v>
      </c>
      <c r="H5989" s="438" t="s">
        <v>126</v>
      </c>
    </row>
    <row r="5990" spans="1:8">
      <c r="A5990" s="430" t="s">
        <v>7743</v>
      </c>
      <c r="B5990" s="430" t="s">
        <v>7744</v>
      </c>
      <c r="C5990" s="440">
        <v>1734935.13</v>
      </c>
      <c r="D5990" s="438" t="s">
        <v>126</v>
      </c>
      <c r="E5990" s="440">
        <v>282838</v>
      </c>
      <c r="F5990" s="440">
        <v>0</v>
      </c>
      <c r="G5990" s="440">
        <v>2017773.13</v>
      </c>
      <c r="H5990" s="438" t="s">
        <v>126</v>
      </c>
    </row>
    <row r="5991" spans="1:8">
      <c r="A5991" s="430" t="s">
        <v>7745</v>
      </c>
      <c r="B5991" s="430" t="s">
        <v>2056</v>
      </c>
      <c r="C5991" s="440">
        <v>110422.09</v>
      </c>
      <c r="D5991" s="438" t="s">
        <v>126</v>
      </c>
      <c r="E5991" s="440">
        <v>0</v>
      </c>
      <c r="F5991" s="440">
        <v>0</v>
      </c>
      <c r="G5991" s="440">
        <v>110422.09</v>
      </c>
      <c r="H5991" s="438" t="s">
        <v>126</v>
      </c>
    </row>
    <row r="5992" spans="1:8">
      <c r="A5992" s="430" t="s">
        <v>7746</v>
      </c>
      <c r="B5992" s="430" t="s">
        <v>2064</v>
      </c>
      <c r="C5992" s="440">
        <v>110422.09</v>
      </c>
      <c r="D5992" s="438" t="s">
        <v>126</v>
      </c>
      <c r="E5992" s="440">
        <v>0</v>
      </c>
      <c r="F5992" s="440">
        <v>0</v>
      </c>
      <c r="G5992" s="440">
        <v>110422.09</v>
      </c>
      <c r="H5992" s="438" t="s">
        <v>126</v>
      </c>
    </row>
    <row r="5993" spans="1:8">
      <c r="A5993" s="430" t="s">
        <v>7747</v>
      </c>
      <c r="B5993" s="430" t="s">
        <v>2073</v>
      </c>
      <c r="C5993" s="440">
        <v>85001.69</v>
      </c>
      <c r="D5993" s="438" t="s">
        <v>126</v>
      </c>
      <c r="E5993" s="440">
        <v>0</v>
      </c>
      <c r="F5993" s="440">
        <v>0</v>
      </c>
      <c r="G5993" s="440">
        <v>85001.69</v>
      </c>
      <c r="H5993" s="438" t="s">
        <v>126</v>
      </c>
    </row>
    <row r="5994" spans="1:8">
      <c r="A5994" s="430" t="s">
        <v>7748</v>
      </c>
      <c r="B5994" s="430" t="s">
        <v>2083</v>
      </c>
      <c r="C5994" s="440">
        <v>59581.29</v>
      </c>
      <c r="D5994" s="438" t="s">
        <v>126</v>
      </c>
      <c r="E5994" s="440">
        <v>0</v>
      </c>
      <c r="F5994" s="440">
        <v>0</v>
      </c>
      <c r="G5994" s="440">
        <v>59581.29</v>
      </c>
      <c r="H5994" s="438" t="s">
        <v>126</v>
      </c>
    </row>
    <row r="5995" spans="1:8">
      <c r="A5995" s="430" t="s">
        <v>7749</v>
      </c>
      <c r="B5995" s="430" t="s">
        <v>2093</v>
      </c>
      <c r="C5995" s="440">
        <v>85001.69</v>
      </c>
      <c r="D5995" s="438" t="s">
        <v>126</v>
      </c>
      <c r="E5995" s="440">
        <v>0</v>
      </c>
      <c r="F5995" s="440">
        <v>0</v>
      </c>
      <c r="G5995" s="440">
        <v>85001.69</v>
      </c>
      <c r="H5995" s="438" t="s">
        <v>126</v>
      </c>
    </row>
    <row r="5996" spans="1:8">
      <c r="A5996" s="430" t="s">
        <v>7750</v>
      </c>
      <c r="B5996" s="430" t="s">
        <v>2103</v>
      </c>
      <c r="C5996" s="440">
        <v>110422.09</v>
      </c>
      <c r="D5996" s="438" t="s">
        <v>126</v>
      </c>
      <c r="E5996" s="440">
        <v>0</v>
      </c>
      <c r="F5996" s="440">
        <v>0</v>
      </c>
      <c r="G5996" s="440">
        <v>110422.09</v>
      </c>
      <c r="H5996" s="438" t="s">
        <v>126</v>
      </c>
    </row>
    <row r="5997" spans="1:8">
      <c r="A5997" s="430" t="s">
        <v>7751</v>
      </c>
      <c r="B5997" s="430" t="s">
        <v>2108</v>
      </c>
      <c r="C5997" s="440">
        <v>110422.09</v>
      </c>
      <c r="D5997" s="438" t="s">
        <v>126</v>
      </c>
      <c r="E5997" s="440">
        <v>0</v>
      </c>
      <c r="F5997" s="440">
        <v>0</v>
      </c>
      <c r="G5997" s="440">
        <v>110422.09</v>
      </c>
      <c r="H5997" s="438" t="s">
        <v>126</v>
      </c>
    </row>
    <row r="5998" spans="1:8">
      <c r="A5998" s="430" t="s">
        <v>7752</v>
      </c>
      <c r="B5998" s="430" t="s">
        <v>2128</v>
      </c>
      <c r="C5998" s="440">
        <v>59581.29</v>
      </c>
      <c r="D5998" s="438" t="s">
        <v>126</v>
      </c>
      <c r="E5998" s="440">
        <v>0</v>
      </c>
      <c r="F5998" s="440">
        <v>0</v>
      </c>
      <c r="G5998" s="440">
        <v>59581.29</v>
      </c>
      <c r="H5998" s="438" t="s">
        <v>126</v>
      </c>
    </row>
    <row r="5999" spans="1:8">
      <c r="A5999" s="430" t="s">
        <v>7753</v>
      </c>
      <c r="B5999" s="430" t="s">
        <v>2133</v>
      </c>
      <c r="C5999" s="440">
        <v>59581.29</v>
      </c>
      <c r="D5999" s="438" t="s">
        <v>126</v>
      </c>
      <c r="E5999" s="440">
        <v>0</v>
      </c>
      <c r="F5999" s="440">
        <v>0</v>
      </c>
      <c r="G5999" s="440">
        <v>59581.29</v>
      </c>
      <c r="H5999" s="438" t="s">
        <v>126</v>
      </c>
    </row>
    <row r="6000" spans="1:8">
      <c r="A6000" s="430" t="s">
        <v>7754</v>
      </c>
      <c r="B6000" s="430" t="s">
        <v>2153</v>
      </c>
      <c r="C6000" s="440">
        <v>59581.29</v>
      </c>
      <c r="D6000" s="438" t="s">
        <v>126</v>
      </c>
      <c r="E6000" s="440">
        <v>0</v>
      </c>
      <c r="F6000" s="440">
        <v>0</v>
      </c>
      <c r="G6000" s="440">
        <v>59581.29</v>
      </c>
      <c r="H6000" s="438" t="s">
        <v>126</v>
      </c>
    </row>
    <row r="6001" spans="1:8">
      <c r="A6001" s="430" t="s">
        <v>7755</v>
      </c>
      <c r="B6001" s="430" t="s">
        <v>7131</v>
      </c>
      <c r="C6001" s="440">
        <v>0</v>
      </c>
      <c r="D6001" s="438" t="s">
        <v>126</v>
      </c>
      <c r="E6001" s="440">
        <v>21142</v>
      </c>
      <c r="F6001" s="440">
        <v>0</v>
      </c>
      <c r="G6001" s="440">
        <v>21142</v>
      </c>
      <c r="H6001" s="438" t="s">
        <v>126</v>
      </c>
    </row>
    <row r="6002" spans="1:8">
      <c r="A6002" s="430" t="s">
        <v>7756</v>
      </c>
      <c r="B6002" s="430" t="s">
        <v>2305</v>
      </c>
      <c r="C6002" s="440">
        <v>59581.29</v>
      </c>
      <c r="D6002" s="438" t="s">
        <v>126</v>
      </c>
      <c r="E6002" s="440">
        <v>0</v>
      </c>
      <c r="F6002" s="440">
        <v>0</v>
      </c>
      <c r="G6002" s="440">
        <v>59581.29</v>
      </c>
      <c r="H6002" s="438" t="s">
        <v>126</v>
      </c>
    </row>
    <row r="6003" spans="1:8">
      <c r="A6003" s="430" t="s">
        <v>7757</v>
      </c>
      <c r="B6003" s="430" t="s">
        <v>2378</v>
      </c>
      <c r="C6003" s="440">
        <v>85001.69</v>
      </c>
      <c r="D6003" s="438" t="s">
        <v>126</v>
      </c>
      <c r="E6003" s="440">
        <v>0</v>
      </c>
      <c r="F6003" s="440">
        <v>0</v>
      </c>
      <c r="G6003" s="440">
        <v>85001.69</v>
      </c>
      <c r="H6003" s="438" t="s">
        <v>126</v>
      </c>
    </row>
    <row r="6004" spans="1:8">
      <c r="A6004" s="430" t="s">
        <v>7758</v>
      </c>
      <c r="B6004" s="430" t="s">
        <v>7759</v>
      </c>
      <c r="C6004" s="440">
        <v>128760</v>
      </c>
      <c r="D6004" s="438" t="s">
        <v>126</v>
      </c>
      <c r="E6004" s="440">
        <v>0</v>
      </c>
      <c r="F6004" s="440">
        <v>0</v>
      </c>
      <c r="G6004" s="440">
        <v>128760</v>
      </c>
      <c r="H6004" s="438" t="s">
        <v>126</v>
      </c>
    </row>
    <row r="6005" spans="1:8">
      <c r="A6005" s="430" t="s">
        <v>7760</v>
      </c>
      <c r="B6005" s="430" t="s">
        <v>7761</v>
      </c>
      <c r="C6005" s="440">
        <v>611575.25</v>
      </c>
      <c r="D6005" s="438" t="s">
        <v>126</v>
      </c>
      <c r="E6005" s="440">
        <v>261696</v>
      </c>
      <c r="F6005" s="440">
        <v>0</v>
      </c>
      <c r="G6005" s="440">
        <v>873271.25</v>
      </c>
      <c r="H6005" s="438" t="s">
        <v>126</v>
      </c>
    </row>
    <row r="6006" spans="1:8">
      <c r="A6006" s="430" t="s">
        <v>7762</v>
      </c>
      <c r="B6006" s="430" t="s">
        <v>7763</v>
      </c>
      <c r="C6006" s="440">
        <v>14300.11</v>
      </c>
      <c r="D6006" s="438" t="s">
        <v>126</v>
      </c>
      <c r="E6006" s="440">
        <v>0</v>
      </c>
      <c r="F6006" s="440">
        <v>0</v>
      </c>
      <c r="G6006" s="440">
        <v>14300.11</v>
      </c>
      <c r="H6006" s="438" t="s">
        <v>126</v>
      </c>
    </row>
    <row r="6007" spans="1:8">
      <c r="A6007" s="430" t="s">
        <v>7764</v>
      </c>
      <c r="B6007" s="430" t="s">
        <v>7765</v>
      </c>
      <c r="C6007" s="440">
        <v>14300.11</v>
      </c>
      <c r="D6007" s="438" t="s">
        <v>126</v>
      </c>
      <c r="E6007" s="440">
        <v>0</v>
      </c>
      <c r="F6007" s="440">
        <v>0</v>
      </c>
      <c r="G6007" s="440">
        <v>14300.11</v>
      </c>
      <c r="H6007" s="438" t="s">
        <v>126</v>
      </c>
    </row>
    <row r="6008" spans="1:8">
      <c r="A6008" s="430" t="s">
        <v>7766</v>
      </c>
      <c r="B6008" s="430" t="s">
        <v>7767</v>
      </c>
      <c r="C6008" s="440">
        <v>82291.360000000001</v>
      </c>
      <c r="D6008" s="438" t="s">
        <v>126</v>
      </c>
      <c r="E6008" s="440">
        <v>0</v>
      </c>
      <c r="F6008" s="440">
        <v>0</v>
      </c>
      <c r="G6008" s="440">
        <v>82291.360000000001</v>
      </c>
      <c r="H6008" s="438" t="s">
        <v>126</v>
      </c>
    </row>
    <row r="6009" spans="1:8">
      <c r="A6009" s="430" t="s">
        <v>7768</v>
      </c>
      <c r="B6009" s="430" t="s">
        <v>7769</v>
      </c>
      <c r="C6009" s="440">
        <v>1972</v>
      </c>
      <c r="D6009" s="438" t="s">
        <v>126</v>
      </c>
      <c r="E6009" s="440">
        <v>0</v>
      </c>
      <c r="F6009" s="440">
        <v>0</v>
      </c>
      <c r="G6009" s="440">
        <v>1972</v>
      </c>
      <c r="H6009" s="438" t="s">
        <v>126</v>
      </c>
    </row>
    <row r="6010" spans="1:8">
      <c r="A6010" s="430" t="s">
        <v>7770</v>
      </c>
      <c r="B6010" s="430" t="s">
        <v>7771</v>
      </c>
      <c r="C6010" s="440">
        <v>8000</v>
      </c>
      <c r="D6010" s="438" t="s">
        <v>126</v>
      </c>
      <c r="E6010" s="440">
        <v>0</v>
      </c>
      <c r="F6010" s="440">
        <v>0</v>
      </c>
      <c r="G6010" s="440">
        <v>8000</v>
      </c>
      <c r="H6010" s="438" t="s">
        <v>126</v>
      </c>
    </row>
    <row r="6011" spans="1:8">
      <c r="A6011" s="430" t="s">
        <v>7772</v>
      </c>
      <c r="B6011" s="430" t="s">
        <v>7773</v>
      </c>
      <c r="C6011" s="440">
        <v>8000</v>
      </c>
      <c r="D6011" s="438" t="s">
        <v>126</v>
      </c>
      <c r="E6011" s="440">
        <v>0</v>
      </c>
      <c r="F6011" s="440">
        <v>0</v>
      </c>
      <c r="G6011" s="440">
        <v>8000</v>
      </c>
      <c r="H6011" s="438" t="s">
        <v>126</v>
      </c>
    </row>
    <row r="6012" spans="1:8">
      <c r="A6012" s="430" t="s">
        <v>7774</v>
      </c>
      <c r="B6012" s="430" t="s">
        <v>2153</v>
      </c>
      <c r="C6012" s="440">
        <v>6000</v>
      </c>
      <c r="D6012" s="438" t="s">
        <v>126</v>
      </c>
      <c r="E6012" s="440">
        <v>0</v>
      </c>
      <c r="F6012" s="440">
        <v>0</v>
      </c>
      <c r="G6012" s="440">
        <v>6000</v>
      </c>
      <c r="H6012" s="438" t="s">
        <v>126</v>
      </c>
    </row>
    <row r="6013" spans="1:8">
      <c r="A6013" s="430" t="s">
        <v>7775</v>
      </c>
      <c r="B6013" s="430" t="s">
        <v>2310</v>
      </c>
      <c r="C6013" s="440">
        <v>8000</v>
      </c>
      <c r="D6013" s="438" t="s">
        <v>126</v>
      </c>
      <c r="E6013" s="440">
        <v>0</v>
      </c>
      <c r="F6013" s="440">
        <v>0</v>
      </c>
      <c r="G6013" s="440">
        <v>8000</v>
      </c>
      <c r="H6013" s="438" t="s">
        <v>126</v>
      </c>
    </row>
    <row r="6014" spans="1:8">
      <c r="A6014" s="430" t="s">
        <v>7776</v>
      </c>
      <c r="B6014" s="430" t="s">
        <v>2325</v>
      </c>
      <c r="C6014" s="440">
        <v>8000</v>
      </c>
      <c r="D6014" s="438" t="s">
        <v>126</v>
      </c>
      <c r="E6014" s="440">
        <v>0</v>
      </c>
      <c r="F6014" s="440">
        <v>0</v>
      </c>
      <c r="G6014" s="440">
        <v>8000</v>
      </c>
      <c r="H6014" s="438" t="s">
        <v>126</v>
      </c>
    </row>
    <row r="6015" spans="1:8">
      <c r="A6015" s="430" t="s">
        <v>7777</v>
      </c>
      <c r="B6015" s="430" t="s">
        <v>2398</v>
      </c>
      <c r="C6015" s="440">
        <v>8000</v>
      </c>
      <c r="D6015" s="438" t="s">
        <v>126</v>
      </c>
      <c r="E6015" s="440">
        <v>0</v>
      </c>
      <c r="F6015" s="440">
        <v>0</v>
      </c>
      <c r="G6015" s="440">
        <v>8000</v>
      </c>
      <c r="H6015" s="438" t="s">
        <v>126</v>
      </c>
    </row>
    <row r="6016" spans="1:8">
      <c r="A6016" s="430" t="s">
        <v>7778</v>
      </c>
      <c r="B6016" s="430" t="s">
        <v>7779</v>
      </c>
      <c r="C6016" s="440">
        <v>26320</v>
      </c>
      <c r="D6016" s="438" t="s">
        <v>126</v>
      </c>
      <c r="E6016" s="440">
        <v>0</v>
      </c>
      <c r="F6016" s="440">
        <v>0</v>
      </c>
      <c r="G6016" s="440">
        <v>26320</v>
      </c>
      <c r="H6016" s="438" t="s">
        <v>126</v>
      </c>
    </row>
    <row r="6017" spans="1:8">
      <c r="A6017" s="430" t="s">
        <v>7780</v>
      </c>
      <c r="B6017" s="430" t="s">
        <v>7781</v>
      </c>
      <c r="C6017" s="440">
        <v>7999.36</v>
      </c>
      <c r="D6017" s="438" t="s">
        <v>126</v>
      </c>
      <c r="E6017" s="440">
        <v>0</v>
      </c>
      <c r="F6017" s="440">
        <v>0</v>
      </c>
      <c r="G6017" s="440">
        <v>7999.36</v>
      </c>
      <c r="H6017" s="438" t="s">
        <v>126</v>
      </c>
    </row>
    <row r="6018" spans="1:8">
      <c r="A6018" s="430" t="s">
        <v>7782</v>
      </c>
      <c r="B6018" s="430" t="s">
        <v>7783</v>
      </c>
      <c r="C6018" s="440">
        <v>3818280.43</v>
      </c>
      <c r="D6018" s="438" t="s">
        <v>126</v>
      </c>
      <c r="E6018" s="440">
        <v>1100186.6200000001</v>
      </c>
      <c r="F6018" s="440">
        <v>0</v>
      </c>
      <c r="G6018" s="440">
        <v>4918467.05</v>
      </c>
      <c r="H6018" s="438" t="s">
        <v>126</v>
      </c>
    </row>
    <row r="6019" spans="1:8">
      <c r="A6019" s="430" t="s">
        <v>7784</v>
      </c>
      <c r="B6019" s="430" t="s">
        <v>7785</v>
      </c>
      <c r="C6019" s="440">
        <v>136343.24</v>
      </c>
      <c r="D6019" s="438" t="s">
        <v>126</v>
      </c>
      <c r="E6019" s="440">
        <v>23136.2</v>
      </c>
      <c r="F6019" s="440">
        <v>0</v>
      </c>
      <c r="G6019" s="440">
        <v>159479.44</v>
      </c>
      <c r="H6019" s="438" t="s">
        <v>126</v>
      </c>
    </row>
    <row r="6020" spans="1:8">
      <c r="A6020" s="430" t="s">
        <v>7786</v>
      </c>
      <c r="B6020" s="430" t="s">
        <v>2093</v>
      </c>
      <c r="C6020" s="440">
        <v>13264</v>
      </c>
      <c r="D6020" s="438" t="s">
        <v>126</v>
      </c>
      <c r="E6020" s="440">
        <v>0</v>
      </c>
      <c r="F6020" s="440">
        <v>0</v>
      </c>
      <c r="G6020" s="440">
        <v>13264</v>
      </c>
      <c r="H6020" s="438" t="s">
        <v>126</v>
      </c>
    </row>
    <row r="6021" spans="1:8">
      <c r="A6021" s="430" t="s">
        <v>7787</v>
      </c>
      <c r="B6021" s="430" t="s">
        <v>2487</v>
      </c>
      <c r="C6021" s="440">
        <v>123079.24</v>
      </c>
      <c r="D6021" s="438" t="s">
        <v>126</v>
      </c>
      <c r="E6021" s="440">
        <v>23136.2</v>
      </c>
      <c r="F6021" s="440">
        <v>0</v>
      </c>
      <c r="G6021" s="440">
        <v>146215.44</v>
      </c>
      <c r="H6021" s="438" t="s">
        <v>126</v>
      </c>
    </row>
    <row r="6022" spans="1:8">
      <c r="A6022" s="430" t="s">
        <v>7788</v>
      </c>
      <c r="B6022" s="430" t="s">
        <v>7789</v>
      </c>
      <c r="C6022" s="440">
        <v>1619777.59</v>
      </c>
      <c r="D6022" s="438" t="s">
        <v>126</v>
      </c>
      <c r="E6022" s="440">
        <v>369831.2</v>
      </c>
      <c r="F6022" s="440">
        <v>0</v>
      </c>
      <c r="G6022" s="440">
        <v>1989608.79</v>
      </c>
      <c r="H6022" s="438" t="s">
        <v>126</v>
      </c>
    </row>
    <row r="6023" spans="1:8">
      <c r="A6023" s="430" t="s">
        <v>7790</v>
      </c>
      <c r="B6023" s="430" t="s">
        <v>2056</v>
      </c>
      <c r="C6023" s="440">
        <v>88182.13</v>
      </c>
      <c r="D6023" s="438" t="s">
        <v>126</v>
      </c>
      <c r="E6023" s="440">
        <v>27608</v>
      </c>
      <c r="F6023" s="440">
        <v>0</v>
      </c>
      <c r="G6023" s="440">
        <v>115790.13</v>
      </c>
      <c r="H6023" s="438" t="s">
        <v>126</v>
      </c>
    </row>
    <row r="6024" spans="1:8">
      <c r="A6024" s="430" t="s">
        <v>7791</v>
      </c>
      <c r="B6024" s="430" t="s">
        <v>2064</v>
      </c>
      <c r="C6024" s="440">
        <v>53324.13</v>
      </c>
      <c r="D6024" s="438" t="s">
        <v>126</v>
      </c>
      <c r="E6024" s="440">
        <v>10904</v>
      </c>
      <c r="F6024" s="440">
        <v>0</v>
      </c>
      <c r="G6024" s="440">
        <v>64228.13</v>
      </c>
      <c r="H6024" s="438" t="s">
        <v>126</v>
      </c>
    </row>
    <row r="6025" spans="1:8">
      <c r="A6025" s="430" t="s">
        <v>7792</v>
      </c>
      <c r="B6025" s="430" t="s">
        <v>972</v>
      </c>
      <c r="C6025" s="440">
        <v>63532.67</v>
      </c>
      <c r="D6025" s="438" t="s">
        <v>126</v>
      </c>
      <c r="E6025" s="440">
        <v>15567.2</v>
      </c>
      <c r="F6025" s="440">
        <v>0</v>
      </c>
      <c r="G6025" s="440">
        <v>79099.87</v>
      </c>
      <c r="H6025" s="438" t="s">
        <v>126</v>
      </c>
    </row>
    <row r="6026" spans="1:8">
      <c r="A6026" s="430" t="s">
        <v>7793</v>
      </c>
      <c r="B6026" s="430" t="s">
        <v>2078</v>
      </c>
      <c r="C6026" s="440">
        <v>112723.93</v>
      </c>
      <c r="D6026" s="438" t="s">
        <v>126</v>
      </c>
      <c r="E6026" s="440">
        <v>27608</v>
      </c>
      <c r="F6026" s="440">
        <v>0</v>
      </c>
      <c r="G6026" s="440">
        <v>140331.93</v>
      </c>
      <c r="H6026" s="438" t="s">
        <v>126</v>
      </c>
    </row>
    <row r="6027" spans="1:8">
      <c r="A6027" s="430" t="s">
        <v>7794</v>
      </c>
      <c r="B6027" s="430" t="s">
        <v>2083</v>
      </c>
      <c r="C6027" s="440">
        <v>51873.15</v>
      </c>
      <c r="D6027" s="438" t="s">
        <v>126</v>
      </c>
      <c r="E6027" s="440">
        <v>12760</v>
      </c>
      <c r="F6027" s="440">
        <v>0</v>
      </c>
      <c r="G6027" s="440">
        <v>64633.15</v>
      </c>
      <c r="H6027" s="438" t="s">
        <v>126</v>
      </c>
    </row>
    <row r="6028" spans="1:8">
      <c r="A6028" s="430" t="s">
        <v>7795</v>
      </c>
      <c r="B6028" s="430" t="s">
        <v>2088</v>
      </c>
      <c r="C6028" s="440">
        <v>60556.88</v>
      </c>
      <c r="D6028" s="438" t="s">
        <v>126</v>
      </c>
      <c r="E6028" s="440">
        <v>14848</v>
      </c>
      <c r="F6028" s="440">
        <v>0</v>
      </c>
      <c r="G6028" s="440">
        <v>75404.88</v>
      </c>
      <c r="H6028" s="438" t="s">
        <v>126</v>
      </c>
    </row>
    <row r="6029" spans="1:8">
      <c r="A6029" s="430" t="s">
        <v>7796</v>
      </c>
      <c r="B6029" s="430" t="s">
        <v>2103</v>
      </c>
      <c r="C6029" s="440">
        <v>119190.93</v>
      </c>
      <c r="D6029" s="438" t="s">
        <v>126</v>
      </c>
      <c r="E6029" s="440">
        <v>29232</v>
      </c>
      <c r="F6029" s="440">
        <v>0</v>
      </c>
      <c r="G6029" s="440">
        <v>148422.93</v>
      </c>
      <c r="H6029" s="438" t="s">
        <v>126</v>
      </c>
    </row>
    <row r="6030" spans="1:8">
      <c r="A6030" s="430" t="s">
        <v>7797</v>
      </c>
      <c r="B6030" s="430" t="s">
        <v>2108</v>
      </c>
      <c r="C6030" s="440">
        <v>13804</v>
      </c>
      <c r="D6030" s="438" t="s">
        <v>126</v>
      </c>
      <c r="E6030" s="440">
        <v>0</v>
      </c>
      <c r="F6030" s="440">
        <v>0</v>
      </c>
      <c r="G6030" s="440">
        <v>13804</v>
      </c>
      <c r="H6030" s="438" t="s">
        <v>126</v>
      </c>
    </row>
    <row r="6031" spans="1:8">
      <c r="A6031" s="430" t="s">
        <v>7798</v>
      </c>
      <c r="B6031" s="430" t="s">
        <v>2118</v>
      </c>
      <c r="C6031" s="440">
        <v>98734.33</v>
      </c>
      <c r="D6031" s="438" t="s">
        <v>126</v>
      </c>
      <c r="E6031" s="440">
        <v>27608</v>
      </c>
      <c r="F6031" s="440">
        <v>0</v>
      </c>
      <c r="G6031" s="440">
        <v>126342.33</v>
      </c>
      <c r="H6031" s="438" t="s">
        <v>126</v>
      </c>
    </row>
    <row r="6032" spans="1:8">
      <c r="A6032" s="430" t="s">
        <v>7799</v>
      </c>
      <c r="B6032" s="430" t="s">
        <v>2123</v>
      </c>
      <c r="C6032" s="440">
        <v>43922.11</v>
      </c>
      <c r="D6032" s="438" t="s">
        <v>126</v>
      </c>
      <c r="E6032" s="440">
        <v>10904</v>
      </c>
      <c r="F6032" s="440">
        <v>0</v>
      </c>
      <c r="G6032" s="440">
        <v>54826.11</v>
      </c>
      <c r="H6032" s="438" t="s">
        <v>126</v>
      </c>
    </row>
    <row r="6033" spans="1:8">
      <c r="A6033" s="430" t="s">
        <v>7800</v>
      </c>
      <c r="B6033" s="430" t="s">
        <v>2128</v>
      </c>
      <c r="C6033" s="440">
        <v>85682.13</v>
      </c>
      <c r="D6033" s="438" t="s">
        <v>126</v>
      </c>
      <c r="E6033" s="440">
        <v>27608</v>
      </c>
      <c r="F6033" s="440">
        <v>0</v>
      </c>
      <c r="G6033" s="440">
        <v>113290.13</v>
      </c>
      <c r="H6033" s="438" t="s">
        <v>126</v>
      </c>
    </row>
    <row r="6034" spans="1:8">
      <c r="A6034" s="430" t="s">
        <v>7801</v>
      </c>
      <c r="B6034" s="430" t="s">
        <v>2133</v>
      </c>
      <c r="C6034" s="440">
        <v>113700.76</v>
      </c>
      <c r="D6034" s="438" t="s">
        <v>126</v>
      </c>
      <c r="E6034" s="440">
        <v>27840</v>
      </c>
      <c r="F6034" s="440">
        <v>0</v>
      </c>
      <c r="G6034" s="440">
        <v>141540.76</v>
      </c>
      <c r="H6034" s="438" t="s">
        <v>126</v>
      </c>
    </row>
    <row r="6035" spans="1:8">
      <c r="A6035" s="430" t="s">
        <v>7802</v>
      </c>
      <c r="B6035" s="430" t="s">
        <v>2946</v>
      </c>
      <c r="C6035" s="440">
        <v>44460.13</v>
      </c>
      <c r="D6035" s="438" t="s">
        <v>126</v>
      </c>
      <c r="E6035" s="440">
        <v>10904</v>
      </c>
      <c r="F6035" s="440">
        <v>0</v>
      </c>
      <c r="G6035" s="440">
        <v>55364.13</v>
      </c>
      <c r="H6035" s="438" t="s">
        <v>126</v>
      </c>
    </row>
    <row r="6036" spans="1:8">
      <c r="A6036" s="430" t="s">
        <v>7803</v>
      </c>
      <c r="B6036" s="430" t="s">
        <v>2143</v>
      </c>
      <c r="C6036" s="440">
        <v>44552.93</v>
      </c>
      <c r="D6036" s="438" t="s">
        <v>126</v>
      </c>
      <c r="E6036" s="440">
        <v>10904</v>
      </c>
      <c r="F6036" s="440">
        <v>0</v>
      </c>
      <c r="G6036" s="440">
        <v>55456.93</v>
      </c>
      <c r="H6036" s="438" t="s">
        <v>126</v>
      </c>
    </row>
    <row r="6037" spans="1:8">
      <c r="A6037" s="430" t="s">
        <v>7804</v>
      </c>
      <c r="B6037" s="430" t="s">
        <v>2148</v>
      </c>
      <c r="C6037" s="440">
        <v>44552.93</v>
      </c>
      <c r="D6037" s="438" t="s">
        <v>126</v>
      </c>
      <c r="E6037" s="440">
        <v>10904</v>
      </c>
      <c r="F6037" s="440">
        <v>0</v>
      </c>
      <c r="G6037" s="440">
        <v>55456.93</v>
      </c>
      <c r="H6037" s="438" t="s">
        <v>126</v>
      </c>
    </row>
    <row r="6038" spans="1:8">
      <c r="A6038" s="430" t="s">
        <v>7805</v>
      </c>
      <c r="B6038" s="430" t="s">
        <v>2153</v>
      </c>
      <c r="C6038" s="440">
        <v>44460.13</v>
      </c>
      <c r="D6038" s="438" t="s">
        <v>126</v>
      </c>
      <c r="E6038" s="440">
        <v>10904</v>
      </c>
      <c r="F6038" s="440">
        <v>0</v>
      </c>
      <c r="G6038" s="440">
        <v>55364.13</v>
      </c>
      <c r="H6038" s="438" t="s">
        <v>126</v>
      </c>
    </row>
    <row r="6039" spans="1:8">
      <c r="A6039" s="430" t="s">
        <v>7806</v>
      </c>
      <c r="B6039" s="430" t="s">
        <v>2158</v>
      </c>
      <c r="C6039" s="440">
        <v>43922.11</v>
      </c>
      <c r="D6039" s="438" t="s">
        <v>126</v>
      </c>
      <c r="E6039" s="440">
        <v>10904</v>
      </c>
      <c r="F6039" s="440">
        <v>0</v>
      </c>
      <c r="G6039" s="440">
        <v>54826.11</v>
      </c>
      <c r="H6039" s="438" t="s">
        <v>126</v>
      </c>
    </row>
    <row r="6040" spans="1:8">
      <c r="A6040" s="430" t="s">
        <v>7807</v>
      </c>
      <c r="B6040" s="430" t="s">
        <v>4466</v>
      </c>
      <c r="C6040" s="440">
        <v>0</v>
      </c>
      <c r="D6040" s="438" t="s">
        <v>126</v>
      </c>
      <c r="E6040" s="440">
        <v>13804</v>
      </c>
      <c r="F6040" s="440">
        <v>0</v>
      </c>
      <c r="G6040" s="440">
        <v>13804</v>
      </c>
      <c r="H6040" s="438" t="s">
        <v>126</v>
      </c>
    </row>
    <row r="6041" spans="1:8">
      <c r="A6041" s="430" t="s">
        <v>7808</v>
      </c>
      <c r="B6041" s="430" t="s">
        <v>2487</v>
      </c>
      <c r="C6041" s="440">
        <v>380311.48</v>
      </c>
      <c r="D6041" s="438" t="s">
        <v>126</v>
      </c>
      <c r="E6041" s="440">
        <v>55216</v>
      </c>
      <c r="F6041" s="440">
        <v>0</v>
      </c>
      <c r="G6041" s="440">
        <v>435527.48</v>
      </c>
      <c r="H6041" s="438" t="s">
        <v>126</v>
      </c>
    </row>
    <row r="6042" spans="1:8">
      <c r="A6042" s="430" t="s">
        <v>7809</v>
      </c>
      <c r="B6042" s="430" t="s">
        <v>3939</v>
      </c>
      <c r="C6042" s="440">
        <v>112290.73</v>
      </c>
      <c r="D6042" s="438" t="s">
        <v>126</v>
      </c>
      <c r="E6042" s="440">
        <v>13804</v>
      </c>
      <c r="F6042" s="440">
        <v>0</v>
      </c>
      <c r="G6042" s="440">
        <v>126094.73</v>
      </c>
      <c r="H6042" s="438" t="s">
        <v>126</v>
      </c>
    </row>
    <row r="6043" spans="1:8">
      <c r="A6043" s="430" t="s">
        <v>7810</v>
      </c>
      <c r="B6043" s="430" t="s">
        <v>7811</v>
      </c>
      <c r="C6043" s="440">
        <v>697285.32</v>
      </c>
      <c r="D6043" s="438" t="s">
        <v>126</v>
      </c>
      <c r="E6043" s="440">
        <v>730701.2</v>
      </c>
      <c r="F6043" s="440">
        <v>0</v>
      </c>
      <c r="G6043" s="440">
        <v>1427986.52</v>
      </c>
      <c r="H6043" s="438" t="s">
        <v>126</v>
      </c>
    </row>
    <row r="6044" spans="1:8">
      <c r="A6044" s="430" t="s">
        <v>7812</v>
      </c>
      <c r="B6044" s="430" t="s">
        <v>2056</v>
      </c>
      <c r="C6044" s="440">
        <v>0</v>
      </c>
      <c r="D6044" s="438" t="s">
        <v>126</v>
      </c>
      <c r="E6044" s="440">
        <v>14809.62</v>
      </c>
      <c r="F6044" s="440">
        <v>0</v>
      </c>
      <c r="G6044" s="440">
        <v>14809.62</v>
      </c>
      <c r="H6044" s="438" t="s">
        <v>126</v>
      </c>
    </row>
    <row r="6045" spans="1:8">
      <c r="A6045" s="430" t="s">
        <v>7813</v>
      </c>
      <c r="B6045" s="430" t="s">
        <v>2064</v>
      </c>
      <c r="C6045" s="440">
        <v>0</v>
      </c>
      <c r="D6045" s="438" t="s">
        <v>126</v>
      </c>
      <c r="E6045" s="440">
        <v>13998.69</v>
      </c>
      <c r="F6045" s="440">
        <v>0</v>
      </c>
      <c r="G6045" s="440">
        <v>13998.69</v>
      </c>
      <c r="H6045" s="438" t="s">
        <v>126</v>
      </c>
    </row>
    <row r="6046" spans="1:8">
      <c r="A6046" s="430" t="s">
        <v>7814</v>
      </c>
      <c r="B6046" s="430" t="s">
        <v>972</v>
      </c>
      <c r="C6046" s="440">
        <v>0</v>
      </c>
      <c r="D6046" s="438" t="s">
        <v>126</v>
      </c>
      <c r="E6046" s="440">
        <v>33773.4</v>
      </c>
      <c r="F6046" s="440">
        <v>0</v>
      </c>
      <c r="G6046" s="440">
        <v>33773.4</v>
      </c>
      <c r="H6046" s="438" t="s">
        <v>126</v>
      </c>
    </row>
    <row r="6047" spans="1:8">
      <c r="A6047" s="430" t="s">
        <v>7815</v>
      </c>
      <c r="B6047" s="430" t="s">
        <v>2073</v>
      </c>
      <c r="C6047" s="440">
        <v>0</v>
      </c>
      <c r="D6047" s="438" t="s">
        <v>126</v>
      </c>
      <c r="E6047" s="440">
        <v>12604.61</v>
      </c>
      <c r="F6047" s="440">
        <v>0</v>
      </c>
      <c r="G6047" s="440">
        <v>12604.61</v>
      </c>
      <c r="H6047" s="438" t="s">
        <v>126</v>
      </c>
    </row>
    <row r="6048" spans="1:8">
      <c r="A6048" s="430" t="s">
        <v>7816</v>
      </c>
      <c r="B6048" s="430" t="s">
        <v>2078</v>
      </c>
      <c r="C6048" s="440">
        <v>0</v>
      </c>
      <c r="D6048" s="438" t="s">
        <v>126</v>
      </c>
      <c r="E6048" s="440">
        <v>13996.67</v>
      </c>
      <c r="F6048" s="440">
        <v>0</v>
      </c>
      <c r="G6048" s="440">
        <v>13996.67</v>
      </c>
      <c r="H6048" s="438" t="s">
        <v>126</v>
      </c>
    </row>
    <row r="6049" spans="1:8">
      <c r="A6049" s="430" t="s">
        <v>7817</v>
      </c>
      <c r="B6049" s="430" t="s">
        <v>2083</v>
      </c>
      <c r="C6049" s="440">
        <v>0</v>
      </c>
      <c r="D6049" s="438" t="s">
        <v>126</v>
      </c>
      <c r="E6049" s="440">
        <v>48190.35</v>
      </c>
      <c r="F6049" s="440">
        <v>0</v>
      </c>
      <c r="G6049" s="440">
        <v>48190.35</v>
      </c>
      <c r="H6049" s="438" t="s">
        <v>126</v>
      </c>
    </row>
    <row r="6050" spans="1:8">
      <c r="A6050" s="430" t="s">
        <v>7818</v>
      </c>
      <c r="B6050" s="430" t="s">
        <v>2088</v>
      </c>
      <c r="C6050" s="440">
        <v>0</v>
      </c>
      <c r="D6050" s="438" t="s">
        <v>126</v>
      </c>
      <c r="E6050" s="440">
        <v>4528.2299999999996</v>
      </c>
      <c r="F6050" s="440">
        <v>0</v>
      </c>
      <c r="G6050" s="440">
        <v>4528.2299999999996</v>
      </c>
      <c r="H6050" s="438" t="s">
        <v>126</v>
      </c>
    </row>
    <row r="6051" spans="1:8">
      <c r="A6051" s="430" t="s">
        <v>7819</v>
      </c>
      <c r="B6051" s="430" t="s">
        <v>2093</v>
      </c>
      <c r="C6051" s="440">
        <v>0</v>
      </c>
      <c r="D6051" s="438" t="s">
        <v>126</v>
      </c>
      <c r="E6051" s="440">
        <v>22421.41</v>
      </c>
      <c r="F6051" s="440">
        <v>0</v>
      </c>
      <c r="G6051" s="440">
        <v>22421.41</v>
      </c>
      <c r="H6051" s="438" t="s">
        <v>126</v>
      </c>
    </row>
    <row r="6052" spans="1:8">
      <c r="A6052" s="430" t="s">
        <v>7820</v>
      </c>
      <c r="B6052" s="430" t="s">
        <v>2098</v>
      </c>
      <c r="C6052" s="440">
        <v>0</v>
      </c>
      <c r="D6052" s="438" t="s">
        <v>126</v>
      </c>
      <c r="E6052" s="440">
        <v>4528.2299999999996</v>
      </c>
      <c r="F6052" s="440">
        <v>0</v>
      </c>
      <c r="G6052" s="440">
        <v>4528.2299999999996</v>
      </c>
      <c r="H6052" s="438" t="s">
        <v>126</v>
      </c>
    </row>
    <row r="6053" spans="1:8">
      <c r="A6053" s="430" t="s">
        <v>7821</v>
      </c>
      <c r="B6053" s="430" t="s">
        <v>2103</v>
      </c>
      <c r="C6053" s="440">
        <v>0</v>
      </c>
      <c r="D6053" s="438" t="s">
        <v>126</v>
      </c>
      <c r="E6053" s="440">
        <v>28340.15</v>
      </c>
      <c r="F6053" s="440">
        <v>0</v>
      </c>
      <c r="G6053" s="440">
        <v>28340.15</v>
      </c>
      <c r="H6053" s="438" t="s">
        <v>126</v>
      </c>
    </row>
    <row r="6054" spans="1:8">
      <c r="A6054" s="430" t="s">
        <v>7822</v>
      </c>
      <c r="B6054" s="430" t="s">
        <v>2108</v>
      </c>
      <c r="C6054" s="440">
        <v>0</v>
      </c>
      <c r="D6054" s="438" t="s">
        <v>126</v>
      </c>
      <c r="E6054" s="440">
        <v>56792.84</v>
      </c>
      <c r="F6054" s="440">
        <v>0</v>
      </c>
      <c r="G6054" s="440">
        <v>56792.84</v>
      </c>
      <c r="H6054" s="438" t="s">
        <v>126</v>
      </c>
    </row>
    <row r="6055" spans="1:8">
      <c r="A6055" s="430" t="s">
        <v>7823</v>
      </c>
      <c r="B6055" s="430" t="s">
        <v>2113</v>
      </c>
      <c r="C6055" s="440">
        <v>0</v>
      </c>
      <c r="D6055" s="438" t="s">
        <v>126</v>
      </c>
      <c r="E6055" s="440">
        <v>114863.03</v>
      </c>
      <c r="F6055" s="440">
        <v>0</v>
      </c>
      <c r="G6055" s="440">
        <v>114863.03</v>
      </c>
      <c r="H6055" s="438" t="s">
        <v>126</v>
      </c>
    </row>
    <row r="6056" spans="1:8">
      <c r="A6056" s="430" t="s">
        <v>7824</v>
      </c>
      <c r="B6056" s="430" t="s">
        <v>2118</v>
      </c>
      <c r="C6056" s="440">
        <v>0</v>
      </c>
      <c r="D6056" s="438" t="s">
        <v>126</v>
      </c>
      <c r="E6056" s="440">
        <v>4528.2299999999996</v>
      </c>
      <c r="F6056" s="440">
        <v>0</v>
      </c>
      <c r="G6056" s="440">
        <v>4528.2299999999996</v>
      </c>
      <c r="H6056" s="438" t="s">
        <v>126</v>
      </c>
    </row>
    <row r="6057" spans="1:8">
      <c r="A6057" s="430" t="s">
        <v>7825</v>
      </c>
      <c r="B6057" s="430" t="s">
        <v>2123</v>
      </c>
      <c r="C6057" s="440">
        <v>0</v>
      </c>
      <c r="D6057" s="438" t="s">
        <v>126</v>
      </c>
      <c r="E6057" s="440">
        <v>4663.58</v>
      </c>
      <c r="F6057" s="440">
        <v>0</v>
      </c>
      <c r="G6057" s="440">
        <v>4663.58</v>
      </c>
      <c r="H6057" s="438" t="s">
        <v>126</v>
      </c>
    </row>
    <row r="6058" spans="1:8">
      <c r="A6058" s="430" t="s">
        <v>7826</v>
      </c>
      <c r="B6058" s="430" t="s">
        <v>2128</v>
      </c>
      <c r="C6058" s="440">
        <v>0</v>
      </c>
      <c r="D6058" s="438" t="s">
        <v>126</v>
      </c>
      <c r="E6058" s="440">
        <v>4528.2299999999996</v>
      </c>
      <c r="F6058" s="440">
        <v>0</v>
      </c>
      <c r="G6058" s="440">
        <v>4528.2299999999996</v>
      </c>
      <c r="H6058" s="438" t="s">
        <v>126</v>
      </c>
    </row>
    <row r="6059" spans="1:8">
      <c r="A6059" s="430" t="s">
        <v>7827</v>
      </c>
      <c r="B6059" s="430" t="s">
        <v>7828</v>
      </c>
      <c r="C6059" s="440">
        <v>0</v>
      </c>
      <c r="D6059" s="438" t="s">
        <v>126</v>
      </c>
      <c r="E6059" s="440">
        <v>4528.2299999999996</v>
      </c>
      <c r="F6059" s="440">
        <v>0</v>
      </c>
      <c r="G6059" s="440">
        <v>4528.2299999999996</v>
      </c>
      <c r="H6059" s="438" t="s">
        <v>126</v>
      </c>
    </row>
    <row r="6060" spans="1:8">
      <c r="A6060" s="430" t="s">
        <v>7829</v>
      </c>
      <c r="B6060" s="430" t="s">
        <v>7830</v>
      </c>
      <c r="C6060" s="440">
        <v>0</v>
      </c>
      <c r="D6060" s="438" t="s">
        <v>126</v>
      </c>
      <c r="E6060" s="440">
        <v>4406.99</v>
      </c>
      <c r="F6060" s="440">
        <v>0</v>
      </c>
      <c r="G6060" s="440">
        <v>4406.99</v>
      </c>
      <c r="H6060" s="438" t="s">
        <v>126</v>
      </c>
    </row>
    <row r="6061" spans="1:8">
      <c r="A6061" s="430" t="s">
        <v>7831</v>
      </c>
      <c r="B6061" s="430" t="s">
        <v>2143</v>
      </c>
      <c r="C6061" s="440">
        <v>0</v>
      </c>
      <c r="D6061" s="438" t="s">
        <v>126</v>
      </c>
      <c r="E6061" s="440">
        <v>4528.2299999999996</v>
      </c>
      <c r="F6061" s="440">
        <v>0</v>
      </c>
      <c r="G6061" s="440">
        <v>4528.2299999999996</v>
      </c>
      <c r="H6061" s="438" t="s">
        <v>126</v>
      </c>
    </row>
    <row r="6062" spans="1:8">
      <c r="A6062" s="430" t="s">
        <v>7832</v>
      </c>
      <c r="B6062" s="430" t="s">
        <v>2148</v>
      </c>
      <c r="C6062" s="440">
        <v>0</v>
      </c>
      <c r="D6062" s="438" t="s">
        <v>126</v>
      </c>
      <c r="E6062" s="440">
        <v>42082.8</v>
      </c>
      <c r="F6062" s="440">
        <v>0</v>
      </c>
      <c r="G6062" s="440">
        <v>42082.8</v>
      </c>
      <c r="H6062" s="438" t="s">
        <v>126</v>
      </c>
    </row>
    <row r="6063" spans="1:8">
      <c r="A6063" s="430" t="s">
        <v>7833</v>
      </c>
      <c r="B6063" s="430" t="s">
        <v>2153</v>
      </c>
      <c r="C6063" s="440">
        <v>0</v>
      </c>
      <c r="D6063" s="438" t="s">
        <v>126</v>
      </c>
      <c r="E6063" s="440">
        <v>8374.2099999999991</v>
      </c>
      <c r="F6063" s="440">
        <v>0</v>
      </c>
      <c r="G6063" s="440">
        <v>8374.2099999999991</v>
      </c>
      <c r="H6063" s="438" t="s">
        <v>126</v>
      </c>
    </row>
    <row r="6064" spans="1:8">
      <c r="A6064" s="430" t="s">
        <v>7834</v>
      </c>
      <c r="B6064" s="430" t="s">
        <v>2158</v>
      </c>
      <c r="C6064" s="440">
        <v>0</v>
      </c>
      <c r="D6064" s="438" t="s">
        <v>126</v>
      </c>
      <c r="E6064" s="440">
        <v>4406.99</v>
      </c>
      <c r="F6064" s="440">
        <v>0</v>
      </c>
      <c r="G6064" s="440">
        <v>4406.99</v>
      </c>
      <c r="H6064" s="438" t="s">
        <v>126</v>
      </c>
    </row>
    <row r="6065" spans="1:8">
      <c r="A6065" s="430" t="s">
        <v>7835</v>
      </c>
      <c r="B6065" s="430" t="s">
        <v>7836</v>
      </c>
      <c r="C6065" s="440">
        <v>0</v>
      </c>
      <c r="D6065" s="438" t="s">
        <v>126</v>
      </c>
      <c r="E6065" s="440">
        <v>2225.02</v>
      </c>
      <c r="F6065" s="440">
        <v>0</v>
      </c>
      <c r="G6065" s="440">
        <v>2225.02</v>
      </c>
      <c r="H6065" s="438" t="s">
        <v>126</v>
      </c>
    </row>
    <row r="6066" spans="1:8">
      <c r="A6066" s="430" t="s">
        <v>7837</v>
      </c>
      <c r="B6066" s="430" t="s">
        <v>2280</v>
      </c>
      <c r="C6066" s="440">
        <v>0</v>
      </c>
      <c r="D6066" s="438" t="s">
        <v>126</v>
      </c>
      <c r="E6066" s="440">
        <v>20528.87</v>
      </c>
      <c r="F6066" s="440">
        <v>0</v>
      </c>
      <c r="G6066" s="440">
        <v>20528.87</v>
      </c>
      <c r="H6066" s="438" t="s">
        <v>126</v>
      </c>
    </row>
    <row r="6067" spans="1:8">
      <c r="A6067" s="430" t="s">
        <v>7838</v>
      </c>
      <c r="B6067" s="430" t="s">
        <v>2305</v>
      </c>
      <c r="C6067" s="440">
        <v>0</v>
      </c>
      <c r="D6067" s="438" t="s">
        <v>126</v>
      </c>
      <c r="E6067" s="440">
        <v>20528.88</v>
      </c>
      <c r="F6067" s="440">
        <v>0</v>
      </c>
      <c r="G6067" s="440">
        <v>20528.88</v>
      </c>
      <c r="H6067" s="438" t="s">
        <v>126</v>
      </c>
    </row>
    <row r="6068" spans="1:8">
      <c r="A6068" s="430" t="s">
        <v>7839</v>
      </c>
      <c r="B6068" s="430" t="s">
        <v>2310</v>
      </c>
      <c r="C6068" s="440">
        <v>0</v>
      </c>
      <c r="D6068" s="438" t="s">
        <v>126</v>
      </c>
      <c r="E6068" s="440">
        <v>20528.91</v>
      </c>
      <c r="F6068" s="440">
        <v>0</v>
      </c>
      <c r="G6068" s="440">
        <v>20528.91</v>
      </c>
      <c r="H6068" s="438" t="s">
        <v>126</v>
      </c>
    </row>
    <row r="6069" spans="1:8">
      <c r="A6069" s="430" t="s">
        <v>7840</v>
      </c>
      <c r="B6069" s="430" t="s">
        <v>2418</v>
      </c>
      <c r="C6069" s="440">
        <v>0</v>
      </c>
      <c r="D6069" s="438" t="s">
        <v>126</v>
      </c>
      <c r="E6069" s="440">
        <v>20528.91</v>
      </c>
      <c r="F6069" s="440">
        <v>0</v>
      </c>
      <c r="G6069" s="440">
        <v>20528.91</v>
      </c>
      <c r="H6069" s="438" t="s">
        <v>126</v>
      </c>
    </row>
    <row r="6070" spans="1:8">
      <c r="A6070" s="430" t="s">
        <v>7841</v>
      </c>
      <c r="B6070" s="430" t="s">
        <v>2458</v>
      </c>
      <c r="C6070" s="440">
        <v>0</v>
      </c>
      <c r="D6070" s="438" t="s">
        <v>126</v>
      </c>
      <c r="E6070" s="440">
        <v>20528.91</v>
      </c>
      <c r="F6070" s="440">
        <v>0</v>
      </c>
      <c r="G6070" s="440">
        <v>20528.91</v>
      </c>
      <c r="H6070" s="438" t="s">
        <v>126</v>
      </c>
    </row>
    <row r="6071" spans="1:8">
      <c r="A6071" s="430" t="s">
        <v>7842</v>
      </c>
      <c r="B6071" s="430" t="s">
        <v>2478</v>
      </c>
      <c r="C6071" s="440">
        <v>0</v>
      </c>
      <c r="D6071" s="438" t="s">
        <v>126</v>
      </c>
      <c r="E6071" s="440">
        <v>11519.26</v>
      </c>
      <c r="F6071" s="440">
        <v>0</v>
      </c>
      <c r="G6071" s="440">
        <v>11519.26</v>
      </c>
      <c r="H6071" s="438" t="s">
        <v>126</v>
      </c>
    </row>
    <row r="6072" spans="1:8">
      <c r="A6072" s="430" t="s">
        <v>7843</v>
      </c>
      <c r="B6072" s="430" t="s">
        <v>7844</v>
      </c>
      <c r="C6072" s="440">
        <v>697285.32</v>
      </c>
      <c r="D6072" s="438" t="s">
        <v>126</v>
      </c>
      <c r="E6072" s="440">
        <v>163417.72</v>
      </c>
      <c r="F6072" s="440">
        <v>0</v>
      </c>
      <c r="G6072" s="440">
        <v>860703.04</v>
      </c>
      <c r="H6072" s="438" t="s">
        <v>126</v>
      </c>
    </row>
    <row r="6073" spans="1:8">
      <c r="A6073" s="430" t="s">
        <v>7845</v>
      </c>
      <c r="B6073" s="430" t="s">
        <v>7846</v>
      </c>
      <c r="C6073" s="440">
        <v>1099903.79</v>
      </c>
      <c r="D6073" s="438" t="s">
        <v>126</v>
      </c>
      <c r="E6073" s="440">
        <v>44518.87</v>
      </c>
      <c r="F6073" s="440">
        <v>0</v>
      </c>
      <c r="G6073" s="440">
        <v>1144422.6599999999</v>
      </c>
      <c r="H6073" s="438" t="s">
        <v>126</v>
      </c>
    </row>
    <row r="6074" spans="1:8">
      <c r="A6074" s="430" t="s">
        <v>7847</v>
      </c>
      <c r="B6074" s="430" t="s">
        <v>2118</v>
      </c>
      <c r="C6074" s="440">
        <v>0</v>
      </c>
      <c r="D6074" s="438" t="s">
        <v>126</v>
      </c>
      <c r="E6074" s="440">
        <v>17.920000000000002</v>
      </c>
      <c r="F6074" s="440">
        <v>0</v>
      </c>
      <c r="G6074" s="440">
        <v>17.920000000000002</v>
      </c>
      <c r="H6074" s="438" t="s">
        <v>126</v>
      </c>
    </row>
    <row r="6075" spans="1:8">
      <c r="A6075" s="430" t="s">
        <v>7848</v>
      </c>
      <c r="B6075" s="430" t="s">
        <v>2123</v>
      </c>
      <c r="C6075" s="440">
        <v>6438</v>
      </c>
      <c r="D6075" s="438" t="s">
        <v>126</v>
      </c>
      <c r="E6075" s="440">
        <v>0</v>
      </c>
      <c r="F6075" s="440">
        <v>0</v>
      </c>
      <c r="G6075" s="440">
        <v>6438</v>
      </c>
      <c r="H6075" s="438" t="s">
        <v>126</v>
      </c>
    </row>
    <row r="6076" spans="1:8">
      <c r="A6076" s="430" t="s">
        <v>7849</v>
      </c>
      <c r="B6076" s="430" t="s">
        <v>2378</v>
      </c>
      <c r="C6076" s="440">
        <v>0</v>
      </c>
      <c r="D6076" s="438" t="s">
        <v>126</v>
      </c>
      <c r="E6076" s="440">
        <v>39</v>
      </c>
      <c r="F6076" s="440">
        <v>0</v>
      </c>
      <c r="G6076" s="440">
        <v>39</v>
      </c>
      <c r="H6076" s="438" t="s">
        <v>126</v>
      </c>
    </row>
    <row r="6077" spans="1:8">
      <c r="A6077" s="430" t="s">
        <v>7850</v>
      </c>
      <c r="B6077" s="430" t="s">
        <v>2438</v>
      </c>
      <c r="C6077" s="440">
        <v>4330</v>
      </c>
      <c r="D6077" s="438" t="s">
        <v>126</v>
      </c>
      <c r="E6077" s="440">
        <v>0</v>
      </c>
      <c r="F6077" s="440">
        <v>0</v>
      </c>
      <c r="G6077" s="440">
        <v>4330</v>
      </c>
      <c r="H6077" s="438" t="s">
        <v>126</v>
      </c>
    </row>
    <row r="6078" spans="1:8">
      <c r="A6078" s="430" t="s">
        <v>7851</v>
      </c>
      <c r="B6078" s="430" t="s">
        <v>2448</v>
      </c>
      <c r="C6078" s="440">
        <v>8135</v>
      </c>
      <c r="D6078" s="438" t="s">
        <v>126</v>
      </c>
      <c r="E6078" s="440">
        <v>0</v>
      </c>
      <c r="F6078" s="440">
        <v>0</v>
      </c>
      <c r="G6078" s="440">
        <v>8135</v>
      </c>
      <c r="H6078" s="438" t="s">
        <v>126</v>
      </c>
    </row>
    <row r="6079" spans="1:8">
      <c r="A6079" s="430" t="s">
        <v>7852</v>
      </c>
      <c r="B6079" s="430" t="s">
        <v>2458</v>
      </c>
      <c r="C6079" s="440">
        <v>0.75</v>
      </c>
      <c r="D6079" s="438" t="s">
        <v>126</v>
      </c>
      <c r="E6079" s="440">
        <v>0</v>
      </c>
      <c r="F6079" s="440">
        <v>0</v>
      </c>
      <c r="G6079" s="440">
        <v>0.75</v>
      </c>
      <c r="H6079" s="438" t="s">
        <v>126</v>
      </c>
    </row>
    <row r="6080" spans="1:8">
      <c r="A6080" s="430" t="s">
        <v>7853</v>
      </c>
      <c r="B6080" s="430" t="s">
        <v>2478</v>
      </c>
      <c r="C6080" s="440">
        <v>134.18</v>
      </c>
      <c r="D6080" s="438" t="s">
        <v>126</v>
      </c>
      <c r="E6080" s="440">
        <v>0</v>
      </c>
      <c r="F6080" s="440">
        <v>0</v>
      </c>
      <c r="G6080" s="440">
        <v>134.18</v>
      </c>
      <c r="H6080" s="438" t="s">
        <v>126</v>
      </c>
    </row>
    <row r="6081" spans="1:8">
      <c r="A6081" s="430" t="s">
        <v>7854</v>
      </c>
      <c r="B6081" s="430" t="s">
        <v>7855</v>
      </c>
      <c r="C6081" s="440">
        <v>333268.21999999997</v>
      </c>
      <c r="D6081" s="438" t="s">
        <v>126</v>
      </c>
      <c r="E6081" s="440">
        <v>15007.17</v>
      </c>
      <c r="F6081" s="440">
        <v>0</v>
      </c>
      <c r="G6081" s="440">
        <v>348275.39</v>
      </c>
      <c r="H6081" s="438" t="s">
        <v>126</v>
      </c>
    </row>
    <row r="6082" spans="1:8">
      <c r="A6082" s="430" t="s">
        <v>7856</v>
      </c>
      <c r="B6082" s="430" t="s">
        <v>7857</v>
      </c>
      <c r="C6082" s="440">
        <v>747299.52</v>
      </c>
      <c r="D6082" s="438" t="s">
        <v>126</v>
      </c>
      <c r="E6082" s="440">
        <v>29212.86</v>
      </c>
      <c r="F6082" s="440">
        <v>0</v>
      </c>
      <c r="G6082" s="440">
        <v>776512.38</v>
      </c>
      <c r="H6082" s="438" t="s">
        <v>126</v>
      </c>
    </row>
    <row r="6083" spans="1:8">
      <c r="A6083" s="430" t="s">
        <v>7858</v>
      </c>
      <c r="B6083" s="430" t="s">
        <v>7859</v>
      </c>
      <c r="C6083" s="440">
        <v>168.2</v>
      </c>
      <c r="D6083" s="438" t="s">
        <v>126</v>
      </c>
      <c r="E6083" s="440">
        <v>0</v>
      </c>
      <c r="F6083" s="440">
        <v>0</v>
      </c>
      <c r="G6083" s="440">
        <v>168.2</v>
      </c>
      <c r="H6083" s="438" t="s">
        <v>126</v>
      </c>
    </row>
    <row r="6084" spans="1:8">
      <c r="A6084" s="430" t="s">
        <v>7860</v>
      </c>
      <c r="B6084" s="430" t="s">
        <v>2512</v>
      </c>
      <c r="C6084" s="440">
        <v>129.91999999999999</v>
      </c>
      <c r="D6084" s="438" t="s">
        <v>126</v>
      </c>
      <c r="E6084" s="440">
        <v>241.92</v>
      </c>
      <c r="F6084" s="440">
        <v>0</v>
      </c>
      <c r="G6084" s="440">
        <v>371.84</v>
      </c>
      <c r="H6084" s="438" t="s">
        <v>126</v>
      </c>
    </row>
    <row r="6085" spans="1:8">
      <c r="A6085" s="430" t="s">
        <v>7861</v>
      </c>
      <c r="B6085" s="430" t="s">
        <v>7862</v>
      </c>
      <c r="C6085" s="440">
        <v>264970.49</v>
      </c>
      <c r="D6085" s="438" t="s">
        <v>126</v>
      </c>
      <c r="E6085" s="441">
        <v>-68000.850000000006</v>
      </c>
      <c r="F6085" s="440">
        <v>0</v>
      </c>
      <c r="G6085" s="440">
        <v>196969.64</v>
      </c>
      <c r="H6085" s="438" t="s">
        <v>126</v>
      </c>
    </row>
    <row r="6086" spans="1:8">
      <c r="A6086" s="430" t="s">
        <v>7863</v>
      </c>
      <c r="B6086" s="430" t="s">
        <v>2373</v>
      </c>
      <c r="C6086" s="440">
        <v>10127.709999999999</v>
      </c>
      <c r="D6086" s="438" t="s">
        <v>126</v>
      </c>
      <c r="E6086" s="440">
        <v>0</v>
      </c>
      <c r="F6086" s="440">
        <v>0</v>
      </c>
      <c r="G6086" s="440">
        <v>10127.709999999999</v>
      </c>
      <c r="H6086" s="438" t="s">
        <v>126</v>
      </c>
    </row>
    <row r="6087" spans="1:8">
      <c r="A6087" s="430" t="s">
        <v>7864</v>
      </c>
      <c r="B6087" s="430" t="s">
        <v>7865</v>
      </c>
      <c r="C6087" s="440">
        <v>250312.7</v>
      </c>
      <c r="D6087" s="438" t="s">
        <v>126</v>
      </c>
      <c r="E6087" s="441">
        <v>-68000.850000000006</v>
      </c>
      <c r="F6087" s="440">
        <v>0</v>
      </c>
      <c r="G6087" s="440">
        <v>182311.85</v>
      </c>
      <c r="H6087" s="438" t="s">
        <v>126</v>
      </c>
    </row>
    <row r="6088" spans="1:8">
      <c r="A6088" s="430" t="s">
        <v>7866</v>
      </c>
      <c r="B6088" s="430" t="s">
        <v>2506</v>
      </c>
      <c r="C6088" s="440">
        <v>4530.08</v>
      </c>
      <c r="D6088" s="438" t="s">
        <v>126</v>
      </c>
      <c r="E6088" s="440">
        <v>0</v>
      </c>
      <c r="F6088" s="440">
        <v>0</v>
      </c>
      <c r="G6088" s="440">
        <v>4530.08</v>
      </c>
      <c r="H6088" s="438" t="s">
        <v>126</v>
      </c>
    </row>
    <row r="6089" spans="1:8">
      <c r="A6089" s="430" t="s">
        <v>7867</v>
      </c>
      <c r="B6089" s="430" t="s">
        <v>7868</v>
      </c>
      <c r="C6089" s="440">
        <v>1114822.18</v>
      </c>
      <c r="D6089" s="438" t="s">
        <v>126</v>
      </c>
      <c r="E6089" s="440">
        <v>1422536.4</v>
      </c>
      <c r="F6089" s="440">
        <v>0</v>
      </c>
      <c r="G6089" s="440">
        <v>2537358.58</v>
      </c>
      <c r="H6089" s="438" t="s">
        <v>126</v>
      </c>
    </row>
    <row r="6090" spans="1:8">
      <c r="A6090" s="430" t="s">
        <v>7869</v>
      </c>
      <c r="B6090" s="430" t="s">
        <v>7870</v>
      </c>
      <c r="C6090" s="440">
        <v>58340.77</v>
      </c>
      <c r="D6090" s="438" t="s">
        <v>126</v>
      </c>
      <c r="E6090" s="440">
        <v>207316.46</v>
      </c>
      <c r="F6090" s="440">
        <v>0</v>
      </c>
      <c r="G6090" s="440">
        <v>265657.23</v>
      </c>
      <c r="H6090" s="438" t="s">
        <v>126</v>
      </c>
    </row>
    <row r="6091" spans="1:8">
      <c r="A6091" s="430" t="s">
        <v>7871</v>
      </c>
      <c r="B6091" s="430" t="s">
        <v>2056</v>
      </c>
      <c r="C6091" s="440">
        <v>754</v>
      </c>
      <c r="D6091" s="438" t="s">
        <v>126</v>
      </c>
      <c r="E6091" s="440">
        <v>1740</v>
      </c>
      <c r="F6091" s="440">
        <v>0</v>
      </c>
      <c r="G6091" s="440">
        <v>2494</v>
      </c>
      <c r="H6091" s="438" t="s">
        <v>126</v>
      </c>
    </row>
    <row r="6092" spans="1:8">
      <c r="A6092" s="430" t="s">
        <v>7872</v>
      </c>
      <c r="B6092" s="430" t="s">
        <v>2064</v>
      </c>
      <c r="C6092" s="440">
        <v>1090.4000000000001</v>
      </c>
      <c r="D6092" s="438" t="s">
        <v>126</v>
      </c>
      <c r="E6092" s="440">
        <v>0</v>
      </c>
      <c r="F6092" s="440">
        <v>0</v>
      </c>
      <c r="G6092" s="440">
        <v>1090.4000000000001</v>
      </c>
      <c r="H6092" s="438" t="s">
        <v>126</v>
      </c>
    </row>
    <row r="6093" spans="1:8">
      <c r="A6093" s="430" t="s">
        <v>7873</v>
      </c>
      <c r="B6093" s="430" t="s">
        <v>972</v>
      </c>
      <c r="C6093" s="440">
        <v>2721.88</v>
      </c>
      <c r="D6093" s="438" t="s">
        <v>126</v>
      </c>
      <c r="E6093" s="440">
        <v>0</v>
      </c>
      <c r="F6093" s="440">
        <v>0</v>
      </c>
      <c r="G6093" s="440">
        <v>2721.88</v>
      </c>
      <c r="H6093" s="438" t="s">
        <v>126</v>
      </c>
    </row>
    <row r="6094" spans="1:8">
      <c r="A6094" s="430" t="s">
        <v>7874</v>
      </c>
      <c r="B6094" s="430" t="s">
        <v>2073</v>
      </c>
      <c r="C6094" s="440">
        <v>6543.52</v>
      </c>
      <c r="D6094" s="438" t="s">
        <v>126</v>
      </c>
      <c r="E6094" s="440">
        <v>0</v>
      </c>
      <c r="F6094" s="440">
        <v>0</v>
      </c>
      <c r="G6094" s="440">
        <v>6543.52</v>
      </c>
      <c r="H6094" s="438" t="s">
        <v>126</v>
      </c>
    </row>
    <row r="6095" spans="1:8">
      <c r="A6095" s="430" t="s">
        <v>7875</v>
      </c>
      <c r="B6095" s="430" t="s">
        <v>2078</v>
      </c>
      <c r="C6095" s="440">
        <v>3920.8</v>
      </c>
      <c r="D6095" s="438" t="s">
        <v>126</v>
      </c>
      <c r="E6095" s="440">
        <v>452.4</v>
      </c>
      <c r="F6095" s="440">
        <v>0</v>
      </c>
      <c r="G6095" s="440">
        <v>4373.2</v>
      </c>
      <c r="H6095" s="438" t="s">
        <v>126</v>
      </c>
    </row>
    <row r="6096" spans="1:8">
      <c r="A6096" s="430" t="s">
        <v>7876</v>
      </c>
      <c r="B6096" s="430" t="s">
        <v>2083</v>
      </c>
      <c r="C6096" s="440">
        <v>4496.76</v>
      </c>
      <c r="D6096" s="438" t="s">
        <v>126</v>
      </c>
      <c r="E6096" s="440">
        <v>0</v>
      </c>
      <c r="F6096" s="440">
        <v>0</v>
      </c>
      <c r="G6096" s="440">
        <v>4496.76</v>
      </c>
      <c r="H6096" s="438" t="s">
        <v>126</v>
      </c>
    </row>
    <row r="6097" spans="1:8">
      <c r="A6097" s="430" t="s">
        <v>7877</v>
      </c>
      <c r="B6097" s="430" t="s">
        <v>2088</v>
      </c>
      <c r="C6097" s="440">
        <v>2146</v>
      </c>
      <c r="D6097" s="438" t="s">
        <v>126</v>
      </c>
      <c r="E6097" s="440">
        <v>0</v>
      </c>
      <c r="F6097" s="440">
        <v>0</v>
      </c>
      <c r="G6097" s="440">
        <v>2146</v>
      </c>
      <c r="H6097" s="438" t="s">
        <v>126</v>
      </c>
    </row>
    <row r="6098" spans="1:8">
      <c r="A6098" s="430" t="s">
        <v>7878</v>
      </c>
      <c r="B6098" s="430" t="s">
        <v>2093</v>
      </c>
      <c r="C6098" s="440">
        <v>8835.6</v>
      </c>
      <c r="D6098" s="438" t="s">
        <v>126</v>
      </c>
      <c r="E6098" s="440">
        <v>0</v>
      </c>
      <c r="F6098" s="440">
        <v>0</v>
      </c>
      <c r="G6098" s="440">
        <v>8835.6</v>
      </c>
      <c r="H6098" s="438" t="s">
        <v>126</v>
      </c>
    </row>
    <row r="6099" spans="1:8">
      <c r="A6099" s="430" t="s">
        <v>7879</v>
      </c>
      <c r="B6099" s="430" t="s">
        <v>2098</v>
      </c>
      <c r="C6099" s="440">
        <v>2197.61</v>
      </c>
      <c r="D6099" s="438" t="s">
        <v>126</v>
      </c>
      <c r="E6099" s="440">
        <v>0</v>
      </c>
      <c r="F6099" s="440">
        <v>0</v>
      </c>
      <c r="G6099" s="440">
        <v>2197.61</v>
      </c>
      <c r="H6099" s="438" t="s">
        <v>126</v>
      </c>
    </row>
    <row r="6100" spans="1:8">
      <c r="A6100" s="430" t="s">
        <v>7880</v>
      </c>
      <c r="B6100" s="430" t="s">
        <v>2103</v>
      </c>
      <c r="C6100" s="440">
        <v>2514.3000000000002</v>
      </c>
      <c r="D6100" s="438" t="s">
        <v>126</v>
      </c>
      <c r="E6100" s="440">
        <v>2784</v>
      </c>
      <c r="F6100" s="440">
        <v>0</v>
      </c>
      <c r="G6100" s="440">
        <v>5298.3</v>
      </c>
      <c r="H6100" s="438" t="s">
        <v>126</v>
      </c>
    </row>
    <row r="6101" spans="1:8">
      <c r="A6101" s="430" t="s">
        <v>7881</v>
      </c>
      <c r="B6101" s="430" t="s">
        <v>2108</v>
      </c>
      <c r="C6101" s="440">
        <v>742.4</v>
      </c>
      <c r="D6101" s="438" t="s">
        <v>126</v>
      </c>
      <c r="E6101" s="440">
        <v>1995.2</v>
      </c>
      <c r="F6101" s="440">
        <v>0</v>
      </c>
      <c r="G6101" s="440">
        <v>2737.6</v>
      </c>
      <c r="H6101" s="438" t="s">
        <v>126</v>
      </c>
    </row>
    <row r="6102" spans="1:8">
      <c r="A6102" s="430" t="s">
        <v>7882</v>
      </c>
      <c r="B6102" s="430" t="s">
        <v>2113</v>
      </c>
      <c r="C6102" s="440">
        <v>4413.8</v>
      </c>
      <c r="D6102" s="438" t="s">
        <v>126</v>
      </c>
      <c r="E6102" s="440">
        <v>1261.5</v>
      </c>
      <c r="F6102" s="440">
        <v>0</v>
      </c>
      <c r="G6102" s="440">
        <v>5675.3</v>
      </c>
      <c r="H6102" s="438" t="s">
        <v>126</v>
      </c>
    </row>
    <row r="6103" spans="1:8">
      <c r="A6103" s="430" t="s">
        <v>7883</v>
      </c>
      <c r="B6103" s="430" t="s">
        <v>2118</v>
      </c>
      <c r="C6103" s="440">
        <v>1566</v>
      </c>
      <c r="D6103" s="438" t="s">
        <v>126</v>
      </c>
      <c r="E6103" s="440">
        <v>2407</v>
      </c>
      <c r="F6103" s="440">
        <v>0</v>
      </c>
      <c r="G6103" s="440">
        <v>3973</v>
      </c>
      <c r="H6103" s="438" t="s">
        <v>126</v>
      </c>
    </row>
    <row r="6104" spans="1:8">
      <c r="A6104" s="430" t="s">
        <v>7884</v>
      </c>
      <c r="B6104" s="430" t="s">
        <v>2123</v>
      </c>
      <c r="C6104" s="440">
        <v>708</v>
      </c>
      <c r="D6104" s="438" t="s">
        <v>126</v>
      </c>
      <c r="E6104" s="440">
        <v>0</v>
      </c>
      <c r="F6104" s="440">
        <v>0</v>
      </c>
      <c r="G6104" s="440">
        <v>708</v>
      </c>
      <c r="H6104" s="438" t="s">
        <v>126</v>
      </c>
    </row>
    <row r="6105" spans="1:8">
      <c r="A6105" s="430" t="s">
        <v>7885</v>
      </c>
      <c r="B6105" s="430" t="s">
        <v>7886</v>
      </c>
      <c r="C6105" s="440">
        <v>0</v>
      </c>
      <c r="D6105" s="438" t="s">
        <v>126</v>
      </c>
      <c r="E6105" s="440">
        <v>800.4</v>
      </c>
      <c r="F6105" s="440">
        <v>0</v>
      </c>
      <c r="G6105" s="440">
        <v>800.4</v>
      </c>
      <c r="H6105" s="438" t="s">
        <v>126</v>
      </c>
    </row>
    <row r="6106" spans="1:8">
      <c r="A6106" s="430" t="s">
        <v>7887</v>
      </c>
      <c r="B6106" s="430" t="s">
        <v>7888</v>
      </c>
      <c r="C6106" s="440">
        <v>0</v>
      </c>
      <c r="D6106" s="438" t="s">
        <v>126</v>
      </c>
      <c r="E6106" s="440">
        <v>4484.3999999999996</v>
      </c>
      <c r="F6106" s="440">
        <v>0</v>
      </c>
      <c r="G6106" s="440">
        <v>4484.3999999999996</v>
      </c>
      <c r="H6106" s="438" t="s">
        <v>126</v>
      </c>
    </row>
    <row r="6107" spans="1:8">
      <c r="A6107" s="430" t="s">
        <v>7889</v>
      </c>
      <c r="B6107" s="430" t="s">
        <v>2215</v>
      </c>
      <c r="C6107" s="440">
        <v>0</v>
      </c>
      <c r="D6107" s="438" t="s">
        <v>126</v>
      </c>
      <c r="E6107" s="440">
        <v>935.8</v>
      </c>
      <c r="F6107" s="440">
        <v>0</v>
      </c>
      <c r="G6107" s="440">
        <v>935.8</v>
      </c>
      <c r="H6107" s="438" t="s">
        <v>126</v>
      </c>
    </row>
    <row r="6108" spans="1:8">
      <c r="A6108" s="430" t="s">
        <v>7890</v>
      </c>
      <c r="B6108" s="430" t="s">
        <v>2285</v>
      </c>
      <c r="C6108" s="440">
        <v>1392</v>
      </c>
      <c r="D6108" s="438" t="s">
        <v>126</v>
      </c>
      <c r="E6108" s="440">
        <v>0</v>
      </c>
      <c r="F6108" s="440">
        <v>0</v>
      </c>
      <c r="G6108" s="440">
        <v>1392</v>
      </c>
      <c r="H6108" s="438" t="s">
        <v>126</v>
      </c>
    </row>
    <row r="6109" spans="1:8">
      <c r="A6109" s="430" t="s">
        <v>7891</v>
      </c>
      <c r="B6109" s="430" t="s">
        <v>2290</v>
      </c>
      <c r="C6109" s="440">
        <v>1612.4</v>
      </c>
      <c r="D6109" s="438" t="s">
        <v>126</v>
      </c>
      <c r="E6109" s="440">
        <v>0</v>
      </c>
      <c r="F6109" s="440">
        <v>0</v>
      </c>
      <c r="G6109" s="440">
        <v>1612.4</v>
      </c>
      <c r="H6109" s="438" t="s">
        <v>126</v>
      </c>
    </row>
    <row r="6110" spans="1:8">
      <c r="A6110" s="430" t="s">
        <v>7892</v>
      </c>
      <c r="B6110" s="430" t="s">
        <v>2330</v>
      </c>
      <c r="C6110" s="440">
        <v>196</v>
      </c>
      <c r="D6110" s="438" t="s">
        <v>126</v>
      </c>
      <c r="E6110" s="440">
        <v>0</v>
      </c>
      <c r="F6110" s="440">
        <v>0</v>
      </c>
      <c r="G6110" s="440">
        <v>196</v>
      </c>
      <c r="H6110" s="438" t="s">
        <v>126</v>
      </c>
    </row>
    <row r="6111" spans="1:8">
      <c r="A6111" s="430" t="s">
        <v>7893</v>
      </c>
      <c r="B6111" s="430" t="s">
        <v>2378</v>
      </c>
      <c r="C6111" s="440">
        <v>0</v>
      </c>
      <c r="D6111" s="438" t="s">
        <v>126</v>
      </c>
      <c r="E6111" s="440">
        <v>1539.7</v>
      </c>
      <c r="F6111" s="440">
        <v>0</v>
      </c>
      <c r="G6111" s="440">
        <v>1539.7</v>
      </c>
      <c r="H6111" s="438" t="s">
        <v>126</v>
      </c>
    </row>
    <row r="6112" spans="1:8">
      <c r="A6112" s="430" t="s">
        <v>7894</v>
      </c>
      <c r="B6112" s="430" t="s">
        <v>2393</v>
      </c>
      <c r="C6112" s="440">
        <v>0</v>
      </c>
      <c r="D6112" s="438" t="s">
        <v>126</v>
      </c>
      <c r="E6112" s="440">
        <v>325</v>
      </c>
      <c r="F6112" s="440">
        <v>0</v>
      </c>
      <c r="G6112" s="440">
        <v>325</v>
      </c>
      <c r="H6112" s="438" t="s">
        <v>126</v>
      </c>
    </row>
    <row r="6113" spans="1:8">
      <c r="A6113" s="430" t="s">
        <v>7895</v>
      </c>
      <c r="B6113" s="430" t="s">
        <v>2468</v>
      </c>
      <c r="C6113" s="440">
        <v>1565</v>
      </c>
      <c r="D6113" s="438" t="s">
        <v>126</v>
      </c>
      <c r="E6113" s="440">
        <v>0</v>
      </c>
      <c r="F6113" s="440">
        <v>0</v>
      </c>
      <c r="G6113" s="440">
        <v>1565</v>
      </c>
      <c r="H6113" s="438" t="s">
        <v>126</v>
      </c>
    </row>
    <row r="6114" spans="1:8">
      <c r="A6114" s="430" t="s">
        <v>7896</v>
      </c>
      <c r="B6114" s="430" t="s">
        <v>2487</v>
      </c>
      <c r="C6114" s="440">
        <v>10924.3</v>
      </c>
      <c r="D6114" s="438" t="s">
        <v>126</v>
      </c>
      <c r="E6114" s="440">
        <v>188591.06</v>
      </c>
      <c r="F6114" s="440">
        <v>0</v>
      </c>
      <c r="G6114" s="440">
        <v>199515.36</v>
      </c>
      <c r="H6114" s="438" t="s">
        <v>126</v>
      </c>
    </row>
    <row r="6115" spans="1:8">
      <c r="A6115" s="430" t="s">
        <v>7897</v>
      </c>
      <c r="B6115" s="430" t="s">
        <v>7898</v>
      </c>
      <c r="C6115" s="440">
        <v>6955.36</v>
      </c>
      <c r="D6115" s="438" t="s">
        <v>126</v>
      </c>
      <c r="E6115" s="440">
        <v>49459.85</v>
      </c>
      <c r="F6115" s="440">
        <v>0</v>
      </c>
      <c r="G6115" s="440">
        <v>56415.21</v>
      </c>
      <c r="H6115" s="438" t="s">
        <v>126</v>
      </c>
    </row>
    <row r="6116" spans="1:8">
      <c r="A6116" s="430" t="s">
        <v>7899</v>
      </c>
      <c r="B6116" s="430" t="s">
        <v>2118</v>
      </c>
      <c r="C6116" s="440">
        <v>0</v>
      </c>
      <c r="D6116" s="438" t="s">
        <v>126</v>
      </c>
      <c r="E6116" s="440">
        <v>20364.599999999999</v>
      </c>
      <c r="F6116" s="440">
        <v>0</v>
      </c>
      <c r="G6116" s="440">
        <v>20364.599999999999</v>
      </c>
      <c r="H6116" s="438" t="s">
        <v>126</v>
      </c>
    </row>
    <row r="6117" spans="1:8">
      <c r="A6117" s="430" t="s">
        <v>7900</v>
      </c>
      <c r="B6117" s="430" t="s">
        <v>7901</v>
      </c>
      <c r="C6117" s="440">
        <v>0</v>
      </c>
      <c r="D6117" s="438" t="s">
        <v>126</v>
      </c>
      <c r="E6117" s="440">
        <v>1046.45</v>
      </c>
      <c r="F6117" s="440">
        <v>0</v>
      </c>
      <c r="G6117" s="440">
        <v>1046.45</v>
      </c>
      <c r="H6117" s="438" t="s">
        <v>126</v>
      </c>
    </row>
    <row r="6118" spans="1:8">
      <c r="A6118" s="430" t="s">
        <v>7902</v>
      </c>
      <c r="B6118" s="430" t="s">
        <v>4466</v>
      </c>
      <c r="C6118" s="440">
        <v>6955.36</v>
      </c>
      <c r="D6118" s="438" t="s">
        <v>126</v>
      </c>
      <c r="E6118" s="440">
        <v>0</v>
      </c>
      <c r="F6118" s="440">
        <v>0</v>
      </c>
      <c r="G6118" s="440">
        <v>6955.36</v>
      </c>
      <c r="H6118" s="438" t="s">
        <v>126</v>
      </c>
    </row>
    <row r="6119" spans="1:8">
      <c r="A6119" s="430" t="s">
        <v>7903</v>
      </c>
      <c r="B6119" s="430" t="s">
        <v>2487</v>
      </c>
      <c r="C6119" s="440">
        <v>0</v>
      </c>
      <c r="D6119" s="438" t="s">
        <v>126</v>
      </c>
      <c r="E6119" s="440">
        <v>28048.799999999999</v>
      </c>
      <c r="F6119" s="440">
        <v>0</v>
      </c>
      <c r="G6119" s="440">
        <v>28048.799999999999</v>
      </c>
      <c r="H6119" s="438" t="s">
        <v>126</v>
      </c>
    </row>
    <row r="6120" spans="1:8">
      <c r="A6120" s="430" t="s">
        <v>7904</v>
      </c>
      <c r="B6120" s="430" t="s">
        <v>7905</v>
      </c>
      <c r="C6120" s="440">
        <v>272152.77</v>
      </c>
      <c r="D6120" s="438" t="s">
        <v>126</v>
      </c>
      <c r="E6120" s="440">
        <v>15244.04</v>
      </c>
      <c r="F6120" s="440">
        <v>0</v>
      </c>
      <c r="G6120" s="440">
        <v>287396.81</v>
      </c>
      <c r="H6120" s="438" t="s">
        <v>126</v>
      </c>
    </row>
    <row r="6121" spans="1:8">
      <c r="A6121" s="430" t="s">
        <v>7906</v>
      </c>
      <c r="B6121" s="430" t="s">
        <v>2056</v>
      </c>
      <c r="C6121" s="440">
        <v>184.9</v>
      </c>
      <c r="D6121" s="438" t="s">
        <v>126</v>
      </c>
      <c r="E6121" s="440">
        <v>0</v>
      </c>
      <c r="F6121" s="440">
        <v>0</v>
      </c>
      <c r="G6121" s="440">
        <v>184.9</v>
      </c>
      <c r="H6121" s="438" t="s">
        <v>126</v>
      </c>
    </row>
    <row r="6122" spans="1:8">
      <c r="A6122" s="430" t="s">
        <v>7907</v>
      </c>
      <c r="B6122" s="430" t="s">
        <v>2073</v>
      </c>
      <c r="C6122" s="440">
        <v>2050.7199999999998</v>
      </c>
      <c r="D6122" s="438" t="s">
        <v>126</v>
      </c>
      <c r="E6122" s="440">
        <v>0</v>
      </c>
      <c r="F6122" s="440">
        <v>0</v>
      </c>
      <c r="G6122" s="440">
        <v>2050.7199999999998</v>
      </c>
      <c r="H6122" s="438" t="s">
        <v>126</v>
      </c>
    </row>
    <row r="6123" spans="1:8">
      <c r="A6123" s="430" t="s">
        <v>7908</v>
      </c>
      <c r="B6123" s="430" t="s">
        <v>2098</v>
      </c>
      <c r="C6123" s="440">
        <v>24143.08</v>
      </c>
      <c r="D6123" s="438" t="s">
        <v>126</v>
      </c>
      <c r="E6123" s="440">
        <v>0</v>
      </c>
      <c r="F6123" s="440">
        <v>0</v>
      </c>
      <c r="G6123" s="440">
        <v>24143.08</v>
      </c>
      <c r="H6123" s="438" t="s">
        <v>126</v>
      </c>
    </row>
    <row r="6124" spans="1:8">
      <c r="A6124" s="430" t="s">
        <v>7909</v>
      </c>
      <c r="B6124" s="430" t="s">
        <v>2108</v>
      </c>
      <c r="C6124" s="440">
        <v>920</v>
      </c>
      <c r="D6124" s="438" t="s">
        <v>126</v>
      </c>
      <c r="E6124" s="440">
        <v>0</v>
      </c>
      <c r="F6124" s="440">
        <v>0</v>
      </c>
      <c r="G6124" s="440">
        <v>920</v>
      </c>
      <c r="H6124" s="438" t="s">
        <v>126</v>
      </c>
    </row>
    <row r="6125" spans="1:8">
      <c r="A6125" s="430" t="s">
        <v>7910</v>
      </c>
      <c r="B6125" s="430" t="s">
        <v>2123</v>
      </c>
      <c r="C6125" s="440">
        <v>1556.46</v>
      </c>
      <c r="D6125" s="438" t="s">
        <v>126</v>
      </c>
      <c r="E6125" s="440">
        <v>0</v>
      </c>
      <c r="F6125" s="440">
        <v>0</v>
      </c>
      <c r="G6125" s="440">
        <v>1556.46</v>
      </c>
      <c r="H6125" s="438" t="s">
        <v>126</v>
      </c>
    </row>
    <row r="6126" spans="1:8">
      <c r="A6126" s="430" t="s">
        <v>7911</v>
      </c>
      <c r="B6126" s="430" t="s">
        <v>7237</v>
      </c>
      <c r="C6126" s="440">
        <v>1400</v>
      </c>
      <c r="D6126" s="438" t="s">
        <v>126</v>
      </c>
      <c r="E6126" s="440">
        <v>0</v>
      </c>
      <c r="F6126" s="440">
        <v>0</v>
      </c>
      <c r="G6126" s="440">
        <v>1400</v>
      </c>
      <c r="H6126" s="438" t="s">
        <v>126</v>
      </c>
    </row>
    <row r="6127" spans="1:8">
      <c r="A6127" s="430" t="s">
        <v>7912</v>
      </c>
      <c r="B6127" s="430" t="s">
        <v>7913</v>
      </c>
      <c r="C6127" s="440">
        <v>9359.98</v>
      </c>
      <c r="D6127" s="438" t="s">
        <v>126</v>
      </c>
      <c r="E6127" s="440">
        <v>0</v>
      </c>
      <c r="F6127" s="440">
        <v>0</v>
      </c>
      <c r="G6127" s="440">
        <v>9359.98</v>
      </c>
      <c r="H6127" s="438" t="s">
        <v>126</v>
      </c>
    </row>
    <row r="6128" spans="1:8">
      <c r="A6128" s="430" t="s">
        <v>7914</v>
      </c>
      <c r="B6128" s="430" t="s">
        <v>7915</v>
      </c>
      <c r="C6128" s="440">
        <v>5970.6</v>
      </c>
      <c r="D6128" s="438" t="s">
        <v>126</v>
      </c>
      <c r="E6128" s="440">
        <v>0</v>
      </c>
      <c r="F6128" s="440">
        <v>0</v>
      </c>
      <c r="G6128" s="440">
        <v>5970.6</v>
      </c>
      <c r="H6128" s="438" t="s">
        <v>126</v>
      </c>
    </row>
    <row r="6129" spans="1:8">
      <c r="A6129" s="430" t="s">
        <v>7916</v>
      </c>
      <c r="B6129" s="430" t="s">
        <v>2158</v>
      </c>
      <c r="C6129" s="440">
        <v>10154.64</v>
      </c>
      <c r="D6129" s="438" t="s">
        <v>126</v>
      </c>
      <c r="E6129" s="440">
        <v>0</v>
      </c>
      <c r="F6129" s="440">
        <v>0</v>
      </c>
      <c r="G6129" s="440">
        <v>10154.64</v>
      </c>
      <c r="H6129" s="438" t="s">
        <v>126</v>
      </c>
    </row>
    <row r="6130" spans="1:8">
      <c r="A6130" s="430" t="s">
        <v>7917</v>
      </c>
      <c r="B6130" s="430" t="s">
        <v>7261</v>
      </c>
      <c r="C6130" s="440">
        <v>12611.25</v>
      </c>
      <c r="D6130" s="438" t="s">
        <v>126</v>
      </c>
      <c r="E6130" s="440">
        <v>0</v>
      </c>
      <c r="F6130" s="440">
        <v>0</v>
      </c>
      <c r="G6130" s="440">
        <v>12611.25</v>
      </c>
      <c r="H6130" s="438" t="s">
        <v>126</v>
      </c>
    </row>
    <row r="6131" spans="1:8">
      <c r="A6131" s="430" t="s">
        <v>7918</v>
      </c>
      <c r="B6131" s="430" t="s">
        <v>2305</v>
      </c>
      <c r="C6131" s="440">
        <v>7018.58</v>
      </c>
      <c r="D6131" s="438" t="s">
        <v>126</v>
      </c>
      <c r="E6131" s="440">
        <v>0</v>
      </c>
      <c r="F6131" s="440">
        <v>0</v>
      </c>
      <c r="G6131" s="440">
        <v>7018.58</v>
      </c>
      <c r="H6131" s="438" t="s">
        <v>126</v>
      </c>
    </row>
    <row r="6132" spans="1:8">
      <c r="A6132" s="430" t="s">
        <v>7919</v>
      </c>
      <c r="B6132" s="430" t="s">
        <v>2310</v>
      </c>
      <c r="C6132" s="440">
        <v>21303.4</v>
      </c>
      <c r="D6132" s="438" t="s">
        <v>126</v>
      </c>
      <c r="E6132" s="440">
        <v>0</v>
      </c>
      <c r="F6132" s="440">
        <v>0</v>
      </c>
      <c r="G6132" s="440">
        <v>21303.4</v>
      </c>
      <c r="H6132" s="438" t="s">
        <v>126</v>
      </c>
    </row>
    <row r="6133" spans="1:8">
      <c r="A6133" s="430" t="s">
        <v>7920</v>
      </c>
      <c r="B6133" s="430" t="s">
        <v>2418</v>
      </c>
      <c r="C6133" s="440">
        <v>7328.13</v>
      </c>
      <c r="D6133" s="438" t="s">
        <v>126</v>
      </c>
      <c r="E6133" s="440">
        <v>0</v>
      </c>
      <c r="F6133" s="440">
        <v>0</v>
      </c>
      <c r="G6133" s="440">
        <v>7328.13</v>
      </c>
      <c r="H6133" s="438" t="s">
        <v>126</v>
      </c>
    </row>
    <row r="6134" spans="1:8">
      <c r="A6134" s="430" t="s">
        <v>7921</v>
      </c>
      <c r="B6134" s="430" t="s">
        <v>4466</v>
      </c>
      <c r="C6134" s="440">
        <v>2726</v>
      </c>
      <c r="D6134" s="438" t="s">
        <v>126</v>
      </c>
      <c r="E6134" s="440">
        <v>0</v>
      </c>
      <c r="F6134" s="440">
        <v>0</v>
      </c>
      <c r="G6134" s="440">
        <v>2726</v>
      </c>
      <c r="H6134" s="438" t="s">
        <v>126</v>
      </c>
    </row>
    <row r="6135" spans="1:8">
      <c r="A6135" s="430" t="s">
        <v>7922</v>
      </c>
      <c r="B6135" s="430" t="s">
        <v>7923</v>
      </c>
      <c r="C6135" s="440">
        <v>165425.03</v>
      </c>
      <c r="D6135" s="438" t="s">
        <v>126</v>
      </c>
      <c r="E6135" s="440">
        <v>15244.04</v>
      </c>
      <c r="F6135" s="440">
        <v>0</v>
      </c>
      <c r="G6135" s="440">
        <v>180669.07</v>
      </c>
      <c r="H6135" s="438" t="s">
        <v>126</v>
      </c>
    </row>
    <row r="6136" spans="1:8">
      <c r="A6136" s="430" t="s">
        <v>7924</v>
      </c>
      <c r="B6136" s="430" t="s">
        <v>7925</v>
      </c>
      <c r="C6136" s="440">
        <v>49408.12</v>
      </c>
      <c r="D6136" s="438" t="s">
        <v>126</v>
      </c>
      <c r="E6136" s="440">
        <v>742597.42</v>
      </c>
      <c r="F6136" s="440">
        <v>0</v>
      </c>
      <c r="G6136" s="440">
        <v>792005.54</v>
      </c>
      <c r="H6136" s="438" t="s">
        <v>126</v>
      </c>
    </row>
    <row r="6137" spans="1:8">
      <c r="A6137" s="430" t="s">
        <v>7926</v>
      </c>
      <c r="B6137" s="430" t="s">
        <v>2056</v>
      </c>
      <c r="C6137" s="440">
        <v>1409.4</v>
      </c>
      <c r="D6137" s="438" t="s">
        <v>126</v>
      </c>
      <c r="E6137" s="440">
        <v>0</v>
      </c>
      <c r="F6137" s="440">
        <v>0</v>
      </c>
      <c r="G6137" s="440">
        <v>1409.4</v>
      </c>
      <c r="H6137" s="438" t="s">
        <v>126</v>
      </c>
    </row>
    <row r="6138" spans="1:8">
      <c r="A6138" s="430" t="s">
        <v>7927</v>
      </c>
      <c r="B6138" s="430" t="s">
        <v>2064</v>
      </c>
      <c r="C6138" s="440">
        <v>1409.4</v>
      </c>
      <c r="D6138" s="438" t="s">
        <v>126</v>
      </c>
      <c r="E6138" s="440">
        <v>75806</v>
      </c>
      <c r="F6138" s="440">
        <v>0</v>
      </c>
      <c r="G6138" s="440">
        <v>77215.399999999994</v>
      </c>
      <c r="H6138" s="438" t="s">
        <v>126</v>
      </c>
    </row>
    <row r="6139" spans="1:8">
      <c r="A6139" s="430" t="s">
        <v>7928</v>
      </c>
      <c r="B6139" s="430" t="s">
        <v>972</v>
      </c>
      <c r="C6139" s="440">
        <v>1409.4</v>
      </c>
      <c r="D6139" s="438" t="s">
        <v>126</v>
      </c>
      <c r="E6139" s="440">
        <v>0</v>
      </c>
      <c r="F6139" s="440">
        <v>0</v>
      </c>
      <c r="G6139" s="440">
        <v>1409.4</v>
      </c>
      <c r="H6139" s="438" t="s">
        <v>126</v>
      </c>
    </row>
    <row r="6140" spans="1:8">
      <c r="A6140" s="430" t="s">
        <v>7929</v>
      </c>
      <c r="B6140" s="430" t="s">
        <v>2073</v>
      </c>
      <c r="C6140" s="440">
        <v>3758.4</v>
      </c>
      <c r="D6140" s="438" t="s">
        <v>126</v>
      </c>
      <c r="E6140" s="440">
        <v>0</v>
      </c>
      <c r="F6140" s="440">
        <v>0</v>
      </c>
      <c r="G6140" s="440">
        <v>3758.4</v>
      </c>
      <c r="H6140" s="438" t="s">
        <v>126</v>
      </c>
    </row>
    <row r="6141" spans="1:8">
      <c r="A6141" s="430" t="s">
        <v>7930</v>
      </c>
      <c r="B6141" s="430" t="s">
        <v>2078</v>
      </c>
      <c r="C6141" s="440">
        <v>887.4</v>
      </c>
      <c r="D6141" s="438" t="s">
        <v>126</v>
      </c>
      <c r="E6141" s="440">
        <v>0</v>
      </c>
      <c r="F6141" s="440">
        <v>0</v>
      </c>
      <c r="G6141" s="440">
        <v>887.4</v>
      </c>
      <c r="H6141" s="438" t="s">
        <v>126</v>
      </c>
    </row>
    <row r="6142" spans="1:8">
      <c r="A6142" s="430" t="s">
        <v>7931</v>
      </c>
      <c r="B6142" s="430" t="s">
        <v>2083</v>
      </c>
      <c r="C6142" s="440">
        <v>1044</v>
      </c>
      <c r="D6142" s="438" t="s">
        <v>126</v>
      </c>
      <c r="E6142" s="440">
        <v>0</v>
      </c>
      <c r="F6142" s="440">
        <v>0</v>
      </c>
      <c r="G6142" s="440">
        <v>1044</v>
      </c>
      <c r="H6142" s="438" t="s">
        <v>126</v>
      </c>
    </row>
    <row r="6143" spans="1:8">
      <c r="A6143" s="430" t="s">
        <v>7932</v>
      </c>
      <c r="B6143" s="430" t="s">
        <v>2088</v>
      </c>
      <c r="C6143" s="440">
        <v>2088</v>
      </c>
      <c r="D6143" s="438" t="s">
        <v>126</v>
      </c>
      <c r="E6143" s="440">
        <v>0</v>
      </c>
      <c r="F6143" s="440">
        <v>0</v>
      </c>
      <c r="G6143" s="440">
        <v>2088</v>
      </c>
      <c r="H6143" s="438" t="s">
        <v>126</v>
      </c>
    </row>
    <row r="6144" spans="1:8">
      <c r="A6144" s="430" t="s">
        <v>7933</v>
      </c>
      <c r="B6144" s="430" t="s">
        <v>2093</v>
      </c>
      <c r="C6144" s="440">
        <v>1618.2</v>
      </c>
      <c r="D6144" s="438" t="s">
        <v>126</v>
      </c>
      <c r="E6144" s="440">
        <v>0</v>
      </c>
      <c r="F6144" s="440">
        <v>0</v>
      </c>
      <c r="G6144" s="440">
        <v>1618.2</v>
      </c>
      <c r="H6144" s="438" t="s">
        <v>126</v>
      </c>
    </row>
    <row r="6145" spans="1:8">
      <c r="A6145" s="430" t="s">
        <v>7934</v>
      </c>
      <c r="B6145" s="430" t="s">
        <v>2098</v>
      </c>
      <c r="C6145" s="440">
        <v>939.6</v>
      </c>
      <c r="D6145" s="438" t="s">
        <v>126</v>
      </c>
      <c r="E6145" s="440">
        <v>0</v>
      </c>
      <c r="F6145" s="440">
        <v>0</v>
      </c>
      <c r="G6145" s="440">
        <v>939.6</v>
      </c>
      <c r="H6145" s="438" t="s">
        <v>126</v>
      </c>
    </row>
    <row r="6146" spans="1:8">
      <c r="A6146" s="430" t="s">
        <v>7935</v>
      </c>
      <c r="B6146" s="430" t="s">
        <v>2103</v>
      </c>
      <c r="C6146" s="440">
        <v>1409.4</v>
      </c>
      <c r="D6146" s="438" t="s">
        <v>126</v>
      </c>
      <c r="E6146" s="440">
        <v>0</v>
      </c>
      <c r="F6146" s="440">
        <v>0</v>
      </c>
      <c r="G6146" s="440">
        <v>1409.4</v>
      </c>
      <c r="H6146" s="438" t="s">
        <v>126</v>
      </c>
    </row>
    <row r="6147" spans="1:8">
      <c r="A6147" s="430" t="s">
        <v>7936</v>
      </c>
      <c r="B6147" s="430" t="s">
        <v>2108</v>
      </c>
      <c r="C6147" s="440">
        <v>2714.4</v>
      </c>
      <c r="D6147" s="438" t="s">
        <v>126</v>
      </c>
      <c r="E6147" s="440">
        <v>0</v>
      </c>
      <c r="F6147" s="440">
        <v>0</v>
      </c>
      <c r="G6147" s="440">
        <v>2714.4</v>
      </c>
      <c r="H6147" s="438" t="s">
        <v>126</v>
      </c>
    </row>
    <row r="6148" spans="1:8">
      <c r="A6148" s="430" t="s">
        <v>7937</v>
      </c>
      <c r="B6148" s="430" t="s">
        <v>2113</v>
      </c>
      <c r="C6148" s="440">
        <v>3682.56</v>
      </c>
      <c r="D6148" s="438" t="s">
        <v>126</v>
      </c>
      <c r="E6148" s="440">
        <v>0</v>
      </c>
      <c r="F6148" s="440">
        <v>0</v>
      </c>
      <c r="G6148" s="440">
        <v>3682.56</v>
      </c>
      <c r="H6148" s="438" t="s">
        <v>126</v>
      </c>
    </row>
    <row r="6149" spans="1:8">
      <c r="A6149" s="430" t="s">
        <v>7938</v>
      </c>
      <c r="B6149" s="430" t="s">
        <v>2118</v>
      </c>
      <c r="C6149" s="440">
        <v>417.6</v>
      </c>
      <c r="D6149" s="438" t="s">
        <v>126</v>
      </c>
      <c r="E6149" s="440">
        <v>0</v>
      </c>
      <c r="F6149" s="440">
        <v>0</v>
      </c>
      <c r="G6149" s="440">
        <v>417.6</v>
      </c>
      <c r="H6149" s="438" t="s">
        <v>126</v>
      </c>
    </row>
    <row r="6150" spans="1:8">
      <c r="A6150" s="430" t="s">
        <v>7939</v>
      </c>
      <c r="B6150" s="430" t="s">
        <v>2123</v>
      </c>
      <c r="C6150" s="440">
        <v>939.6</v>
      </c>
      <c r="D6150" s="438" t="s">
        <v>126</v>
      </c>
      <c r="E6150" s="440">
        <v>7517</v>
      </c>
      <c r="F6150" s="440">
        <v>0</v>
      </c>
      <c r="G6150" s="440">
        <v>8456.6</v>
      </c>
      <c r="H6150" s="438" t="s">
        <v>126</v>
      </c>
    </row>
    <row r="6151" spans="1:8">
      <c r="A6151" s="430" t="s">
        <v>7940</v>
      </c>
      <c r="B6151" s="430" t="s">
        <v>2128</v>
      </c>
      <c r="C6151" s="440">
        <v>417.6</v>
      </c>
      <c r="D6151" s="438" t="s">
        <v>126</v>
      </c>
      <c r="E6151" s="440">
        <v>0</v>
      </c>
      <c r="F6151" s="440">
        <v>0</v>
      </c>
      <c r="G6151" s="440">
        <v>417.6</v>
      </c>
      <c r="H6151" s="438" t="s">
        <v>126</v>
      </c>
    </row>
    <row r="6152" spans="1:8">
      <c r="A6152" s="430" t="s">
        <v>7941</v>
      </c>
      <c r="B6152" s="430" t="s">
        <v>2133</v>
      </c>
      <c r="C6152" s="440">
        <v>887.4</v>
      </c>
      <c r="D6152" s="438" t="s">
        <v>126</v>
      </c>
      <c r="E6152" s="440">
        <v>0</v>
      </c>
      <c r="F6152" s="440">
        <v>0</v>
      </c>
      <c r="G6152" s="440">
        <v>887.4</v>
      </c>
      <c r="H6152" s="438" t="s">
        <v>126</v>
      </c>
    </row>
    <row r="6153" spans="1:8">
      <c r="A6153" s="430" t="s">
        <v>7942</v>
      </c>
      <c r="B6153" s="430" t="s">
        <v>2946</v>
      </c>
      <c r="C6153" s="440">
        <v>1305</v>
      </c>
      <c r="D6153" s="438" t="s">
        <v>126</v>
      </c>
      <c r="E6153" s="440">
        <v>0</v>
      </c>
      <c r="F6153" s="440">
        <v>0</v>
      </c>
      <c r="G6153" s="440">
        <v>1305</v>
      </c>
      <c r="H6153" s="438" t="s">
        <v>126</v>
      </c>
    </row>
    <row r="6154" spans="1:8">
      <c r="A6154" s="430" t="s">
        <v>7943</v>
      </c>
      <c r="B6154" s="430" t="s">
        <v>7944</v>
      </c>
      <c r="C6154" s="440">
        <v>1566</v>
      </c>
      <c r="D6154" s="438" t="s">
        <v>126</v>
      </c>
      <c r="E6154" s="440">
        <v>0</v>
      </c>
      <c r="F6154" s="440">
        <v>0</v>
      </c>
      <c r="G6154" s="440">
        <v>1566</v>
      </c>
      <c r="H6154" s="438" t="s">
        <v>126</v>
      </c>
    </row>
    <row r="6155" spans="1:8">
      <c r="A6155" s="430" t="s">
        <v>7945</v>
      </c>
      <c r="B6155" s="430" t="s">
        <v>2148</v>
      </c>
      <c r="C6155" s="440">
        <v>1566</v>
      </c>
      <c r="D6155" s="438" t="s">
        <v>126</v>
      </c>
      <c r="E6155" s="440">
        <v>150000</v>
      </c>
      <c r="F6155" s="440">
        <v>0</v>
      </c>
      <c r="G6155" s="440">
        <v>151566</v>
      </c>
      <c r="H6155" s="438" t="s">
        <v>126</v>
      </c>
    </row>
    <row r="6156" spans="1:8">
      <c r="A6156" s="430" t="s">
        <v>7946</v>
      </c>
      <c r="B6156" s="430" t="s">
        <v>7947</v>
      </c>
      <c r="C6156" s="440">
        <v>1566</v>
      </c>
      <c r="D6156" s="438" t="s">
        <v>126</v>
      </c>
      <c r="E6156" s="440">
        <v>39203.35</v>
      </c>
      <c r="F6156" s="440">
        <v>0</v>
      </c>
      <c r="G6156" s="440">
        <v>40769.35</v>
      </c>
      <c r="H6156" s="438" t="s">
        <v>126</v>
      </c>
    </row>
    <row r="6157" spans="1:8">
      <c r="A6157" s="430" t="s">
        <v>7948</v>
      </c>
      <c r="B6157" s="430" t="s">
        <v>7949</v>
      </c>
      <c r="C6157" s="440">
        <v>939.6</v>
      </c>
      <c r="D6157" s="438" t="s">
        <v>126</v>
      </c>
      <c r="E6157" s="440">
        <v>0</v>
      </c>
      <c r="F6157" s="440">
        <v>0</v>
      </c>
      <c r="G6157" s="440">
        <v>939.6</v>
      </c>
      <c r="H6157" s="438" t="s">
        <v>126</v>
      </c>
    </row>
    <row r="6158" spans="1:8">
      <c r="A6158" s="430" t="s">
        <v>7950</v>
      </c>
      <c r="B6158" s="430" t="s">
        <v>7951</v>
      </c>
      <c r="C6158" s="440">
        <v>0</v>
      </c>
      <c r="D6158" s="438" t="s">
        <v>126</v>
      </c>
      <c r="E6158" s="440">
        <v>49618</v>
      </c>
      <c r="F6158" s="440">
        <v>0</v>
      </c>
      <c r="G6158" s="440">
        <v>49618</v>
      </c>
      <c r="H6158" s="438" t="s">
        <v>126</v>
      </c>
    </row>
    <row r="6159" spans="1:8">
      <c r="A6159" s="430" t="s">
        <v>7952</v>
      </c>
      <c r="B6159" s="430" t="s">
        <v>2358</v>
      </c>
      <c r="C6159" s="440">
        <v>0</v>
      </c>
      <c r="D6159" s="438" t="s">
        <v>126</v>
      </c>
      <c r="E6159" s="440">
        <v>39880.019999999997</v>
      </c>
      <c r="F6159" s="440">
        <v>0</v>
      </c>
      <c r="G6159" s="440">
        <v>39880.019999999997</v>
      </c>
      <c r="H6159" s="438" t="s">
        <v>126</v>
      </c>
    </row>
    <row r="6160" spans="1:8">
      <c r="A6160" s="430" t="s">
        <v>7953</v>
      </c>
      <c r="B6160" s="430" t="s">
        <v>2388</v>
      </c>
      <c r="C6160" s="440">
        <v>0</v>
      </c>
      <c r="D6160" s="438" t="s">
        <v>126</v>
      </c>
      <c r="E6160" s="440">
        <v>5876.2</v>
      </c>
      <c r="F6160" s="440">
        <v>0</v>
      </c>
      <c r="G6160" s="440">
        <v>5876.2</v>
      </c>
      <c r="H6160" s="438" t="s">
        <v>126</v>
      </c>
    </row>
    <row r="6161" spans="1:8">
      <c r="A6161" s="430" t="s">
        <v>7954</v>
      </c>
      <c r="B6161" s="430" t="s">
        <v>2428</v>
      </c>
      <c r="C6161" s="440">
        <v>0</v>
      </c>
      <c r="D6161" s="438" t="s">
        <v>126</v>
      </c>
      <c r="E6161" s="440">
        <v>12805</v>
      </c>
      <c r="F6161" s="440">
        <v>0</v>
      </c>
      <c r="G6161" s="440">
        <v>12805</v>
      </c>
      <c r="H6161" s="438" t="s">
        <v>126</v>
      </c>
    </row>
    <row r="6162" spans="1:8">
      <c r="A6162" s="430" t="s">
        <v>7955</v>
      </c>
      <c r="B6162" s="430" t="s">
        <v>7956</v>
      </c>
      <c r="C6162" s="440">
        <v>11000</v>
      </c>
      <c r="D6162" s="438" t="s">
        <v>126</v>
      </c>
      <c r="E6162" s="440">
        <v>0</v>
      </c>
      <c r="F6162" s="440">
        <v>0</v>
      </c>
      <c r="G6162" s="440">
        <v>11000</v>
      </c>
      <c r="H6162" s="438" t="s">
        <v>126</v>
      </c>
    </row>
    <row r="6163" spans="1:8">
      <c r="A6163" s="430" t="s">
        <v>7957</v>
      </c>
      <c r="B6163" s="430" t="s">
        <v>2487</v>
      </c>
      <c r="C6163" s="440">
        <v>3933.16</v>
      </c>
      <c r="D6163" s="438" t="s">
        <v>126</v>
      </c>
      <c r="E6163" s="440">
        <v>361891.85</v>
      </c>
      <c r="F6163" s="440">
        <v>0</v>
      </c>
      <c r="G6163" s="440">
        <v>365825.01</v>
      </c>
      <c r="H6163" s="438" t="s">
        <v>126</v>
      </c>
    </row>
    <row r="6164" spans="1:8">
      <c r="A6164" s="430" t="s">
        <v>7958</v>
      </c>
      <c r="B6164" s="430" t="s">
        <v>2516</v>
      </c>
      <c r="C6164" s="440">
        <v>2500</v>
      </c>
      <c r="D6164" s="438" t="s">
        <v>126</v>
      </c>
      <c r="E6164" s="440">
        <v>0</v>
      </c>
      <c r="F6164" s="440">
        <v>0</v>
      </c>
      <c r="G6164" s="440">
        <v>2500</v>
      </c>
      <c r="H6164" s="438" t="s">
        <v>126</v>
      </c>
    </row>
    <row r="6165" spans="1:8">
      <c r="A6165" s="430" t="s">
        <v>7959</v>
      </c>
      <c r="B6165" s="430" t="s">
        <v>7960</v>
      </c>
      <c r="C6165" s="440">
        <v>0</v>
      </c>
      <c r="D6165" s="438" t="s">
        <v>126</v>
      </c>
      <c r="E6165" s="440">
        <v>101517.84</v>
      </c>
      <c r="F6165" s="440">
        <v>0</v>
      </c>
      <c r="G6165" s="440">
        <v>101517.84</v>
      </c>
      <c r="H6165" s="438" t="s">
        <v>126</v>
      </c>
    </row>
    <row r="6166" spans="1:8">
      <c r="A6166" s="430" t="s">
        <v>7961</v>
      </c>
      <c r="B6166" s="430" t="s">
        <v>2078</v>
      </c>
      <c r="C6166" s="440">
        <v>0</v>
      </c>
      <c r="D6166" s="438" t="s">
        <v>126</v>
      </c>
      <c r="E6166" s="440">
        <v>360</v>
      </c>
      <c r="F6166" s="440">
        <v>0</v>
      </c>
      <c r="G6166" s="440">
        <v>360</v>
      </c>
      <c r="H6166" s="438" t="s">
        <v>126</v>
      </c>
    </row>
    <row r="6167" spans="1:8">
      <c r="A6167" s="430" t="s">
        <v>7962</v>
      </c>
      <c r="B6167" s="430" t="s">
        <v>2373</v>
      </c>
      <c r="C6167" s="440">
        <v>0</v>
      </c>
      <c r="D6167" s="438" t="s">
        <v>126</v>
      </c>
      <c r="E6167" s="440">
        <v>1950</v>
      </c>
      <c r="F6167" s="440">
        <v>0</v>
      </c>
      <c r="G6167" s="440">
        <v>1950</v>
      </c>
      <c r="H6167" s="438" t="s">
        <v>126</v>
      </c>
    </row>
    <row r="6168" spans="1:8">
      <c r="A6168" s="430" t="s">
        <v>7963</v>
      </c>
      <c r="B6168" s="430" t="s">
        <v>2487</v>
      </c>
      <c r="C6168" s="440">
        <v>0</v>
      </c>
      <c r="D6168" s="438" t="s">
        <v>126</v>
      </c>
      <c r="E6168" s="440">
        <v>99207.84</v>
      </c>
      <c r="F6168" s="440">
        <v>0</v>
      </c>
      <c r="G6168" s="440">
        <v>99207.84</v>
      </c>
      <c r="H6168" s="438" t="s">
        <v>126</v>
      </c>
    </row>
    <row r="6169" spans="1:8">
      <c r="A6169" s="430" t="s">
        <v>7964</v>
      </c>
      <c r="B6169" s="430" t="s">
        <v>7965</v>
      </c>
      <c r="C6169" s="440">
        <v>72101.539999999994</v>
      </c>
      <c r="D6169" s="438" t="s">
        <v>126</v>
      </c>
      <c r="E6169" s="440">
        <v>100442.18</v>
      </c>
      <c r="F6169" s="440">
        <v>0</v>
      </c>
      <c r="G6169" s="440">
        <v>172543.72</v>
      </c>
      <c r="H6169" s="438" t="s">
        <v>126</v>
      </c>
    </row>
    <row r="6170" spans="1:8">
      <c r="A6170" s="430" t="s">
        <v>7966</v>
      </c>
      <c r="B6170" s="430" t="s">
        <v>972</v>
      </c>
      <c r="C6170" s="440">
        <v>0</v>
      </c>
      <c r="D6170" s="438" t="s">
        <v>126</v>
      </c>
      <c r="E6170" s="440">
        <v>16762</v>
      </c>
      <c r="F6170" s="440">
        <v>0</v>
      </c>
      <c r="G6170" s="440">
        <v>16762</v>
      </c>
      <c r="H6170" s="438" t="s">
        <v>126</v>
      </c>
    </row>
    <row r="6171" spans="1:8">
      <c r="A6171" s="430" t="s">
        <v>7967</v>
      </c>
      <c r="B6171" s="430" t="s">
        <v>2098</v>
      </c>
      <c r="C6171" s="440">
        <v>174</v>
      </c>
      <c r="D6171" s="438" t="s">
        <v>126</v>
      </c>
      <c r="E6171" s="440">
        <v>0</v>
      </c>
      <c r="F6171" s="440">
        <v>0</v>
      </c>
      <c r="G6171" s="440">
        <v>174</v>
      </c>
      <c r="H6171" s="438" t="s">
        <v>126</v>
      </c>
    </row>
    <row r="6172" spans="1:8">
      <c r="A6172" s="430" t="s">
        <v>7968</v>
      </c>
      <c r="B6172" s="430" t="s">
        <v>2103</v>
      </c>
      <c r="C6172" s="440">
        <v>5661</v>
      </c>
      <c r="D6172" s="438" t="s">
        <v>126</v>
      </c>
      <c r="E6172" s="440">
        <v>0</v>
      </c>
      <c r="F6172" s="440">
        <v>0</v>
      </c>
      <c r="G6172" s="440">
        <v>5661</v>
      </c>
      <c r="H6172" s="438" t="s">
        <v>126</v>
      </c>
    </row>
    <row r="6173" spans="1:8">
      <c r="A6173" s="430" t="s">
        <v>7969</v>
      </c>
      <c r="B6173" s="430" t="s">
        <v>2487</v>
      </c>
      <c r="C6173" s="440">
        <v>66266.539999999994</v>
      </c>
      <c r="D6173" s="438" t="s">
        <v>126</v>
      </c>
      <c r="E6173" s="440">
        <v>83680.179999999993</v>
      </c>
      <c r="F6173" s="440">
        <v>0</v>
      </c>
      <c r="G6173" s="440">
        <v>149946.72</v>
      </c>
      <c r="H6173" s="438" t="s">
        <v>126</v>
      </c>
    </row>
    <row r="6174" spans="1:8">
      <c r="A6174" s="430" t="s">
        <v>7970</v>
      </c>
      <c r="B6174" s="430" t="s">
        <v>7971</v>
      </c>
      <c r="C6174" s="440">
        <v>655863.62</v>
      </c>
      <c r="D6174" s="438" t="s">
        <v>126</v>
      </c>
      <c r="E6174" s="440">
        <v>205958.61</v>
      </c>
      <c r="F6174" s="440">
        <v>0</v>
      </c>
      <c r="G6174" s="440">
        <v>861822.23</v>
      </c>
      <c r="H6174" s="438" t="s">
        <v>126</v>
      </c>
    </row>
    <row r="6175" spans="1:8">
      <c r="A6175" s="430" t="s">
        <v>7972</v>
      </c>
      <c r="B6175" s="430" t="s">
        <v>2056</v>
      </c>
      <c r="C6175" s="440">
        <v>10900</v>
      </c>
      <c r="D6175" s="438" t="s">
        <v>126</v>
      </c>
      <c r="E6175" s="440">
        <v>6560.13</v>
      </c>
      <c r="F6175" s="440">
        <v>0</v>
      </c>
      <c r="G6175" s="440">
        <v>17460.13</v>
      </c>
      <c r="H6175" s="438" t="s">
        <v>126</v>
      </c>
    </row>
    <row r="6176" spans="1:8">
      <c r="A6176" s="430" t="s">
        <v>7973</v>
      </c>
      <c r="B6176" s="430" t="s">
        <v>2064</v>
      </c>
      <c r="C6176" s="440">
        <v>66437.38</v>
      </c>
      <c r="D6176" s="438" t="s">
        <v>126</v>
      </c>
      <c r="E6176" s="440">
        <v>21440.51</v>
      </c>
      <c r="F6176" s="440">
        <v>0</v>
      </c>
      <c r="G6176" s="440">
        <v>87877.89</v>
      </c>
      <c r="H6176" s="438" t="s">
        <v>126</v>
      </c>
    </row>
    <row r="6177" spans="1:8">
      <c r="A6177" s="430" t="s">
        <v>7974</v>
      </c>
      <c r="B6177" s="430" t="s">
        <v>2078</v>
      </c>
      <c r="C6177" s="440">
        <v>5820</v>
      </c>
      <c r="D6177" s="438" t="s">
        <v>126</v>
      </c>
      <c r="E6177" s="440">
        <v>480</v>
      </c>
      <c r="F6177" s="440">
        <v>0</v>
      </c>
      <c r="G6177" s="440">
        <v>6300</v>
      </c>
      <c r="H6177" s="438" t="s">
        <v>126</v>
      </c>
    </row>
    <row r="6178" spans="1:8">
      <c r="A6178" s="430" t="s">
        <v>7975</v>
      </c>
      <c r="B6178" s="430" t="s">
        <v>2093</v>
      </c>
      <c r="C6178" s="440">
        <v>3480</v>
      </c>
      <c r="D6178" s="438" t="s">
        <v>126</v>
      </c>
      <c r="E6178" s="440">
        <v>28400.51</v>
      </c>
      <c r="F6178" s="440">
        <v>0</v>
      </c>
      <c r="G6178" s="440">
        <v>31880.51</v>
      </c>
      <c r="H6178" s="438" t="s">
        <v>126</v>
      </c>
    </row>
    <row r="6179" spans="1:8">
      <c r="A6179" s="430" t="s">
        <v>7976</v>
      </c>
      <c r="B6179" s="430" t="s">
        <v>2103</v>
      </c>
      <c r="C6179" s="440">
        <v>3480</v>
      </c>
      <c r="D6179" s="438" t="s">
        <v>126</v>
      </c>
      <c r="E6179" s="440">
        <v>6960</v>
      </c>
      <c r="F6179" s="440">
        <v>0</v>
      </c>
      <c r="G6179" s="440">
        <v>10440</v>
      </c>
      <c r="H6179" s="438" t="s">
        <v>126</v>
      </c>
    </row>
    <row r="6180" spans="1:8">
      <c r="A6180" s="430" t="s">
        <v>7977</v>
      </c>
      <c r="B6180" s="430" t="s">
        <v>2118</v>
      </c>
      <c r="C6180" s="440">
        <v>1690</v>
      </c>
      <c r="D6180" s="438" t="s">
        <v>126</v>
      </c>
      <c r="E6180" s="440">
        <v>150</v>
      </c>
      <c r="F6180" s="440">
        <v>0</v>
      </c>
      <c r="G6180" s="440">
        <v>1840</v>
      </c>
      <c r="H6180" s="438" t="s">
        <v>126</v>
      </c>
    </row>
    <row r="6181" spans="1:8">
      <c r="A6181" s="430" t="s">
        <v>7978</v>
      </c>
      <c r="B6181" s="430" t="s">
        <v>2123</v>
      </c>
      <c r="C6181" s="440">
        <v>3480</v>
      </c>
      <c r="D6181" s="438" t="s">
        <v>126</v>
      </c>
      <c r="E6181" s="440">
        <v>6960</v>
      </c>
      <c r="F6181" s="440">
        <v>0</v>
      </c>
      <c r="G6181" s="440">
        <v>10440</v>
      </c>
      <c r="H6181" s="438" t="s">
        <v>126</v>
      </c>
    </row>
    <row r="6182" spans="1:8">
      <c r="A6182" s="430" t="s">
        <v>7979</v>
      </c>
      <c r="B6182" s="430" t="s">
        <v>7980</v>
      </c>
      <c r="C6182" s="440">
        <v>750</v>
      </c>
      <c r="D6182" s="438" t="s">
        <v>126</v>
      </c>
      <c r="E6182" s="440">
        <v>0</v>
      </c>
      <c r="F6182" s="440">
        <v>0</v>
      </c>
      <c r="G6182" s="440">
        <v>750</v>
      </c>
      <c r="H6182" s="438" t="s">
        <v>126</v>
      </c>
    </row>
    <row r="6183" spans="1:8">
      <c r="A6183" s="430" t="s">
        <v>7981</v>
      </c>
      <c r="B6183" s="430" t="s">
        <v>2330</v>
      </c>
      <c r="C6183" s="440">
        <v>196</v>
      </c>
      <c r="D6183" s="438" t="s">
        <v>126</v>
      </c>
      <c r="E6183" s="440">
        <v>0</v>
      </c>
      <c r="F6183" s="440">
        <v>0</v>
      </c>
      <c r="G6183" s="440">
        <v>196</v>
      </c>
      <c r="H6183" s="438" t="s">
        <v>126</v>
      </c>
    </row>
    <row r="6184" spans="1:8">
      <c r="A6184" s="430" t="s">
        <v>7982</v>
      </c>
      <c r="B6184" s="430" t="s">
        <v>7983</v>
      </c>
      <c r="C6184" s="440">
        <v>0</v>
      </c>
      <c r="D6184" s="438" t="s">
        <v>126</v>
      </c>
      <c r="E6184" s="440">
        <v>10720.26</v>
      </c>
      <c r="F6184" s="440">
        <v>0</v>
      </c>
      <c r="G6184" s="440">
        <v>10720.26</v>
      </c>
      <c r="H6184" s="438" t="s">
        <v>126</v>
      </c>
    </row>
    <row r="6185" spans="1:8">
      <c r="A6185" s="430" t="s">
        <v>7984</v>
      </c>
      <c r="B6185" s="430" t="s">
        <v>2487</v>
      </c>
      <c r="C6185" s="440">
        <v>557480.24</v>
      </c>
      <c r="D6185" s="438" t="s">
        <v>126</v>
      </c>
      <c r="E6185" s="440">
        <v>123937.2</v>
      </c>
      <c r="F6185" s="440">
        <v>0</v>
      </c>
      <c r="G6185" s="440">
        <v>681417.44</v>
      </c>
      <c r="H6185" s="438" t="s">
        <v>126</v>
      </c>
    </row>
    <row r="6186" spans="1:8">
      <c r="A6186" s="430" t="s">
        <v>7985</v>
      </c>
      <c r="B6186" s="430" t="s">
        <v>7986</v>
      </c>
      <c r="C6186" s="440">
        <v>2050</v>
      </c>
      <c r="D6186" s="438" t="s">
        <v>126</v>
      </c>
      <c r="E6186" s="440">
        <v>350</v>
      </c>
      <c r="F6186" s="440">
        <v>0</v>
      </c>
      <c r="G6186" s="440">
        <v>2400</v>
      </c>
      <c r="H6186" s="438" t="s">
        <v>126</v>
      </c>
    </row>
    <row r="6187" spans="1:8">
      <c r="A6187" s="430" t="s">
        <v>7987</v>
      </c>
      <c r="B6187" s="430" t="s">
        <v>3939</v>
      </c>
      <c r="C6187" s="440">
        <v>100</v>
      </c>
      <c r="D6187" s="438" t="s">
        <v>126</v>
      </c>
      <c r="E6187" s="440">
        <v>0</v>
      </c>
      <c r="F6187" s="440">
        <v>0</v>
      </c>
      <c r="G6187" s="440">
        <v>100</v>
      </c>
      <c r="H6187" s="438" t="s">
        <v>126</v>
      </c>
    </row>
    <row r="6188" spans="1:8">
      <c r="A6188" s="430" t="s">
        <v>7988</v>
      </c>
      <c r="B6188" s="430" t="s">
        <v>7989</v>
      </c>
      <c r="C6188" s="440">
        <v>3599593.52</v>
      </c>
      <c r="D6188" s="438" t="s">
        <v>126</v>
      </c>
      <c r="E6188" s="440">
        <v>1267052.46</v>
      </c>
      <c r="F6188" s="440">
        <v>0</v>
      </c>
      <c r="G6188" s="440">
        <v>4866645.9800000004</v>
      </c>
      <c r="H6188" s="438" t="s">
        <v>126</v>
      </c>
    </row>
    <row r="6189" spans="1:8">
      <c r="A6189" s="430" t="s">
        <v>7990</v>
      </c>
      <c r="B6189" s="430" t="s">
        <v>7991</v>
      </c>
      <c r="C6189" s="440">
        <v>298220.88</v>
      </c>
      <c r="D6189" s="438" t="s">
        <v>126</v>
      </c>
      <c r="E6189" s="440">
        <v>490597.28</v>
      </c>
      <c r="F6189" s="440">
        <v>0</v>
      </c>
      <c r="G6189" s="440">
        <v>788818.16</v>
      </c>
      <c r="H6189" s="438" t="s">
        <v>126</v>
      </c>
    </row>
    <row r="6190" spans="1:8">
      <c r="A6190" s="430" t="s">
        <v>7992</v>
      </c>
      <c r="B6190" s="430" t="s">
        <v>2108</v>
      </c>
      <c r="C6190" s="440">
        <v>9767.2000000000007</v>
      </c>
      <c r="D6190" s="438" t="s">
        <v>126</v>
      </c>
      <c r="E6190" s="440">
        <v>0</v>
      </c>
      <c r="F6190" s="440">
        <v>0</v>
      </c>
      <c r="G6190" s="440">
        <v>9767.2000000000007</v>
      </c>
      <c r="H6190" s="438" t="s">
        <v>126</v>
      </c>
    </row>
    <row r="6191" spans="1:8">
      <c r="A6191" s="430" t="s">
        <v>7993</v>
      </c>
      <c r="B6191" s="430" t="s">
        <v>7994</v>
      </c>
      <c r="C6191" s="440">
        <v>29400</v>
      </c>
      <c r="D6191" s="438" t="s">
        <v>126</v>
      </c>
      <c r="E6191" s="440">
        <v>0</v>
      </c>
      <c r="F6191" s="440">
        <v>0</v>
      </c>
      <c r="G6191" s="440">
        <v>29400</v>
      </c>
      <c r="H6191" s="438" t="s">
        <v>126</v>
      </c>
    </row>
    <row r="6192" spans="1:8">
      <c r="A6192" s="430" t="s">
        <v>7995</v>
      </c>
      <c r="B6192" s="430" t="s">
        <v>2487</v>
      </c>
      <c r="C6192" s="440">
        <v>259053.68</v>
      </c>
      <c r="D6192" s="438" t="s">
        <v>126</v>
      </c>
      <c r="E6192" s="440">
        <v>490597.28</v>
      </c>
      <c r="F6192" s="440">
        <v>0</v>
      </c>
      <c r="G6192" s="440">
        <v>749650.96</v>
      </c>
      <c r="H6192" s="438" t="s">
        <v>126</v>
      </c>
    </row>
    <row r="6193" spans="1:8">
      <c r="A6193" s="430" t="s">
        <v>7996</v>
      </c>
      <c r="B6193" s="430" t="s">
        <v>7997</v>
      </c>
      <c r="C6193" s="440">
        <v>148222.57999999999</v>
      </c>
      <c r="D6193" s="438" t="s">
        <v>126</v>
      </c>
      <c r="E6193" s="440">
        <v>20885.57</v>
      </c>
      <c r="F6193" s="440">
        <v>0</v>
      </c>
      <c r="G6193" s="440">
        <v>169108.15</v>
      </c>
      <c r="H6193" s="438" t="s">
        <v>126</v>
      </c>
    </row>
    <row r="6194" spans="1:8">
      <c r="A6194" s="430" t="s">
        <v>7998</v>
      </c>
      <c r="B6194" s="430" t="s">
        <v>2128</v>
      </c>
      <c r="C6194" s="440">
        <v>208.8</v>
      </c>
      <c r="D6194" s="438" t="s">
        <v>126</v>
      </c>
      <c r="E6194" s="440">
        <v>0</v>
      </c>
      <c r="F6194" s="440">
        <v>0</v>
      </c>
      <c r="G6194" s="440">
        <v>208.8</v>
      </c>
      <c r="H6194" s="438" t="s">
        <v>126</v>
      </c>
    </row>
    <row r="6195" spans="1:8">
      <c r="A6195" s="430" t="s">
        <v>7999</v>
      </c>
      <c r="B6195" s="430" t="s">
        <v>2487</v>
      </c>
      <c r="C6195" s="440">
        <v>148013.78</v>
      </c>
      <c r="D6195" s="438" t="s">
        <v>126</v>
      </c>
      <c r="E6195" s="440">
        <v>20885.57</v>
      </c>
      <c r="F6195" s="440">
        <v>0</v>
      </c>
      <c r="G6195" s="440">
        <v>168899.35</v>
      </c>
      <c r="H6195" s="438" t="s">
        <v>126</v>
      </c>
    </row>
    <row r="6196" spans="1:8">
      <c r="A6196" s="430" t="s">
        <v>8000</v>
      </c>
      <c r="B6196" s="430" t="s">
        <v>8001</v>
      </c>
      <c r="C6196" s="440">
        <v>3153150.06</v>
      </c>
      <c r="D6196" s="438" t="s">
        <v>126</v>
      </c>
      <c r="E6196" s="440">
        <v>755569.61</v>
      </c>
      <c r="F6196" s="440">
        <v>0</v>
      </c>
      <c r="G6196" s="440">
        <v>3908719.67</v>
      </c>
      <c r="H6196" s="438" t="s">
        <v>126</v>
      </c>
    </row>
    <row r="6197" spans="1:8">
      <c r="A6197" s="430" t="s">
        <v>8002</v>
      </c>
      <c r="B6197" s="430" t="s">
        <v>2093</v>
      </c>
      <c r="C6197" s="440">
        <v>0</v>
      </c>
      <c r="D6197" s="438" t="s">
        <v>126</v>
      </c>
      <c r="E6197" s="440">
        <v>4999</v>
      </c>
      <c r="F6197" s="440">
        <v>0</v>
      </c>
      <c r="G6197" s="440">
        <v>4999</v>
      </c>
      <c r="H6197" s="438" t="s">
        <v>126</v>
      </c>
    </row>
    <row r="6198" spans="1:8">
      <c r="A6198" s="430" t="s">
        <v>8003</v>
      </c>
      <c r="B6198" s="430" t="s">
        <v>2098</v>
      </c>
      <c r="C6198" s="440">
        <v>0</v>
      </c>
      <c r="D6198" s="438" t="s">
        <v>126</v>
      </c>
      <c r="E6198" s="440">
        <v>4998.99</v>
      </c>
      <c r="F6198" s="440">
        <v>0</v>
      </c>
      <c r="G6198" s="440">
        <v>4998.99</v>
      </c>
      <c r="H6198" s="438" t="s">
        <v>126</v>
      </c>
    </row>
    <row r="6199" spans="1:8">
      <c r="A6199" s="430" t="s">
        <v>8004</v>
      </c>
      <c r="B6199" s="430" t="s">
        <v>2123</v>
      </c>
      <c r="C6199" s="440">
        <v>0</v>
      </c>
      <c r="D6199" s="438" t="s">
        <v>126</v>
      </c>
      <c r="E6199" s="440">
        <v>4999</v>
      </c>
      <c r="F6199" s="440">
        <v>0</v>
      </c>
      <c r="G6199" s="440">
        <v>4999</v>
      </c>
      <c r="H6199" s="438" t="s">
        <v>126</v>
      </c>
    </row>
    <row r="6200" spans="1:8">
      <c r="A6200" s="430" t="s">
        <v>8005</v>
      </c>
      <c r="B6200" s="430" t="s">
        <v>2973</v>
      </c>
      <c r="C6200" s="440">
        <v>0</v>
      </c>
      <c r="D6200" s="438" t="s">
        <v>126</v>
      </c>
      <c r="E6200" s="440">
        <v>4999</v>
      </c>
      <c r="F6200" s="440">
        <v>0</v>
      </c>
      <c r="G6200" s="440">
        <v>4999</v>
      </c>
      <c r="H6200" s="438" t="s">
        <v>126</v>
      </c>
    </row>
    <row r="6201" spans="1:8">
      <c r="A6201" s="430" t="s">
        <v>8006</v>
      </c>
      <c r="B6201" s="430" t="s">
        <v>2980</v>
      </c>
      <c r="C6201" s="440">
        <v>0</v>
      </c>
      <c r="D6201" s="438" t="s">
        <v>126</v>
      </c>
      <c r="E6201" s="440">
        <v>4999</v>
      </c>
      <c r="F6201" s="440">
        <v>0</v>
      </c>
      <c r="G6201" s="440">
        <v>4999</v>
      </c>
      <c r="H6201" s="438" t="s">
        <v>126</v>
      </c>
    </row>
    <row r="6202" spans="1:8">
      <c r="A6202" s="430" t="s">
        <v>8007</v>
      </c>
      <c r="B6202" s="430" t="s">
        <v>2986</v>
      </c>
      <c r="C6202" s="440">
        <v>0</v>
      </c>
      <c r="D6202" s="438" t="s">
        <v>126</v>
      </c>
      <c r="E6202" s="440">
        <v>4999</v>
      </c>
      <c r="F6202" s="440">
        <v>0</v>
      </c>
      <c r="G6202" s="440">
        <v>4999</v>
      </c>
      <c r="H6202" s="438" t="s">
        <v>126</v>
      </c>
    </row>
    <row r="6203" spans="1:8">
      <c r="A6203" s="430" t="s">
        <v>8008</v>
      </c>
      <c r="B6203" s="430" t="s">
        <v>2189</v>
      </c>
      <c r="C6203" s="440">
        <v>0</v>
      </c>
      <c r="D6203" s="438" t="s">
        <v>126</v>
      </c>
      <c r="E6203" s="440">
        <v>4999.99</v>
      </c>
      <c r="F6203" s="440">
        <v>0</v>
      </c>
      <c r="G6203" s="440">
        <v>4999.99</v>
      </c>
      <c r="H6203" s="438" t="s">
        <v>126</v>
      </c>
    </row>
    <row r="6204" spans="1:8">
      <c r="A6204" s="430" t="s">
        <v>8009</v>
      </c>
      <c r="B6204" s="430" t="s">
        <v>2195</v>
      </c>
      <c r="C6204" s="440">
        <v>0</v>
      </c>
      <c r="D6204" s="438" t="s">
        <v>126</v>
      </c>
      <c r="E6204" s="440">
        <v>4999</v>
      </c>
      <c r="F6204" s="440">
        <v>0</v>
      </c>
      <c r="G6204" s="440">
        <v>4999</v>
      </c>
      <c r="H6204" s="438" t="s">
        <v>126</v>
      </c>
    </row>
    <row r="6205" spans="1:8">
      <c r="A6205" s="430" t="s">
        <v>8010</v>
      </c>
      <c r="B6205" s="430" t="s">
        <v>2205</v>
      </c>
      <c r="C6205" s="440">
        <v>0</v>
      </c>
      <c r="D6205" s="438" t="s">
        <v>126</v>
      </c>
      <c r="E6205" s="440">
        <v>9998</v>
      </c>
      <c r="F6205" s="440">
        <v>0</v>
      </c>
      <c r="G6205" s="440">
        <v>9998</v>
      </c>
      <c r="H6205" s="438" t="s">
        <v>126</v>
      </c>
    </row>
    <row r="6206" spans="1:8">
      <c r="A6206" s="430" t="s">
        <v>8011</v>
      </c>
      <c r="B6206" s="430" t="s">
        <v>2230</v>
      </c>
      <c r="C6206" s="440">
        <v>0</v>
      </c>
      <c r="D6206" s="438" t="s">
        <v>126</v>
      </c>
      <c r="E6206" s="440">
        <v>4999</v>
      </c>
      <c r="F6206" s="440">
        <v>0</v>
      </c>
      <c r="G6206" s="440">
        <v>4999</v>
      </c>
      <c r="H6206" s="438" t="s">
        <v>126</v>
      </c>
    </row>
    <row r="6207" spans="1:8">
      <c r="A6207" s="430" t="s">
        <v>8012</v>
      </c>
      <c r="B6207" s="430" t="s">
        <v>2235</v>
      </c>
      <c r="C6207" s="440">
        <v>0</v>
      </c>
      <c r="D6207" s="438" t="s">
        <v>126</v>
      </c>
      <c r="E6207" s="440">
        <v>4999</v>
      </c>
      <c r="F6207" s="440">
        <v>0</v>
      </c>
      <c r="G6207" s="440">
        <v>4999</v>
      </c>
      <c r="H6207" s="438" t="s">
        <v>126</v>
      </c>
    </row>
    <row r="6208" spans="1:8">
      <c r="A6208" s="430" t="s">
        <v>8013</v>
      </c>
      <c r="B6208" s="430" t="s">
        <v>2240</v>
      </c>
      <c r="C6208" s="440">
        <v>0</v>
      </c>
      <c r="D6208" s="438" t="s">
        <v>126</v>
      </c>
      <c r="E6208" s="440">
        <v>4999</v>
      </c>
      <c r="F6208" s="440">
        <v>0</v>
      </c>
      <c r="G6208" s="440">
        <v>4999</v>
      </c>
      <c r="H6208" s="438" t="s">
        <v>126</v>
      </c>
    </row>
    <row r="6209" spans="1:8">
      <c r="A6209" s="430" t="s">
        <v>8014</v>
      </c>
      <c r="B6209" s="430" t="s">
        <v>2245</v>
      </c>
      <c r="C6209" s="440">
        <v>0</v>
      </c>
      <c r="D6209" s="438" t="s">
        <v>126</v>
      </c>
      <c r="E6209" s="440">
        <v>4999</v>
      </c>
      <c r="F6209" s="440">
        <v>0</v>
      </c>
      <c r="G6209" s="440">
        <v>4999</v>
      </c>
      <c r="H6209" s="438" t="s">
        <v>126</v>
      </c>
    </row>
    <row r="6210" spans="1:8">
      <c r="A6210" s="430" t="s">
        <v>8015</v>
      </c>
      <c r="B6210" s="430" t="s">
        <v>2250</v>
      </c>
      <c r="C6210" s="440">
        <v>0</v>
      </c>
      <c r="D6210" s="438" t="s">
        <v>126</v>
      </c>
      <c r="E6210" s="440">
        <v>4999</v>
      </c>
      <c r="F6210" s="440">
        <v>0</v>
      </c>
      <c r="G6210" s="440">
        <v>4999</v>
      </c>
      <c r="H6210" s="438" t="s">
        <v>126</v>
      </c>
    </row>
    <row r="6211" spans="1:8">
      <c r="A6211" s="430" t="s">
        <v>8016</v>
      </c>
      <c r="B6211" s="430" t="s">
        <v>2255</v>
      </c>
      <c r="C6211" s="440">
        <v>0</v>
      </c>
      <c r="D6211" s="438" t="s">
        <v>126</v>
      </c>
      <c r="E6211" s="440">
        <v>4999</v>
      </c>
      <c r="F6211" s="440">
        <v>0</v>
      </c>
      <c r="G6211" s="440">
        <v>4999</v>
      </c>
      <c r="H6211" s="438" t="s">
        <v>126</v>
      </c>
    </row>
    <row r="6212" spans="1:8">
      <c r="A6212" s="430" t="s">
        <v>8017</v>
      </c>
      <c r="B6212" s="430" t="s">
        <v>2260</v>
      </c>
      <c r="C6212" s="440">
        <v>0</v>
      </c>
      <c r="D6212" s="438" t="s">
        <v>126</v>
      </c>
      <c r="E6212" s="440">
        <v>4999</v>
      </c>
      <c r="F6212" s="440">
        <v>0</v>
      </c>
      <c r="G6212" s="440">
        <v>4999</v>
      </c>
      <c r="H6212" s="438" t="s">
        <v>126</v>
      </c>
    </row>
    <row r="6213" spans="1:8">
      <c r="A6213" s="430" t="s">
        <v>8018</v>
      </c>
      <c r="B6213" s="430" t="s">
        <v>2265</v>
      </c>
      <c r="C6213" s="440">
        <v>0</v>
      </c>
      <c r="D6213" s="438" t="s">
        <v>126</v>
      </c>
      <c r="E6213" s="440">
        <v>4999</v>
      </c>
      <c r="F6213" s="440">
        <v>0</v>
      </c>
      <c r="G6213" s="440">
        <v>4999</v>
      </c>
      <c r="H6213" s="438" t="s">
        <v>126</v>
      </c>
    </row>
    <row r="6214" spans="1:8">
      <c r="A6214" s="430" t="s">
        <v>8019</v>
      </c>
      <c r="B6214" s="430" t="s">
        <v>2270</v>
      </c>
      <c r="C6214" s="440">
        <v>0</v>
      </c>
      <c r="D6214" s="438" t="s">
        <v>126</v>
      </c>
      <c r="E6214" s="440">
        <v>4999</v>
      </c>
      <c r="F6214" s="440">
        <v>0</v>
      </c>
      <c r="G6214" s="440">
        <v>4999</v>
      </c>
      <c r="H6214" s="438" t="s">
        <v>126</v>
      </c>
    </row>
    <row r="6215" spans="1:8">
      <c r="A6215" s="430" t="s">
        <v>8020</v>
      </c>
      <c r="B6215" s="430" t="s">
        <v>2275</v>
      </c>
      <c r="C6215" s="440">
        <v>0</v>
      </c>
      <c r="D6215" s="438" t="s">
        <v>126</v>
      </c>
      <c r="E6215" s="440">
        <v>4999</v>
      </c>
      <c r="F6215" s="440">
        <v>0</v>
      </c>
      <c r="G6215" s="440">
        <v>4999</v>
      </c>
      <c r="H6215" s="438" t="s">
        <v>126</v>
      </c>
    </row>
    <row r="6216" spans="1:8">
      <c r="A6216" s="430" t="s">
        <v>8021</v>
      </c>
      <c r="B6216" s="430" t="s">
        <v>2280</v>
      </c>
      <c r="C6216" s="440">
        <v>0</v>
      </c>
      <c r="D6216" s="438" t="s">
        <v>126</v>
      </c>
      <c r="E6216" s="440">
        <v>4999</v>
      </c>
      <c r="F6216" s="440">
        <v>0</v>
      </c>
      <c r="G6216" s="440">
        <v>4999</v>
      </c>
      <c r="H6216" s="438" t="s">
        <v>126</v>
      </c>
    </row>
    <row r="6217" spans="1:8">
      <c r="A6217" s="430" t="s">
        <v>8022</v>
      </c>
      <c r="B6217" s="430" t="s">
        <v>2290</v>
      </c>
      <c r="C6217" s="440">
        <v>0</v>
      </c>
      <c r="D6217" s="438" t="s">
        <v>126</v>
      </c>
      <c r="E6217" s="440">
        <v>4999</v>
      </c>
      <c r="F6217" s="440">
        <v>0</v>
      </c>
      <c r="G6217" s="440">
        <v>4999</v>
      </c>
      <c r="H6217" s="438" t="s">
        <v>126</v>
      </c>
    </row>
    <row r="6218" spans="1:8">
      <c r="A6218" s="430" t="s">
        <v>8023</v>
      </c>
      <c r="B6218" s="430" t="s">
        <v>2295</v>
      </c>
      <c r="C6218" s="440">
        <v>0</v>
      </c>
      <c r="D6218" s="438" t="s">
        <v>126</v>
      </c>
      <c r="E6218" s="440">
        <v>4999</v>
      </c>
      <c r="F6218" s="440">
        <v>0</v>
      </c>
      <c r="G6218" s="440">
        <v>4999</v>
      </c>
      <c r="H6218" s="438" t="s">
        <v>126</v>
      </c>
    </row>
    <row r="6219" spans="1:8">
      <c r="A6219" s="430" t="s">
        <v>8024</v>
      </c>
      <c r="B6219" s="430" t="s">
        <v>2300</v>
      </c>
      <c r="C6219" s="440">
        <v>0</v>
      </c>
      <c r="D6219" s="438" t="s">
        <v>126</v>
      </c>
      <c r="E6219" s="440">
        <v>4999</v>
      </c>
      <c r="F6219" s="440">
        <v>0</v>
      </c>
      <c r="G6219" s="440">
        <v>4999</v>
      </c>
      <c r="H6219" s="438" t="s">
        <v>126</v>
      </c>
    </row>
    <row r="6220" spans="1:8">
      <c r="A6220" s="430" t="s">
        <v>8025</v>
      </c>
      <c r="B6220" s="430" t="s">
        <v>2305</v>
      </c>
      <c r="C6220" s="440">
        <v>0</v>
      </c>
      <c r="D6220" s="438" t="s">
        <v>126</v>
      </c>
      <c r="E6220" s="440">
        <v>4999</v>
      </c>
      <c r="F6220" s="440">
        <v>0</v>
      </c>
      <c r="G6220" s="440">
        <v>4999</v>
      </c>
      <c r="H6220" s="438" t="s">
        <v>126</v>
      </c>
    </row>
    <row r="6221" spans="1:8">
      <c r="A6221" s="430" t="s">
        <v>8026</v>
      </c>
      <c r="B6221" s="430" t="s">
        <v>2310</v>
      </c>
      <c r="C6221" s="440">
        <v>0</v>
      </c>
      <c r="D6221" s="438" t="s">
        <v>126</v>
      </c>
      <c r="E6221" s="440">
        <v>4999</v>
      </c>
      <c r="F6221" s="440">
        <v>0</v>
      </c>
      <c r="G6221" s="440">
        <v>4999</v>
      </c>
      <c r="H6221" s="438" t="s">
        <v>126</v>
      </c>
    </row>
    <row r="6222" spans="1:8">
      <c r="A6222" s="430" t="s">
        <v>8027</v>
      </c>
      <c r="B6222" s="430" t="s">
        <v>2315</v>
      </c>
      <c r="C6222" s="440">
        <v>0</v>
      </c>
      <c r="D6222" s="438" t="s">
        <v>126</v>
      </c>
      <c r="E6222" s="440">
        <v>4999</v>
      </c>
      <c r="F6222" s="440">
        <v>0</v>
      </c>
      <c r="G6222" s="440">
        <v>4999</v>
      </c>
      <c r="H6222" s="438" t="s">
        <v>126</v>
      </c>
    </row>
    <row r="6223" spans="1:8">
      <c r="A6223" s="430" t="s">
        <v>8028</v>
      </c>
      <c r="B6223" s="430" t="s">
        <v>2320</v>
      </c>
      <c r="C6223" s="440">
        <v>0</v>
      </c>
      <c r="D6223" s="438" t="s">
        <v>126</v>
      </c>
      <c r="E6223" s="440">
        <v>4999</v>
      </c>
      <c r="F6223" s="440">
        <v>0</v>
      </c>
      <c r="G6223" s="440">
        <v>4999</v>
      </c>
      <c r="H6223" s="438" t="s">
        <v>126</v>
      </c>
    </row>
    <row r="6224" spans="1:8">
      <c r="A6224" s="430" t="s">
        <v>8029</v>
      </c>
      <c r="B6224" s="430" t="s">
        <v>2330</v>
      </c>
      <c r="C6224" s="440">
        <v>0</v>
      </c>
      <c r="D6224" s="438" t="s">
        <v>126</v>
      </c>
      <c r="E6224" s="440">
        <v>4999</v>
      </c>
      <c r="F6224" s="440">
        <v>0</v>
      </c>
      <c r="G6224" s="440">
        <v>4999</v>
      </c>
      <c r="H6224" s="438" t="s">
        <v>126</v>
      </c>
    </row>
    <row r="6225" spans="1:8">
      <c r="A6225" s="430" t="s">
        <v>8030</v>
      </c>
      <c r="B6225" s="430" t="s">
        <v>2335</v>
      </c>
      <c r="C6225" s="440">
        <v>0</v>
      </c>
      <c r="D6225" s="438" t="s">
        <v>126</v>
      </c>
      <c r="E6225" s="440">
        <v>4999</v>
      </c>
      <c r="F6225" s="440">
        <v>0</v>
      </c>
      <c r="G6225" s="440">
        <v>4999</v>
      </c>
      <c r="H6225" s="438" t="s">
        <v>126</v>
      </c>
    </row>
    <row r="6226" spans="1:8">
      <c r="A6226" s="430" t="s">
        <v>8031</v>
      </c>
      <c r="B6226" s="430" t="s">
        <v>2340</v>
      </c>
      <c r="C6226" s="440">
        <v>0</v>
      </c>
      <c r="D6226" s="438" t="s">
        <v>126</v>
      </c>
      <c r="E6226" s="440">
        <v>4999</v>
      </c>
      <c r="F6226" s="440">
        <v>0</v>
      </c>
      <c r="G6226" s="440">
        <v>4999</v>
      </c>
      <c r="H6226" s="438" t="s">
        <v>126</v>
      </c>
    </row>
    <row r="6227" spans="1:8">
      <c r="A6227" s="430" t="s">
        <v>8032</v>
      </c>
      <c r="B6227" s="430" t="s">
        <v>974</v>
      </c>
      <c r="C6227" s="440">
        <v>0</v>
      </c>
      <c r="D6227" s="438" t="s">
        <v>126</v>
      </c>
      <c r="E6227" s="440">
        <v>4999</v>
      </c>
      <c r="F6227" s="440">
        <v>0</v>
      </c>
      <c r="G6227" s="440">
        <v>4999</v>
      </c>
      <c r="H6227" s="438" t="s">
        <v>126</v>
      </c>
    </row>
    <row r="6228" spans="1:8">
      <c r="A6228" s="430" t="s">
        <v>8033</v>
      </c>
      <c r="B6228" s="430" t="s">
        <v>976</v>
      </c>
      <c r="C6228" s="440">
        <v>0</v>
      </c>
      <c r="D6228" s="438" t="s">
        <v>126</v>
      </c>
      <c r="E6228" s="440">
        <v>4999</v>
      </c>
      <c r="F6228" s="440">
        <v>0</v>
      </c>
      <c r="G6228" s="440">
        <v>4999</v>
      </c>
      <c r="H6228" s="438" t="s">
        <v>126</v>
      </c>
    </row>
    <row r="6229" spans="1:8">
      <c r="A6229" s="430" t="s">
        <v>8034</v>
      </c>
      <c r="B6229" s="430" t="s">
        <v>2353</v>
      </c>
      <c r="C6229" s="440">
        <v>0</v>
      </c>
      <c r="D6229" s="438" t="s">
        <v>126</v>
      </c>
      <c r="E6229" s="440">
        <v>4999</v>
      </c>
      <c r="F6229" s="440">
        <v>0</v>
      </c>
      <c r="G6229" s="440">
        <v>4999</v>
      </c>
      <c r="H6229" s="438" t="s">
        <v>126</v>
      </c>
    </row>
    <row r="6230" spans="1:8">
      <c r="A6230" s="430" t="s">
        <v>8035</v>
      </c>
      <c r="B6230" s="430" t="s">
        <v>2363</v>
      </c>
      <c r="C6230" s="440">
        <v>0</v>
      </c>
      <c r="D6230" s="438" t="s">
        <v>126</v>
      </c>
      <c r="E6230" s="440">
        <v>4999</v>
      </c>
      <c r="F6230" s="440">
        <v>0</v>
      </c>
      <c r="G6230" s="440">
        <v>4999</v>
      </c>
      <c r="H6230" s="438" t="s">
        <v>126</v>
      </c>
    </row>
    <row r="6231" spans="1:8">
      <c r="A6231" s="430" t="s">
        <v>8036</v>
      </c>
      <c r="B6231" s="430" t="s">
        <v>2368</v>
      </c>
      <c r="C6231" s="440">
        <v>0</v>
      </c>
      <c r="D6231" s="438" t="s">
        <v>126</v>
      </c>
      <c r="E6231" s="440">
        <v>4999</v>
      </c>
      <c r="F6231" s="440">
        <v>0</v>
      </c>
      <c r="G6231" s="440">
        <v>4999</v>
      </c>
      <c r="H6231" s="438" t="s">
        <v>126</v>
      </c>
    </row>
    <row r="6232" spans="1:8">
      <c r="A6232" s="430" t="s">
        <v>8037</v>
      </c>
      <c r="B6232" s="430" t="s">
        <v>2393</v>
      </c>
      <c r="C6232" s="440">
        <v>0</v>
      </c>
      <c r="D6232" s="438" t="s">
        <v>126</v>
      </c>
      <c r="E6232" s="440">
        <v>4999</v>
      </c>
      <c r="F6232" s="440">
        <v>0</v>
      </c>
      <c r="G6232" s="440">
        <v>4999</v>
      </c>
      <c r="H6232" s="438" t="s">
        <v>126</v>
      </c>
    </row>
    <row r="6233" spans="1:8">
      <c r="A6233" s="430" t="s">
        <v>8038</v>
      </c>
      <c r="B6233" s="430" t="s">
        <v>2398</v>
      </c>
      <c r="C6233" s="440">
        <v>0</v>
      </c>
      <c r="D6233" s="438" t="s">
        <v>126</v>
      </c>
      <c r="E6233" s="440">
        <v>4999</v>
      </c>
      <c r="F6233" s="440">
        <v>0</v>
      </c>
      <c r="G6233" s="440">
        <v>4999</v>
      </c>
      <c r="H6233" s="438" t="s">
        <v>126</v>
      </c>
    </row>
    <row r="6234" spans="1:8">
      <c r="A6234" s="430" t="s">
        <v>8039</v>
      </c>
      <c r="B6234" s="430" t="s">
        <v>2403</v>
      </c>
      <c r="C6234" s="440">
        <v>0</v>
      </c>
      <c r="D6234" s="438" t="s">
        <v>126</v>
      </c>
      <c r="E6234" s="440">
        <v>4999</v>
      </c>
      <c r="F6234" s="440">
        <v>0</v>
      </c>
      <c r="G6234" s="440">
        <v>4999</v>
      </c>
      <c r="H6234" s="438" t="s">
        <v>126</v>
      </c>
    </row>
    <row r="6235" spans="1:8">
      <c r="A6235" s="430" t="s">
        <v>8040</v>
      </c>
      <c r="B6235" s="430" t="s">
        <v>2408</v>
      </c>
      <c r="C6235" s="440">
        <v>0</v>
      </c>
      <c r="D6235" s="438" t="s">
        <v>126</v>
      </c>
      <c r="E6235" s="440">
        <v>4999</v>
      </c>
      <c r="F6235" s="440">
        <v>0</v>
      </c>
      <c r="G6235" s="440">
        <v>4999</v>
      </c>
      <c r="H6235" s="438" t="s">
        <v>126</v>
      </c>
    </row>
    <row r="6236" spans="1:8">
      <c r="A6236" s="430" t="s">
        <v>8041</v>
      </c>
      <c r="B6236" s="430" t="s">
        <v>2413</v>
      </c>
      <c r="C6236" s="440">
        <v>0</v>
      </c>
      <c r="D6236" s="438" t="s">
        <v>126</v>
      </c>
      <c r="E6236" s="440">
        <v>4999</v>
      </c>
      <c r="F6236" s="440">
        <v>0</v>
      </c>
      <c r="G6236" s="440">
        <v>4999</v>
      </c>
      <c r="H6236" s="438" t="s">
        <v>126</v>
      </c>
    </row>
    <row r="6237" spans="1:8">
      <c r="A6237" s="430" t="s">
        <v>8042</v>
      </c>
      <c r="B6237" s="430" t="s">
        <v>2423</v>
      </c>
      <c r="C6237" s="440">
        <v>0</v>
      </c>
      <c r="D6237" s="438" t="s">
        <v>126</v>
      </c>
      <c r="E6237" s="440">
        <v>9998</v>
      </c>
      <c r="F6237" s="440">
        <v>0</v>
      </c>
      <c r="G6237" s="440">
        <v>9998</v>
      </c>
      <c r="H6237" s="438" t="s">
        <v>126</v>
      </c>
    </row>
    <row r="6238" spans="1:8">
      <c r="A6238" s="430" t="s">
        <v>8043</v>
      </c>
      <c r="B6238" s="430" t="s">
        <v>2428</v>
      </c>
      <c r="C6238" s="440">
        <v>0</v>
      </c>
      <c r="D6238" s="438" t="s">
        <v>126</v>
      </c>
      <c r="E6238" s="440">
        <v>4999</v>
      </c>
      <c r="F6238" s="440">
        <v>0</v>
      </c>
      <c r="G6238" s="440">
        <v>4999</v>
      </c>
      <c r="H6238" s="438" t="s">
        <v>126</v>
      </c>
    </row>
    <row r="6239" spans="1:8">
      <c r="A6239" s="430" t="s">
        <v>8044</v>
      </c>
      <c r="B6239" s="430" t="s">
        <v>2433</v>
      </c>
      <c r="C6239" s="440">
        <v>0</v>
      </c>
      <c r="D6239" s="438" t="s">
        <v>126</v>
      </c>
      <c r="E6239" s="440">
        <v>4999</v>
      </c>
      <c r="F6239" s="440">
        <v>0</v>
      </c>
      <c r="G6239" s="440">
        <v>4999</v>
      </c>
      <c r="H6239" s="438" t="s">
        <v>126</v>
      </c>
    </row>
    <row r="6240" spans="1:8">
      <c r="A6240" s="430" t="s">
        <v>8045</v>
      </c>
      <c r="B6240" s="430" t="s">
        <v>2443</v>
      </c>
      <c r="C6240" s="440">
        <v>0</v>
      </c>
      <c r="D6240" s="438" t="s">
        <v>126</v>
      </c>
      <c r="E6240" s="440">
        <v>4999</v>
      </c>
      <c r="F6240" s="440">
        <v>0</v>
      </c>
      <c r="G6240" s="440">
        <v>4999</v>
      </c>
      <c r="H6240" s="438" t="s">
        <v>126</v>
      </c>
    </row>
    <row r="6241" spans="1:8">
      <c r="A6241" s="430" t="s">
        <v>8046</v>
      </c>
      <c r="B6241" s="430" t="s">
        <v>2458</v>
      </c>
      <c r="C6241" s="440">
        <v>0</v>
      </c>
      <c r="D6241" s="438" t="s">
        <v>126</v>
      </c>
      <c r="E6241" s="440">
        <v>4999</v>
      </c>
      <c r="F6241" s="440">
        <v>0</v>
      </c>
      <c r="G6241" s="440">
        <v>4999</v>
      </c>
      <c r="H6241" s="438" t="s">
        <v>126</v>
      </c>
    </row>
    <row r="6242" spans="1:8">
      <c r="A6242" s="430" t="s">
        <v>8047</v>
      </c>
      <c r="B6242" s="430" t="s">
        <v>2463</v>
      </c>
      <c r="C6242" s="440">
        <v>0</v>
      </c>
      <c r="D6242" s="438" t="s">
        <v>126</v>
      </c>
      <c r="E6242" s="440">
        <v>4999</v>
      </c>
      <c r="F6242" s="440">
        <v>0</v>
      </c>
      <c r="G6242" s="440">
        <v>4999</v>
      </c>
      <c r="H6242" s="438" t="s">
        <v>126</v>
      </c>
    </row>
    <row r="6243" spans="1:8">
      <c r="A6243" s="430" t="s">
        <v>8048</v>
      </c>
      <c r="B6243" s="430" t="s">
        <v>2468</v>
      </c>
      <c r="C6243" s="440">
        <v>0</v>
      </c>
      <c r="D6243" s="438" t="s">
        <v>126</v>
      </c>
      <c r="E6243" s="440">
        <v>4999</v>
      </c>
      <c r="F6243" s="440">
        <v>0</v>
      </c>
      <c r="G6243" s="440">
        <v>4999</v>
      </c>
      <c r="H6243" s="438" t="s">
        <v>126</v>
      </c>
    </row>
    <row r="6244" spans="1:8">
      <c r="A6244" s="430" t="s">
        <v>8049</v>
      </c>
      <c r="B6244" s="430" t="s">
        <v>2478</v>
      </c>
      <c r="C6244" s="440">
        <v>0</v>
      </c>
      <c r="D6244" s="438" t="s">
        <v>126</v>
      </c>
      <c r="E6244" s="440">
        <v>4999</v>
      </c>
      <c r="F6244" s="440">
        <v>0</v>
      </c>
      <c r="G6244" s="440">
        <v>4999</v>
      </c>
      <c r="H6244" s="438" t="s">
        <v>126</v>
      </c>
    </row>
    <row r="6245" spans="1:8">
      <c r="A6245" s="430" t="s">
        <v>8050</v>
      </c>
      <c r="B6245" s="430" t="s">
        <v>2487</v>
      </c>
      <c r="C6245" s="440">
        <v>3153150.06</v>
      </c>
      <c r="D6245" s="438" t="s">
        <v>126</v>
      </c>
      <c r="E6245" s="440">
        <v>445631.84</v>
      </c>
      <c r="F6245" s="440">
        <v>0</v>
      </c>
      <c r="G6245" s="440">
        <v>3598781.9</v>
      </c>
      <c r="H6245" s="438" t="s">
        <v>126</v>
      </c>
    </row>
    <row r="6246" spans="1:8">
      <c r="A6246" s="430" t="s">
        <v>8051</v>
      </c>
      <c r="B6246" s="430" t="s">
        <v>7496</v>
      </c>
      <c r="C6246" s="440">
        <v>0</v>
      </c>
      <c r="D6246" s="438" t="s">
        <v>126</v>
      </c>
      <c r="E6246" s="440">
        <v>4999</v>
      </c>
      <c r="F6246" s="440">
        <v>0</v>
      </c>
      <c r="G6246" s="440">
        <v>4999</v>
      </c>
      <c r="H6246" s="438" t="s">
        <v>126</v>
      </c>
    </row>
    <row r="6247" spans="1:8">
      <c r="A6247" s="430" t="s">
        <v>8052</v>
      </c>
      <c r="B6247" s="430" t="s">
        <v>2512</v>
      </c>
      <c r="C6247" s="440">
        <v>0</v>
      </c>
      <c r="D6247" s="438" t="s">
        <v>126</v>
      </c>
      <c r="E6247" s="440">
        <v>49988.79</v>
      </c>
      <c r="F6247" s="440">
        <v>0</v>
      </c>
      <c r="G6247" s="440">
        <v>49988.79</v>
      </c>
      <c r="H6247" s="438" t="s">
        <v>126</v>
      </c>
    </row>
    <row r="6248" spans="1:8">
      <c r="A6248" s="430" t="s">
        <v>8053</v>
      </c>
      <c r="B6248" s="430" t="s">
        <v>2516</v>
      </c>
      <c r="C6248" s="440">
        <v>0</v>
      </c>
      <c r="D6248" s="438" t="s">
        <v>126</v>
      </c>
      <c r="E6248" s="440">
        <v>4999</v>
      </c>
      <c r="F6248" s="440">
        <v>0</v>
      </c>
      <c r="G6248" s="440">
        <v>4999</v>
      </c>
      <c r="H6248" s="438" t="s">
        <v>126</v>
      </c>
    </row>
    <row r="6249" spans="1:8">
      <c r="A6249" s="430" t="s">
        <v>8054</v>
      </c>
      <c r="B6249" s="430" t="s">
        <v>8055</v>
      </c>
      <c r="C6249" s="440">
        <v>870935.32</v>
      </c>
      <c r="D6249" s="438" t="s">
        <v>126</v>
      </c>
      <c r="E6249" s="440">
        <v>711757.18</v>
      </c>
      <c r="F6249" s="440">
        <v>0</v>
      </c>
      <c r="G6249" s="440">
        <v>1582692.5</v>
      </c>
      <c r="H6249" s="438" t="s">
        <v>126</v>
      </c>
    </row>
    <row r="6250" spans="1:8">
      <c r="A6250" s="430" t="s">
        <v>8056</v>
      </c>
      <c r="B6250" s="430" t="s">
        <v>8057</v>
      </c>
      <c r="C6250" s="440">
        <v>219774.85</v>
      </c>
      <c r="D6250" s="438" t="s">
        <v>126</v>
      </c>
      <c r="E6250" s="440">
        <v>69608.899999999994</v>
      </c>
      <c r="F6250" s="440">
        <v>0</v>
      </c>
      <c r="G6250" s="440">
        <v>289383.75</v>
      </c>
      <c r="H6250" s="438" t="s">
        <v>126</v>
      </c>
    </row>
    <row r="6251" spans="1:8">
      <c r="A6251" s="430" t="s">
        <v>8058</v>
      </c>
      <c r="B6251" s="430" t="s">
        <v>2056</v>
      </c>
      <c r="C6251" s="440">
        <v>1600</v>
      </c>
      <c r="D6251" s="438" t="s">
        <v>126</v>
      </c>
      <c r="E6251" s="440">
        <v>0</v>
      </c>
      <c r="F6251" s="440">
        <v>0</v>
      </c>
      <c r="G6251" s="440">
        <v>1600</v>
      </c>
      <c r="H6251" s="438" t="s">
        <v>126</v>
      </c>
    </row>
    <row r="6252" spans="1:8">
      <c r="A6252" s="430" t="s">
        <v>8059</v>
      </c>
      <c r="B6252" s="430" t="s">
        <v>972</v>
      </c>
      <c r="C6252" s="440">
        <v>6942</v>
      </c>
      <c r="D6252" s="438" t="s">
        <v>126</v>
      </c>
      <c r="E6252" s="440">
        <v>1872</v>
      </c>
      <c r="F6252" s="440">
        <v>0</v>
      </c>
      <c r="G6252" s="440">
        <v>8814</v>
      </c>
      <c r="H6252" s="438" t="s">
        <v>126</v>
      </c>
    </row>
    <row r="6253" spans="1:8">
      <c r="A6253" s="430" t="s">
        <v>8060</v>
      </c>
      <c r="B6253" s="430" t="s">
        <v>2073</v>
      </c>
      <c r="C6253" s="440">
        <v>467</v>
      </c>
      <c r="D6253" s="438" t="s">
        <v>126</v>
      </c>
      <c r="E6253" s="440">
        <v>0</v>
      </c>
      <c r="F6253" s="440">
        <v>0</v>
      </c>
      <c r="G6253" s="440">
        <v>467</v>
      </c>
      <c r="H6253" s="438" t="s">
        <v>126</v>
      </c>
    </row>
    <row r="6254" spans="1:8">
      <c r="A6254" s="430" t="s">
        <v>8061</v>
      </c>
      <c r="B6254" s="430" t="s">
        <v>2078</v>
      </c>
      <c r="C6254" s="440">
        <v>1200</v>
      </c>
      <c r="D6254" s="438" t="s">
        <v>126</v>
      </c>
      <c r="E6254" s="440">
        <v>0</v>
      </c>
      <c r="F6254" s="440">
        <v>0</v>
      </c>
      <c r="G6254" s="440">
        <v>1200</v>
      </c>
      <c r="H6254" s="438" t="s">
        <v>126</v>
      </c>
    </row>
    <row r="6255" spans="1:8">
      <c r="A6255" s="430" t="s">
        <v>8062</v>
      </c>
      <c r="B6255" s="430" t="s">
        <v>2083</v>
      </c>
      <c r="C6255" s="440">
        <v>2748</v>
      </c>
      <c r="D6255" s="438" t="s">
        <v>126</v>
      </c>
      <c r="E6255" s="440">
        <v>1313</v>
      </c>
      <c r="F6255" s="440">
        <v>0</v>
      </c>
      <c r="G6255" s="440">
        <v>4061</v>
      </c>
      <c r="H6255" s="438" t="s">
        <v>126</v>
      </c>
    </row>
    <row r="6256" spans="1:8">
      <c r="A6256" s="430" t="s">
        <v>8063</v>
      </c>
      <c r="B6256" s="430" t="s">
        <v>2088</v>
      </c>
      <c r="C6256" s="440">
        <v>8621</v>
      </c>
      <c r="D6256" s="438" t="s">
        <v>126</v>
      </c>
      <c r="E6256" s="440">
        <v>4154</v>
      </c>
      <c r="F6256" s="440">
        <v>0</v>
      </c>
      <c r="G6256" s="440">
        <v>12775</v>
      </c>
      <c r="H6256" s="438" t="s">
        <v>126</v>
      </c>
    </row>
    <row r="6257" spans="1:8">
      <c r="A6257" s="430" t="s">
        <v>8064</v>
      </c>
      <c r="B6257" s="430" t="s">
        <v>2093</v>
      </c>
      <c r="C6257" s="440">
        <v>300</v>
      </c>
      <c r="D6257" s="438" t="s">
        <v>126</v>
      </c>
      <c r="E6257" s="440">
        <v>1465</v>
      </c>
      <c r="F6257" s="440">
        <v>0</v>
      </c>
      <c r="G6257" s="440">
        <v>1765</v>
      </c>
      <c r="H6257" s="438" t="s">
        <v>126</v>
      </c>
    </row>
    <row r="6258" spans="1:8">
      <c r="A6258" s="430" t="s">
        <v>8065</v>
      </c>
      <c r="B6258" s="430" t="s">
        <v>2098</v>
      </c>
      <c r="C6258" s="440">
        <v>2431</v>
      </c>
      <c r="D6258" s="438" t="s">
        <v>126</v>
      </c>
      <c r="E6258" s="440">
        <v>137</v>
      </c>
      <c r="F6258" s="440">
        <v>0</v>
      </c>
      <c r="G6258" s="440">
        <v>2568</v>
      </c>
      <c r="H6258" s="438" t="s">
        <v>126</v>
      </c>
    </row>
    <row r="6259" spans="1:8">
      <c r="A6259" s="430" t="s">
        <v>8066</v>
      </c>
      <c r="B6259" s="430" t="s">
        <v>2133</v>
      </c>
      <c r="C6259" s="440">
        <v>1200</v>
      </c>
      <c r="D6259" s="438" t="s">
        <v>126</v>
      </c>
      <c r="E6259" s="440">
        <v>0</v>
      </c>
      <c r="F6259" s="440">
        <v>0</v>
      </c>
      <c r="G6259" s="440">
        <v>1200</v>
      </c>
      <c r="H6259" s="438" t="s">
        <v>126</v>
      </c>
    </row>
    <row r="6260" spans="1:8">
      <c r="A6260" s="430" t="s">
        <v>8067</v>
      </c>
      <c r="B6260" s="430" t="s">
        <v>2143</v>
      </c>
      <c r="C6260" s="440">
        <v>283</v>
      </c>
      <c r="D6260" s="438" t="s">
        <v>126</v>
      </c>
      <c r="E6260" s="440">
        <v>352</v>
      </c>
      <c r="F6260" s="440">
        <v>0</v>
      </c>
      <c r="G6260" s="440">
        <v>635</v>
      </c>
      <c r="H6260" s="438" t="s">
        <v>126</v>
      </c>
    </row>
    <row r="6261" spans="1:8">
      <c r="A6261" s="430" t="s">
        <v>8068</v>
      </c>
      <c r="B6261" s="430" t="s">
        <v>2148</v>
      </c>
      <c r="C6261" s="440">
        <v>0</v>
      </c>
      <c r="D6261" s="438" t="s">
        <v>126</v>
      </c>
      <c r="E6261" s="440">
        <v>951.5</v>
      </c>
      <c r="F6261" s="440">
        <v>0</v>
      </c>
      <c r="G6261" s="440">
        <v>951.5</v>
      </c>
      <c r="H6261" s="438" t="s">
        <v>126</v>
      </c>
    </row>
    <row r="6262" spans="1:8">
      <c r="A6262" s="430" t="s">
        <v>8069</v>
      </c>
      <c r="B6262" s="430" t="s">
        <v>2153</v>
      </c>
      <c r="C6262" s="440">
        <v>820</v>
      </c>
      <c r="D6262" s="438" t="s">
        <v>126</v>
      </c>
      <c r="E6262" s="440">
        <v>0</v>
      </c>
      <c r="F6262" s="440">
        <v>0</v>
      </c>
      <c r="G6262" s="440">
        <v>820</v>
      </c>
      <c r="H6262" s="438" t="s">
        <v>126</v>
      </c>
    </row>
    <row r="6263" spans="1:8">
      <c r="A6263" s="430" t="s">
        <v>8070</v>
      </c>
      <c r="B6263" s="430" t="s">
        <v>7245</v>
      </c>
      <c r="C6263" s="440">
        <v>107</v>
      </c>
      <c r="D6263" s="438" t="s">
        <v>126</v>
      </c>
      <c r="E6263" s="440">
        <v>0</v>
      </c>
      <c r="F6263" s="440">
        <v>0</v>
      </c>
      <c r="G6263" s="440">
        <v>107</v>
      </c>
      <c r="H6263" s="438" t="s">
        <v>126</v>
      </c>
    </row>
    <row r="6264" spans="1:8">
      <c r="A6264" s="430" t="s">
        <v>8071</v>
      </c>
      <c r="B6264" s="430" t="s">
        <v>2986</v>
      </c>
      <c r="C6264" s="440">
        <v>870</v>
      </c>
      <c r="D6264" s="438" t="s">
        <v>126</v>
      </c>
      <c r="E6264" s="440">
        <v>0</v>
      </c>
      <c r="F6264" s="440">
        <v>0</v>
      </c>
      <c r="G6264" s="440">
        <v>870</v>
      </c>
      <c r="H6264" s="438" t="s">
        <v>126</v>
      </c>
    </row>
    <row r="6265" spans="1:8">
      <c r="A6265" s="430" t="s">
        <v>8072</v>
      </c>
      <c r="B6265" s="430" t="s">
        <v>7253</v>
      </c>
      <c r="C6265" s="440">
        <v>2519</v>
      </c>
      <c r="D6265" s="438" t="s">
        <v>126</v>
      </c>
      <c r="E6265" s="440">
        <v>980</v>
      </c>
      <c r="F6265" s="440">
        <v>0</v>
      </c>
      <c r="G6265" s="440">
        <v>3499</v>
      </c>
      <c r="H6265" s="438" t="s">
        <v>126</v>
      </c>
    </row>
    <row r="6266" spans="1:8">
      <c r="A6266" s="430" t="s">
        <v>8073</v>
      </c>
      <c r="B6266" s="430" t="s">
        <v>2205</v>
      </c>
      <c r="C6266" s="440">
        <v>0</v>
      </c>
      <c r="D6266" s="438" t="s">
        <v>126</v>
      </c>
      <c r="E6266" s="440">
        <v>169.9</v>
      </c>
      <c r="F6266" s="440">
        <v>0</v>
      </c>
      <c r="G6266" s="440">
        <v>169.9</v>
      </c>
      <c r="H6266" s="438" t="s">
        <v>126</v>
      </c>
    </row>
    <row r="6267" spans="1:8">
      <c r="A6267" s="430" t="s">
        <v>8074</v>
      </c>
      <c r="B6267" s="430" t="s">
        <v>2225</v>
      </c>
      <c r="C6267" s="440">
        <v>250</v>
      </c>
      <c r="D6267" s="438" t="s">
        <v>126</v>
      </c>
      <c r="E6267" s="440">
        <v>0</v>
      </c>
      <c r="F6267" s="440">
        <v>0</v>
      </c>
      <c r="G6267" s="440">
        <v>250</v>
      </c>
      <c r="H6267" s="438" t="s">
        <v>126</v>
      </c>
    </row>
    <row r="6268" spans="1:8">
      <c r="A6268" s="430" t="s">
        <v>8075</v>
      </c>
      <c r="B6268" s="430" t="s">
        <v>2230</v>
      </c>
      <c r="C6268" s="440">
        <v>893</v>
      </c>
      <c r="D6268" s="438" t="s">
        <v>126</v>
      </c>
      <c r="E6268" s="440">
        <v>979</v>
      </c>
      <c r="F6268" s="440">
        <v>0</v>
      </c>
      <c r="G6268" s="440">
        <v>1872</v>
      </c>
      <c r="H6268" s="438" t="s">
        <v>126</v>
      </c>
    </row>
    <row r="6269" spans="1:8">
      <c r="A6269" s="430" t="s">
        <v>8076</v>
      </c>
      <c r="B6269" s="430" t="s">
        <v>2235</v>
      </c>
      <c r="C6269" s="440">
        <v>180</v>
      </c>
      <c r="D6269" s="438" t="s">
        <v>126</v>
      </c>
      <c r="E6269" s="440">
        <v>540</v>
      </c>
      <c r="F6269" s="440">
        <v>0</v>
      </c>
      <c r="G6269" s="440">
        <v>720</v>
      </c>
      <c r="H6269" s="438" t="s">
        <v>126</v>
      </c>
    </row>
    <row r="6270" spans="1:8">
      <c r="A6270" s="430" t="s">
        <v>8077</v>
      </c>
      <c r="B6270" s="430" t="s">
        <v>2240</v>
      </c>
      <c r="C6270" s="440">
        <v>2972</v>
      </c>
      <c r="D6270" s="438" t="s">
        <v>126</v>
      </c>
      <c r="E6270" s="440">
        <v>2512</v>
      </c>
      <c r="F6270" s="440">
        <v>0</v>
      </c>
      <c r="G6270" s="440">
        <v>5484</v>
      </c>
      <c r="H6270" s="438" t="s">
        <v>126</v>
      </c>
    </row>
    <row r="6271" spans="1:8">
      <c r="A6271" s="430" t="s">
        <v>8078</v>
      </c>
      <c r="B6271" s="430" t="s">
        <v>2245</v>
      </c>
      <c r="C6271" s="440">
        <v>889</v>
      </c>
      <c r="D6271" s="438" t="s">
        <v>126</v>
      </c>
      <c r="E6271" s="440">
        <v>3481</v>
      </c>
      <c r="F6271" s="440">
        <v>0</v>
      </c>
      <c r="G6271" s="440">
        <v>4370</v>
      </c>
      <c r="H6271" s="438" t="s">
        <v>126</v>
      </c>
    </row>
    <row r="6272" spans="1:8">
      <c r="A6272" s="430" t="s">
        <v>8079</v>
      </c>
      <c r="B6272" s="430" t="s">
        <v>2250</v>
      </c>
      <c r="C6272" s="440">
        <v>198</v>
      </c>
      <c r="D6272" s="438" t="s">
        <v>126</v>
      </c>
      <c r="E6272" s="440">
        <v>148</v>
      </c>
      <c r="F6272" s="440">
        <v>0</v>
      </c>
      <c r="G6272" s="440">
        <v>346</v>
      </c>
      <c r="H6272" s="438" t="s">
        <v>126</v>
      </c>
    </row>
    <row r="6273" spans="1:8">
      <c r="A6273" s="430" t="s">
        <v>8080</v>
      </c>
      <c r="B6273" s="430" t="s">
        <v>2260</v>
      </c>
      <c r="C6273" s="440">
        <v>11862</v>
      </c>
      <c r="D6273" s="438" t="s">
        <v>126</v>
      </c>
      <c r="E6273" s="440">
        <v>0</v>
      </c>
      <c r="F6273" s="440">
        <v>0</v>
      </c>
      <c r="G6273" s="440">
        <v>11862</v>
      </c>
      <c r="H6273" s="438" t="s">
        <v>126</v>
      </c>
    </row>
    <row r="6274" spans="1:8">
      <c r="A6274" s="430" t="s">
        <v>8081</v>
      </c>
      <c r="B6274" s="430" t="s">
        <v>2270</v>
      </c>
      <c r="C6274" s="440">
        <v>208</v>
      </c>
      <c r="D6274" s="438" t="s">
        <v>126</v>
      </c>
      <c r="E6274" s="440">
        <v>0</v>
      </c>
      <c r="F6274" s="440">
        <v>0</v>
      </c>
      <c r="G6274" s="440">
        <v>208</v>
      </c>
      <c r="H6274" s="438" t="s">
        <v>126</v>
      </c>
    </row>
    <row r="6275" spans="1:8">
      <c r="A6275" s="430" t="s">
        <v>8082</v>
      </c>
      <c r="B6275" s="430" t="s">
        <v>2275</v>
      </c>
      <c r="C6275" s="440">
        <v>1510</v>
      </c>
      <c r="D6275" s="438" t="s">
        <v>126</v>
      </c>
      <c r="E6275" s="440">
        <v>1500</v>
      </c>
      <c r="F6275" s="440">
        <v>0</v>
      </c>
      <c r="G6275" s="440">
        <v>3010</v>
      </c>
      <c r="H6275" s="438" t="s">
        <v>126</v>
      </c>
    </row>
    <row r="6276" spans="1:8">
      <c r="A6276" s="430" t="s">
        <v>8083</v>
      </c>
      <c r="B6276" s="430" t="s">
        <v>2285</v>
      </c>
      <c r="C6276" s="440">
        <v>174</v>
      </c>
      <c r="D6276" s="438" t="s">
        <v>126</v>
      </c>
      <c r="E6276" s="440">
        <v>388</v>
      </c>
      <c r="F6276" s="440">
        <v>0</v>
      </c>
      <c r="G6276" s="440">
        <v>562</v>
      </c>
      <c r="H6276" s="438" t="s">
        <v>126</v>
      </c>
    </row>
    <row r="6277" spans="1:8">
      <c r="A6277" s="430" t="s">
        <v>8084</v>
      </c>
      <c r="B6277" s="430" t="s">
        <v>2295</v>
      </c>
      <c r="C6277" s="440">
        <v>3128</v>
      </c>
      <c r="D6277" s="438" t="s">
        <v>126</v>
      </c>
      <c r="E6277" s="440">
        <v>314</v>
      </c>
      <c r="F6277" s="440">
        <v>0</v>
      </c>
      <c r="G6277" s="440">
        <v>3442</v>
      </c>
      <c r="H6277" s="438" t="s">
        <v>126</v>
      </c>
    </row>
    <row r="6278" spans="1:8">
      <c r="A6278" s="430" t="s">
        <v>8085</v>
      </c>
      <c r="B6278" s="430" t="s">
        <v>2300</v>
      </c>
      <c r="C6278" s="440">
        <v>416</v>
      </c>
      <c r="D6278" s="438" t="s">
        <v>126</v>
      </c>
      <c r="E6278" s="440">
        <v>0</v>
      </c>
      <c r="F6278" s="440">
        <v>0</v>
      </c>
      <c r="G6278" s="440">
        <v>416</v>
      </c>
      <c r="H6278" s="438" t="s">
        <v>126</v>
      </c>
    </row>
    <row r="6279" spans="1:8">
      <c r="A6279" s="430" t="s">
        <v>8086</v>
      </c>
      <c r="B6279" s="430" t="s">
        <v>2305</v>
      </c>
      <c r="C6279" s="440">
        <v>662</v>
      </c>
      <c r="D6279" s="438" t="s">
        <v>126</v>
      </c>
      <c r="E6279" s="440">
        <v>96</v>
      </c>
      <c r="F6279" s="440">
        <v>0</v>
      </c>
      <c r="G6279" s="440">
        <v>758</v>
      </c>
      <c r="H6279" s="438" t="s">
        <v>126</v>
      </c>
    </row>
    <row r="6280" spans="1:8">
      <c r="A6280" s="430" t="s">
        <v>8087</v>
      </c>
      <c r="B6280" s="430" t="s">
        <v>2310</v>
      </c>
      <c r="C6280" s="440">
        <v>0</v>
      </c>
      <c r="D6280" s="438" t="s">
        <v>126</v>
      </c>
      <c r="E6280" s="440">
        <v>235</v>
      </c>
      <c r="F6280" s="440">
        <v>0</v>
      </c>
      <c r="G6280" s="440">
        <v>235</v>
      </c>
      <c r="H6280" s="438" t="s">
        <v>126</v>
      </c>
    </row>
    <row r="6281" spans="1:8">
      <c r="A6281" s="430" t="s">
        <v>8088</v>
      </c>
      <c r="B6281" s="430" t="s">
        <v>2315</v>
      </c>
      <c r="C6281" s="440">
        <v>2294</v>
      </c>
      <c r="D6281" s="438" t="s">
        <v>126</v>
      </c>
      <c r="E6281" s="440">
        <v>878</v>
      </c>
      <c r="F6281" s="440">
        <v>0</v>
      </c>
      <c r="G6281" s="440">
        <v>3172</v>
      </c>
      <c r="H6281" s="438" t="s">
        <v>126</v>
      </c>
    </row>
    <row r="6282" spans="1:8">
      <c r="A6282" s="430" t="s">
        <v>8089</v>
      </c>
      <c r="B6282" s="430" t="s">
        <v>2320</v>
      </c>
      <c r="C6282" s="440">
        <v>5108</v>
      </c>
      <c r="D6282" s="438" t="s">
        <v>126</v>
      </c>
      <c r="E6282" s="440">
        <v>628</v>
      </c>
      <c r="F6282" s="440">
        <v>0</v>
      </c>
      <c r="G6282" s="440">
        <v>5736</v>
      </c>
      <c r="H6282" s="438" t="s">
        <v>126</v>
      </c>
    </row>
    <row r="6283" spans="1:8">
      <c r="A6283" s="430" t="s">
        <v>8090</v>
      </c>
      <c r="B6283" s="430" t="s">
        <v>2325</v>
      </c>
      <c r="C6283" s="440">
        <v>149</v>
      </c>
      <c r="D6283" s="438" t="s">
        <v>126</v>
      </c>
      <c r="E6283" s="440">
        <v>272</v>
      </c>
      <c r="F6283" s="440">
        <v>0</v>
      </c>
      <c r="G6283" s="440">
        <v>421</v>
      </c>
      <c r="H6283" s="438" t="s">
        <v>126</v>
      </c>
    </row>
    <row r="6284" spans="1:8">
      <c r="A6284" s="430" t="s">
        <v>8091</v>
      </c>
      <c r="B6284" s="430" t="s">
        <v>2330</v>
      </c>
      <c r="C6284" s="440">
        <v>1690</v>
      </c>
      <c r="D6284" s="438" t="s">
        <v>126</v>
      </c>
      <c r="E6284" s="440">
        <v>278</v>
      </c>
      <c r="F6284" s="440">
        <v>0</v>
      </c>
      <c r="G6284" s="440">
        <v>1968</v>
      </c>
      <c r="H6284" s="438" t="s">
        <v>126</v>
      </c>
    </row>
    <row r="6285" spans="1:8">
      <c r="A6285" s="430" t="s">
        <v>8092</v>
      </c>
      <c r="B6285" s="430" t="s">
        <v>2340</v>
      </c>
      <c r="C6285" s="440">
        <v>2144</v>
      </c>
      <c r="D6285" s="438" t="s">
        <v>126</v>
      </c>
      <c r="E6285" s="440">
        <v>565</v>
      </c>
      <c r="F6285" s="440">
        <v>0</v>
      </c>
      <c r="G6285" s="440">
        <v>2709</v>
      </c>
      <c r="H6285" s="438" t="s">
        <v>126</v>
      </c>
    </row>
    <row r="6286" spans="1:8">
      <c r="A6286" s="430" t="s">
        <v>8093</v>
      </c>
      <c r="B6286" s="430" t="s">
        <v>974</v>
      </c>
      <c r="C6286" s="440">
        <v>3141</v>
      </c>
      <c r="D6286" s="438" t="s">
        <v>126</v>
      </c>
      <c r="E6286" s="440">
        <v>1834</v>
      </c>
      <c r="F6286" s="440">
        <v>0</v>
      </c>
      <c r="G6286" s="440">
        <v>4975</v>
      </c>
      <c r="H6286" s="438" t="s">
        <v>126</v>
      </c>
    </row>
    <row r="6287" spans="1:8">
      <c r="A6287" s="430" t="s">
        <v>8094</v>
      </c>
      <c r="B6287" s="430" t="s">
        <v>976</v>
      </c>
      <c r="C6287" s="440">
        <v>1140</v>
      </c>
      <c r="D6287" s="438" t="s">
        <v>126</v>
      </c>
      <c r="E6287" s="440">
        <v>0</v>
      </c>
      <c r="F6287" s="440">
        <v>0</v>
      </c>
      <c r="G6287" s="440">
        <v>1140</v>
      </c>
      <c r="H6287" s="438" t="s">
        <v>126</v>
      </c>
    </row>
    <row r="6288" spans="1:8">
      <c r="A6288" s="430" t="s">
        <v>8095</v>
      </c>
      <c r="B6288" s="430" t="s">
        <v>2353</v>
      </c>
      <c r="C6288" s="440">
        <v>1109</v>
      </c>
      <c r="D6288" s="438" t="s">
        <v>126</v>
      </c>
      <c r="E6288" s="440">
        <v>880</v>
      </c>
      <c r="F6288" s="440">
        <v>0</v>
      </c>
      <c r="G6288" s="440">
        <v>1989</v>
      </c>
      <c r="H6288" s="438" t="s">
        <v>126</v>
      </c>
    </row>
    <row r="6289" spans="1:8">
      <c r="A6289" s="430" t="s">
        <v>8096</v>
      </c>
      <c r="B6289" s="430" t="s">
        <v>2358</v>
      </c>
      <c r="C6289" s="440">
        <v>0</v>
      </c>
      <c r="D6289" s="438" t="s">
        <v>126</v>
      </c>
      <c r="E6289" s="440">
        <v>969.5</v>
      </c>
      <c r="F6289" s="440">
        <v>0</v>
      </c>
      <c r="G6289" s="440">
        <v>969.5</v>
      </c>
      <c r="H6289" s="438" t="s">
        <v>126</v>
      </c>
    </row>
    <row r="6290" spans="1:8">
      <c r="A6290" s="430" t="s">
        <v>8097</v>
      </c>
      <c r="B6290" s="430" t="s">
        <v>2363</v>
      </c>
      <c r="C6290" s="440">
        <v>794</v>
      </c>
      <c r="D6290" s="438" t="s">
        <v>126</v>
      </c>
      <c r="E6290" s="440">
        <v>0</v>
      </c>
      <c r="F6290" s="440">
        <v>0</v>
      </c>
      <c r="G6290" s="440">
        <v>794</v>
      </c>
      <c r="H6290" s="438" t="s">
        <v>126</v>
      </c>
    </row>
    <row r="6291" spans="1:8">
      <c r="A6291" s="430" t="s">
        <v>8098</v>
      </c>
      <c r="B6291" s="430" t="s">
        <v>2368</v>
      </c>
      <c r="C6291" s="440">
        <v>983</v>
      </c>
      <c r="D6291" s="438" t="s">
        <v>126</v>
      </c>
      <c r="E6291" s="440">
        <v>1032</v>
      </c>
      <c r="F6291" s="440">
        <v>0</v>
      </c>
      <c r="G6291" s="440">
        <v>2015</v>
      </c>
      <c r="H6291" s="438" t="s">
        <v>126</v>
      </c>
    </row>
    <row r="6292" spans="1:8">
      <c r="A6292" s="430" t="s">
        <v>8099</v>
      </c>
      <c r="B6292" s="430" t="s">
        <v>2373</v>
      </c>
      <c r="C6292" s="440">
        <v>642</v>
      </c>
      <c r="D6292" s="438" t="s">
        <v>126</v>
      </c>
      <c r="E6292" s="440">
        <v>1713</v>
      </c>
      <c r="F6292" s="440">
        <v>0</v>
      </c>
      <c r="G6292" s="440">
        <v>2355</v>
      </c>
      <c r="H6292" s="438" t="s">
        <v>126</v>
      </c>
    </row>
    <row r="6293" spans="1:8">
      <c r="A6293" s="430" t="s">
        <v>8100</v>
      </c>
      <c r="B6293" s="430" t="s">
        <v>2378</v>
      </c>
      <c r="C6293" s="440">
        <v>6013</v>
      </c>
      <c r="D6293" s="438" t="s">
        <v>126</v>
      </c>
      <c r="E6293" s="440">
        <v>0</v>
      </c>
      <c r="F6293" s="440">
        <v>0</v>
      </c>
      <c r="G6293" s="440">
        <v>6013</v>
      </c>
      <c r="H6293" s="438" t="s">
        <v>126</v>
      </c>
    </row>
    <row r="6294" spans="1:8">
      <c r="A6294" s="430" t="s">
        <v>8101</v>
      </c>
      <c r="B6294" s="430" t="s">
        <v>2383</v>
      </c>
      <c r="C6294" s="440">
        <v>0</v>
      </c>
      <c r="D6294" s="438" t="s">
        <v>126</v>
      </c>
      <c r="E6294" s="440">
        <v>140</v>
      </c>
      <c r="F6294" s="440">
        <v>0</v>
      </c>
      <c r="G6294" s="440">
        <v>140</v>
      </c>
      <c r="H6294" s="438" t="s">
        <v>126</v>
      </c>
    </row>
    <row r="6295" spans="1:8">
      <c r="A6295" s="430" t="s">
        <v>8102</v>
      </c>
      <c r="B6295" s="430" t="s">
        <v>2388</v>
      </c>
      <c r="C6295" s="440">
        <v>4108.25</v>
      </c>
      <c r="D6295" s="438" t="s">
        <v>126</v>
      </c>
      <c r="E6295" s="440">
        <v>4673</v>
      </c>
      <c r="F6295" s="440">
        <v>0</v>
      </c>
      <c r="G6295" s="440">
        <v>8781.25</v>
      </c>
      <c r="H6295" s="438" t="s">
        <v>126</v>
      </c>
    </row>
    <row r="6296" spans="1:8">
      <c r="A6296" s="430" t="s">
        <v>8103</v>
      </c>
      <c r="B6296" s="430" t="s">
        <v>2398</v>
      </c>
      <c r="C6296" s="440">
        <v>4072</v>
      </c>
      <c r="D6296" s="438" t="s">
        <v>126</v>
      </c>
      <c r="E6296" s="440">
        <v>2913</v>
      </c>
      <c r="F6296" s="440">
        <v>0</v>
      </c>
      <c r="G6296" s="440">
        <v>6985</v>
      </c>
      <c r="H6296" s="438" t="s">
        <v>126</v>
      </c>
    </row>
    <row r="6297" spans="1:8">
      <c r="A6297" s="430" t="s">
        <v>8104</v>
      </c>
      <c r="B6297" s="430" t="s">
        <v>2403</v>
      </c>
      <c r="C6297" s="440">
        <v>673</v>
      </c>
      <c r="D6297" s="438" t="s">
        <v>126</v>
      </c>
      <c r="E6297" s="440">
        <v>0</v>
      </c>
      <c r="F6297" s="440">
        <v>0</v>
      </c>
      <c r="G6297" s="440">
        <v>673</v>
      </c>
      <c r="H6297" s="438" t="s">
        <v>126</v>
      </c>
    </row>
    <row r="6298" spans="1:8">
      <c r="A6298" s="430" t="s">
        <v>8105</v>
      </c>
      <c r="B6298" s="430" t="s">
        <v>2408</v>
      </c>
      <c r="C6298" s="440">
        <v>6221</v>
      </c>
      <c r="D6298" s="438" t="s">
        <v>126</v>
      </c>
      <c r="E6298" s="440">
        <v>1736</v>
      </c>
      <c r="F6298" s="440">
        <v>0</v>
      </c>
      <c r="G6298" s="440">
        <v>7957</v>
      </c>
      <c r="H6298" s="438" t="s">
        <v>126</v>
      </c>
    </row>
    <row r="6299" spans="1:8">
      <c r="A6299" s="430" t="s">
        <v>8106</v>
      </c>
      <c r="B6299" s="430" t="s">
        <v>2413</v>
      </c>
      <c r="C6299" s="440">
        <v>0</v>
      </c>
      <c r="D6299" s="438" t="s">
        <v>126</v>
      </c>
      <c r="E6299" s="440">
        <v>1651</v>
      </c>
      <c r="F6299" s="440">
        <v>0</v>
      </c>
      <c r="G6299" s="440">
        <v>1651</v>
      </c>
      <c r="H6299" s="438" t="s">
        <v>126</v>
      </c>
    </row>
    <row r="6300" spans="1:8">
      <c r="A6300" s="430" t="s">
        <v>8107</v>
      </c>
      <c r="B6300" s="430" t="s">
        <v>2423</v>
      </c>
      <c r="C6300" s="440">
        <v>1412</v>
      </c>
      <c r="D6300" s="438" t="s">
        <v>126</v>
      </c>
      <c r="E6300" s="440">
        <v>1105</v>
      </c>
      <c r="F6300" s="440">
        <v>0</v>
      </c>
      <c r="G6300" s="440">
        <v>2517</v>
      </c>
      <c r="H6300" s="438" t="s">
        <v>126</v>
      </c>
    </row>
    <row r="6301" spans="1:8">
      <c r="A6301" s="430" t="s">
        <v>8108</v>
      </c>
      <c r="B6301" s="430" t="s">
        <v>2433</v>
      </c>
      <c r="C6301" s="440">
        <v>3338</v>
      </c>
      <c r="D6301" s="438" t="s">
        <v>126</v>
      </c>
      <c r="E6301" s="440">
        <v>1340</v>
      </c>
      <c r="F6301" s="440">
        <v>0</v>
      </c>
      <c r="G6301" s="440">
        <v>4678</v>
      </c>
      <c r="H6301" s="438" t="s">
        <v>126</v>
      </c>
    </row>
    <row r="6302" spans="1:8">
      <c r="A6302" s="430" t="s">
        <v>8109</v>
      </c>
      <c r="B6302" s="430" t="s">
        <v>2438</v>
      </c>
      <c r="C6302" s="440">
        <v>893</v>
      </c>
      <c r="D6302" s="438" t="s">
        <v>126</v>
      </c>
      <c r="E6302" s="440">
        <v>4886</v>
      </c>
      <c r="F6302" s="440">
        <v>0</v>
      </c>
      <c r="G6302" s="440">
        <v>5779</v>
      </c>
      <c r="H6302" s="438" t="s">
        <v>126</v>
      </c>
    </row>
    <row r="6303" spans="1:8">
      <c r="A6303" s="430" t="s">
        <v>8110</v>
      </c>
      <c r="B6303" s="430" t="s">
        <v>2448</v>
      </c>
      <c r="C6303" s="440">
        <v>1829</v>
      </c>
      <c r="D6303" s="438" t="s">
        <v>126</v>
      </c>
      <c r="E6303" s="440">
        <v>0</v>
      </c>
      <c r="F6303" s="440">
        <v>0</v>
      </c>
      <c r="G6303" s="440">
        <v>1829</v>
      </c>
      <c r="H6303" s="438" t="s">
        <v>126</v>
      </c>
    </row>
    <row r="6304" spans="1:8">
      <c r="A6304" s="430" t="s">
        <v>8111</v>
      </c>
      <c r="B6304" s="430" t="s">
        <v>2453</v>
      </c>
      <c r="C6304" s="440">
        <v>2686</v>
      </c>
      <c r="D6304" s="438" t="s">
        <v>126</v>
      </c>
      <c r="E6304" s="440">
        <v>980</v>
      </c>
      <c r="F6304" s="440">
        <v>0</v>
      </c>
      <c r="G6304" s="440">
        <v>3666</v>
      </c>
      <c r="H6304" s="438" t="s">
        <v>126</v>
      </c>
    </row>
    <row r="6305" spans="1:8">
      <c r="A6305" s="430" t="s">
        <v>8112</v>
      </c>
      <c r="B6305" s="430" t="s">
        <v>2463</v>
      </c>
      <c r="C6305" s="440">
        <v>5390</v>
      </c>
      <c r="D6305" s="438" t="s">
        <v>126</v>
      </c>
      <c r="E6305" s="440">
        <v>2881</v>
      </c>
      <c r="F6305" s="440">
        <v>0</v>
      </c>
      <c r="G6305" s="440">
        <v>8271</v>
      </c>
      <c r="H6305" s="438" t="s">
        <v>126</v>
      </c>
    </row>
    <row r="6306" spans="1:8">
      <c r="A6306" s="430" t="s">
        <v>8113</v>
      </c>
      <c r="B6306" s="430" t="s">
        <v>2478</v>
      </c>
      <c r="C6306" s="440">
        <v>0</v>
      </c>
      <c r="D6306" s="438" t="s">
        <v>126</v>
      </c>
      <c r="E6306" s="440">
        <v>1521</v>
      </c>
      <c r="F6306" s="440">
        <v>0</v>
      </c>
      <c r="G6306" s="440">
        <v>1521</v>
      </c>
      <c r="H6306" s="438" t="s">
        <v>126</v>
      </c>
    </row>
    <row r="6307" spans="1:8">
      <c r="A6307" s="430" t="s">
        <v>8114</v>
      </c>
      <c r="B6307" s="430" t="s">
        <v>8057</v>
      </c>
      <c r="C6307" s="440">
        <v>628</v>
      </c>
      <c r="D6307" s="438" t="s">
        <v>126</v>
      </c>
      <c r="E6307" s="440">
        <v>0</v>
      </c>
      <c r="F6307" s="440">
        <v>0</v>
      </c>
      <c r="G6307" s="440">
        <v>628</v>
      </c>
      <c r="H6307" s="438" t="s">
        <v>126</v>
      </c>
    </row>
    <row r="6308" spans="1:8">
      <c r="A6308" s="430" t="s">
        <v>8115</v>
      </c>
      <c r="B6308" s="430" t="s">
        <v>8116</v>
      </c>
      <c r="C6308" s="440">
        <v>94370.6</v>
      </c>
      <c r="D6308" s="438" t="s">
        <v>126</v>
      </c>
      <c r="E6308" s="440">
        <v>11027</v>
      </c>
      <c r="F6308" s="440">
        <v>0</v>
      </c>
      <c r="G6308" s="440">
        <v>105397.6</v>
      </c>
      <c r="H6308" s="438" t="s">
        <v>126</v>
      </c>
    </row>
    <row r="6309" spans="1:8">
      <c r="A6309" s="430" t="s">
        <v>8117</v>
      </c>
      <c r="B6309" s="430" t="s">
        <v>2491</v>
      </c>
      <c r="C6309" s="440">
        <v>2836</v>
      </c>
      <c r="D6309" s="438" t="s">
        <v>126</v>
      </c>
      <c r="E6309" s="440">
        <v>250</v>
      </c>
      <c r="F6309" s="440">
        <v>0</v>
      </c>
      <c r="G6309" s="440">
        <v>3086</v>
      </c>
      <c r="H6309" s="438" t="s">
        <v>126</v>
      </c>
    </row>
    <row r="6310" spans="1:8">
      <c r="A6310" s="430" t="s">
        <v>8118</v>
      </c>
      <c r="B6310" s="430" t="s">
        <v>2500</v>
      </c>
      <c r="C6310" s="440">
        <v>7345</v>
      </c>
      <c r="D6310" s="438" t="s">
        <v>126</v>
      </c>
      <c r="E6310" s="440">
        <v>642</v>
      </c>
      <c r="F6310" s="440">
        <v>0</v>
      </c>
      <c r="G6310" s="440">
        <v>7987</v>
      </c>
      <c r="H6310" s="438" t="s">
        <v>126</v>
      </c>
    </row>
    <row r="6311" spans="1:8">
      <c r="A6311" s="430" t="s">
        <v>8119</v>
      </c>
      <c r="B6311" s="430" t="s">
        <v>7396</v>
      </c>
      <c r="C6311" s="440">
        <v>0</v>
      </c>
      <c r="D6311" s="438" t="s">
        <v>126</v>
      </c>
      <c r="E6311" s="440">
        <v>628</v>
      </c>
      <c r="F6311" s="440">
        <v>0</v>
      </c>
      <c r="G6311" s="440">
        <v>628</v>
      </c>
      <c r="H6311" s="438" t="s">
        <v>126</v>
      </c>
    </row>
    <row r="6312" spans="1:8">
      <c r="A6312" s="430" t="s">
        <v>8120</v>
      </c>
      <c r="B6312" s="430" t="s">
        <v>7187</v>
      </c>
      <c r="C6312" s="440">
        <v>514</v>
      </c>
      <c r="D6312" s="438" t="s">
        <v>126</v>
      </c>
      <c r="E6312" s="440">
        <v>257</v>
      </c>
      <c r="F6312" s="440">
        <v>0</v>
      </c>
      <c r="G6312" s="440">
        <v>771</v>
      </c>
      <c r="H6312" s="438" t="s">
        <v>126</v>
      </c>
    </row>
    <row r="6313" spans="1:8">
      <c r="A6313" s="430" t="s">
        <v>8121</v>
      </c>
      <c r="B6313" s="430" t="s">
        <v>2512</v>
      </c>
      <c r="C6313" s="440">
        <v>4107</v>
      </c>
      <c r="D6313" s="438" t="s">
        <v>126</v>
      </c>
      <c r="E6313" s="440">
        <v>1724</v>
      </c>
      <c r="F6313" s="440">
        <v>0</v>
      </c>
      <c r="G6313" s="440">
        <v>5831</v>
      </c>
      <c r="H6313" s="438" t="s">
        <v>126</v>
      </c>
    </row>
    <row r="6314" spans="1:8">
      <c r="A6314" s="430" t="s">
        <v>8122</v>
      </c>
      <c r="B6314" s="430" t="s">
        <v>2496</v>
      </c>
      <c r="C6314" s="440">
        <v>386</v>
      </c>
      <c r="D6314" s="438" t="s">
        <v>126</v>
      </c>
      <c r="E6314" s="440">
        <v>0</v>
      </c>
      <c r="F6314" s="440">
        <v>0</v>
      </c>
      <c r="G6314" s="440">
        <v>386</v>
      </c>
      <c r="H6314" s="438" t="s">
        <v>126</v>
      </c>
    </row>
    <row r="6315" spans="1:8">
      <c r="A6315" s="430" t="s">
        <v>8123</v>
      </c>
      <c r="B6315" s="430" t="s">
        <v>6617</v>
      </c>
      <c r="C6315" s="440">
        <v>309</v>
      </c>
      <c r="D6315" s="438" t="s">
        <v>126</v>
      </c>
      <c r="E6315" s="440">
        <v>618</v>
      </c>
      <c r="F6315" s="440">
        <v>0</v>
      </c>
      <c r="G6315" s="440">
        <v>927</v>
      </c>
      <c r="H6315" s="438" t="s">
        <v>126</v>
      </c>
    </row>
    <row r="6316" spans="1:8">
      <c r="A6316" s="430" t="s">
        <v>8124</v>
      </c>
      <c r="B6316" s="430" t="s">
        <v>8125</v>
      </c>
      <c r="C6316" s="440">
        <v>535179.09</v>
      </c>
      <c r="D6316" s="438" t="s">
        <v>126</v>
      </c>
      <c r="E6316" s="440">
        <v>642148.28</v>
      </c>
      <c r="F6316" s="440">
        <v>0</v>
      </c>
      <c r="G6316" s="440">
        <v>1177327.3700000001</v>
      </c>
      <c r="H6316" s="438" t="s">
        <v>126</v>
      </c>
    </row>
    <row r="6317" spans="1:8">
      <c r="A6317" s="430" t="s">
        <v>8126</v>
      </c>
      <c r="B6317" s="430" t="s">
        <v>2056</v>
      </c>
      <c r="C6317" s="440">
        <v>2474</v>
      </c>
      <c r="D6317" s="438" t="s">
        <v>126</v>
      </c>
      <c r="E6317" s="440">
        <v>0</v>
      </c>
      <c r="F6317" s="440">
        <v>0</v>
      </c>
      <c r="G6317" s="440">
        <v>2474</v>
      </c>
      <c r="H6317" s="438" t="s">
        <v>126</v>
      </c>
    </row>
    <row r="6318" spans="1:8">
      <c r="A6318" s="430" t="s">
        <v>8127</v>
      </c>
      <c r="B6318" s="430" t="s">
        <v>2064</v>
      </c>
      <c r="C6318" s="440">
        <v>588.5</v>
      </c>
      <c r="D6318" s="438" t="s">
        <v>126</v>
      </c>
      <c r="E6318" s="440">
        <v>0</v>
      </c>
      <c r="F6318" s="440">
        <v>0</v>
      </c>
      <c r="G6318" s="440">
        <v>588.5</v>
      </c>
      <c r="H6318" s="438" t="s">
        <v>126</v>
      </c>
    </row>
    <row r="6319" spans="1:8">
      <c r="A6319" s="430" t="s">
        <v>8128</v>
      </c>
      <c r="B6319" s="430" t="s">
        <v>972</v>
      </c>
      <c r="C6319" s="440">
        <v>3972.82</v>
      </c>
      <c r="D6319" s="438" t="s">
        <v>126</v>
      </c>
      <c r="E6319" s="440">
        <v>1167.5999999999999</v>
      </c>
      <c r="F6319" s="440">
        <v>0</v>
      </c>
      <c r="G6319" s="440">
        <v>5140.42</v>
      </c>
      <c r="H6319" s="438" t="s">
        <v>126</v>
      </c>
    </row>
    <row r="6320" spans="1:8">
      <c r="A6320" s="430" t="s">
        <v>8129</v>
      </c>
      <c r="B6320" s="430" t="s">
        <v>2073</v>
      </c>
      <c r="C6320" s="440">
        <v>0</v>
      </c>
      <c r="D6320" s="438" t="s">
        <v>126</v>
      </c>
      <c r="E6320" s="440">
        <v>576</v>
      </c>
      <c r="F6320" s="440">
        <v>0</v>
      </c>
      <c r="G6320" s="440">
        <v>576</v>
      </c>
      <c r="H6320" s="438" t="s">
        <v>126</v>
      </c>
    </row>
    <row r="6321" spans="1:8">
      <c r="A6321" s="430" t="s">
        <v>8130</v>
      </c>
      <c r="B6321" s="430" t="s">
        <v>2078</v>
      </c>
      <c r="C6321" s="440">
        <v>2200</v>
      </c>
      <c r="D6321" s="438" t="s">
        <v>126</v>
      </c>
      <c r="E6321" s="440">
        <v>0</v>
      </c>
      <c r="F6321" s="440">
        <v>0</v>
      </c>
      <c r="G6321" s="440">
        <v>2200</v>
      </c>
      <c r="H6321" s="438" t="s">
        <v>126</v>
      </c>
    </row>
    <row r="6322" spans="1:8">
      <c r="A6322" s="430" t="s">
        <v>8131</v>
      </c>
      <c r="B6322" s="430" t="s">
        <v>2083</v>
      </c>
      <c r="C6322" s="440">
        <v>0</v>
      </c>
      <c r="D6322" s="438" t="s">
        <v>126</v>
      </c>
      <c r="E6322" s="440">
        <v>287.60000000000002</v>
      </c>
      <c r="F6322" s="440">
        <v>0</v>
      </c>
      <c r="G6322" s="440">
        <v>287.60000000000002</v>
      </c>
      <c r="H6322" s="438" t="s">
        <v>126</v>
      </c>
    </row>
    <row r="6323" spans="1:8">
      <c r="A6323" s="430" t="s">
        <v>8132</v>
      </c>
      <c r="B6323" s="430" t="s">
        <v>2088</v>
      </c>
      <c r="C6323" s="440">
        <v>251</v>
      </c>
      <c r="D6323" s="438" t="s">
        <v>126</v>
      </c>
      <c r="E6323" s="440">
        <v>608</v>
      </c>
      <c r="F6323" s="440">
        <v>0</v>
      </c>
      <c r="G6323" s="440">
        <v>859</v>
      </c>
      <c r="H6323" s="438" t="s">
        <v>126</v>
      </c>
    </row>
    <row r="6324" spans="1:8">
      <c r="A6324" s="430" t="s">
        <v>8133</v>
      </c>
      <c r="B6324" s="430" t="s">
        <v>2093</v>
      </c>
      <c r="C6324" s="440">
        <v>0</v>
      </c>
      <c r="D6324" s="438" t="s">
        <v>126</v>
      </c>
      <c r="E6324" s="440">
        <v>890</v>
      </c>
      <c r="F6324" s="440">
        <v>0</v>
      </c>
      <c r="G6324" s="440">
        <v>890</v>
      </c>
      <c r="H6324" s="438" t="s">
        <v>126</v>
      </c>
    </row>
    <row r="6325" spans="1:8">
      <c r="A6325" s="430" t="s">
        <v>8134</v>
      </c>
      <c r="B6325" s="430" t="s">
        <v>2098</v>
      </c>
      <c r="C6325" s="440">
        <v>967</v>
      </c>
      <c r="D6325" s="438" t="s">
        <v>126</v>
      </c>
      <c r="E6325" s="440">
        <v>303.60000000000002</v>
      </c>
      <c r="F6325" s="440">
        <v>0</v>
      </c>
      <c r="G6325" s="440">
        <v>1270.5999999999999</v>
      </c>
      <c r="H6325" s="438" t="s">
        <v>126</v>
      </c>
    </row>
    <row r="6326" spans="1:8">
      <c r="A6326" s="430" t="s">
        <v>8135</v>
      </c>
      <c r="B6326" s="430" t="s">
        <v>2103</v>
      </c>
      <c r="C6326" s="440">
        <v>0</v>
      </c>
      <c r="D6326" s="438" t="s">
        <v>126</v>
      </c>
      <c r="E6326" s="440">
        <v>548</v>
      </c>
      <c r="F6326" s="440">
        <v>0</v>
      </c>
      <c r="G6326" s="440">
        <v>548</v>
      </c>
      <c r="H6326" s="438" t="s">
        <v>126</v>
      </c>
    </row>
    <row r="6327" spans="1:8">
      <c r="A6327" s="430" t="s">
        <v>8136</v>
      </c>
      <c r="B6327" s="430" t="s">
        <v>2118</v>
      </c>
      <c r="C6327" s="440">
        <v>1428.01</v>
      </c>
      <c r="D6327" s="438" t="s">
        <v>126</v>
      </c>
      <c r="E6327" s="440">
        <v>201</v>
      </c>
      <c r="F6327" s="440">
        <v>0</v>
      </c>
      <c r="G6327" s="440">
        <v>1629.01</v>
      </c>
      <c r="H6327" s="438" t="s">
        <v>126</v>
      </c>
    </row>
    <row r="6328" spans="1:8">
      <c r="A6328" s="430" t="s">
        <v>8137</v>
      </c>
      <c r="B6328" s="430" t="s">
        <v>2128</v>
      </c>
      <c r="C6328" s="440">
        <v>200</v>
      </c>
      <c r="D6328" s="438" t="s">
        <v>126</v>
      </c>
      <c r="E6328" s="440">
        <v>0</v>
      </c>
      <c r="F6328" s="440">
        <v>0</v>
      </c>
      <c r="G6328" s="440">
        <v>200</v>
      </c>
      <c r="H6328" s="438" t="s">
        <v>126</v>
      </c>
    </row>
    <row r="6329" spans="1:8">
      <c r="A6329" s="430" t="s">
        <v>8138</v>
      </c>
      <c r="B6329" s="430" t="s">
        <v>8139</v>
      </c>
      <c r="C6329" s="440">
        <v>2200</v>
      </c>
      <c r="D6329" s="438" t="s">
        <v>126</v>
      </c>
      <c r="E6329" s="440">
        <v>0</v>
      </c>
      <c r="F6329" s="440">
        <v>0</v>
      </c>
      <c r="G6329" s="440">
        <v>2200</v>
      </c>
      <c r="H6329" s="438" t="s">
        <v>126</v>
      </c>
    </row>
    <row r="6330" spans="1:8">
      <c r="A6330" s="430" t="s">
        <v>8140</v>
      </c>
      <c r="B6330" s="430" t="s">
        <v>8141</v>
      </c>
      <c r="C6330" s="440">
        <v>1429</v>
      </c>
      <c r="D6330" s="438" t="s">
        <v>126</v>
      </c>
      <c r="E6330" s="440">
        <v>0</v>
      </c>
      <c r="F6330" s="440">
        <v>0</v>
      </c>
      <c r="G6330" s="440">
        <v>1429</v>
      </c>
      <c r="H6330" s="438" t="s">
        <v>126</v>
      </c>
    </row>
    <row r="6331" spans="1:8">
      <c r="A6331" s="430" t="s">
        <v>8142</v>
      </c>
      <c r="B6331" s="430" t="s">
        <v>8143</v>
      </c>
      <c r="C6331" s="440">
        <v>1721</v>
      </c>
      <c r="D6331" s="438" t="s">
        <v>126</v>
      </c>
      <c r="E6331" s="440">
        <v>1216</v>
      </c>
      <c r="F6331" s="440">
        <v>0</v>
      </c>
      <c r="G6331" s="440">
        <v>2937</v>
      </c>
      <c r="H6331" s="438" t="s">
        <v>126</v>
      </c>
    </row>
    <row r="6332" spans="1:8">
      <c r="A6332" s="430" t="s">
        <v>8144</v>
      </c>
      <c r="B6332" s="430" t="s">
        <v>8145</v>
      </c>
      <c r="C6332" s="440">
        <v>5740.16</v>
      </c>
      <c r="D6332" s="438" t="s">
        <v>126</v>
      </c>
      <c r="E6332" s="440">
        <v>1271</v>
      </c>
      <c r="F6332" s="440">
        <v>0</v>
      </c>
      <c r="G6332" s="440">
        <v>7011.16</v>
      </c>
      <c r="H6332" s="438" t="s">
        <v>126</v>
      </c>
    </row>
    <row r="6333" spans="1:8">
      <c r="A6333" s="430" t="s">
        <v>8146</v>
      </c>
      <c r="B6333" s="430" t="s">
        <v>2153</v>
      </c>
      <c r="C6333" s="440">
        <v>0</v>
      </c>
      <c r="D6333" s="438" t="s">
        <v>126</v>
      </c>
      <c r="E6333" s="440">
        <v>256</v>
      </c>
      <c r="F6333" s="440">
        <v>0</v>
      </c>
      <c r="G6333" s="440">
        <v>256</v>
      </c>
      <c r="H6333" s="438" t="s">
        <v>126</v>
      </c>
    </row>
    <row r="6334" spans="1:8">
      <c r="A6334" s="430" t="s">
        <v>8147</v>
      </c>
      <c r="B6334" s="430" t="s">
        <v>8148</v>
      </c>
      <c r="C6334" s="440">
        <v>440</v>
      </c>
      <c r="D6334" s="438" t="s">
        <v>126</v>
      </c>
      <c r="E6334" s="440">
        <v>1666.29</v>
      </c>
      <c r="F6334" s="440">
        <v>0</v>
      </c>
      <c r="G6334" s="440">
        <v>2106.29</v>
      </c>
      <c r="H6334" s="438" t="s">
        <v>126</v>
      </c>
    </row>
    <row r="6335" spans="1:8">
      <c r="A6335" s="430" t="s">
        <v>8149</v>
      </c>
      <c r="B6335" s="430" t="s">
        <v>7250</v>
      </c>
      <c r="C6335" s="440">
        <v>848</v>
      </c>
      <c r="D6335" s="438" t="s">
        <v>126</v>
      </c>
      <c r="E6335" s="440">
        <v>522</v>
      </c>
      <c r="F6335" s="440">
        <v>0</v>
      </c>
      <c r="G6335" s="440">
        <v>1370</v>
      </c>
      <c r="H6335" s="438" t="s">
        <v>126</v>
      </c>
    </row>
    <row r="6336" spans="1:8">
      <c r="A6336" s="430" t="s">
        <v>8150</v>
      </c>
      <c r="B6336" s="430" t="s">
        <v>6912</v>
      </c>
      <c r="C6336" s="440">
        <v>0</v>
      </c>
      <c r="D6336" s="438" t="s">
        <v>126</v>
      </c>
      <c r="E6336" s="440">
        <v>92</v>
      </c>
      <c r="F6336" s="440">
        <v>0</v>
      </c>
      <c r="G6336" s="440">
        <v>92</v>
      </c>
      <c r="H6336" s="438" t="s">
        <v>126</v>
      </c>
    </row>
    <row r="6337" spans="1:8">
      <c r="A6337" s="430" t="s">
        <v>8151</v>
      </c>
      <c r="B6337" s="430" t="s">
        <v>2195</v>
      </c>
      <c r="C6337" s="440">
        <v>920</v>
      </c>
      <c r="D6337" s="438" t="s">
        <v>126</v>
      </c>
      <c r="E6337" s="440">
        <v>0</v>
      </c>
      <c r="F6337" s="440">
        <v>0</v>
      </c>
      <c r="G6337" s="440">
        <v>920</v>
      </c>
      <c r="H6337" s="438" t="s">
        <v>126</v>
      </c>
    </row>
    <row r="6338" spans="1:8">
      <c r="A6338" s="430" t="s">
        <v>8152</v>
      </c>
      <c r="B6338" s="430" t="s">
        <v>8153</v>
      </c>
      <c r="C6338" s="440">
        <v>92</v>
      </c>
      <c r="D6338" s="438" t="s">
        <v>126</v>
      </c>
      <c r="E6338" s="440">
        <v>1016</v>
      </c>
      <c r="F6338" s="440">
        <v>0</v>
      </c>
      <c r="G6338" s="440">
        <v>1108</v>
      </c>
      <c r="H6338" s="438" t="s">
        <v>126</v>
      </c>
    </row>
    <row r="6339" spans="1:8">
      <c r="A6339" s="430" t="s">
        <v>8154</v>
      </c>
      <c r="B6339" s="430" t="s">
        <v>8155</v>
      </c>
      <c r="C6339" s="440">
        <v>764</v>
      </c>
      <c r="D6339" s="438" t="s">
        <v>126</v>
      </c>
      <c r="E6339" s="440">
        <v>0</v>
      </c>
      <c r="F6339" s="440">
        <v>0</v>
      </c>
      <c r="G6339" s="440">
        <v>764</v>
      </c>
      <c r="H6339" s="438" t="s">
        <v>126</v>
      </c>
    </row>
    <row r="6340" spans="1:8">
      <c r="A6340" s="430" t="s">
        <v>8156</v>
      </c>
      <c r="B6340" s="430" t="s">
        <v>2235</v>
      </c>
      <c r="C6340" s="440">
        <v>0</v>
      </c>
      <c r="D6340" s="438" t="s">
        <v>126</v>
      </c>
      <c r="E6340" s="440">
        <v>258</v>
      </c>
      <c r="F6340" s="440">
        <v>0</v>
      </c>
      <c r="G6340" s="440">
        <v>258</v>
      </c>
      <c r="H6340" s="438" t="s">
        <v>126</v>
      </c>
    </row>
    <row r="6341" spans="1:8">
      <c r="A6341" s="430" t="s">
        <v>8157</v>
      </c>
      <c r="B6341" s="430" t="s">
        <v>2240</v>
      </c>
      <c r="C6341" s="440">
        <v>257.01</v>
      </c>
      <c r="D6341" s="438" t="s">
        <v>126</v>
      </c>
      <c r="E6341" s="440">
        <v>1092</v>
      </c>
      <c r="F6341" s="440">
        <v>0</v>
      </c>
      <c r="G6341" s="440">
        <v>1349.01</v>
      </c>
      <c r="H6341" s="438" t="s">
        <v>126</v>
      </c>
    </row>
    <row r="6342" spans="1:8">
      <c r="A6342" s="430" t="s">
        <v>8158</v>
      </c>
      <c r="B6342" s="430" t="s">
        <v>2245</v>
      </c>
      <c r="C6342" s="440">
        <v>108</v>
      </c>
      <c r="D6342" s="438" t="s">
        <v>126</v>
      </c>
      <c r="E6342" s="440">
        <v>240</v>
      </c>
      <c r="F6342" s="440">
        <v>0</v>
      </c>
      <c r="G6342" s="440">
        <v>348</v>
      </c>
      <c r="H6342" s="438" t="s">
        <v>126</v>
      </c>
    </row>
    <row r="6343" spans="1:8">
      <c r="A6343" s="430" t="s">
        <v>8159</v>
      </c>
      <c r="B6343" s="430" t="s">
        <v>2250</v>
      </c>
      <c r="C6343" s="440">
        <v>166</v>
      </c>
      <c r="D6343" s="438" t="s">
        <v>126</v>
      </c>
      <c r="E6343" s="440">
        <v>0</v>
      </c>
      <c r="F6343" s="440">
        <v>0</v>
      </c>
      <c r="G6343" s="440">
        <v>166</v>
      </c>
      <c r="H6343" s="438" t="s">
        <v>126</v>
      </c>
    </row>
    <row r="6344" spans="1:8">
      <c r="A6344" s="430" t="s">
        <v>8160</v>
      </c>
      <c r="B6344" s="430" t="s">
        <v>2260</v>
      </c>
      <c r="C6344" s="440">
        <v>0</v>
      </c>
      <c r="D6344" s="438" t="s">
        <v>126</v>
      </c>
      <c r="E6344" s="440">
        <v>6948.3</v>
      </c>
      <c r="F6344" s="440">
        <v>0</v>
      </c>
      <c r="G6344" s="440">
        <v>6948.3</v>
      </c>
      <c r="H6344" s="438" t="s">
        <v>126</v>
      </c>
    </row>
    <row r="6345" spans="1:8">
      <c r="A6345" s="430" t="s">
        <v>8161</v>
      </c>
      <c r="B6345" s="430" t="s">
        <v>2270</v>
      </c>
      <c r="C6345" s="440">
        <v>332</v>
      </c>
      <c r="D6345" s="438" t="s">
        <v>126</v>
      </c>
      <c r="E6345" s="440">
        <v>0</v>
      </c>
      <c r="F6345" s="440">
        <v>0</v>
      </c>
      <c r="G6345" s="440">
        <v>332</v>
      </c>
      <c r="H6345" s="438" t="s">
        <v>126</v>
      </c>
    </row>
    <row r="6346" spans="1:8">
      <c r="A6346" s="430" t="s">
        <v>8162</v>
      </c>
      <c r="B6346" s="430" t="s">
        <v>2275</v>
      </c>
      <c r="C6346" s="440">
        <v>680</v>
      </c>
      <c r="D6346" s="438" t="s">
        <v>126</v>
      </c>
      <c r="E6346" s="440">
        <v>0</v>
      </c>
      <c r="F6346" s="440">
        <v>0</v>
      </c>
      <c r="G6346" s="440">
        <v>680</v>
      </c>
      <c r="H6346" s="438" t="s">
        <v>126</v>
      </c>
    </row>
    <row r="6347" spans="1:8">
      <c r="A6347" s="430" t="s">
        <v>8163</v>
      </c>
      <c r="B6347" s="430" t="s">
        <v>2280</v>
      </c>
      <c r="C6347" s="440">
        <v>884</v>
      </c>
      <c r="D6347" s="438" t="s">
        <v>126</v>
      </c>
      <c r="E6347" s="440">
        <v>1067</v>
      </c>
      <c r="F6347" s="440">
        <v>0</v>
      </c>
      <c r="G6347" s="440">
        <v>1951</v>
      </c>
      <c r="H6347" s="438" t="s">
        <v>126</v>
      </c>
    </row>
    <row r="6348" spans="1:8">
      <c r="A6348" s="430" t="s">
        <v>8164</v>
      </c>
      <c r="B6348" s="430" t="s">
        <v>2290</v>
      </c>
      <c r="C6348" s="440">
        <v>89</v>
      </c>
      <c r="D6348" s="438" t="s">
        <v>126</v>
      </c>
      <c r="E6348" s="440">
        <v>267</v>
      </c>
      <c r="F6348" s="440">
        <v>0</v>
      </c>
      <c r="G6348" s="440">
        <v>356</v>
      </c>
      <c r="H6348" s="438" t="s">
        <v>126</v>
      </c>
    </row>
    <row r="6349" spans="1:8">
      <c r="A6349" s="430" t="s">
        <v>8165</v>
      </c>
      <c r="B6349" s="430" t="s">
        <v>2295</v>
      </c>
      <c r="C6349" s="440">
        <v>258</v>
      </c>
      <c r="D6349" s="438" t="s">
        <v>126</v>
      </c>
      <c r="E6349" s="440">
        <v>0</v>
      </c>
      <c r="F6349" s="440">
        <v>0</v>
      </c>
      <c r="G6349" s="440">
        <v>258</v>
      </c>
      <c r="H6349" s="438" t="s">
        <v>126</v>
      </c>
    </row>
    <row r="6350" spans="1:8">
      <c r="A6350" s="430" t="s">
        <v>8166</v>
      </c>
      <c r="B6350" s="430" t="s">
        <v>2300</v>
      </c>
      <c r="C6350" s="440">
        <v>0</v>
      </c>
      <c r="D6350" s="438" t="s">
        <v>126</v>
      </c>
      <c r="E6350" s="440">
        <v>89</v>
      </c>
      <c r="F6350" s="440">
        <v>0</v>
      </c>
      <c r="G6350" s="440">
        <v>89</v>
      </c>
      <c r="H6350" s="438" t="s">
        <v>126</v>
      </c>
    </row>
    <row r="6351" spans="1:8">
      <c r="A6351" s="430" t="s">
        <v>8167</v>
      </c>
      <c r="B6351" s="430" t="s">
        <v>2305</v>
      </c>
      <c r="C6351" s="440">
        <v>1034</v>
      </c>
      <c r="D6351" s="438" t="s">
        <v>126</v>
      </c>
      <c r="E6351" s="440">
        <v>442</v>
      </c>
      <c r="F6351" s="440">
        <v>0</v>
      </c>
      <c r="G6351" s="440">
        <v>1476</v>
      </c>
      <c r="H6351" s="438" t="s">
        <v>126</v>
      </c>
    </row>
    <row r="6352" spans="1:8">
      <c r="A6352" s="430" t="s">
        <v>8168</v>
      </c>
      <c r="B6352" s="430" t="s">
        <v>2310</v>
      </c>
      <c r="C6352" s="440">
        <v>1050</v>
      </c>
      <c r="D6352" s="438" t="s">
        <v>126</v>
      </c>
      <c r="E6352" s="440">
        <v>940</v>
      </c>
      <c r="F6352" s="440">
        <v>0</v>
      </c>
      <c r="G6352" s="440">
        <v>1990</v>
      </c>
      <c r="H6352" s="438" t="s">
        <v>126</v>
      </c>
    </row>
    <row r="6353" spans="1:8">
      <c r="A6353" s="430" t="s">
        <v>8169</v>
      </c>
      <c r="B6353" s="430" t="s">
        <v>2315</v>
      </c>
      <c r="C6353" s="440">
        <v>2536.7199999999998</v>
      </c>
      <c r="D6353" s="438" t="s">
        <v>126</v>
      </c>
      <c r="E6353" s="440">
        <v>0</v>
      </c>
      <c r="F6353" s="440">
        <v>0</v>
      </c>
      <c r="G6353" s="440">
        <v>2536.7199999999998</v>
      </c>
      <c r="H6353" s="438" t="s">
        <v>126</v>
      </c>
    </row>
    <row r="6354" spans="1:8">
      <c r="A6354" s="430" t="s">
        <v>8170</v>
      </c>
      <c r="B6354" s="430" t="s">
        <v>2320</v>
      </c>
      <c r="C6354" s="440">
        <v>1335.99</v>
      </c>
      <c r="D6354" s="438" t="s">
        <v>126</v>
      </c>
      <c r="E6354" s="440">
        <v>294</v>
      </c>
      <c r="F6354" s="440">
        <v>0</v>
      </c>
      <c r="G6354" s="440">
        <v>1629.99</v>
      </c>
      <c r="H6354" s="438" t="s">
        <v>126</v>
      </c>
    </row>
    <row r="6355" spans="1:8">
      <c r="A6355" s="430" t="s">
        <v>8171</v>
      </c>
      <c r="B6355" s="430" t="s">
        <v>2325</v>
      </c>
      <c r="C6355" s="440">
        <v>92</v>
      </c>
      <c r="D6355" s="438" t="s">
        <v>126</v>
      </c>
      <c r="E6355" s="440">
        <v>692</v>
      </c>
      <c r="F6355" s="440">
        <v>0</v>
      </c>
      <c r="G6355" s="440">
        <v>784</v>
      </c>
      <c r="H6355" s="438" t="s">
        <v>126</v>
      </c>
    </row>
    <row r="6356" spans="1:8">
      <c r="A6356" s="430" t="s">
        <v>8172</v>
      </c>
      <c r="B6356" s="430" t="s">
        <v>2340</v>
      </c>
      <c r="C6356" s="440">
        <v>644</v>
      </c>
      <c r="D6356" s="438" t="s">
        <v>126</v>
      </c>
      <c r="E6356" s="440">
        <v>0</v>
      </c>
      <c r="F6356" s="440">
        <v>0</v>
      </c>
      <c r="G6356" s="440">
        <v>644</v>
      </c>
      <c r="H6356" s="438" t="s">
        <v>126</v>
      </c>
    </row>
    <row r="6357" spans="1:8">
      <c r="A6357" s="430" t="s">
        <v>8173</v>
      </c>
      <c r="B6357" s="430" t="s">
        <v>974</v>
      </c>
      <c r="C6357" s="440">
        <v>1114</v>
      </c>
      <c r="D6357" s="438" t="s">
        <v>126</v>
      </c>
      <c r="E6357" s="440">
        <v>600</v>
      </c>
      <c r="F6357" s="440">
        <v>0</v>
      </c>
      <c r="G6357" s="440">
        <v>1714</v>
      </c>
      <c r="H6357" s="438" t="s">
        <v>126</v>
      </c>
    </row>
    <row r="6358" spans="1:8">
      <c r="A6358" s="430" t="s">
        <v>8174</v>
      </c>
      <c r="B6358" s="430" t="s">
        <v>2358</v>
      </c>
      <c r="C6358" s="440">
        <v>0</v>
      </c>
      <c r="D6358" s="438" t="s">
        <v>126</v>
      </c>
      <c r="E6358" s="440">
        <v>166</v>
      </c>
      <c r="F6358" s="440">
        <v>0</v>
      </c>
      <c r="G6358" s="440">
        <v>166</v>
      </c>
      <c r="H6358" s="438" t="s">
        <v>126</v>
      </c>
    </row>
    <row r="6359" spans="1:8">
      <c r="A6359" s="430" t="s">
        <v>8175</v>
      </c>
      <c r="B6359" s="430" t="s">
        <v>2368</v>
      </c>
      <c r="C6359" s="440">
        <v>0</v>
      </c>
      <c r="D6359" s="438" t="s">
        <v>126</v>
      </c>
      <c r="E6359" s="440">
        <v>419.85</v>
      </c>
      <c r="F6359" s="440">
        <v>0</v>
      </c>
      <c r="G6359" s="440">
        <v>419.85</v>
      </c>
      <c r="H6359" s="438" t="s">
        <v>126</v>
      </c>
    </row>
    <row r="6360" spans="1:8">
      <c r="A6360" s="430" t="s">
        <v>8176</v>
      </c>
      <c r="B6360" s="430" t="s">
        <v>2373</v>
      </c>
      <c r="C6360" s="440">
        <v>0</v>
      </c>
      <c r="D6360" s="438" t="s">
        <v>126</v>
      </c>
      <c r="E6360" s="440">
        <v>258</v>
      </c>
      <c r="F6360" s="440">
        <v>0</v>
      </c>
      <c r="G6360" s="440">
        <v>258</v>
      </c>
      <c r="H6360" s="438" t="s">
        <v>126</v>
      </c>
    </row>
    <row r="6361" spans="1:8">
      <c r="A6361" s="430" t="s">
        <v>8177</v>
      </c>
      <c r="B6361" s="430" t="s">
        <v>2378</v>
      </c>
      <c r="C6361" s="440">
        <v>2049.0100000000002</v>
      </c>
      <c r="D6361" s="438" t="s">
        <v>126</v>
      </c>
      <c r="E6361" s="440">
        <v>0</v>
      </c>
      <c r="F6361" s="440">
        <v>0</v>
      </c>
      <c r="G6361" s="440">
        <v>2049.0100000000002</v>
      </c>
      <c r="H6361" s="438" t="s">
        <v>126</v>
      </c>
    </row>
    <row r="6362" spans="1:8">
      <c r="A6362" s="430" t="s">
        <v>8178</v>
      </c>
      <c r="B6362" s="430" t="s">
        <v>2383</v>
      </c>
      <c r="C6362" s="440">
        <v>472</v>
      </c>
      <c r="D6362" s="438" t="s">
        <v>126</v>
      </c>
      <c r="E6362" s="440">
        <v>0</v>
      </c>
      <c r="F6362" s="440">
        <v>0</v>
      </c>
      <c r="G6362" s="440">
        <v>472</v>
      </c>
      <c r="H6362" s="438" t="s">
        <v>126</v>
      </c>
    </row>
    <row r="6363" spans="1:8">
      <c r="A6363" s="430" t="s">
        <v>8179</v>
      </c>
      <c r="B6363" s="430" t="s">
        <v>2388</v>
      </c>
      <c r="C6363" s="440">
        <v>0</v>
      </c>
      <c r="D6363" s="438" t="s">
        <v>126</v>
      </c>
      <c r="E6363" s="440">
        <v>258</v>
      </c>
      <c r="F6363" s="440">
        <v>0</v>
      </c>
      <c r="G6363" s="440">
        <v>258</v>
      </c>
      <c r="H6363" s="438" t="s">
        <v>126</v>
      </c>
    </row>
    <row r="6364" spans="1:8">
      <c r="A6364" s="430" t="s">
        <v>8180</v>
      </c>
      <c r="B6364" s="430" t="s">
        <v>2393</v>
      </c>
      <c r="C6364" s="440">
        <v>995</v>
      </c>
      <c r="D6364" s="438" t="s">
        <v>126</v>
      </c>
      <c r="E6364" s="440">
        <v>590</v>
      </c>
      <c r="F6364" s="440">
        <v>0</v>
      </c>
      <c r="G6364" s="440">
        <v>1585</v>
      </c>
      <c r="H6364" s="438" t="s">
        <v>126</v>
      </c>
    </row>
    <row r="6365" spans="1:8">
      <c r="A6365" s="430" t="s">
        <v>8181</v>
      </c>
      <c r="B6365" s="430" t="s">
        <v>2398</v>
      </c>
      <c r="C6365" s="440">
        <v>1048</v>
      </c>
      <c r="D6365" s="438" t="s">
        <v>126</v>
      </c>
      <c r="E6365" s="440">
        <v>1250</v>
      </c>
      <c r="F6365" s="440">
        <v>0</v>
      </c>
      <c r="G6365" s="440">
        <v>2298</v>
      </c>
      <c r="H6365" s="438" t="s">
        <v>126</v>
      </c>
    </row>
    <row r="6366" spans="1:8">
      <c r="A6366" s="430" t="s">
        <v>8182</v>
      </c>
      <c r="B6366" s="430" t="s">
        <v>2408</v>
      </c>
      <c r="C6366" s="440">
        <v>288</v>
      </c>
      <c r="D6366" s="438" t="s">
        <v>126</v>
      </c>
      <c r="E6366" s="440">
        <v>0</v>
      </c>
      <c r="F6366" s="440">
        <v>0</v>
      </c>
      <c r="G6366" s="440">
        <v>288</v>
      </c>
      <c r="H6366" s="438" t="s">
        <v>126</v>
      </c>
    </row>
    <row r="6367" spans="1:8">
      <c r="A6367" s="430" t="s">
        <v>8183</v>
      </c>
      <c r="B6367" s="430" t="s">
        <v>2413</v>
      </c>
      <c r="C6367" s="440">
        <v>0</v>
      </c>
      <c r="D6367" s="438" t="s">
        <v>126</v>
      </c>
      <c r="E6367" s="440">
        <v>125</v>
      </c>
      <c r="F6367" s="440">
        <v>0</v>
      </c>
      <c r="G6367" s="440">
        <v>125</v>
      </c>
      <c r="H6367" s="438" t="s">
        <v>126</v>
      </c>
    </row>
    <row r="6368" spans="1:8">
      <c r="A6368" s="430" t="s">
        <v>8184</v>
      </c>
      <c r="B6368" s="430" t="s">
        <v>2418</v>
      </c>
      <c r="C6368" s="440">
        <v>386</v>
      </c>
      <c r="D6368" s="438" t="s">
        <v>126</v>
      </c>
      <c r="E6368" s="440">
        <v>0</v>
      </c>
      <c r="F6368" s="440">
        <v>0</v>
      </c>
      <c r="G6368" s="440">
        <v>386</v>
      </c>
      <c r="H6368" s="438" t="s">
        <v>126</v>
      </c>
    </row>
    <row r="6369" spans="1:8">
      <c r="A6369" s="430" t="s">
        <v>8185</v>
      </c>
      <c r="B6369" s="430" t="s">
        <v>2423</v>
      </c>
      <c r="C6369" s="440">
        <v>0</v>
      </c>
      <c r="D6369" s="438" t="s">
        <v>126</v>
      </c>
      <c r="E6369" s="440">
        <v>404</v>
      </c>
      <c r="F6369" s="440">
        <v>0</v>
      </c>
      <c r="G6369" s="440">
        <v>404</v>
      </c>
      <c r="H6369" s="438" t="s">
        <v>126</v>
      </c>
    </row>
    <row r="6370" spans="1:8">
      <c r="A6370" s="430" t="s">
        <v>8186</v>
      </c>
      <c r="B6370" s="430" t="s">
        <v>2428</v>
      </c>
      <c r="C6370" s="440">
        <v>359</v>
      </c>
      <c r="D6370" s="438" t="s">
        <v>126</v>
      </c>
      <c r="E6370" s="440">
        <v>0</v>
      </c>
      <c r="F6370" s="440">
        <v>0</v>
      </c>
      <c r="G6370" s="440">
        <v>359</v>
      </c>
      <c r="H6370" s="438" t="s">
        <v>126</v>
      </c>
    </row>
    <row r="6371" spans="1:8">
      <c r="A6371" s="430" t="s">
        <v>8187</v>
      </c>
      <c r="B6371" s="430" t="s">
        <v>2433</v>
      </c>
      <c r="C6371" s="440">
        <v>0</v>
      </c>
      <c r="D6371" s="438" t="s">
        <v>126</v>
      </c>
      <c r="E6371" s="440">
        <v>350</v>
      </c>
      <c r="F6371" s="440">
        <v>0</v>
      </c>
      <c r="G6371" s="440">
        <v>350</v>
      </c>
      <c r="H6371" s="438" t="s">
        <v>126</v>
      </c>
    </row>
    <row r="6372" spans="1:8">
      <c r="A6372" s="430" t="s">
        <v>8188</v>
      </c>
      <c r="B6372" s="430" t="s">
        <v>2438</v>
      </c>
      <c r="C6372" s="440">
        <v>0</v>
      </c>
      <c r="D6372" s="438" t="s">
        <v>126</v>
      </c>
      <c r="E6372" s="440">
        <v>338</v>
      </c>
      <c r="F6372" s="440">
        <v>0</v>
      </c>
      <c r="G6372" s="440">
        <v>338</v>
      </c>
      <c r="H6372" s="438" t="s">
        <v>126</v>
      </c>
    </row>
    <row r="6373" spans="1:8">
      <c r="A6373" s="430" t="s">
        <v>8189</v>
      </c>
      <c r="B6373" s="430" t="s">
        <v>2443</v>
      </c>
      <c r="C6373" s="440">
        <v>605.99</v>
      </c>
      <c r="D6373" s="438" t="s">
        <v>126</v>
      </c>
      <c r="E6373" s="440">
        <v>578</v>
      </c>
      <c r="F6373" s="440">
        <v>0</v>
      </c>
      <c r="G6373" s="440">
        <v>1183.99</v>
      </c>
      <c r="H6373" s="438" t="s">
        <v>126</v>
      </c>
    </row>
    <row r="6374" spans="1:8">
      <c r="A6374" s="430" t="s">
        <v>8190</v>
      </c>
      <c r="B6374" s="430" t="s">
        <v>2448</v>
      </c>
      <c r="C6374" s="440">
        <v>0</v>
      </c>
      <c r="D6374" s="438" t="s">
        <v>126</v>
      </c>
      <c r="E6374" s="440">
        <v>128</v>
      </c>
      <c r="F6374" s="440">
        <v>0</v>
      </c>
      <c r="G6374" s="440">
        <v>128</v>
      </c>
      <c r="H6374" s="438" t="s">
        <v>126</v>
      </c>
    </row>
    <row r="6375" spans="1:8">
      <c r="A6375" s="430" t="s">
        <v>8191</v>
      </c>
      <c r="B6375" s="430" t="s">
        <v>2453</v>
      </c>
      <c r="C6375" s="440">
        <v>113</v>
      </c>
      <c r="D6375" s="438" t="s">
        <v>126</v>
      </c>
      <c r="E6375" s="440">
        <v>0</v>
      </c>
      <c r="F6375" s="440">
        <v>0</v>
      </c>
      <c r="G6375" s="440">
        <v>113</v>
      </c>
      <c r="H6375" s="438" t="s">
        <v>126</v>
      </c>
    </row>
    <row r="6376" spans="1:8">
      <c r="A6376" s="430" t="s">
        <v>8192</v>
      </c>
      <c r="B6376" s="430" t="s">
        <v>2458</v>
      </c>
      <c r="C6376" s="440">
        <v>1917</v>
      </c>
      <c r="D6376" s="438" t="s">
        <v>126</v>
      </c>
      <c r="E6376" s="440">
        <v>516</v>
      </c>
      <c r="F6376" s="440">
        <v>0</v>
      </c>
      <c r="G6376" s="440">
        <v>2433</v>
      </c>
      <c r="H6376" s="438" t="s">
        <v>126</v>
      </c>
    </row>
    <row r="6377" spans="1:8">
      <c r="A6377" s="430" t="s">
        <v>8193</v>
      </c>
      <c r="B6377" s="430" t="s">
        <v>2463</v>
      </c>
      <c r="C6377" s="440">
        <v>0</v>
      </c>
      <c r="D6377" s="438" t="s">
        <v>126</v>
      </c>
      <c r="E6377" s="440">
        <v>386</v>
      </c>
      <c r="F6377" s="440">
        <v>0</v>
      </c>
      <c r="G6377" s="440">
        <v>386</v>
      </c>
      <c r="H6377" s="438" t="s">
        <v>126</v>
      </c>
    </row>
    <row r="6378" spans="1:8">
      <c r="A6378" s="430" t="s">
        <v>8194</v>
      </c>
      <c r="B6378" s="430" t="s">
        <v>2468</v>
      </c>
      <c r="C6378" s="440">
        <v>509</v>
      </c>
      <c r="D6378" s="438" t="s">
        <v>126</v>
      </c>
      <c r="E6378" s="440">
        <v>608</v>
      </c>
      <c r="F6378" s="440">
        <v>0</v>
      </c>
      <c r="G6378" s="440">
        <v>1117</v>
      </c>
      <c r="H6378" s="438" t="s">
        <v>126</v>
      </c>
    </row>
    <row r="6379" spans="1:8">
      <c r="A6379" s="430" t="s">
        <v>8195</v>
      </c>
      <c r="B6379" s="430" t="s">
        <v>8196</v>
      </c>
      <c r="C6379" s="440">
        <v>1341</v>
      </c>
      <c r="D6379" s="438" t="s">
        <v>126</v>
      </c>
      <c r="E6379" s="440">
        <v>0</v>
      </c>
      <c r="F6379" s="440">
        <v>0</v>
      </c>
      <c r="G6379" s="440">
        <v>1341</v>
      </c>
      <c r="H6379" s="438" t="s">
        <v>126</v>
      </c>
    </row>
    <row r="6380" spans="1:8">
      <c r="A6380" s="430" t="s">
        <v>8197</v>
      </c>
      <c r="B6380" s="430" t="s">
        <v>8198</v>
      </c>
      <c r="C6380" s="440">
        <v>463283.78</v>
      </c>
      <c r="D6380" s="438" t="s">
        <v>126</v>
      </c>
      <c r="E6380" s="440">
        <v>611025.04</v>
      </c>
      <c r="F6380" s="440">
        <v>0</v>
      </c>
      <c r="G6380" s="440">
        <v>1074308.82</v>
      </c>
      <c r="H6380" s="438" t="s">
        <v>126</v>
      </c>
    </row>
    <row r="6381" spans="1:8">
      <c r="A6381" s="430" t="s">
        <v>8199</v>
      </c>
      <c r="B6381" s="430" t="s">
        <v>2491</v>
      </c>
      <c r="C6381" s="440">
        <v>14659</v>
      </c>
      <c r="D6381" s="438" t="s">
        <v>126</v>
      </c>
      <c r="E6381" s="440">
        <v>516</v>
      </c>
      <c r="F6381" s="440">
        <v>0</v>
      </c>
      <c r="G6381" s="440">
        <v>15175</v>
      </c>
      <c r="H6381" s="438" t="s">
        <v>126</v>
      </c>
    </row>
    <row r="6382" spans="1:8">
      <c r="A6382" s="430" t="s">
        <v>8200</v>
      </c>
      <c r="B6382" s="430" t="s">
        <v>2500</v>
      </c>
      <c r="C6382" s="440">
        <v>184</v>
      </c>
      <c r="D6382" s="438" t="s">
        <v>126</v>
      </c>
      <c r="E6382" s="440">
        <v>0</v>
      </c>
      <c r="F6382" s="440">
        <v>0</v>
      </c>
      <c r="G6382" s="440">
        <v>184</v>
      </c>
      <c r="H6382" s="438" t="s">
        <v>126</v>
      </c>
    </row>
    <row r="6383" spans="1:8">
      <c r="A6383" s="430" t="s">
        <v>8201</v>
      </c>
      <c r="B6383" s="430" t="s">
        <v>7313</v>
      </c>
      <c r="C6383" s="440">
        <v>0</v>
      </c>
      <c r="D6383" s="438" t="s">
        <v>126</v>
      </c>
      <c r="E6383" s="440">
        <v>166</v>
      </c>
      <c r="F6383" s="440">
        <v>0</v>
      </c>
      <c r="G6383" s="440">
        <v>166</v>
      </c>
      <c r="H6383" s="438" t="s">
        <v>126</v>
      </c>
    </row>
    <row r="6384" spans="1:8">
      <c r="A6384" s="430" t="s">
        <v>8202</v>
      </c>
      <c r="B6384" s="430" t="s">
        <v>3945</v>
      </c>
      <c r="C6384" s="440">
        <v>424</v>
      </c>
      <c r="D6384" s="438" t="s">
        <v>126</v>
      </c>
      <c r="E6384" s="440">
        <v>516</v>
      </c>
      <c r="F6384" s="440">
        <v>0</v>
      </c>
      <c r="G6384" s="440">
        <v>940</v>
      </c>
      <c r="H6384" s="438" t="s">
        <v>126</v>
      </c>
    </row>
    <row r="6385" spans="1:8">
      <c r="A6385" s="430" t="s">
        <v>8203</v>
      </c>
      <c r="B6385" s="430" t="s">
        <v>7338</v>
      </c>
      <c r="C6385" s="440">
        <v>8201.1</v>
      </c>
      <c r="D6385" s="438" t="s">
        <v>126</v>
      </c>
      <c r="E6385" s="440">
        <v>0</v>
      </c>
      <c r="F6385" s="440">
        <v>0</v>
      </c>
      <c r="G6385" s="440">
        <v>8201.1</v>
      </c>
      <c r="H6385" s="438" t="s">
        <v>126</v>
      </c>
    </row>
    <row r="6386" spans="1:8">
      <c r="A6386" s="430" t="s">
        <v>8204</v>
      </c>
      <c r="B6386" s="430" t="s">
        <v>2496</v>
      </c>
      <c r="C6386" s="440">
        <v>1528</v>
      </c>
      <c r="D6386" s="438" t="s">
        <v>126</v>
      </c>
      <c r="E6386" s="440">
        <v>0</v>
      </c>
      <c r="F6386" s="440">
        <v>0</v>
      </c>
      <c r="G6386" s="440">
        <v>1528</v>
      </c>
      <c r="H6386" s="438" t="s">
        <v>126</v>
      </c>
    </row>
    <row r="6387" spans="1:8">
      <c r="A6387" s="430" t="s">
        <v>8205</v>
      </c>
      <c r="B6387" s="430" t="s">
        <v>8206</v>
      </c>
      <c r="C6387" s="440">
        <v>115981.38</v>
      </c>
      <c r="D6387" s="438" t="s">
        <v>126</v>
      </c>
      <c r="E6387" s="440">
        <v>0</v>
      </c>
      <c r="F6387" s="440">
        <v>0</v>
      </c>
      <c r="G6387" s="440">
        <v>115981.38</v>
      </c>
      <c r="H6387" s="438" t="s">
        <v>126</v>
      </c>
    </row>
    <row r="6388" spans="1:8">
      <c r="A6388" s="430" t="s">
        <v>8207</v>
      </c>
      <c r="B6388" s="430" t="s">
        <v>8208</v>
      </c>
      <c r="C6388" s="440">
        <v>115981.38</v>
      </c>
      <c r="D6388" s="438" t="s">
        <v>126</v>
      </c>
      <c r="E6388" s="440">
        <v>0</v>
      </c>
      <c r="F6388" s="440">
        <v>0</v>
      </c>
      <c r="G6388" s="440">
        <v>115981.38</v>
      </c>
      <c r="H6388" s="438" t="s">
        <v>126</v>
      </c>
    </row>
    <row r="6389" spans="1:8">
      <c r="A6389" s="430" t="s">
        <v>8209</v>
      </c>
      <c r="B6389" s="430" t="s">
        <v>273</v>
      </c>
      <c r="C6389" s="440">
        <v>1970792.19</v>
      </c>
      <c r="D6389" s="438" t="s">
        <v>126</v>
      </c>
      <c r="E6389" s="440">
        <v>1118051.23</v>
      </c>
      <c r="F6389" s="440">
        <v>0</v>
      </c>
      <c r="G6389" s="440">
        <v>3088843.42</v>
      </c>
      <c r="H6389" s="438" t="s">
        <v>126</v>
      </c>
    </row>
    <row r="6390" spans="1:8">
      <c r="A6390" s="430" t="s">
        <v>8210</v>
      </c>
      <c r="B6390" s="430" t="s">
        <v>8211</v>
      </c>
      <c r="C6390" s="440">
        <v>1579393.11</v>
      </c>
      <c r="D6390" s="438" t="s">
        <v>126</v>
      </c>
      <c r="E6390" s="440">
        <v>983554.91</v>
      </c>
      <c r="F6390" s="440">
        <v>0</v>
      </c>
      <c r="G6390" s="440">
        <v>2562948.02</v>
      </c>
      <c r="H6390" s="438" t="s">
        <v>126</v>
      </c>
    </row>
    <row r="6391" spans="1:8">
      <c r="A6391" s="430" t="s">
        <v>8212</v>
      </c>
      <c r="B6391" s="430" t="s">
        <v>2056</v>
      </c>
      <c r="C6391" s="440">
        <v>23380.83</v>
      </c>
      <c r="D6391" s="438" t="s">
        <v>126</v>
      </c>
      <c r="E6391" s="440">
        <v>0</v>
      </c>
      <c r="F6391" s="440">
        <v>0</v>
      </c>
      <c r="G6391" s="440">
        <v>23380.83</v>
      </c>
      <c r="H6391" s="438" t="s">
        <v>126</v>
      </c>
    </row>
    <row r="6392" spans="1:8">
      <c r="A6392" s="430" t="s">
        <v>8213</v>
      </c>
      <c r="B6392" s="430" t="s">
        <v>2064</v>
      </c>
      <c r="C6392" s="440">
        <v>22212.1</v>
      </c>
      <c r="D6392" s="438" t="s">
        <v>126</v>
      </c>
      <c r="E6392" s="440">
        <v>2169.1999999999998</v>
      </c>
      <c r="F6392" s="440">
        <v>0</v>
      </c>
      <c r="G6392" s="440">
        <v>24381.3</v>
      </c>
      <c r="H6392" s="438" t="s">
        <v>126</v>
      </c>
    </row>
    <row r="6393" spans="1:8">
      <c r="A6393" s="430" t="s">
        <v>8214</v>
      </c>
      <c r="B6393" s="430" t="s">
        <v>972</v>
      </c>
      <c r="C6393" s="440">
        <v>10678.4</v>
      </c>
      <c r="D6393" s="438" t="s">
        <v>126</v>
      </c>
      <c r="E6393" s="440">
        <v>9764</v>
      </c>
      <c r="F6393" s="440">
        <v>0</v>
      </c>
      <c r="G6393" s="440">
        <v>20442.400000000001</v>
      </c>
      <c r="H6393" s="438" t="s">
        <v>126</v>
      </c>
    </row>
    <row r="6394" spans="1:8">
      <c r="A6394" s="430" t="s">
        <v>8215</v>
      </c>
      <c r="B6394" s="430" t="s">
        <v>2073</v>
      </c>
      <c r="C6394" s="440">
        <v>15182.25</v>
      </c>
      <c r="D6394" s="438" t="s">
        <v>126</v>
      </c>
      <c r="E6394" s="440">
        <v>68</v>
      </c>
      <c r="F6394" s="440">
        <v>0</v>
      </c>
      <c r="G6394" s="440">
        <v>15250.25</v>
      </c>
      <c r="H6394" s="438" t="s">
        <v>126</v>
      </c>
    </row>
    <row r="6395" spans="1:8">
      <c r="A6395" s="430" t="s">
        <v>8216</v>
      </c>
      <c r="B6395" s="430" t="s">
        <v>2078</v>
      </c>
      <c r="C6395" s="440">
        <v>36699.589999999997</v>
      </c>
      <c r="D6395" s="438" t="s">
        <v>126</v>
      </c>
      <c r="E6395" s="440">
        <v>0</v>
      </c>
      <c r="F6395" s="440">
        <v>0</v>
      </c>
      <c r="G6395" s="440">
        <v>36699.589999999997</v>
      </c>
      <c r="H6395" s="438" t="s">
        <v>126</v>
      </c>
    </row>
    <row r="6396" spans="1:8">
      <c r="A6396" s="430" t="s">
        <v>8217</v>
      </c>
      <c r="B6396" s="430" t="s">
        <v>2083</v>
      </c>
      <c r="C6396" s="440">
        <v>12436.3</v>
      </c>
      <c r="D6396" s="438" t="s">
        <v>126</v>
      </c>
      <c r="E6396" s="440">
        <v>4573</v>
      </c>
      <c r="F6396" s="440">
        <v>0</v>
      </c>
      <c r="G6396" s="440">
        <v>17009.3</v>
      </c>
      <c r="H6396" s="438" t="s">
        <v>126</v>
      </c>
    </row>
    <row r="6397" spans="1:8">
      <c r="A6397" s="430" t="s">
        <v>8218</v>
      </c>
      <c r="B6397" s="430" t="s">
        <v>2088</v>
      </c>
      <c r="C6397" s="440">
        <v>45670.39</v>
      </c>
      <c r="D6397" s="438" t="s">
        <v>126</v>
      </c>
      <c r="E6397" s="440">
        <v>2931</v>
      </c>
      <c r="F6397" s="440">
        <v>0</v>
      </c>
      <c r="G6397" s="440">
        <v>48601.39</v>
      </c>
      <c r="H6397" s="438" t="s">
        <v>126</v>
      </c>
    </row>
    <row r="6398" spans="1:8">
      <c r="A6398" s="430" t="s">
        <v>8219</v>
      </c>
      <c r="B6398" s="430" t="s">
        <v>2093</v>
      </c>
      <c r="C6398" s="440">
        <v>10193.92</v>
      </c>
      <c r="D6398" s="438" t="s">
        <v>126</v>
      </c>
      <c r="E6398" s="440">
        <v>3126</v>
      </c>
      <c r="F6398" s="440">
        <v>0</v>
      </c>
      <c r="G6398" s="440">
        <v>13319.92</v>
      </c>
      <c r="H6398" s="438" t="s">
        <v>126</v>
      </c>
    </row>
    <row r="6399" spans="1:8">
      <c r="A6399" s="430" t="s">
        <v>8220</v>
      </c>
      <c r="B6399" s="430" t="s">
        <v>2098</v>
      </c>
      <c r="C6399" s="440">
        <v>11836.88</v>
      </c>
      <c r="D6399" s="438" t="s">
        <v>126</v>
      </c>
      <c r="E6399" s="440">
        <v>0</v>
      </c>
      <c r="F6399" s="440">
        <v>0</v>
      </c>
      <c r="G6399" s="440">
        <v>11836.88</v>
      </c>
      <c r="H6399" s="438" t="s">
        <v>126</v>
      </c>
    </row>
    <row r="6400" spans="1:8">
      <c r="A6400" s="430" t="s">
        <v>8221</v>
      </c>
      <c r="B6400" s="430" t="s">
        <v>2103</v>
      </c>
      <c r="C6400" s="440">
        <v>43702.39</v>
      </c>
      <c r="D6400" s="438" t="s">
        <v>126</v>
      </c>
      <c r="E6400" s="440">
        <v>0</v>
      </c>
      <c r="F6400" s="440">
        <v>0</v>
      </c>
      <c r="G6400" s="440">
        <v>43702.39</v>
      </c>
      <c r="H6400" s="438" t="s">
        <v>126</v>
      </c>
    </row>
    <row r="6401" spans="1:8">
      <c r="A6401" s="430" t="s">
        <v>8222</v>
      </c>
      <c r="B6401" s="430" t="s">
        <v>2108</v>
      </c>
      <c r="C6401" s="440">
        <v>23810.6</v>
      </c>
      <c r="D6401" s="438" t="s">
        <v>126</v>
      </c>
      <c r="E6401" s="440">
        <v>0</v>
      </c>
      <c r="F6401" s="440">
        <v>0</v>
      </c>
      <c r="G6401" s="440">
        <v>23810.6</v>
      </c>
      <c r="H6401" s="438" t="s">
        <v>126</v>
      </c>
    </row>
    <row r="6402" spans="1:8">
      <c r="A6402" s="430" t="s">
        <v>8223</v>
      </c>
      <c r="B6402" s="430" t="s">
        <v>2113</v>
      </c>
      <c r="C6402" s="440">
        <v>71098.960000000006</v>
      </c>
      <c r="D6402" s="438" t="s">
        <v>126</v>
      </c>
      <c r="E6402" s="440">
        <v>0</v>
      </c>
      <c r="F6402" s="440">
        <v>0</v>
      </c>
      <c r="G6402" s="440">
        <v>71098.960000000006</v>
      </c>
      <c r="H6402" s="438" t="s">
        <v>126</v>
      </c>
    </row>
    <row r="6403" spans="1:8">
      <c r="A6403" s="430" t="s">
        <v>8224</v>
      </c>
      <c r="B6403" s="430" t="s">
        <v>2118</v>
      </c>
      <c r="C6403" s="440">
        <v>7050.31</v>
      </c>
      <c r="D6403" s="438" t="s">
        <v>126</v>
      </c>
      <c r="E6403" s="440">
        <v>1341.6</v>
      </c>
      <c r="F6403" s="440">
        <v>0</v>
      </c>
      <c r="G6403" s="440">
        <v>8391.91</v>
      </c>
      <c r="H6403" s="438" t="s">
        <v>126</v>
      </c>
    </row>
    <row r="6404" spans="1:8">
      <c r="A6404" s="430" t="s">
        <v>8225</v>
      </c>
      <c r="B6404" s="430" t="s">
        <v>2123</v>
      </c>
      <c r="C6404" s="440">
        <v>11051.85</v>
      </c>
      <c r="D6404" s="438" t="s">
        <v>126</v>
      </c>
      <c r="E6404" s="440">
        <v>250</v>
      </c>
      <c r="F6404" s="440">
        <v>0</v>
      </c>
      <c r="G6404" s="440">
        <v>11301.85</v>
      </c>
      <c r="H6404" s="438" t="s">
        <v>126</v>
      </c>
    </row>
    <row r="6405" spans="1:8">
      <c r="A6405" s="430" t="s">
        <v>8226</v>
      </c>
      <c r="B6405" s="430" t="s">
        <v>2128</v>
      </c>
      <c r="C6405" s="440">
        <v>3029.76</v>
      </c>
      <c r="D6405" s="438" t="s">
        <v>126</v>
      </c>
      <c r="E6405" s="440">
        <v>0</v>
      </c>
      <c r="F6405" s="440">
        <v>0</v>
      </c>
      <c r="G6405" s="440">
        <v>3029.76</v>
      </c>
      <c r="H6405" s="438" t="s">
        <v>126</v>
      </c>
    </row>
    <row r="6406" spans="1:8">
      <c r="A6406" s="430" t="s">
        <v>8227</v>
      </c>
      <c r="B6406" s="430" t="s">
        <v>2133</v>
      </c>
      <c r="C6406" s="440">
        <v>8704.75</v>
      </c>
      <c r="D6406" s="438" t="s">
        <v>126</v>
      </c>
      <c r="E6406" s="440">
        <v>2552</v>
      </c>
      <c r="F6406" s="440">
        <v>0</v>
      </c>
      <c r="G6406" s="440">
        <v>11256.75</v>
      </c>
      <c r="H6406" s="438" t="s">
        <v>126</v>
      </c>
    </row>
    <row r="6407" spans="1:8">
      <c r="A6407" s="430" t="s">
        <v>8228</v>
      </c>
      <c r="B6407" s="430" t="s">
        <v>2946</v>
      </c>
      <c r="C6407" s="440">
        <v>2639.11</v>
      </c>
      <c r="D6407" s="438" t="s">
        <v>126</v>
      </c>
      <c r="E6407" s="440">
        <v>1821.2</v>
      </c>
      <c r="F6407" s="440">
        <v>0</v>
      </c>
      <c r="G6407" s="440">
        <v>4460.3100000000004</v>
      </c>
      <c r="H6407" s="438" t="s">
        <v>126</v>
      </c>
    </row>
    <row r="6408" spans="1:8">
      <c r="A6408" s="430" t="s">
        <v>8229</v>
      </c>
      <c r="B6408" s="430" t="s">
        <v>2143</v>
      </c>
      <c r="C6408" s="440">
        <v>9313.5300000000007</v>
      </c>
      <c r="D6408" s="438" t="s">
        <v>126</v>
      </c>
      <c r="E6408" s="440">
        <v>0</v>
      </c>
      <c r="F6408" s="440">
        <v>0</v>
      </c>
      <c r="G6408" s="440">
        <v>9313.5300000000007</v>
      </c>
      <c r="H6408" s="438" t="s">
        <v>126</v>
      </c>
    </row>
    <row r="6409" spans="1:8">
      <c r="A6409" s="430" t="s">
        <v>8230</v>
      </c>
      <c r="B6409" s="430" t="s">
        <v>2148</v>
      </c>
      <c r="C6409" s="440">
        <v>10149.4</v>
      </c>
      <c r="D6409" s="438" t="s">
        <v>126</v>
      </c>
      <c r="E6409" s="440">
        <v>0</v>
      </c>
      <c r="F6409" s="440">
        <v>0</v>
      </c>
      <c r="G6409" s="440">
        <v>10149.4</v>
      </c>
      <c r="H6409" s="438" t="s">
        <v>126</v>
      </c>
    </row>
    <row r="6410" spans="1:8">
      <c r="A6410" s="430" t="s">
        <v>8231</v>
      </c>
      <c r="B6410" s="430" t="s">
        <v>2153</v>
      </c>
      <c r="C6410" s="440">
        <v>9050</v>
      </c>
      <c r="D6410" s="438" t="s">
        <v>126</v>
      </c>
      <c r="E6410" s="440">
        <v>0</v>
      </c>
      <c r="F6410" s="440">
        <v>0</v>
      </c>
      <c r="G6410" s="440">
        <v>9050</v>
      </c>
      <c r="H6410" s="438" t="s">
        <v>126</v>
      </c>
    </row>
    <row r="6411" spans="1:8">
      <c r="A6411" s="430" t="s">
        <v>8232</v>
      </c>
      <c r="B6411" s="430" t="s">
        <v>2158</v>
      </c>
      <c r="C6411" s="440">
        <v>8720.1</v>
      </c>
      <c r="D6411" s="438" t="s">
        <v>126</v>
      </c>
      <c r="E6411" s="440">
        <v>1276</v>
      </c>
      <c r="F6411" s="440">
        <v>0</v>
      </c>
      <c r="G6411" s="440">
        <v>9996.1</v>
      </c>
      <c r="H6411" s="438" t="s">
        <v>126</v>
      </c>
    </row>
    <row r="6412" spans="1:8">
      <c r="A6412" s="430" t="s">
        <v>8233</v>
      </c>
      <c r="B6412" s="430" t="s">
        <v>2973</v>
      </c>
      <c r="C6412" s="440">
        <v>1440.4</v>
      </c>
      <c r="D6412" s="438" t="s">
        <v>126</v>
      </c>
      <c r="E6412" s="440">
        <v>0</v>
      </c>
      <c r="F6412" s="440">
        <v>0</v>
      </c>
      <c r="G6412" s="440">
        <v>1440.4</v>
      </c>
      <c r="H6412" s="438" t="s">
        <v>126</v>
      </c>
    </row>
    <row r="6413" spans="1:8">
      <c r="A6413" s="430" t="s">
        <v>8234</v>
      </c>
      <c r="B6413" s="430" t="s">
        <v>2986</v>
      </c>
      <c r="C6413" s="440">
        <v>1289.8</v>
      </c>
      <c r="D6413" s="438" t="s">
        <v>126</v>
      </c>
      <c r="E6413" s="440">
        <v>0</v>
      </c>
      <c r="F6413" s="440">
        <v>0</v>
      </c>
      <c r="G6413" s="440">
        <v>1289.8</v>
      </c>
      <c r="H6413" s="438" t="s">
        <v>126</v>
      </c>
    </row>
    <row r="6414" spans="1:8">
      <c r="A6414" s="430" t="s">
        <v>8235</v>
      </c>
      <c r="B6414" s="430" t="s">
        <v>2992</v>
      </c>
      <c r="C6414" s="440">
        <v>1757.91</v>
      </c>
      <c r="D6414" s="438" t="s">
        <v>126</v>
      </c>
      <c r="E6414" s="440">
        <v>0</v>
      </c>
      <c r="F6414" s="440">
        <v>0</v>
      </c>
      <c r="G6414" s="440">
        <v>1757.91</v>
      </c>
      <c r="H6414" s="438" t="s">
        <v>126</v>
      </c>
    </row>
    <row r="6415" spans="1:8">
      <c r="A6415" s="430" t="s">
        <v>8236</v>
      </c>
      <c r="B6415" s="430" t="s">
        <v>2195</v>
      </c>
      <c r="C6415" s="440">
        <v>1350</v>
      </c>
      <c r="D6415" s="438" t="s">
        <v>126</v>
      </c>
      <c r="E6415" s="440">
        <v>0</v>
      </c>
      <c r="F6415" s="440">
        <v>0</v>
      </c>
      <c r="G6415" s="440">
        <v>1350</v>
      </c>
      <c r="H6415" s="438" t="s">
        <v>126</v>
      </c>
    </row>
    <row r="6416" spans="1:8">
      <c r="A6416" s="430" t="s">
        <v>8237</v>
      </c>
      <c r="B6416" s="430" t="s">
        <v>2189</v>
      </c>
      <c r="C6416" s="440">
        <v>6066.72</v>
      </c>
      <c r="D6416" s="438" t="s">
        <v>126</v>
      </c>
      <c r="E6416" s="440">
        <v>0</v>
      </c>
      <c r="F6416" s="440">
        <v>0</v>
      </c>
      <c r="G6416" s="440">
        <v>6066.72</v>
      </c>
      <c r="H6416" s="438" t="s">
        <v>126</v>
      </c>
    </row>
    <row r="6417" spans="1:8">
      <c r="A6417" s="430" t="s">
        <v>8238</v>
      </c>
      <c r="B6417" s="430" t="s">
        <v>2205</v>
      </c>
      <c r="C6417" s="440">
        <v>5509.8</v>
      </c>
      <c r="D6417" s="438" t="s">
        <v>126</v>
      </c>
      <c r="E6417" s="440">
        <v>1604</v>
      </c>
      <c r="F6417" s="440">
        <v>0</v>
      </c>
      <c r="G6417" s="440">
        <v>7113.8</v>
      </c>
      <c r="H6417" s="438" t="s">
        <v>126</v>
      </c>
    </row>
    <row r="6418" spans="1:8">
      <c r="A6418" s="430" t="s">
        <v>8239</v>
      </c>
      <c r="B6418" s="430" t="s">
        <v>2210</v>
      </c>
      <c r="C6418" s="440">
        <v>1680</v>
      </c>
      <c r="D6418" s="438" t="s">
        <v>126</v>
      </c>
      <c r="E6418" s="440">
        <v>0</v>
      </c>
      <c r="F6418" s="440">
        <v>0</v>
      </c>
      <c r="G6418" s="440">
        <v>1680</v>
      </c>
      <c r="H6418" s="438" t="s">
        <v>126</v>
      </c>
    </row>
    <row r="6419" spans="1:8">
      <c r="A6419" s="430" t="s">
        <v>8240</v>
      </c>
      <c r="B6419" s="430" t="s">
        <v>8241</v>
      </c>
      <c r="C6419" s="440">
        <v>1213.99</v>
      </c>
      <c r="D6419" s="438" t="s">
        <v>126</v>
      </c>
      <c r="E6419" s="440">
        <v>0</v>
      </c>
      <c r="F6419" s="440">
        <v>0</v>
      </c>
      <c r="G6419" s="440">
        <v>1213.99</v>
      </c>
      <c r="H6419" s="438" t="s">
        <v>126</v>
      </c>
    </row>
    <row r="6420" spans="1:8">
      <c r="A6420" s="430" t="s">
        <v>8242</v>
      </c>
      <c r="B6420" s="430" t="s">
        <v>2225</v>
      </c>
      <c r="C6420" s="440">
        <v>6780</v>
      </c>
      <c r="D6420" s="438" t="s">
        <v>126</v>
      </c>
      <c r="E6420" s="440">
        <v>0</v>
      </c>
      <c r="F6420" s="440">
        <v>0</v>
      </c>
      <c r="G6420" s="440">
        <v>6780</v>
      </c>
      <c r="H6420" s="438" t="s">
        <v>126</v>
      </c>
    </row>
    <row r="6421" spans="1:8">
      <c r="A6421" s="430" t="s">
        <v>8243</v>
      </c>
      <c r="B6421" s="430" t="s">
        <v>2235</v>
      </c>
      <c r="C6421" s="440">
        <v>0</v>
      </c>
      <c r="D6421" s="438" t="s">
        <v>126</v>
      </c>
      <c r="E6421" s="440">
        <v>3967.2</v>
      </c>
      <c r="F6421" s="440">
        <v>0</v>
      </c>
      <c r="G6421" s="440">
        <v>3967.2</v>
      </c>
      <c r="H6421" s="438" t="s">
        <v>126</v>
      </c>
    </row>
    <row r="6422" spans="1:8">
      <c r="A6422" s="430" t="s">
        <v>8244</v>
      </c>
      <c r="B6422" s="430" t="s">
        <v>2240</v>
      </c>
      <c r="C6422" s="440">
        <v>3193.97</v>
      </c>
      <c r="D6422" s="438" t="s">
        <v>126</v>
      </c>
      <c r="E6422" s="440">
        <v>0</v>
      </c>
      <c r="F6422" s="440">
        <v>0</v>
      </c>
      <c r="G6422" s="440">
        <v>3193.97</v>
      </c>
      <c r="H6422" s="438" t="s">
        <v>126</v>
      </c>
    </row>
    <row r="6423" spans="1:8">
      <c r="A6423" s="430" t="s">
        <v>8245</v>
      </c>
      <c r="B6423" s="430" t="s">
        <v>2245</v>
      </c>
      <c r="C6423" s="440">
        <v>3657.58</v>
      </c>
      <c r="D6423" s="438" t="s">
        <v>126</v>
      </c>
      <c r="E6423" s="440">
        <v>0</v>
      </c>
      <c r="F6423" s="440">
        <v>0</v>
      </c>
      <c r="G6423" s="440">
        <v>3657.58</v>
      </c>
      <c r="H6423" s="438" t="s">
        <v>126</v>
      </c>
    </row>
    <row r="6424" spans="1:8">
      <c r="A6424" s="430" t="s">
        <v>8246</v>
      </c>
      <c r="B6424" s="430" t="s">
        <v>2250</v>
      </c>
      <c r="C6424" s="440">
        <v>2894.03</v>
      </c>
      <c r="D6424" s="438" t="s">
        <v>126</v>
      </c>
      <c r="E6424" s="440">
        <v>0</v>
      </c>
      <c r="F6424" s="440">
        <v>0</v>
      </c>
      <c r="G6424" s="440">
        <v>2894.03</v>
      </c>
      <c r="H6424" s="438" t="s">
        <v>126</v>
      </c>
    </row>
    <row r="6425" spans="1:8">
      <c r="A6425" s="430" t="s">
        <v>8247</v>
      </c>
      <c r="B6425" s="430" t="s">
        <v>2265</v>
      </c>
      <c r="C6425" s="440">
        <v>1800</v>
      </c>
      <c r="D6425" s="438" t="s">
        <v>126</v>
      </c>
      <c r="E6425" s="440">
        <v>0</v>
      </c>
      <c r="F6425" s="440">
        <v>0</v>
      </c>
      <c r="G6425" s="440">
        <v>1800</v>
      </c>
      <c r="H6425" s="438" t="s">
        <v>126</v>
      </c>
    </row>
    <row r="6426" spans="1:8">
      <c r="A6426" s="430" t="s">
        <v>8248</v>
      </c>
      <c r="B6426" s="430" t="s">
        <v>2270</v>
      </c>
      <c r="C6426" s="440">
        <v>0</v>
      </c>
      <c r="D6426" s="438" t="s">
        <v>126</v>
      </c>
      <c r="E6426" s="440">
        <v>1100</v>
      </c>
      <c r="F6426" s="440">
        <v>0</v>
      </c>
      <c r="G6426" s="440">
        <v>1100</v>
      </c>
      <c r="H6426" s="438" t="s">
        <v>126</v>
      </c>
    </row>
    <row r="6427" spans="1:8">
      <c r="A6427" s="430" t="s">
        <v>8249</v>
      </c>
      <c r="B6427" s="430" t="s">
        <v>2280</v>
      </c>
      <c r="C6427" s="440">
        <v>13320</v>
      </c>
      <c r="D6427" s="438" t="s">
        <v>126</v>
      </c>
      <c r="E6427" s="440">
        <v>0</v>
      </c>
      <c r="F6427" s="440">
        <v>0</v>
      </c>
      <c r="G6427" s="440">
        <v>13320</v>
      </c>
      <c r="H6427" s="438" t="s">
        <v>126</v>
      </c>
    </row>
    <row r="6428" spans="1:8">
      <c r="A6428" s="430" t="s">
        <v>8250</v>
      </c>
      <c r="B6428" s="430" t="s">
        <v>2285</v>
      </c>
      <c r="C6428" s="440">
        <v>0</v>
      </c>
      <c r="D6428" s="438" t="s">
        <v>126</v>
      </c>
      <c r="E6428" s="440">
        <v>110</v>
      </c>
      <c r="F6428" s="440">
        <v>0</v>
      </c>
      <c r="G6428" s="440">
        <v>110</v>
      </c>
      <c r="H6428" s="438" t="s">
        <v>126</v>
      </c>
    </row>
    <row r="6429" spans="1:8">
      <c r="A6429" s="430" t="s">
        <v>8251</v>
      </c>
      <c r="B6429" s="430" t="s">
        <v>2290</v>
      </c>
      <c r="C6429" s="440">
        <v>10326.25</v>
      </c>
      <c r="D6429" s="438" t="s">
        <v>126</v>
      </c>
      <c r="E6429" s="440">
        <v>0</v>
      </c>
      <c r="F6429" s="440">
        <v>0</v>
      </c>
      <c r="G6429" s="440">
        <v>10326.25</v>
      </c>
      <c r="H6429" s="438" t="s">
        <v>126</v>
      </c>
    </row>
    <row r="6430" spans="1:8">
      <c r="A6430" s="430" t="s">
        <v>8252</v>
      </c>
      <c r="B6430" s="430" t="s">
        <v>2300</v>
      </c>
      <c r="C6430" s="440">
        <v>4097.3100000000004</v>
      </c>
      <c r="D6430" s="438" t="s">
        <v>126</v>
      </c>
      <c r="E6430" s="440">
        <v>0</v>
      </c>
      <c r="F6430" s="440">
        <v>0</v>
      </c>
      <c r="G6430" s="440">
        <v>4097.3100000000004</v>
      </c>
      <c r="H6430" s="438" t="s">
        <v>126</v>
      </c>
    </row>
    <row r="6431" spans="1:8">
      <c r="A6431" s="430" t="s">
        <v>8253</v>
      </c>
      <c r="B6431" s="430" t="s">
        <v>2310</v>
      </c>
      <c r="C6431" s="440">
        <v>3240</v>
      </c>
      <c r="D6431" s="438" t="s">
        <v>126</v>
      </c>
      <c r="E6431" s="440">
        <v>0</v>
      </c>
      <c r="F6431" s="440">
        <v>0</v>
      </c>
      <c r="G6431" s="440">
        <v>3240</v>
      </c>
      <c r="H6431" s="438" t="s">
        <v>126</v>
      </c>
    </row>
    <row r="6432" spans="1:8">
      <c r="A6432" s="430" t="s">
        <v>8254</v>
      </c>
      <c r="B6432" s="430" t="s">
        <v>2320</v>
      </c>
      <c r="C6432" s="440">
        <v>4640</v>
      </c>
      <c r="D6432" s="438" t="s">
        <v>126</v>
      </c>
      <c r="E6432" s="440">
        <v>0</v>
      </c>
      <c r="F6432" s="440">
        <v>0</v>
      </c>
      <c r="G6432" s="440">
        <v>4640</v>
      </c>
      <c r="H6432" s="438" t="s">
        <v>126</v>
      </c>
    </row>
    <row r="6433" spans="1:8">
      <c r="A6433" s="430" t="s">
        <v>8255</v>
      </c>
      <c r="B6433" s="430" t="s">
        <v>2325</v>
      </c>
      <c r="C6433" s="440">
        <v>7430.55</v>
      </c>
      <c r="D6433" s="438" t="s">
        <v>126</v>
      </c>
      <c r="E6433" s="440">
        <v>0</v>
      </c>
      <c r="F6433" s="440">
        <v>0</v>
      </c>
      <c r="G6433" s="440">
        <v>7430.55</v>
      </c>
      <c r="H6433" s="438" t="s">
        <v>126</v>
      </c>
    </row>
    <row r="6434" spans="1:8">
      <c r="A6434" s="430" t="s">
        <v>8256</v>
      </c>
      <c r="B6434" s="430" t="s">
        <v>2330</v>
      </c>
      <c r="C6434" s="440">
        <v>4032.57</v>
      </c>
      <c r="D6434" s="438" t="s">
        <v>126</v>
      </c>
      <c r="E6434" s="440">
        <v>0</v>
      </c>
      <c r="F6434" s="440">
        <v>0</v>
      </c>
      <c r="G6434" s="440">
        <v>4032.57</v>
      </c>
      <c r="H6434" s="438" t="s">
        <v>126</v>
      </c>
    </row>
    <row r="6435" spans="1:8">
      <c r="A6435" s="430" t="s">
        <v>8257</v>
      </c>
      <c r="B6435" s="430" t="s">
        <v>2335</v>
      </c>
      <c r="C6435" s="440">
        <v>1615.34</v>
      </c>
      <c r="D6435" s="438" t="s">
        <v>126</v>
      </c>
      <c r="E6435" s="440">
        <v>0</v>
      </c>
      <c r="F6435" s="440">
        <v>0</v>
      </c>
      <c r="G6435" s="440">
        <v>1615.34</v>
      </c>
      <c r="H6435" s="438" t="s">
        <v>126</v>
      </c>
    </row>
    <row r="6436" spans="1:8">
      <c r="A6436" s="430" t="s">
        <v>8258</v>
      </c>
      <c r="B6436" s="430" t="s">
        <v>2340</v>
      </c>
      <c r="C6436" s="440">
        <v>2660</v>
      </c>
      <c r="D6436" s="438" t="s">
        <v>126</v>
      </c>
      <c r="E6436" s="440">
        <v>0</v>
      </c>
      <c r="F6436" s="440">
        <v>0</v>
      </c>
      <c r="G6436" s="440">
        <v>2660</v>
      </c>
      <c r="H6436" s="438" t="s">
        <v>126</v>
      </c>
    </row>
    <row r="6437" spans="1:8">
      <c r="A6437" s="430" t="s">
        <v>8259</v>
      </c>
      <c r="B6437" s="430" t="s">
        <v>974</v>
      </c>
      <c r="C6437" s="440">
        <v>3330</v>
      </c>
      <c r="D6437" s="438" t="s">
        <v>126</v>
      </c>
      <c r="E6437" s="440">
        <v>0</v>
      </c>
      <c r="F6437" s="440">
        <v>0</v>
      </c>
      <c r="G6437" s="440">
        <v>3330</v>
      </c>
      <c r="H6437" s="438" t="s">
        <v>126</v>
      </c>
    </row>
    <row r="6438" spans="1:8">
      <c r="A6438" s="430" t="s">
        <v>8260</v>
      </c>
      <c r="B6438" s="430" t="s">
        <v>976</v>
      </c>
      <c r="C6438" s="440">
        <v>2232.35</v>
      </c>
      <c r="D6438" s="438" t="s">
        <v>126</v>
      </c>
      <c r="E6438" s="440">
        <v>0</v>
      </c>
      <c r="F6438" s="440">
        <v>0</v>
      </c>
      <c r="G6438" s="440">
        <v>2232.35</v>
      </c>
      <c r="H6438" s="438" t="s">
        <v>126</v>
      </c>
    </row>
    <row r="6439" spans="1:8">
      <c r="A6439" s="430" t="s">
        <v>8261</v>
      </c>
      <c r="B6439" s="430" t="s">
        <v>2353</v>
      </c>
      <c r="C6439" s="440">
        <v>1778.43</v>
      </c>
      <c r="D6439" s="438" t="s">
        <v>126</v>
      </c>
      <c r="E6439" s="440">
        <v>0</v>
      </c>
      <c r="F6439" s="440">
        <v>0</v>
      </c>
      <c r="G6439" s="440">
        <v>1778.43</v>
      </c>
      <c r="H6439" s="438" t="s">
        <v>126</v>
      </c>
    </row>
    <row r="6440" spans="1:8">
      <c r="A6440" s="430" t="s">
        <v>8262</v>
      </c>
      <c r="B6440" s="430" t="s">
        <v>2358</v>
      </c>
      <c r="C6440" s="440">
        <v>2000</v>
      </c>
      <c r="D6440" s="438" t="s">
        <v>126</v>
      </c>
      <c r="E6440" s="440">
        <v>969.5</v>
      </c>
      <c r="F6440" s="440">
        <v>0</v>
      </c>
      <c r="G6440" s="440">
        <v>2969.5</v>
      </c>
      <c r="H6440" s="438" t="s">
        <v>126</v>
      </c>
    </row>
    <row r="6441" spans="1:8">
      <c r="A6441" s="430" t="s">
        <v>8263</v>
      </c>
      <c r="B6441" s="430" t="s">
        <v>2368</v>
      </c>
      <c r="C6441" s="440">
        <v>4058.99</v>
      </c>
      <c r="D6441" s="438" t="s">
        <v>126</v>
      </c>
      <c r="E6441" s="440">
        <v>53</v>
      </c>
      <c r="F6441" s="440">
        <v>0</v>
      </c>
      <c r="G6441" s="440">
        <v>4111.99</v>
      </c>
      <c r="H6441" s="438" t="s">
        <v>126</v>
      </c>
    </row>
    <row r="6442" spans="1:8">
      <c r="A6442" s="430" t="s">
        <v>8264</v>
      </c>
      <c r="B6442" s="430" t="s">
        <v>2373</v>
      </c>
      <c r="C6442" s="440">
        <v>14861.33</v>
      </c>
      <c r="D6442" s="438" t="s">
        <v>126</v>
      </c>
      <c r="E6442" s="440">
        <v>0</v>
      </c>
      <c r="F6442" s="440">
        <v>0</v>
      </c>
      <c r="G6442" s="440">
        <v>14861.33</v>
      </c>
      <c r="H6442" s="438" t="s">
        <v>126</v>
      </c>
    </row>
    <row r="6443" spans="1:8">
      <c r="A6443" s="430" t="s">
        <v>8265</v>
      </c>
      <c r="B6443" s="430" t="s">
        <v>2378</v>
      </c>
      <c r="C6443" s="440">
        <v>12371.89</v>
      </c>
      <c r="D6443" s="438" t="s">
        <v>126</v>
      </c>
      <c r="E6443" s="440">
        <v>1716</v>
      </c>
      <c r="F6443" s="440">
        <v>0</v>
      </c>
      <c r="G6443" s="440">
        <v>14087.89</v>
      </c>
      <c r="H6443" s="438" t="s">
        <v>126</v>
      </c>
    </row>
    <row r="6444" spans="1:8">
      <c r="A6444" s="430" t="s">
        <v>8266</v>
      </c>
      <c r="B6444" s="430" t="s">
        <v>2383</v>
      </c>
      <c r="C6444" s="440">
        <v>2649.26</v>
      </c>
      <c r="D6444" s="438" t="s">
        <v>126</v>
      </c>
      <c r="E6444" s="440">
        <v>0</v>
      </c>
      <c r="F6444" s="440">
        <v>0</v>
      </c>
      <c r="G6444" s="440">
        <v>2649.26</v>
      </c>
      <c r="H6444" s="438" t="s">
        <v>126</v>
      </c>
    </row>
    <row r="6445" spans="1:8">
      <c r="A6445" s="430" t="s">
        <v>8267</v>
      </c>
      <c r="B6445" s="430" t="s">
        <v>2388</v>
      </c>
      <c r="C6445" s="440">
        <v>10490</v>
      </c>
      <c r="D6445" s="438" t="s">
        <v>126</v>
      </c>
      <c r="E6445" s="440">
        <v>0</v>
      </c>
      <c r="F6445" s="440">
        <v>0</v>
      </c>
      <c r="G6445" s="440">
        <v>10490</v>
      </c>
      <c r="H6445" s="438" t="s">
        <v>126</v>
      </c>
    </row>
    <row r="6446" spans="1:8">
      <c r="A6446" s="430" t="s">
        <v>8268</v>
      </c>
      <c r="B6446" s="430" t="s">
        <v>2393</v>
      </c>
      <c r="C6446" s="440">
        <v>4044</v>
      </c>
      <c r="D6446" s="438" t="s">
        <v>126</v>
      </c>
      <c r="E6446" s="440">
        <v>0</v>
      </c>
      <c r="F6446" s="440">
        <v>0</v>
      </c>
      <c r="G6446" s="440">
        <v>4044</v>
      </c>
      <c r="H6446" s="438" t="s">
        <v>126</v>
      </c>
    </row>
    <row r="6447" spans="1:8">
      <c r="A6447" s="430" t="s">
        <v>8269</v>
      </c>
      <c r="B6447" s="430" t="s">
        <v>2398</v>
      </c>
      <c r="C6447" s="440">
        <v>3617</v>
      </c>
      <c r="D6447" s="438" t="s">
        <v>126</v>
      </c>
      <c r="E6447" s="440">
        <v>0</v>
      </c>
      <c r="F6447" s="440">
        <v>0</v>
      </c>
      <c r="G6447" s="440">
        <v>3617</v>
      </c>
      <c r="H6447" s="438" t="s">
        <v>126</v>
      </c>
    </row>
    <row r="6448" spans="1:8">
      <c r="A6448" s="430" t="s">
        <v>8270</v>
      </c>
      <c r="B6448" s="430" t="s">
        <v>2408</v>
      </c>
      <c r="C6448" s="440">
        <v>7758</v>
      </c>
      <c r="D6448" s="438" t="s">
        <v>126</v>
      </c>
      <c r="E6448" s="440">
        <v>0</v>
      </c>
      <c r="F6448" s="440">
        <v>0</v>
      </c>
      <c r="G6448" s="440">
        <v>7758</v>
      </c>
      <c r="H6448" s="438" t="s">
        <v>126</v>
      </c>
    </row>
    <row r="6449" spans="1:8">
      <c r="A6449" s="430" t="s">
        <v>8271</v>
      </c>
      <c r="B6449" s="430" t="s">
        <v>2418</v>
      </c>
      <c r="C6449" s="440">
        <v>2489.8000000000002</v>
      </c>
      <c r="D6449" s="438" t="s">
        <v>126</v>
      </c>
      <c r="E6449" s="440">
        <v>0</v>
      </c>
      <c r="F6449" s="440">
        <v>0</v>
      </c>
      <c r="G6449" s="440">
        <v>2489.8000000000002</v>
      </c>
      <c r="H6449" s="438" t="s">
        <v>126</v>
      </c>
    </row>
    <row r="6450" spans="1:8">
      <c r="A6450" s="430" t="s">
        <v>8272</v>
      </c>
      <c r="B6450" s="430" t="s">
        <v>2423</v>
      </c>
      <c r="C6450" s="440">
        <v>1171.3900000000001</v>
      </c>
      <c r="D6450" s="438" t="s">
        <v>126</v>
      </c>
      <c r="E6450" s="440">
        <v>1315</v>
      </c>
      <c r="F6450" s="440">
        <v>0</v>
      </c>
      <c r="G6450" s="440">
        <v>2486.39</v>
      </c>
      <c r="H6450" s="438" t="s">
        <v>126</v>
      </c>
    </row>
    <row r="6451" spans="1:8">
      <c r="A6451" s="430" t="s">
        <v>8273</v>
      </c>
      <c r="B6451" s="430" t="s">
        <v>2428</v>
      </c>
      <c r="C6451" s="440">
        <v>1102.8</v>
      </c>
      <c r="D6451" s="438" t="s">
        <v>126</v>
      </c>
      <c r="E6451" s="440">
        <v>0</v>
      </c>
      <c r="F6451" s="440">
        <v>0</v>
      </c>
      <c r="G6451" s="440">
        <v>1102.8</v>
      </c>
      <c r="H6451" s="438" t="s">
        <v>126</v>
      </c>
    </row>
    <row r="6452" spans="1:8">
      <c r="A6452" s="430" t="s">
        <v>8274</v>
      </c>
      <c r="B6452" s="430" t="s">
        <v>2433</v>
      </c>
      <c r="C6452" s="440">
        <v>1728.2</v>
      </c>
      <c r="D6452" s="438" t="s">
        <v>126</v>
      </c>
      <c r="E6452" s="440">
        <v>0</v>
      </c>
      <c r="F6452" s="440">
        <v>0</v>
      </c>
      <c r="G6452" s="440">
        <v>1728.2</v>
      </c>
      <c r="H6452" s="438" t="s">
        <v>126</v>
      </c>
    </row>
    <row r="6453" spans="1:8">
      <c r="A6453" s="430" t="s">
        <v>8275</v>
      </c>
      <c r="B6453" s="430" t="s">
        <v>2438</v>
      </c>
      <c r="C6453" s="440">
        <v>0</v>
      </c>
      <c r="D6453" s="438" t="s">
        <v>126</v>
      </c>
      <c r="E6453" s="440">
        <v>1820</v>
      </c>
      <c r="F6453" s="440">
        <v>0</v>
      </c>
      <c r="G6453" s="440">
        <v>1820</v>
      </c>
      <c r="H6453" s="438" t="s">
        <v>126</v>
      </c>
    </row>
    <row r="6454" spans="1:8">
      <c r="A6454" s="430" t="s">
        <v>8276</v>
      </c>
      <c r="B6454" s="430" t="s">
        <v>2443</v>
      </c>
      <c r="C6454" s="440">
        <v>7250.44</v>
      </c>
      <c r="D6454" s="438" t="s">
        <v>126</v>
      </c>
      <c r="E6454" s="440">
        <v>875</v>
      </c>
      <c r="F6454" s="440">
        <v>0</v>
      </c>
      <c r="G6454" s="440">
        <v>8125.44</v>
      </c>
      <c r="H6454" s="438" t="s">
        <v>126</v>
      </c>
    </row>
    <row r="6455" spans="1:8">
      <c r="A6455" s="430" t="s">
        <v>8277</v>
      </c>
      <c r="B6455" s="430" t="s">
        <v>2448</v>
      </c>
      <c r="C6455" s="440">
        <v>6198.48</v>
      </c>
      <c r="D6455" s="438" t="s">
        <v>126</v>
      </c>
      <c r="E6455" s="440">
        <v>0</v>
      </c>
      <c r="F6455" s="440">
        <v>0</v>
      </c>
      <c r="G6455" s="440">
        <v>6198.48</v>
      </c>
      <c r="H6455" s="438" t="s">
        <v>126</v>
      </c>
    </row>
    <row r="6456" spans="1:8">
      <c r="A6456" s="430" t="s">
        <v>8278</v>
      </c>
      <c r="B6456" s="430" t="s">
        <v>2453</v>
      </c>
      <c r="C6456" s="440">
        <v>3516</v>
      </c>
      <c r="D6456" s="438" t="s">
        <v>126</v>
      </c>
      <c r="E6456" s="440">
        <v>0</v>
      </c>
      <c r="F6456" s="440">
        <v>0</v>
      </c>
      <c r="G6456" s="440">
        <v>3516</v>
      </c>
      <c r="H6456" s="438" t="s">
        <v>126</v>
      </c>
    </row>
    <row r="6457" spans="1:8">
      <c r="A6457" s="430" t="s">
        <v>8279</v>
      </c>
      <c r="B6457" s="430" t="s">
        <v>2458</v>
      </c>
      <c r="C6457" s="440">
        <v>3897.01</v>
      </c>
      <c r="D6457" s="438" t="s">
        <v>126</v>
      </c>
      <c r="E6457" s="440">
        <v>0</v>
      </c>
      <c r="F6457" s="440">
        <v>0</v>
      </c>
      <c r="G6457" s="440">
        <v>3897.01</v>
      </c>
      <c r="H6457" s="438" t="s">
        <v>126</v>
      </c>
    </row>
    <row r="6458" spans="1:8">
      <c r="A6458" s="430" t="s">
        <v>8280</v>
      </c>
      <c r="B6458" s="430" t="s">
        <v>2463</v>
      </c>
      <c r="C6458" s="440">
        <v>5473.05</v>
      </c>
      <c r="D6458" s="438" t="s">
        <v>126</v>
      </c>
      <c r="E6458" s="440">
        <v>2493</v>
      </c>
      <c r="F6458" s="440">
        <v>0</v>
      </c>
      <c r="G6458" s="440">
        <v>7966.05</v>
      </c>
      <c r="H6458" s="438" t="s">
        <v>126</v>
      </c>
    </row>
    <row r="6459" spans="1:8">
      <c r="A6459" s="430" t="s">
        <v>8281</v>
      </c>
      <c r="B6459" s="430" t="s">
        <v>2468</v>
      </c>
      <c r="C6459" s="440">
        <v>3860.5</v>
      </c>
      <c r="D6459" s="438" t="s">
        <v>126</v>
      </c>
      <c r="E6459" s="440">
        <v>0</v>
      </c>
      <c r="F6459" s="440">
        <v>0</v>
      </c>
      <c r="G6459" s="440">
        <v>3860.5</v>
      </c>
      <c r="H6459" s="438" t="s">
        <v>126</v>
      </c>
    </row>
    <row r="6460" spans="1:8">
      <c r="A6460" s="430" t="s">
        <v>8282</v>
      </c>
      <c r="B6460" s="430" t="s">
        <v>2478</v>
      </c>
      <c r="C6460" s="440">
        <v>305.5</v>
      </c>
      <c r="D6460" s="438" t="s">
        <v>126</v>
      </c>
      <c r="E6460" s="440">
        <v>0</v>
      </c>
      <c r="F6460" s="440">
        <v>0</v>
      </c>
      <c r="G6460" s="440">
        <v>305.5</v>
      </c>
      <c r="H6460" s="438" t="s">
        <v>126</v>
      </c>
    </row>
    <row r="6461" spans="1:8">
      <c r="A6461" s="430" t="s">
        <v>8283</v>
      </c>
      <c r="B6461" s="430" t="s">
        <v>2487</v>
      </c>
      <c r="C6461" s="440">
        <v>972478.33</v>
      </c>
      <c r="D6461" s="438" t="s">
        <v>126</v>
      </c>
      <c r="E6461" s="440">
        <v>934458.61</v>
      </c>
      <c r="F6461" s="440">
        <v>0</v>
      </c>
      <c r="G6461" s="440">
        <v>1906936.94</v>
      </c>
      <c r="H6461" s="438" t="s">
        <v>126</v>
      </c>
    </row>
    <row r="6462" spans="1:8">
      <c r="A6462" s="430" t="s">
        <v>8284</v>
      </c>
      <c r="B6462" s="430" t="s">
        <v>3939</v>
      </c>
      <c r="C6462" s="440">
        <v>93.07</v>
      </c>
      <c r="D6462" s="438" t="s">
        <v>126</v>
      </c>
      <c r="E6462" s="440">
        <v>0</v>
      </c>
      <c r="F6462" s="440">
        <v>0</v>
      </c>
      <c r="G6462" s="440">
        <v>93.07</v>
      </c>
      <c r="H6462" s="438" t="s">
        <v>126</v>
      </c>
    </row>
    <row r="6463" spans="1:8">
      <c r="A6463" s="430" t="s">
        <v>8285</v>
      </c>
      <c r="B6463" s="430" t="s">
        <v>2500</v>
      </c>
      <c r="C6463" s="440">
        <v>6647.09</v>
      </c>
      <c r="D6463" s="438" t="s">
        <v>126</v>
      </c>
      <c r="E6463" s="440">
        <v>1624</v>
      </c>
      <c r="F6463" s="440">
        <v>0</v>
      </c>
      <c r="G6463" s="440">
        <v>8271.09</v>
      </c>
      <c r="H6463" s="438" t="s">
        <v>126</v>
      </c>
    </row>
    <row r="6464" spans="1:8">
      <c r="A6464" s="430" t="s">
        <v>8286</v>
      </c>
      <c r="B6464" s="430" t="s">
        <v>8287</v>
      </c>
      <c r="C6464" s="440">
        <v>1107.8</v>
      </c>
      <c r="D6464" s="438" t="s">
        <v>126</v>
      </c>
      <c r="E6464" s="440">
        <v>0</v>
      </c>
      <c r="F6464" s="440">
        <v>0</v>
      </c>
      <c r="G6464" s="440">
        <v>1107.8</v>
      </c>
      <c r="H6464" s="438" t="s">
        <v>126</v>
      </c>
    </row>
    <row r="6465" spans="1:8">
      <c r="A6465" s="430" t="s">
        <v>8288</v>
      </c>
      <c r="B6465" s="430" t="s">
        <v>8289</v>
      </c>
      <c r="C6465" s="440">
        <v>0</v>
      </c>
      <c r="D6465" s="438" t="s">
        <v>126</v>
      </c>
      <c r="E6465" s="440">
        <v>1577.6</v>
      </c>
      <c r="F6465" s="440">
        <v>0</v>
      </c>
      <c r="G6465" s="440">
        <v>1577.6</v>
      </c>
      <c r="H6465" s="438" t="s">
        <v>126</v>
      </c>
    </row>
    <row r="6466" spans="1:8">
      <c r="A6466" s="430" t="s">
        <v>8290</v>
      </c>
      <c r="B6466" s="430" t="s">
        <v>2516</v>
      </c>
      <c r="C6466" s="440">
        <v>2828.2</v>
      </c>
      <c r="D6466" s="438" t="s">
        <v>126</v>
      </c>
      <c r="E6466" s="440">
        <v>0</v>
      </c>
      <c r="F6466" s="440">
        <v>0</v>
      </c>
      <c r="G6466" s="440">
        <v>2828.2</v>
      </c>
      <c r="H6466" s="438" t="s">
        <v>126</v>
      </c>
    </row>
    <row r="6467" spans="1:8">
      <c r="A6467" s="430" t="s">
        <v>8291</v>
      </c>
      <c r="B6467" s="430" t="s">
        <v>8292</v>
      </c>
      <c r="C6467" s="440">
        <v>3446.56</v>
      </c>
      <c r="D6467" s="438" t="s">
        <v>126</v>
      </c>
      <c r="E6467" s="440">
        <v>0</v>
      </c>
      <c r="F6467" s="440">
        <v>0</v>
      </c>
      <c r="G6467" s="440">
        <v>3446.56</v>
      </c>
      <c r="H6467" s="438" t="s">
        <v>126</v>
      </c>
    </row>
    <row r="6468" spans="1:8">
      <c r="A6468" s="430" t="s">
        <v>8293</v>
      </c>
      <c r="B6468" s="430" t="s">
        <v>8294</v>
      </c>
      <c r="C6468" s="440">
        <v>148134.82</v>
      </c>
      <c r="D6468" s="438" t="s">
        <v>126</v>
      </c>
      <c r="E6468" s="440">
        <v>116934.07</v>
      </c>
      <c r="F6468" s="440">
        <v>0</v>
      </c>
      <c r="G6468" s="440">
        <v>265068.89</v>
      </c>
      <c r="H6468" s="438" t="s">
        <v>126</v>
      </c>
    </row>
    <row r="6469" spans="1:8">
      <c r="A6469" s="430" t="s">
        <v>8295</v>
      </c>
      <c r="B6469" s="430" t="s">
        <v>972</v>
      </c>
      <c r="C6469" s="440">
        <v>3691.82</v>
      </c>
      <c r="D6469" s="438" t="s">
        <v>126</v>
      </c>
      <c r="E6469" s="440">
        <v>0</v>
      </c>
      <c r="F6469" s="440">
        <v>0</v>
      </c>
      <c r="G6469" s="440">
        <v>3691.82</v>
      </c>
      <c r="H6469" s="438" t="s">
        <v>126</v>
      </c>
    </row>
    <row r="6470" spans="1:8">
      <c r="A6470" s="430" t="s">
        <v>8296</v>
      </c>
      <c r="B6470" s="430" t="s">
        <v>8297</v>
      </c>
      <c r="C6470" s="440">
        <v>144443</v>
      </c>
      <c r="D6470" s="438" t="s">
        <v>126</v>
      </c>
      <c r="E6470" s="440">
        <v>116934.07</v>
      </c>
      <c r="F6470" s="440">
        <v>0</v>
      </c>
      <c r="G6470" s="440">
        <v>261377.07</v>
      </c>
      <c r="H6470" s="438" t="s">
        <v>126</v>
      </c>
    </row>
    <row r="6471" spans="1:8">
      <c r="A6471" s="430" t="s">
        <v>8298</v>
      </c>
      <c r="B6471" s="430" t="s">
        <v>8299</v>
      </c>
      <c r="C6471" s="440">
        <v>92756</v>
      </c>
      <c r="D6471" s="438" t="s">
        <v>126</v>
      </c>
      <c r="E6471" s="440">
        <v>0</v>
      </c>
      <c r="F6471" s="440">
        <v>0</v>
      </c>
      <c r="G6471" s="440">
        <v>92756</v>
      </c>
      <c r="H6471" s="438" t="s">
        <v>126</v>
      </c>
    </row>
    <row r="6472" spans="1:8">
      <c r="A6472" s="430" t="s">
        <v>8300</v>
      </c>
      <c r="B6472" s="430" t="s">
        <v>8301</v>
      </c>
      <c r="C6472" s="440">
        <v>13796.22</v>
      </c>
      <c r="D6472" s="438" t="s">
        <v>126</v>
      </c>
      <c r="E6472" s="440">
        <v>0</v>
      </c>
      <c r="F6472" s="440">
        <v>0</v>
      </c>
      <c r="G6472" s="440">
        <v>13796.22</v>
      </c>
      <c r="H6472" s="438" t="s">
        <v>126</v>
      </c>
    </row>
    <row r="6473" spans="1:8">
      <c r="A6473" s="430" t="s">
        <v>8302</v>
      </c>
      <c r="B6473" s="430" t="s">
        <v>8303</v>
      </c>
      <c r="C6473" s="440">
        <v>27591.360000000001</v>
      </c>
      <c r="D6473" s="438" t="s">
        <v>126</v>
      </c>
      <c r="E6473" s="440">
        <v>0</v>
      </c>
      <c r="F6473" s="440">
        <v>0</v>
      </c>
      <c r="G6473" s="440">
        <v>27591.360000000001</v>
      </c>
      <c r="H6473" s="438" t="s">
        <v>126</v>
      </c>
    </row>
    <row r="6474" spans="1:8">
      <c r="A6474" s="430" t="s">
        <v>8304</v>
      </c>
      <c r="B6474" s="430" t="s">
        <v>8305</v>
      </c>
      <c r="C6474" s="440">
        <v>1724.46</v>
      </c>
      <c r="D6474" s="438" t="s">
        <v>126</v>
      </c>
      <c r="E6474" s="440">
        <v>0</v>
      </c>
      <c r="F6474" s="440">
        <v>0</v>
      </c>
      <c r="G6474" s="440">
        <v>1724.46</v>
      </c>
      <c r="H6474" s="438" t="s">
        <v>126</v>
      </c>
    </row>
    <row r="6475" spans="1:8">
      <c r="A6475" s="430" t="s">
        <v>8306</v>
      </c>
      <c r="B6475" s="430" t="s">
        <v>8307</v>
      </c>
      <c r="C6475" s="440">
        <v>6897.84</v>
      </c>
      <c r="D6475" s="438" t="s">
        <v>126</v>
      </c>
      <c r="E6475" s="440">
        <v>0</v>
      </c>
      <c r="F6475" s="440">
        <v>0</v>
      </c>
      <c r="G6475" s="440">
        <v>6897.84</v>
      </c>
      <c r="H6475" s="438" t="s">
        <v>126</v>
      </c>
    </row>
    <row r="6476" spans="1:8">
      <c r="A6476" s="430" t="s">
        <v>8308</v>
      </c>
      <c r="B6476" s="430" t="s">
        <v>8309</v>
      </c>
      <c r="C6476" s="440">
        <v>2586.69</v>
      </c>
      <c r="D6476" s="438" t="s">
        <v>126</v>
      </c>
      <c r="E6476" s="440">
        <v>0</v>
      </c>
      <c r="F6476" s="440">
        <v>0</v>
      </c>
      <c r="G6476" s="440">
        <v>2586.69</v>
      </c>
      <c r="H6476" s="438" t="s">
        <v>126</v>
      </c>
    </row>
    <row r="6477" spans="1:8">
      <c r="A6477" s="430" t="s">
        <v>8310</v>
      </c>
      <c r="B6477" s="430" t="s">
        <v>8311</v>
      </c>
      <c r="C6477" s="440">
        <v>14657.91</v>
      </c>
      <c r="D6477" s="438" t="s">
        <v>126</v>
      </c>
      <c r="E6477" s="440">
        <v>0</v>
      </c>
      <c r="F6477" s="440">
        <v>0</v>
      </c>
      <c r="G6477" s="440">
        <v>14657.91</v>
      </c>
      <c r="H6477" s="438" t="s">
        <v>126</v>
      </c>
    </row>
    <row r="6478" spans="1:8">
      <c r="A6478" s="430" t="s">
        <v>8312</v>
      </c>
      <c r="B6478" s="430" t="s">
        <v>8313</v>
      </c>
      <c r="C6478" s="440">
        <v>7760.07</v>
      </c>
      <c r="D6478" s="438" t="s">
        <v>126</v>
      </c>
      <c r="E6478" s="440">
        <v>0</v>
      </c>
      <c r="F6478" s="440">
        <v>0</v>
      </c>
      <c r="G6478" s="440">
        <v>7760.07</v>
      </c>
      <c r="H6478" s="438" t="s">
        <v>126</v>
      </c>
    </row>
    <row r="6479" spans="1:8">
      <c r="A6479" s="430" t="s">
        <v>8314</v>
      </c>
      <c r="B6479" s="430" t="s">
        <v>8315</v>
      </c>
      <c r="C6479" s="440">
        <v>862.23</v>
      </c>
      <c r="D6479" s="438" t="s">
        <v>126</v>
      </c>
      <c r="E6479" s="440">
        <v>0</v>
      </c>
      <c r="F6479" s="440">
        <v>0</v>
      </c>
      <c r="G6479" s="440">
        <v>862.23</v>
      </c>
      <c r="H6479" s="438" t="s">
        <v>126</v>
      </c>
    </row>
    <row r="6480" spans="1:8">
      <c r="A6480" s="430" t="s">
        <v>8316</v>
      </c>
      <c r="B6480" s="430" t="s">
        <v>8317</v>
      </c>
      <c r="C6480" s="440">
        <v>862.23</v>
      </c>
      <c r="D6480" s="438" t="s">
        <v>126</v>
      </c>
      <c r="E6480" s="440">
        <v>0</v>
      </c>
      <c r="F6480" s="440">
        <v>0</v>
      </c>
      <c r="G6480" s="440">
        <v>862.23</v>
      </c>
      <c r="H6480" s="438" t="s">
        <v>126</v>
      </c>
    </row>
    <row r="6481" spans="1:8">
      <c r="A6481" s="430" t="s">
        <v>8318</v>
      </c>
      <c r="B6481" s="430" t="s">
        <v>8319</v>
      </c>
      <c r="C6481" s="440">
        <v>862.23</v>
      </c>
      <c r="D6481" s="438" t="s">
        <v>126</v>
      </c>
      <c r="E6481" s="440">
        <v>0</v>
      </c>
      <c r="F6481" s="440">
        <v>0</v>
      </c>
      <c r="G6481" s="440">
        <v>862.23</v>
      </c>
      <c r="H6481" s="438" t="s">
        <v>126</v>
      </c>
    </row>
    <row r="6482" spans="1:8">
      <c r="A6482" s="430" t="s">
        <v>8320</v>
      </c>
      <c r="B6482" s="430" t="s">
        <v>8321</v>
      </c>
      <c r="C6482" s="440">
        <v>7760.07</v>
      </c>
      <c r="D6482" s="438" t="s">
        <v>126</v>
      </c>
      <c r="E6482" s="440">
        <v>0</v>
      </c>
      <c r="F6482" s="440">
        <v>0</v>
      </c>
      <c r="G6482" s="440">
        <v>7760.07</v>
      </c>
      <c r="H6482" s="438" t="s">
        <v>126</v>
      </c>
    </row>
    <row r="6483" spans="1:8">
      <c r="A6483" s="430" t="s">
        <v>8322</v>
      </c>
      <c r="B6483" s="430" t="s">
        <v>8323</v>
      </c>
      <c r="C6483" s="440">
        <v>4808</v>
      </c>
      <c r="D6483" s="438" t="s">
        <v>126</v>
      </c>
      <c r="E6483" s="440">
        <v>0</v>
      </c>
      <c r="F6483" s="440">
        <v>0</v>
      </c>
      <c r="G6483" s="440">
        <v>4808</v>
      </c>
      <c r="H6483" s="438" t="s">
        <v>126</v>
      </c>
    </row>
    <row r="6484" spans="1:8">
      <c r="A6484" s="430" t="s">
        <v>8324</v>
      </c>
      <c r="B6484" s="430" t="s">
        <v>8325</v>
      </c>
      <c r="C6484" s="440">
        <v>2586.69</v>
      </c>
      <c r="D6484" s="438" t="s">
        <v>126</v>
      </c>
      <c r="E6484" s="440">
        <v>0</v>
      </c>
      <c r="F6484" s="440">
        <v>0</v>
      </c>
      <c r="G6484" s="440">
        <v>2586.69</v>
      </c>
      <c r="H6484" s="438" t="s">
        <v>126</v>
      </c>
    </row>
    <row r="6485" spans="1:8">
      <c r="A6485" s="430" t="s">
        <v>8326</v>
      </c>
      <c r="B6485" s="430" t="s">
        <v>8327</v>
      </c>
      <c r="C6485" s="440">
        <v>144581.76000000001</v>
      </c>
      <c r="D6485" s="438" t="s">
        <v>126</v>
      </c>
      <c r="E6485" s="440">
        <v>9332</v>
      </c>
      <c r="F6485" s="440">
        <v>0</v>
      </c>
      <c r="G6485" s="440">
        <v>153913.76</v>
      </c>
      <c r="H6485" s="438" t="s">
        <v>126</v>
      </c>
    </row>
    <row r="6486" spans="1:8">
      <c r="A6486" s="430" t="s">
        <v>8328</v>
      </c>
      <c r="B6486" s="430" t="s">
        <v>8329</v>
      </c>
      <c r="C6486" s="440">
        <v>1600</v>
      </c>
      <c r="D6486" s="438" t="s">
        <v>126</v>
      </c>
      <c r="E6486" s="440">
        <v>0</v>
      </c>
      <c r="F6486" s="440">
        <v>0</v>
      </c>
      <c r="G6486" s="440">
        <v>1600</v>
      </c>
      <c r="H6486" s="438" t="s">
        <v>126</v>
      </c>
    </row>
    <row r="6487" spans="1:8">
      <c r="A6487" s="430" t="s">
        <v>8330</v>
      </c>
      <c r="B6487" s="430" t="s">
        <v>8331</v>
      </c>
      <c r="C6487" s="440">
        <v>2640</v>
      </c>
      <c r="D6487" s="438" t="s">
        <v>126</v>
      </c>
      <c r="E6487" s="440">
        <v>0</v>
      </c>
      <c r="F6487" s="440">
        <v>0</v>
      </c>
      <c r="G6487" s="440">
        <v>2640</v>
      </c>
      <c r="H6487" s="438" t="s">
        <v>126</v>
      </c>
    </row>
    <row r="6488" spans="1:8">
      <c r="A6488" s="430" t="s">
        <v>8332</v>
      </c>
      <c r="B6488" s="430" t="s">
        <v>8333</v>
      </c>
      <c r="C6488" s="440">
        <v>1480</v>
      </c>
      <c r="D6488" s="438" t="s">
        <v>126</v>
      </c>
      <c r="E6488" s="440">
        <v>0</v>
      </c>
      <c r="F6488" s="440">
        <v>0</v>
      </c>
      <c r="G6488" s="440">
        <v>1480</v>
      </c>
      <c r="H6488" s="438" t="s">
        <v>126</v>
      </c>
    </row>
    <row r="6489" spans="1:8">
      <c r="A6489" s="430" t="s">
        <v>8334</v>
      </c>
      <c r="B6489" s="430" t="s">
        <v>8335</v>
      </c>
      <c r="C6489" s="440">
        <v>3325</v>
      </c>
      <c r="D6489" s="438" t="s">
        <v>126</v>
      </c>
      <c r="E6489" s="440">
        <v>218.4</v>
      </c>
      <c r="F6489" s="440">
        <v>0</v>
      </c>
      <c r="G6489" s="440">
        <v>3543.4</v>
      </c>
      <c r="H6489" s="438" t="s">
        <v>126</v>
      </c>
    </row>
    <row r="6490" spans="1:8">
      <c r="A6490" s="430" t="s">
        <v>8336</v>
      </c>
      <c r="B6490" s="430" t="s">
        <v>8337</v>
      </c>
      <c r="C6490" s="440">
        <v>3434.32</v>
      </c>
      <c r="D6490" s="438" t="s">
        <v>126</v>
      </c>
      <c r="E6490" s="440">
        <v>0</v>
      </c>
      <c r="F6490" s="440">
        <v>0</v>
      </c>
      <c r="G6490" s="440">
        <v>3434.32</v>
      </c>
      <c r="H6490" s="438" t="s">
        <v>126</v>
      </c>
    </row>
    <row r="6491" spans="1:8">
      <c r="A6491" s="430" t="s">
        <v>8338</v>
      </c>
      <c r="B6491" s="430" t="s">
        <v>8339</v>
      </c>
      <c r="C6491" s="440">
        <v>5016</v>
      </c>
      <c r="D6491" s="438" t="s">
        <v>126</v>
      </c>
      <c r="E6491" s="440">
        <v>0</v>
      </c>
      <c r="F6491" s="440">
        <v>0</v>
      </c>
      <c r="G6491" s="440">
        <v>5016</v>
      </c>
      <c r="H6491" s="438" t="s">
        <v>126</v>
      </c>
    </row>
    <row r="6492" spans="1:8">
      <c r="A6492" s="430" t="s">
        <v>8340</v>
      </c>
      <c r="B6492" s="430" t="s">
        <v>8341</v>
      </c>
      <c r="C6492" s="440">
        <v>18340</v>
      </c>
      <c r="D6492" s="438" t="s">
        <v>126</v>
      </c>
      <c r="E6492" s="440">
        <v>0</v>
      </c>
      <c r="F6492" s="440">
        <v>0</v>
      </c>
      <c r="G6492" s="440">
        <v>18340</v>
      </c>
      <c r="H6492" s="438" t="s">
        <v>126</v>
      </c>
    </row>
    <row r="6493" spans="1:8">
      <c r="A6493" s="430" t="s">
        <v>8342</v>
      </c>
      <c r="B6493" s="430" t="s">
        <v>8343</v>
      </c>
      <c r="C6493" s="440">
        <v>960</v>
      </c>
      <c r="D6493" s="438" t="s">
        <v>126</v>
      </c>
      <c r="E6493" s="440">
        <v>0</v>
      </c>
      <c r="F6493" s="440">
        <v>0</v>
      </c>
      <c r="G6493" s="440">
        <v>960</v>
      </c>
      <c r="H6493" s="438" t="s">
        <v>126</v>
      </c>
    </row>
    <row r="6494" spans="1:8">
      <c r="A6494" s="430" t="s">
        <v>8344</v>
      </c>
      <c r="B6494" s="430" t="s">
        <v>8345</v>
      </c>
      <c r="C6494" s="440">
        <v>1000</v>
      </c>
      <c r="D6494" s="438" t="s">
        <v>126</v>
      </c>
      <c r="E6494" s="440">
        <v>0</v>
      </c>
      <c r="F6494" s="440">
        <v>0</v>
      </c>
      <c r="G6494" s="440">
        <v>1000</v>
      </c>
      <c r="H6494" s="438" t="s">
        <v>126</v>
      </c>
    </row>
    <row r="6495" spans="1:8">
      <c r="A6495" s="430" t="s">
        <v>8346</v>
      </c>
      <c r="B6495" s="430" t="s">
        <v>8347</v>
      </c>
      <c r="C6495" s="440">
        <v>3600</v>
      </c>
      <c r="D6495" s="438" t="s">
        <v>126</v>
      </c>
      <c r="E6495" s="440">
        <v>0</v>
      </c>
      <c r="F6495" s="440">
        <v>0</v>
      </c>
      <c r="G6495" s="440">
        <v>3600</v>
      </c>
      <c r="H6495" s="438" t="s">
        <v>126</v>
      </c>
    </row>
    <row r="6496" spans="1:8">
      <c r="A6496" s="430" t="s">
        <v>8348</v>
      </c>
      <c r="B6496" s="430" t="s">
        <v>8349</v>
      </c>
      <c r="C6496" s="440">
        <v>1960</v>
      </c>
      <c r="D6496" s="438" t="s">
        <v>126</v>
      </c>
      <c r="E6496" s="440">
        <v>0</v>
      </c>
      <c r="F6496" s="440">
        <v>0</v>
      </c>
      <c r="G6496" s="440">
        <v>1960</v>
      </c>
      <c r="H6496" s="438" t="s">
        <v>126</v>
      </c>
    </row>
    <row r="6497" spans="1:8">
      <c r="A6497" s="430" t="s">
        <v>8350</v>
      </c>
      <c r="B6497" s="430" t="s">
        <v>8351</v>
      </c>
      <c r="C6497" s="440">
        <v>2880</v>
      </c>
      <c r="D6497" s="438" t="s">
        <v>126</v>
      </c>
      <c r="E6497" s="440">
        <v>0</v>
      </c>
      <c r="F6497" s="440">
        <v>0</v>
      </c>
      <c r="G6497" s="440">
        <v>2880</v>
      </c>
      <c r="H6497" s="438" t="s">
        <v>126</v>
      </c>
    </row>
    <row r="6498" spans="1:8">
      <c r="A6498" s="430" t="s">
        <v>8352</v>
      </c>
      <c r="B6498" s="430" t="s">
        <v>8353</v>
      </c>
      <c r="C6498" s="440">
        <v>2920</v>
      </c>
      <c r="D6498" s="438" t="s">
        <v>126</v>
      </c>
      <c r="E6498" s="440">
        <v>0</v>
      </c>
      <c r="F6498" s="440">
        <v>0</v>
      </c>
      <c r="G6498" s="440">
        <v>2920</v>
      </c>
      <c r="H6498" s="438" t="s">
        <v>126</v>
      </c>
    </row>
    <row r="6499" spans="1:8">
      <c r="A6499" s="430" t="s">
        <v>8354</v>
      </c>
      <c r="B6499" s="430" t="s">
        <v>8355</v>
      </c>
      <c r="C6499" s="440">
        <v>2200</v>
      </c>
      <c r="D6499" s="438" t="s">
        <v>126</v>
      </c>
      <c r="E6499" s="440">
        <v>0</v>
      </c>
      <c r="F6499" s="440">
        <v>0</v>
      </c>
      <c r="G6499" s="440">
        <v>2200</v>
      </c>
      <c r="H6499" s="438" t="s">
        <v>126</v>
      </c>
    </row>
    <row r="6500" spans="1:8">
      <c r="A6500" s="430" t="s">
        <v>8356</v>
      </c>
      <c r="B6500" s="430" t="s">
        <v>8357</v>
      </c>
      <c r="C6500" s="440">
        <v>2960</v>
      </c>
      <c r="D6500" s="438" t="s">
        <v>126</v>
      </c>
      <c r="E6500" s="440">
        <v>0</v>
      </c>
      <c r="F6500" s="440">
        <v>0</v>
      </c>
      <c r="G6500" s="440">
        <v>2960</v>
      </c>
      <c r="H6500" s="438" t="s">
        <v>126</v>
      </c>
    </row>
    <row r="6501" spans="1:8">
      <c r="A6501" s="430" t="s">
        <v>8358</v>
      </c>
      <c r="B6501" s="430" t="s">
        <v>8359</v>
      </c>
      <c r="C6501" s="440">
        <v>920</v>
      </c>
      <c r="D6501" s="438" t="s">
        <v>126</v>
      </c>
      <c r="E6501" s="440">
        <v>0</v>
      </c>
      <c r="F6501" s="440">
        <v>0</v>
      </c>
      <c r="G6501" s="440">
        <v>920</v>
      </c>
      <c r="H6501" s="438" t="s">
        <v>126</v>
      </c>
    </row>
    <row r="6502" spans="1:8">
      <c r="A6502" s="430" t="s">
        <v>8360</v>
      </c>
      <c r="B6502" s="430" t="s">
        <v>8361</v>
      </c>
      <c r="C6502" s="440">
        <v>2000</v>
      </c>
      <c r="D6502" s="438" t="s">
        <v>126</v>
      </c>
      <c r="E6502" s="440">
        <v>0</v>
      </c>
      <c r="F6502" s="440">
        <v>0</v>
      </c>
      <c r="G6502" s="440">
        <v>2000</v>
      </c>
      <c r="H6502" s="438" t="s">
        <v>126</v>
      </c>
    </row>
    <row r="6503" spans="1:8">
      <c r="A6503" s="430" t="s">
        <v>8362</v>
      </c>
      <c r="B6503" s="430" t="s">
        <v>8363</v>
      </c>
      <c r="C6503" s="440">
        <v>0</v>
      </c>
      <c r="D6503" s="438" t="s">
        <v>126</v>
      </c>
      <c r="E6503" s="440">
        <v>1055.5999999999999</v>
      </c>
      <c r="F6503" s="440">
        <v>0</v>
      </c>
      <c r="G6503" s="440">
        <v>1055.5999999999999</v>
      </c>
      <c r="H6503" s="438" t="s">
        <v>126</v>
      </c>
    </row>
    <row r="6504" spans="1:8">
      <c r="A6504" s="430" t="s">
        <v>8364</v>
      </c>
      <c r="B6504" s="430" t="s">
        <v>8365</v>
      </c>
      <c r="C6504" s="440">
        <v>880</v>
      </c>
      <c r="D6504" s="438" t="s">
        <v>126</v>
      </c>
      <c r="E6504" s="440">
        <v>0</v>
      </c>
      <c r="F6504" s="440">
        <v>0</v>
      </c>
      <c r="G6504" s="440">
        <v>880</v>
      </c>
      <c r="H6504" s="438" t="s">
        <v>126</v>
      </c>
    </row>
    <row r="6505" spans="1:8">
      <c r="A6505" s="430" t="s">
        <v>8366</v>
      </c>
      <c r="B6505" s="430" t="s">
        <v>8367</v>
      </c>
      <c r="C6505" s="440">
        <v>1440</v>
      </c>
      <c r="D6505" s="438" t="s">
        <v>126</v>
      </c>
      <c r="E6505" s="440">
        <v>0</v>
      </c>
      <c r="F6505" s="440">
        <v>0</v>
      </c>
      <c r="G6505" s="440">
        <v>1440</v>
      </c>
      <c r="H6505" s="438" t="s">
        <v>126</v>
      </c>
    </row>
    <row r="6506" spans="1:8">
      <c r="A6506" s="430" t="s">
        <v>8368</v>
      </c>
      <c r="B6506" s="430" t="s">
        <v>8369</v>
      </c>
      <c r="C6506" s="440">
        <v>2880</v>
      </c>
      <c r="D6506" s="438" t="s">
        <v>126</v>
      </c>
      <c r="E6506" s="440">
        <v>0</v>
      </c>
      <c r="F6506" s="440">
        <v>0</v>
      </c>
      <c r="G6506" s="440">
        <v>2880</v>
      </c>
      <c r="H6506" s="438" t="s">
        <v>126</v>
      </c>
    </row>
    <row r="6507" spans="1:8">
      <c r="A6507" s="430" t="s">
        <v>8370</v>
      </c>
      <c r="B6507" s="430" t="s">
        <v>8371</v>
      </c>
      <c r="C6507" s="440">
        <v>2120</v>
      </c>
      <c r="D6507" s="438" t="s">
        <v>126</v>
      </c>
      <c r="E6507" s="440">
        <v>0</v>
      </c>
      <c r="F6507" s="440">
        <v>0</v>
      </c>
      <c r="G6507" s="440">
        <v>2120</v>
      </c>
      <c r="H6507" s="438" t="s">
        <v>126</v>
      </c>
    </row>
    <row r="6508" spans="1:8">
      <c r="A6508" s="430" t="s">
        <v>8372</v>
      </c>
      <c r="B6508" s="430" t="s">
        <v>8373</v>
      </c>
      <c r="C6508" s="440">
        <v>0</v>
      </c>
      <c r="D6508" s="438" t="s">
        <v>126</v>
      </c>
      <c r="E6508" s="440">
        <v>1960</v>
      </c>
      <c r="F6508" s="440">
        <v>0</v>
      </c>
      <c r="G6508" s="440">
        <v>1960</v>
      </c>
      <c r="H6508" s="438" t="s">
        <v>126</v>
      </c>
    </row>
    <row r="6509" spans="1:8">
      <c r="A6509" s="430" t="s">
        <v>8374</v>
      </c>
      <c r="B6509" s="430" t="s">
        <v>8375</v>
      </c>
      <c r="C6509" s="440">
        <v>2800</v>
      </c>
      <c r="D6509" s="438" t="s">
        <v>126</v>
      </c>
      <c r="E6509" s="440">
        <v>1360</v>
      </c>
      <c r="F6509" s="440">
        <v>0</v>
      </c>
      <c r="G6509" s="440">
        <v>4160</v>
      </c>
      <c r="H6509" s="438" t="s">
        <v>126</v>
      </c>
    </row>
    <row r="6510" spans="1:8">
      <c r="A6510" s="430" t="s">
        <v>8376</v>
      </c>
      <c r="B6510" s="430" t="s">
        <v>8377</v>
      </c>
      <c r="C6510" s="440">
        <v>19000</v>
      </c>
      <c r="D6510" s="438" t="s">
        <v>126</v>
      </c>
      <c r="E6510" s="440">
        <v>0</v>
      </c>
      <c r="F6510" s="440">
        <v>0</v>
      </c>
      <c r="G6510" s="440">
        <v>19000</v>
      </c>
      <c r="H6510" s="438" t="s">
        <v>126</v>
      </c>
    </row>
    <row r="6511" spans="1:8">
      <c r="A6511" s="430" t="s">
        <v>8378</v>
      </c>
      <c r="B6511" s="430" t="s">
        <v>8379</v>
      </c>
      <c r="C6511" s="440">
        <v>298.04000000000002</v>
      </c>
      <c r="D6511" s="438" t="s">
        <v>126</v>
      </c>
      <c r="E6511" s="440">
        <v>0</v>
      </c>
      <c r="F6511" s="440">
        <v>0</v>
      </c>
      <c r="G6511" s="440">
        <v>298.04000000000002</v>
      </c>
      <c r="H6511" s="438" t="s">
        <v>126</v>
      </c>
    </row>
    <row r="6512" spans="1:8">
      <c r="A6512" s="430" t="s">
        <v>8380</v>
      </c>
      <c r="B6512" s="430" t="s">
        <v>8381</v>
      </c>
      <c r="C6512" s="440">
        <v>1200</v>
      </c>
      <c r="D6512" s="438" t="s">
        <v>126</v>
      </c>
      <c r="E6512" s="440">
        <v>0</v>
      </c>
      <c r="F6512" s="440">
        <v>0</v>
      </c>
      <c r="G6512" s="440">
        <v>1200</v>
      </c>
      <c r="H6512" s="438" t="s">
        <v>126</v>
      </c>
    </row>
    <row r="6513" spans="1:8">
      <c r="A6513" s="430" t="s">
        <v>8382</v>
      </c>
      <c r="B6513" s="430" t="s">
        <v>8383</v>
      </c>
      <c r="C6513" s="440">
        <v>1446.5</v>
      </c>
      <c r="D6513" s="438" t="s">
        <v>126</v>
      </c>
      <c r="E6513" s="440">
        <v>0</v>
      </c>
      <c r="F6513" s="440">
        <v>0</v>
      </c>
      <c r="G6513" s="440">
        <v>1446.5</v>
      </c>
      <c r="H6513" s="438" t="s">
        <v>126</v>
      </c>
    </row>
    <row r="6514" spans="1:8">
      <c r="A6514" s="430" t="s">
        <v>8384</v>
      </c>
      <c r="B6514" s="430" t="s">
        <v>8385</v>
      </c>
      <c r="C6514" s="440">
        <v>1400</v>
      </c>
      <c r="D6514" s="438" t="s">
        <v>126</v>
      </c>
      <c r="E6514" s="440">
        <v>0</v>
      </c>
      <c r="F6514" s="440">
        <v>0</v>
      </c>
      <c r="G6514" s="440">
        <v>1400</v>
      </c>
      <c r="H6514" s="438" t="s">
        <v>126</v>
      </c>
    </row>
    <row r="6515" spans="1:8">
      <c r="A6515" s="430" t="s">
        <v>8386</v>
      </c>
      <c r="B6515" s="430" t="s">
        <v>8387</v>
      </c>
      <c r="C6515" s="440">
        <v>1800</v>
      </c>
      <c r="D6515" s="438" t="s">
        <v>126</v>
      </c>
      <c r="E6515" s="440">
        <v>0</v>
      </c>
      <c r="F6515" s="440">
        <v>0</v>
      </c>
      <c r="G6515" s="440">
        <v>1800</v>
      </c>
      <c r="H6515" s="438" t="s">
        <v>126</v>
      </c>
    </row>
    <row r="6516" spans="1:8">
      <c r="A6516" s="430" t="s">
        <v>8388</v>
      </c>
      <c r="B6516" s="430" t="s">
        <v>8389</v>
      </c>
      <c r="C6516" s="440">
        <v>3200</v>
      </c>
      <c r="D6516" s="438" t="s">
        <v>126</v>
      </c>
      <c r="E6516" s="440">
        <v>0</v>
      </c>
      <c r="F6516" s="440">
        <v>0</v>
      </c>
      <c r="G6516" s="440">
        <v>3200</v>
      </c>
      <c r="H6516" s="438" t="s">
        <v>126</v>
      </c>
    </row>
    <row r="6517" spans="1:8">
      <c r="A6517" s="430" t="s">
        <v>8390</v>
      </c>
      <c r="B6517" s="430" t="s">
        <v>8391</v>
      </c>
      <c r="C6517" s="440">
        <v>27878.7</v>
      </c>
      <c r="D6517" s="438" t="s">
        <v>126</v>
      </c>
      <c r="E6517" s="440">
        <v>0</v>
      </c>
      <c r="F6517" s="440">
        <v>0</v>
      </c>
      <c r="G6517" s="440">
        <v>27878.7</v>
      </c>
      <c r="H6517" s="438" t="s">
        <v>126</v>
      </c>
    </row>
    <row r="6518" spans="1:8">
      <c r="A6518" s="430" t="s">
        <v>8392</v>
      </c>
      <c r="B6518" s="430" t="s">
        <v>8393</v>
      </c>
      <c r="C6518" s="440">
        <v>1995</v>
      </c>
      <c r="D6518" s="438" t="s">
        <v>126</v>
      </c>
      <c r="E6518" s="440">
        <v>0</v>
      </c>
      <c r="F6518" s="440">
        <v>0</v>
      </c>
      <c r="G6518" s="440">
        <v>1995</v>
      </c>
      <c r="H6518" s="438" t="s">
        <v>126</v>
      </c>
    </row>
    <row r="6519" spans="1:8">
      <c r="A6519" s="430" t="s">
        <v>8394</v>
      </c>
      <c r="B6519" s="430" t="s">
        <v>8395</v>
      </c>
      <c r="C6519" s="440">
        <v>16000</v>
      </c>
      <c r="D6519" s="438" t="s">
        <v>126</v>
      </c>
      <c r="E6519" s="440">
        <v>0</v>
      </c>
      <c r="F6519" s="440">
        <v>0</v>
      </c>
      <c r="G6519" s="440">
        <v>16000</v>
      </c>
      <c r="H6519" s="438" t="s">
        <v>126</v>
      </c>
    </row>
    <row r="6520" spans="1:8">
      <c r="A6520" s="430" t="s">
        <v>8396</v>
      </c>
      <c r="B6520" s="430" t="s">
        <v>8397</v>
      </c>
      <c r="C6520" s="440">
        <v>1280</v>
      </c>
      <c r="D6520" s="438" t="s">
        <v>126</v>
      </c>
      <c r="E6520" s="440">
        <v>3920</v>
      </c>
      <c r="F6520" s="440">
        <v>0</v>
      </c>
      <c r="G6520" s="440">
        <v>5200</v>
      </c>
      <c r="H6520" s="438" t="s">
        <v>126</v>
      </c>
    </row>
    <row r="6521" spans="1:8">
      <c r="A6521" s="430" t="s">
        <v>8398</v>
      </c>
      <c r="B6521" s="430" t="s">
        <v>8399</v>
      </c>
      <c r="C6521" s="440">
        <v>1500</v>
      </c>
      <c r="D6521" s="438" t="s">
        <v>126</v>
      </c>
      <c r="E6521" s="440">
        <v>0</v>
      </c>
      <c r="F6521" s="440">
        <v>0</v>
      </c>
      <c r="G6521" s="440">
        <v>1500</v>
      </c>
      <c r="H6521" s="438" t="s">
        <v>126</v>
      </c>
    </row>
    <row r="6522" spans="1:8">
      <c r="A6522" s="430" t="s">
        <v>8400</v>
      </c>
      <c r="B6522" s="430" t="s">
        <v>8401</v>
      </c>
      <c r="C6522" s="440">
        <v>228.2</v>
      </c>
      <c r="D6522" s="438" t="s">
        <v>126</v>
      </c>
      <c r="E6522" s="440">
        <v>818</v>
      </c>
      <c r="F6522" s="440">
        <v>0</v>
      </c>
      <c r="G6522" s="440">
        <v>1046.2</v>
      </c>
      <c r="H6522" s="438" t="s">
        <v>126</v>
      </c>
    </row>
    <row r="6523" spans="1:8">
      <c r="A6523" s="430" t="s">
        <v>8402</v>
      </c>
      <c r="B6523" s="430" t="s">
        <v>8403</v>
      </c>
      <c r="C6523" s="440">
        <v>5926.5</v>
      </c>
      <c r="D6523" s="438" t="s">
        <v>126</v>
      </c>
      <c r="E6523" s="440">
        <v>8230.25</v>
      </c>
      <c r="F6523" s="440">
        <v>0</v>
      </c>
      <c r="G6523" s="440">
        <v>14156.75</v>
      </c>
      <c r="H6523" s="438" t="s">
        <v>126</v>
      </c>
    </row>
    <row r="6524" spans="1:8">
      <c r="A6524" s="430" t="s">
        <v>8404</v>
      </c>
      <c r="B6524" s="430" t="s">
        <v>8405</v>
      </c>
      <c r="C6524" s="440">
        <v>5926.5</v>
      </c>
      <c r="D6524" s="438" t="s">
        <v>126</v>
      </c>
      <c r="E6524" s="440">
        <v>8230.25</v>
      </c>
      <c r="F6524" s="440">
        <v>0</v>
      </c>
      <c r="G6524" s="440">
        <v>14156.75</v>
      </c>
      <c r="H6524" s="438" t="s">
        <v>126</v>
      </c>
    </row>
    <row r="6525" spans="1:8">
      <c r="A6525" s="430" t="s">
        <v>8406</v>
      </c>
      <c r="B6525" s="430" t="s">
        <v>8407</v>
      </c>
      <c r="C6525" s="440">
        <v>2388453.6</v>
      </c>
      <c r="D6525" s="438" t="s">
        <v>126</v>
      </c>
      <c r="E6525" s="440">
        <v>1885278.46</v>
      </c>
      <c r="F6525" s="440">
        <v>0</v>
      </c>
      <c r="G6525" s="440">
        <v>4273732.0599999996</v>
      </c>
      <c r="H6525" s="438" t="s">
        <v>126</v>
      </c>
    </row>
    <row r="6526" spans="1:8">
      <c r="A6526" s="430" t="s">
        <v>8408</v>
      </c>
      <c r="B6526" s="430" t="s">
        <v>8409</v>
      </c>
      <c r="C6526" s="440">
        <v>2388453.6</v>
      </c>
      <c r="D6526" s="438" t="s">
        <v>126</v>
      </c>
      <c r="E6526" s="440">
        <v>1885278.46</v>
      </c>
      <c r="F6526" s="440">
        <v>0</v>
      </c>
      <c r="G6526" s="440">
        <v>4273732.0599999996</v>
      </c>
      <c r="H6526" s="438" t="s">
        <v>126</v>
      </c>
    </row>
    <row r="6527" spans="1:8">
      <c r="A6527" s="430" t="s">
        <v>8410</v>
      </c>
      <c r="B6527" s="430" t="s">
        <v>972</v>
      </c>
      <c r="C6527" s="440">
        <v>12861.6</v>
      </c>
      <c r="D6527" s="438" t="s">
        <v>126</v>
      </c>
      <c r="E6527" s="440">
        <v>0</v>
      </c>
      <c r="F6527" s="440">
        <v>0</v>
      </c>
      <c r="G6527" s="440">
        <v>12861.6</v>
      </c>
      <c r="H6527" s="438" t="s">
        <v>126</v>
      </c>
    </row>
    <row r="6528" spans="1:8">
      <c r="A6528" s="430" t="s">
        <v>8411</v>
      </c>
      <c r="B6528" s="430" t="s">
        <v>2093</v>
      </c>
      <c r="C6528" s="440">
        <v>69689.759999999995</v>
      </c>
      <c r="D6528" s="438" t="s">
        <v>126</v>
      </c>
      <c r="E6528" s="440">
        <v>0</v>
      </c>
      <c r="F6528" s="440">
        <v>0</v>
      </c>
      <c r="G6528" s="440">
        <v>69689.759999999995</v>
      </c>
      <c r="H6528" s="438" t="s">
        <v>126</v>
      </c>
    </row>
    <row r="6529" spans="1:8">
      <c r="A6529" s="430" t="s">
        <v>8412</v>
      </c>
      <c r="B6529" s="430" t="s">
        <v>7773</v>
      </c>
      <c r="C6529" s="440">
        <v>13928.64</v>
      </c>
      <c r="D6529" s="438" t="s">
        <v>126</v>
      </c>
      <c r="E6529" s="440">
        <v>0</v>
      </c>
      <c r="F6529" s="440">
        <v>0</v>
      </c>
      <c r="G6529" s="440">
        <v>13928.64</v>
      </c>
      <c r="H6529" s="438" t="s">
        <v>126</v>
      </c>
    </row>
    <row r="6530" spans="1:8">
      <c r="A6530" s="430" t="s">
        <v>8413</v>
      </c>
      <c r="B6530" s="430" t="s">
        <v>2108</v>
      </c>
      <c r="C6530" s="440">
        <v>85500</v>
      </c>
      <c r="D6530" s="438" t="s">
        <v>126</v>
      </c>
      <c r="E6530" s="440">
        <v>1045793.22</v>
      </c>
      <c r="F6530" s="440">
        <v>0</v>
      </c>
      <c r="G6530" s="440">
        <v>1131293.22</v>
      </c>
      <c r="H6530" s="438" t="s">
        <v>126</v>
      </c>
    </row>
    <row r="6531" spans="1:8">
      <c r="A6531" s="430" t="s">
        <v>8414</v>
      </c>
      <c r="B6531" s="430" t="s">
        <v>2113</v>
      </c>
      <c r="C6531" s="440">
        <v>224501.56</v>
      </c>
      <c r="D6531" s="438" t="s">
        <v>126</v>
      </c>
      <c r="E6531" s="440">
        <v>0</v>
      </c>
      <c r="F6531" s="440">
        <v>0</v>
      </c>
      <c r="G6531" s="440">
        <v>224501.56</v>
      </c>
      <c r="H6531" s="438" t="s">
        <v>126</v>
      </c>
    </row>
    <row r="6532" spans="1:8">
      <c r="A6532" s="430" t="s">
        <v>8415</v>
      </c>
      <c r="B6532" s="430" t="s">
        <v>2118</v>
      </c>
      <c r="C6532" s="440">
        <v>0</v>
      </c>
      <c r="D6532" s="438" t="s">
        <v>126</v>
      </c>
      <c r="E6532" s="440">
        <v>399411.36</v>
      </c>
      <c r="F6532" s="440">
        <v>0</v>
      </c>
      <c r="G6532" s="440">
        <v>399411.36</v>
      </c>
      <c r="H6532" s="438" t="s">
        <v>126</v>
      </c>
    </row>
    <row r="6533" spans="1:8">
      <c r="A6533" s="430" t="s">
        <v>8416</v>
      </c>
      <c r="B6533" s="430" t="s">
        <v>8417</v>
      </c>
      <c r="C6533" s="440">
        <v>0</v>
      </c>
      <c r="D6533" s="438" t="s">
        <v>126</v>
      </c>
      <c r="E6533" s="440">
        <v>440073.88</v>
      </c>
      <c r="F6533" s="440">
        <v>0</v>
      </c>
      <c r="G6533" s="440">
        <v>440073.88</v>
      </c>
      <c r="H6533" s="438" t="s">
        <v>126</v>
      </c>
    </row>
    <row r="6534" spans="1:8">
      <c r="A6534" s="430" t="s">
        <v>8418</v>
      </c>
      <c r="B6534" s="430" t="s">
        <v>2946</v>
      </c>
      <c r="C6534" s="440">
        <v>191876.2</v>
      </c>
      <c r="D6534" s="438" t="s">
        <v>126</v>
      </c>
      <c r="E6534" s="440">
        <v>0</v>
      </c>
      <c r="F6534" s="440">
        <v>0</v>
      </c>
      <c r="G6534" s="440">
        <v>191876.2</v>
      </c>
      <c r="H6534" s="438" t="s">
        <v>126</v>
      </c>
    </row>
    <row r="6535" spans="1:8">
      <c r="A6535" s="430" t="s">
        <v>8419</v>
      </c>
      <c r="B6535" s="430" t="s">
        <v>8420</v>
      </c>
      <c r="C6535" s="440">
        <v>66483.199999999997</v>
      </c>
      <c r="D6535" s="438" t="s">
        <v>126</v>
      </c>
      <c r="E6535" s="440">
        <v>0</v>
      </c>
      <c r="F6535" s="440">
        <v>0</v>
      </c>
      <c r="G6535" s="440">
        <v>66483.199999999997</v>
      </c>
      <c r="H6535" s="438" t="s">
        <v>126</v>
      </c>
    </row>
    <row r="6536" spans="1:8">
      <c r="A6536" s="430" t="s">
        <v>8421</v>
      </c>
      <c r="B6536" s="430" t="s">
        <v>2158</v>
      </c>
      <c r="C6536" s="440">
        <v>2471.29</v>
      </c>
      <c r="D6536" s="438" t="s">
        <v>126</v>
      </c>
      <c r="E6536" s="440">
        <v>0</v>
      </c>
      <c r="F6536" s="440">
        <v>0</v>
      </c>
      <c r="G6536" s="440">
        <v>2471.29</v>
      </c>
      <c r="H6536" s="438" t="s">
        <v>126</v>
      </c>
    </row>
    <row r="6537" spans="1:8">
      <c r="A6537" s="430" t="s">
        <v>8422</v>
      </c>
      <c r="B6537" s="430" t="s">
        <v>8423</v>
      </c>
      <c r="C6537" s="440">
        <v>53221.32</v>
      </c>
      <c r="D6537" s="438" t="s">
        <v>126</v>
      </c>
      <c r="E6537" s="440">
        <v>0</v>
      </c>
      <c r="F6537" s="440">
        <v>0</v>
      </c>
      <c r="G6537" s="440">
        <v>53221.32</v>
      </c>
      <c r="H6537" s="438" t="s">
        <v>126</v>
      </c>
    </row>
    <row r="6538" spans="1:8">
      <c r="A6538" s="430" t="s">
        <v>8424</v>
      </c>
      <c r="B6538" s="430" t="s">
        <v>2250</v>
      </c>
      <c r="C6538" s="440">
        <v>63783</v>
      </c>
      <c r="D6538" s="438" t="s">
        <v>126</v>
      </c>
      <c r="E6538" s="440">
        <v>0</v>
      </c>
      <c r="F6538" s="440">
        <v>0</v>
      </c>
      <c r="G6538" s="440">
        <v>63783</v>
      </c>
      <c r="H6538" s="438" t="s">
        <v>126</v>
      </c>
    </row>
    <row r="6539" spans="1:8">
      <c r="A6539" s="430" t="s">
        <v>8425</v>
      </c>
      <c r="B6539" s="430" t="s">
        <v>2340</v>
      </c>
      <c r="C6539" s="440">
        <v>3576.23</v>
      </c>
      <c r="D6539" s="438" t="s">
        <v>126</v>
      </c>
      <c r="E6539" s="440">
        <v>0</v>
      </c>
      <c r="F6539" s="440">
        <v>0</v>
      </c>
      <c r="G6539" s="440">
        <v>3576.23</v>
      </c>
      <c r="H6539" s="438" t="s">
        <v>126</v>
      </c>
    </row>
    <row r="6540" spans="1:8">
      <c r="A6540" s="430" t="s">
        <v>8426</v>
      </c>
      <c r="B6540" s="430" t="s">
        <v>8427</v>
      </c>
      <c r="C6540" s="440">
        <v>186930.24</v>
      </c>
      <c r="D6540" s="438" t="s">
        <v>126</v>
      </c>
      <c r="E6540" s="440">
        <v>0</v>
      </c>
      <c r="F6540" s="440">
        <v>0</v>
      </c>
      <c r="G6540" s="440">
        <v>186930.24</v>
      </c>
      <c r="H6540" s="438" t="s">
        <v>126</v>
      </c>
    </row>
    <row r="6541" spans="1:8">
      <c r="A6541" s="430" t="s">
        <v>8428</v>
      </c>
      <c r="B6541" s="430" t="s">
        <v>8429</v>
      </c>
      <c r="C6541" s="440">
        <v>53441.5</v>
      </c>
      <c r="D6541" s="438" t="s">
        <v>126</v>
      </c>
      <c r="E6541" s="440">
        <v>0</v>
      </c>
      <c r="F6541" s="440">
        <v>0</v>
      </c>
      <c r="G6541" s="440">
        <v>53441.5</v>
      </c>
      <c r="H6541" s="438" t="s">
        <v>126</v>
      </c>
    </row>
    <row r="6542" spans="1:8">
      <c r="A6542" s="430" t="s">
        <v>8430</v>
      </c>
      <c r="B6542" s="430" t="s">
        <v>8431</v>
      </c>
      <c r="C6542" s="440">
        <v>56617.38</v>
      </c>
      <c r="D6542" s="438" t="s">
        <v>126</v>
      </c>
      <c r="E6542" s="440">
        <v>0</v>
      </c>
      <c r="F6542" s="440">
        <v>0</v>
      </c>
      <c r="G6542" s="440">
        <v>56617.38</v>
      </c>
      <c r="H6542" s="438" t="s">
        <v>126</v>
      </c>
    </row>
    <row r="6543" spans="1:8">
      <c r="A6543" s="430" t="s">
        <v>8432</v>
      </c>
      <c r="B6543" s="430" t="s">
        <v>7589</v>
      </c>
      <c r="C6543" s="440">
        <v>1303571.68</v>
      </c>
      <c r="D6543" s="438" t="s">
        <v>126</v>
      </c>
      <c r="E6543" s="440">
        <v>0</v>
      </c>
      <c r="F6543" s="440">
        <v>0</v>
      </c>
      <c r="G6543" s="440">
        <v>1303571.68</v>
      </c>
      <c r="H6543" s="438" t="s">
        <v>126</v>
      </c>
    </row>
    <row r="6544" spans="1:8">
      <c r="A6544" s="429" t="s">
        <v>8433</v>
      </c>
      <c r="B6544" s="429" t="s">
        <v>8434</v>
      </c>
      <c r="C6544" s="436">
        <v>853.53</v>
      </c>
      <c r="D6544" s="437" t="s">
        <v>126</v>
      </c>
      <c r="E6544" s="436">
        <v>253647.78</v>
      </c>
      <c r="F6544" s="436">
        <v>0</v>
      </c>
      <c r="G6544" s="436">
        <v>254501.31</v>
      </c>
      <c r="H6544" s="437" t="s">
        <v>126</v>
      </c>
    </row>
    <row r="6545" spans="1:8">
      <c r="A6545" s="430" t="s">
        <v>8435</v>
      </c>
      <c r="B6545" s="430" t="s">
        <v>8436</v>
      </c>
      <c r="C6545" s="440">
        <v>853.53</v>
      </c>
      <c r="D6545" s="438" t="s">
        <v>126</v>
      </c>
      <c r="E6545" s="440">
        <v>120397.75</v>
      </c>
      <c r="F6545" s="440">
        <v>0</v>
      </c>
      <c r="G6545" s="440">
        <v>121251.28</v>
      </c>
      <c r="H6545" s="438" t="s">
        <v>126</v>
      </c>
    </row>
    <row r="6546" spans="1:8">
      <c r="A6546" s="430" t="s">
        <v>8437</v>
      </c>
      <c r="B6546" s="430" t="s">
        <v>8438</v>
      </c>
      <c r="C6546" s="440">
        <v>853.53</v>
      </c>
      <c r="D6546" s="438" t="s">
        <v>126</v>
      </c>
      <c r="E6546" s="440">
        <v>24879.9</v>
      </c>
      <c r="F6546" s="440">
        <v>0</v>
      </c>
      <c r="G6546" s="440">
        <v>25733.43</v>
      </c>
      <c r="H6546" s="438" t="s">
        <v>126</v>
      </c>
    </row>
    <row r="6547" spans="1:8">
      <c r="A6547" s="430" t="s">
        <v>8439</v>
      </c>
      <c r="B6547" s="430" t="s">
        <v>2083</v>
      </c>
      <c r="C6547" s="440">
        <v>0</v>
      </c>
      <c r="D6547" s="438" t="s">
        <v>126</v>
      </c>
      <c r="E6547" s="440">
        <v>20163.98</v>
      </c>
      <c r="F6547" s="440">
        <v>0</v>
      </c>
      <c r="G6547" s="440">
        <v>20163.98</v>
      </c>
      <c r="H6547" s="438" t="s">
        <v>126</v>
      </c>
    </row>
    <row r="6548" spans="1:8">
      <c r="A6548" s="430" t="s">
        <v>8440</v>
      </c>
      <c r="B6548" s="430" t="s">
        <v>2118</v>
      </c>
      <c r="C6548" s="440">
        <v>0</v>
      </c>
      <c r="D6548" s="438" t="s">
        <v>126</v>
      </c>
      <c r="E6548" s="440">
        <v>4528</v>
      </c>
      <c r="F6548" s="440">
        <v>0</v>
      </c>
      <c r="G6548" s="440">
        <v>4528</v>
      </c>
      <c r="H6548" s="438" t="s">
        <v>126</v>
      </c>
    </row>
    <row r="6549" spans="1:8">
      <c r="A6549" s="430" t="s">
        <v>8441</v>
      </c>
      <c r="B6549" s="430" t="s">
        <v>2487</v>
      </c>
      <c r="C6549" s="440">
        <v>853.53</v>
      </c>
      <c r="D6549" s="438" t="s">
        <v>126</v>
      </c>
      <c r="E6549" s="440">
        <v>187.92</v>
      </c>
      <c r="F6549" s="440">
        <v>0</v>
      </c>
      <c r="G6549" s="440">
        <v>1041.45</v>
      </c>
      <c r="H6549" s="438" t="s">
        <v>126</v>
      </c>
    </row>
    <row r="6550" spans="1:8">
      <c r="A6550" s="430" t="s">
        <v>8442</v>
      </c>
      <c r="B6550" s="430" t="s">
        <v>8443</v>
      </c>
      <c r="C6550" s="440">
        <v>0</v>
      </c>
      <c r="D6550" s="438" t="s">
        <v>126</v>
      </c>
      <c r="E6550" s="440">
        <v>43993.84</v>
      </c>
      <c r="F6550" s="440">
        <v>0</v>
      </c>
      <c r="G6550" s="440">
        <v>43993.84</v>
      </c>
      <c r="H6550" s="438" t="s">
        <v>126</v>
      </c>
    </row>
    <row r="6551" spans="1:8">
      <c r="A6551" s="430" t="s">
        <v>8444</v>
      </c>
      <c r="B6551" s="430" t="s">
        <v>2118</v>
      </c>
      <c r="C6551" s="440">
        <v>0</v>
      </c>
      <c r="D6551" s="438" t="s">
        <v>126</v>
      </c>
      <c r="E6551" s="440">
        <v>30530.41</v>
      </c>
      <c r="F6551" s="440">
        <v>0</v>
      </c>
      <c r="G6551" s="440">
        <v>30530.41</v>
      </c>
      <c r="H6551" s="438" t="s">
        <v>126</v>
      </c>
    </row>
    <row r="6552" spans="1:8">
      <c r="A6552" s="430" t="s">
        <v>8445</v>
      </c>
      <c r="B6552" s="430" t="s">
        <v>7901</v>
      </c>
      <c r="C6552" s="440">
        <v>0</v>
      </c>
      <c r="D6552" s="438" t="s">
        <v>126</v>
      </c>
      <c r="E6552" s="440">
        <v>13463.43</v>
      </c>
      <c r="F6552" s="440">
        <v>0</v>
      </c>
      <c r="G6552" s="440">
        <v>13463.43</v>
      </c>
      <c r="H6552" s="438" t="s">
        <v>126</v>
      </c>
    </row>
    <row r="6553" spans="1:8">
      <c r="A6553" s="430" t="s">
        <v>8446</v>
      </c>
      <c r="B6553" s="430" t="s">
        <v>8447</v>
      </c>
      <c r="C6553" s="440">
        <v>0</v>
      </c>
      <c r="D6553" s="438" t="s">
        <v>126</v>
      </c>
      <c r="E6553" s="440">
        <v>51524.01</v>
      </c>
      <c r="F6553" s="440">
        <v>0</v>
      </c>
      <c r="G6553" s="440">
        <v>51524.01</v>
      </c>
      <c r="H6553" s="438" t="s">
        <v>126</v>
      </c>
    </row>
    <row r="6554" spans="1:8">
      <c r="A6554" s="430" t="s">
        <v>8448</v>
      </c>
      <c r="B6554" s="430" t="s">
        <v>2118</v>
      </c>
      <c r="C6554" s="440">
        <v>0</v>
      </c>
      <c r="D6554" s="438" t="s">
        <v>126</v>
      </c>
      <c r="E6554" s="440">
        <v>40833</v>
      </c>
      <c r="F6554" s="440">
        <v>0</v>
      </c>
      <c r="G6554" s="440">
        <v>40833</v>
      </c>
      <c r="H6554" s="438" t="s">
        <v>126</v>
      </c>
    </row>
    <row r="6555" spans="1:8">
      <c r="A6555" s="430" t="s">
        <v>8449</v>
      </c>
      <c r="B6555" s="430" t="s">
        <v>7901</v>
      </c>
      <c r="C6555" s="440">
        <v>0</v>
      </c>
      <c r="D6555" s="438" t="s">
        <v>126</v>
      </c>
      <c r="E6555" s="440">
        <v>10691.01</v>
      </c>
      <c r="F6555" s="440">
        <v>0</v>
      </c>
      <c r="G6555" s="440">
        <v>10691.01</v>
      </c>
      <c r="H6555" s="438" t="s">
        <v>126</v>
      </c>
    </row>
    <row r="6556" spans="1:8">
      <c r="A6556" s="430" t="s">
        <v>8450</v>
      </c>
      <c r="B6556" s="430" t="s">
        <v>8451</v>
      </c>
      <c r="C6556" s="440">
        <v>0</v>
      </c>
      <c r="D6556" s="438" t="s">
        <v>126</v>
      </c>
      <c r="E6556" s="440">
        <v>126313.05</v>
      </c>
      <c r="F6556" s="440">
        <v>0</v>
      </c>
      <c r="G6556" s="440">
        <v>126313.05</v>
      </c>
      <c r="H6556" s="438" t="s">
        <v>126</v>
      </c>
    </row>
    <row r="6557" spans="1:8">
      <c r="A6557" s="430" t="s">
        <v>8452</v>
      </c>
      <c r="B6557" s="430" t="s">
        <v>8453</v>
      </c>
      <c r="C6557" s="440">
        <v>0</v>
      </c>
      <c r="D6557" s="438" t="s">
        <v>126</v>
      </c>
      <c r="E6557" s="440">
        <v>37120</v>
      </c>
      <c r="F6557" s="440">
        <v>0</v>
      </c>
      <c r="G6557" s="440">
        <v>37120</v>
      </c>
      <c r="H6557" s="438" t="s">
        <v>126</v>
      </c>
    </row>
    <row r="6558" spans="1:8">
      <c r="A6558" s="430" t="s">
        <v>8454</v>
      </c>
      <c r="B6558" s="430" t="s">
        <v>2358</v>
      </c>
      <c r="C6558" s="440">
        <v>0</v>
      </c>
      <c r="D6558" s="438" t="s">
        <v>126</v>
      </c>
      <c r="E6558" s="440">
        <v>37120</v>
      </c>
      <c r="F6558" s="440">
        <v>0</v>
      </c>
      <c r="G6558" s="440">
        <v>37120</v>
      </c>
      <c r="H6558" s="438" t="s">
        <v>126</v>
      </c>
    </row>
    <row r="6559" spans="1:8">
      <c r="A6559" s="430" t="s">
        <v>8455</v>
      </c>
      <c r="B6559" s="430" t="s">
        <v>8456</v>
      </c>
      <c r="C6559" s="440">
        <v>0</v>
      </c>
      <c r="D6559" s="438" t="s">
        <v>126</v>
      </c>
      <c r="E6559" s="440">
        <v>89193.05</v>
      </c>
      <c r="F6559" s="440">
        <v>0</v>
      </c>
      <c r="G6559" s="440">
        <v>89193.05</v>
      </c>
      <c r="H6559" s="438" t="s">
        <v>126</v>
      </c>
    </row>
    <row r="6560" spans="1:8">
      <c r="A6560" s="430" t="s">
        <v>8457</v>
      </c>
      <c r="B6560" s="430" t="s">
        <v>7901</v>
      </c>
      <c r="C6560" s="440">
        <v>0</v>
      </c>
      <c r="D6560" s="438" t="s">
        <v>126</v>
      </c>
      <c r="E6560" s="440">
        <v>25193.06</v>
      </c>
      <c r="F6560" s="440">
        <v>0</v>
      </c>
      <c r="G6560" s="440">
        <v>25193.06</v>
      </c>
      <c r="H6560" s="438" t="s">
        <v>126</v>
      </c>
    </row>
    <row r="6561" spans="1:8">
      <c r="A6561" s="430" t="s">
        <v>8458</v>
      </c>
      <c r="B6561" s="430" t="s">
        <v>2423</v>
      </c>
      <c r="C6561" s="440">
        <v>0</v>
      </c>
      <c r="D6561" s="438" t="s">
        <v>126</v>
      </c>
      <c r="E6561" s="440">
        <v>63999.99</v>
      </c>
      <c r="F6561" s="440">
        <v>0</v>
      </c>
      <c r="G6561" s="440">
        <v>63999.99</v>
      </c>
      <c r="H6561" s="438" t="s">
        <v>126</v>
      </c>
    </row>
    <row r="6562" spans="1:8">
      <c r="A6562" s="430" t="s">
        <v>8459</v>
      </c>
      <c r="B6562" s="430" t="s">
        <v>8460</v>
      </c>
      <c r="C6562" s="440">
        <v>0</v>
      </c>
      <c r="D6562" s="438" t="s">
        <v>126</v>
      </c>
      <c r="E6562" s="440">
        <v>6936.98</v>
      </c>
      <c r="F6562" s="440">
        <v>0</v>
      </c>
      <c r="G6562" s="440">
        <v>6936.98</v>
      </c>
      <c r="H6562" s="438" t="s">
        <v>126</v>
      </c>
    </row>
    <row r="6563" spans="1:8">
      <c r="A6563" s="430" t="s">
        <v>8461</v>
      </c>
      <c r="B6563" s="430" t="s">
        <v>7901</v>
      </c>
      <c r="C6563" s="440">
        <v>0</v>
      </c>
      <c r="D6563" s="438" t="s">
        <v>126</v>
      </c>
      <c r="E6563" s="440">
        <v>6936.98</v>
      </c>
      <c r="F6563" s="440">
        <v>0</v>
      </c>
      <c r="G6563" s="440">
        <v>6936.98</v>
      </c>
      <c r="H6563" s="438" t="s">
        <v>126</v>
      </c>
    </row>
    <row r="6564" spans="1:8">
      <c r="A6564" s="430" t="s">
        <v>126</v>
      </c>
      <c r="B6564" s="425"/>
      <c r="C6564" s="424"/>
      <c r="D6564" s="424"/>
      <c r="E6564" s="424"/>
      <c r="F6564" s="424"/>
      <c r="G6564" s="424"/>
      <c r="H6564" s="424"/>
    </row>
    <row r="6565" spans="1:8">
      <c r="A6565" s="430"/>
      <c r="B6565" s="430" t="s">
        <v>8462</v>
      </c>
      <c r="C6565" s="440">
        <v>2041328.35</v>
      </c>
      <c r="D6565" s="438"/>
      <c r="E6565" s="440">
        <v>820972.46</v>
      </c>
      <c r="F6565" s="440">
        <v>2526288.9900000002</v>
      </c>
      <c r="G6565" s="440">
        <v>0</v>
      </c>
      <c r="H6565" s="438"/>
    </row>
    <row r="6566" spans="1:8">
      <c r="A6566" s="430"/>
      <c r="B6566" s="430" t="s">
        <v>126</v>
      </c>
      <c r="C6566" s="438"/>
      <c r="D6566" s="440">
        <v>336011.82</v>
      </c>
      <c r="E6566" s="438"/>
      <c r="F6566" s="438"/>
      <c r="G6566" s="438"/>
      <c r="H6566" s="440">
        <v>0</v>
      </c>
    </row>
    <row r="6567" spans="1:8">
      <c r="A6567" s="430" t="s">
        <v>126</v>
      </c>
      <c r="B6567" s="425"/>
      <c r="C6567" s="424"/>
      <c r="D6567" s="424"/>
      <c r="E6567" s="424"/>
      <c r="F6567" s="424"/>
      <c r="G6567" s="424"/>
      <c r="H6567" s="424"/>
    </row>
    <row r="6568" spans="1:8">
      <c r="A6568" s="428"/>
      <c r="B6568" s="428"/>
      <c r="C6568" s="435"/>
      <c r="D6568" s="435"/>
      <c r="E6568" s="435"/>
      <c r="F6568" s="435"/>
      <c r="G6568" s="435"/>
      <c r="H6568" s="435"/>
    </row>
    <row r="6569" spans="1:8">
      <c r="A6569" s="430"/>
      <c r="B6569" s="430" t="s">
        <v>8463</v>
      </c>
      <c r="C6569" s="440">
        <v>956382939.76999998</v>
      </c>
      <c r="D6569" s="438"/>
      <c r="E6569" s="440">
        <v>425098840.05000001</v>
      </c>
      <c r="F6569" s="440">
        <v>425098840.05000001</v>
      </c>
      <c r="G6569" s="440" t="s">
        <v>8464</v>
      </c>
      <c r="H6569" s="438"/>
    </row>
    <row r="6570" spans="1:8">
      <c r="A6570" s="430"/>
      <c r="B6570" s="430"/>
      <c r="C6570" s="438"/>
      <c r="D6570" s="440">
        <v>956382939.76999998</v>
      </c>
      <c r="E6570" s="438"/>
      <c r="F6570" s="438"/>
      <c r="G6570" s="438"/>
      <c r="H6570" s="440" t="s">
        <v>8464</v>
      </c>
    </row>
    <row r="6571" spans="1:8">
      <c r="A6571" s="428"/>
      <c r="B6571" s="428"/>
      <c r="C6571" s="435"/>
      <c r="D6571" s="435"/>
      <c r="E6571" s="435"/>
      <c r="F6571" s="435"/>
      <c r="G6571" s="435"/>
      <c r="H6571" s="435"/>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C24"/>
  <sheetViews>
    <sheetView view="pageLayout" topLeftCell="A12" zoomScaleNormal="100" workbookViewId="0">
      <selection activeCell="C6" sqref="C6"/>
    </sheetView>
  </sheetViews>
  <sheetFormatPr baseColWidth="10" defaultColWidth="0" defaultRowHeight="15" customHeight="1" zeroHeight="1"/>
  <cols>
    <col min="1" max="1" width="54.5703125" customWidth="1"/>
    <col min="2" max="2" width="33.42578125" customWidth="1"/>
    <col min="3" max="3" width="35" customWidth="1"/>
    <col min="4" max="16384" width="11.42578125" hidden="1"/>
  </cols>
  <sheetData>
    <row r="1" spans="1:3">
      <c r="A1" s="805" t="s">
        <v>0</v>
      </c>
      <c r="B1" s="806"/>
      <c r="C1" s="807"/>
    </row>
    <row r="2" spans="1:3">
      <c r="A2" s="808" t="s">
        <v>10186</v>
      </c>
      <c r="B2" s="809"/>
      <c r="C2" s="810"/>
    </row>
    <row r="3" spans="1:3" ht="15.75" thickBot="1">
      <c r="A3" s="811" t="s">
        <v>403</v>
      </c>
      <c r="B3" s="812"/>
      <c r="C3" s="813"/>
    </row>
    <row r="4" spans="1:3" ht="24" customHeight="1" thickBot="1">
      <c r="A4" s="814" t="s">
        <v>404</v>
      </c>
      <c r="B4" s="816" t="s">
        <v>405</v>
      </c>
      <c r="C4" s="817"/>
    </row>
    <row r="5" spans="1:3" ht="15.75" thickBot="1">
      <c r="A5" s="815"/>
      <c r="B5" s="418" t="s">
        <v>406</v>
      </c>
      <c r="C5" s="418" t="s">
        <v>407</v>
      </c>
    </row>
    <row r="6" spans="1:3" ht="16.5" customHeight="1" thickBot="1">
      <c r="A6" s="419" t="s">
        <v>10279</v>
      </c>
      <c r="B6" s="420" t="s">
        <v>10280</v>
      </c>
      <c r="C6" s="421">
        <v>97198578</v>
      </c>
    </row>
    <row r="7" spans="1:3" ht="15.75" thickBot="1">
      <c r="A7" s="419" t="s">
        <v>10281</v>
      </c>
      <c r="B7" s="420" t="s">
        <v>10282</v>
      </c>
      <c r="C7" s="421">
        <v>480953415</v>
      </c>
    </row>
    <row r="8" spans="1:3" ht="15.75" thickBot="1">
      <c r="A8" s="419" t="s">
        <v>10283</v>
      </c>
      <c r="B8" s="420" t="s">
        <v>10282</v>
      </c>
      <c r="C8" s="421">
        <v>480953385</v>
      </c>
    </row>
    <row r="9" spans="1:3" ht="15.75" thickBot="1">
      <c r="A9" s="419" t="s">
        <v>10284</v>
      </c>
      <c r="B9" s="420" t="s">
        <v>10282</v>
      </c>
      <c r="C9" s="421">
        <v>170248533</v>
      </c>
    </row>
    <row r="10" spans="1:3" ht="15.75" thickBot="1">
      <c r="A10" s="419" t="s">
        <v>10281</v>
      </c>
      <c r="B10" s="420" t="s">
        <v>10282</v>
      </c>
      <c r="C10" s="421">
        <v>170248657</v>
      </c>
    </row>
    <row r="11" spans="1:3" ht="15.75" thickBot="1">
      <c r="A11" s="419" t="s">
        <v>10285</v>
      </c>
      <c r="B11" s="420" t="s">
        <v>10282</v>
      </c>
      <c r="C11" s="421">
        <v>194405285</v>
      </c>
    </row>
    <row r="12" spans="1:3" ht="15.75" thickBot="1">
      <c r="A12" s="419" t="s">
        <v>10286</v>
      </c>
      <c r="B12" s="420" t="s">
        <v>10282</v>
      </c>
      <c r="C12" s="421">
        <v>194405323</v>
      </c>
    </row>
    <row r="13" spans="1:3" ht="15.75" thickBot="1">
      <c r="A13" s="419" t="s">
        <v>10287</v>
      </c>
      <c r="B13" s="420" t="s">
        <v>10282</v>
      </c>
      <c r="C13" s="421">
        <v>194315421</v>
      </c>
    </row>
    <row r="14" spans="1:3" ht="15.75" thickBot="1">
      <c r="A14" s="419" t="s">
        <v>10288</v>
      </c>
      <c r="B14" s="420" t="s">
        <v>10282</v>
      </c>
      <c r="C14" s="421">
        <v>2023152979</v>
      </c>
    </row>
    <row r="15" spans="1:3" ht="15.75" thickBot="1">
      <c r="A15" s="419" t="s">
        <v>10289</v>
      </c>
      <c r="B15" s="420" t="s">
        <v>10282</v>
      </c>
      <c r="C15" s="421">
        <v>2044541154</v>
      </c>
    </row>
    <row r="16" spans="1:3" ht="15.75" thickBot="1">
      <c r="A16" s="419" t="s">
        <v>10281</v>
      </c>
      <c r="B16" s="420" t="s">
        <v>10290</v>
      </c>
      <c r="C16" s="421">
        <v>4035996252</v>
      </c>
    </row>
    <row r="17" spans="1:3" ht="15.75" thickBot="1">
      <c r="A17" s="419" t="s">
        <v>10291</v>
      </c>
      <c r="B17" s="420" t="s">
        <v>10290</v>
      </c>
      <c r="C17" s="421">
        <v>4012753059</v>
      </c>
    </row>
    <row r="18" spans="1:3" ht="15.75" thickBot="1">
      <c r="A18" s="419" t="s">
        <v>10292</v>
      </c>
      <c r="B18" s="420" t="s">
        <v>10290</v>
      </c>
      <c r="C18" s="421">
        <v>4024303877</v>
      </c>
    </row>
    <row r="19" spans="1:3" ht="15.75" thickBot="1">
      <c r="A19" s="419" t="s">
        <v>10293</v>
      </c>
      <c r="B19" s="420" t="s">
        <v>10290</v>
      </c>
      <c r="C19" s="421">
        <v>239327</v>
      </c>
    </row>
    <row r="20" spans="1:3" ht="15.75" thickBot="1">
      <c r="A20" s="419" t="s">
        <v>10293</v>
      </c>
      <c r="B20" s="420" t="s">
        <v>10290</v>
      </c>
      <c r="C20" s="421">
        <v>499400</v>
      </c>
    </row>
    <row r="21" spans="1:3" ht="15.75" thickBot="1">
      <c r="A21" s="419" t="s">
        <v>10281</v>
      </c>
      <c r="B21" s="420" t="s">
        <v>434</v>
      </c>
      <c r="C21" s="421">
        <v>5613856</v>
      </c>
    </row>
    <row r="22" spans="1:3" ht="15.75" thickBot="1">
      <c r="A22" s="419" t="s">
        <v>10294</v>
      </c>
      <c r="B22" s="420" t="s">
        <v>434</v>
      </c>
      <c r="C22" s="421">
        <v>5614070</v>
      </c>
    </row>
    <row r="23" spans="1:3" ht="15.75" thickBot="1">
      <c r="A23" s="419" t="s">
        <v>10293</v>
      </c>
      <c r="B23" s="420" t="s">
        <v>434</v>
      </c>
      <c r="C23" s="421">
        <v>1310032345</v>
      </c>
    </row>
    <row r="24" spans="1:3" ht="18" customHeight="1" thickBot="1">
      <c r="A24" s="419"/>
      <c r="B24" s="420"/>
      <c r="C24" s="421"/>
    </row>
  </sheetData>
  <mergeCells count="5">
    <mergeCell ref="A1:C1"/>
    <mergeCell ref="A2:C2"/>
    <mergeCell ref="A3:C3"/>
    <mergeCell ref="A4:A5"/>
    <mergeCell ref="B4:C4"/>
  </mergeCells>
  <pageMargins left="0.70866141732283472" right="0.70866141732283472" top="0.95052083333333337" bottom="0.74803149606299213" header="0.31496062992125984" footer="0.31496062992125984"/>
  <pageSetup scale="73" orientation="portrait" r:id="rId1"/>
  <headerFooter>
    <oddHeader>&amp;C&amp;G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tabSelected="1" topLeftCell="A2" zoomScale="120" zoomScaleNormal="120" workbookViewId="0">
      <selection activeCell="L9" sqref="L9"/>
    </sheetView>
  </sheetViews>
  <sheetFormatPr baseColWidth="10" defaultRowHeight="15"/>
  <cols>
    <col min="10" max="10" width="12.42578125" customWidth="1"/>
  </cols>
  <sheetData/>
  <pageMargins left="0.23622047244094491" right="0.23622047244094491" top="0.74803149606299213" bottom="0.74803149606299213" header="0.31496062992125984" footer="0.31496062992125984"/>
  <pageSetup scale="11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U72"/>
  <sheetViews>
    <sheetView showGridLines="0" view="pageBreakPreview" zoomScale="60" zoomScaleNormal="80" zoomScalePageLayoutView="60" workbookViewId="0">
      <selection activeCell="D4" sqref="D4:J4"/>
    </sheetView>
  </sheetViews>
  <sheetFormatPr baseColWidth="10" defaultColWidth="0" defaultRowHeight="0" customHeight="1" zeroHeight="1"/>
  <cols>
    <col min="1" max="1" width="1.7109375" style="1" customWidth="1"/>
    <col min="2" max="2" width="2.7109375" style="1" customWidth="1"/>
    <col min="3" max="3" width="11.42578125" style="1" customWidth="1"/>
    <col min="4" max="4" width="39.42578125" style="455" customWidth="1"/>
    <col min="5" max="6" width="21" style="526" customWidth="1"/>
    <col min="7" max="7" width="4.140625" style="455" customWidth="1"/>
    <col min="8" max="8" width="11.42578125" style="455" customWidth="1"/>
    <col min="9" max="9" width="53.42578125" style="455" customWidth="1"/>
    <col min="10" max="11" width="21" style="531" customWidth="1"/>
    <col min="12" max="12" width="2.140625" style="1" customWidth="1"/>
    <col min="13" max="13" width="3" style="1" customWidth="1"/>
    <col min="14" max="256" width="11.42578125" style="1" hidden="1"/>
    <col min="257" max="257" width="1.7109375" style="1" customWidth="1"/>
    <col min="258" max="258" width="2.7109375" style="1" customWidth="1"/>
    <col min="259" max="259" width="11.42578125" style="1" customWidth="1"/>
    <col min="260" max="260" width="39.42578125" style="1" customWidth="1"/>
    <col min="261" max="262" width="21" style="1" customWidth="1"/>
    <col min="263" max="263" width="4.140625" style="1" customWidth="1"/>
    <col min="264" max="264" width="11.42578125" style="1" customWidth="1"/>
    <col min="265" max="265" width="53.42578125" style="1" customWidth="1"/>
    <col min="266" max="267" width="21" style="1" customWidth="1"/>
    <col min="268" max="268" width="2.140625" style="1" customWidth="1"/>
    <col min="269" max="269" width="3" style="1" customWidth="1"/>
    <col min="270" max="512" width="11.42578125" style="1" hidden="1"/>
    <col min="513" max="513" width="1.7109375" style="1" customWidth="1"/>
    <col min="514" max="514" width="2.7109375" style="1" customWidth="1"/>
    <col min="515" max="515" width="11.42578125" style="1" customWidth="1"/>
    <col min="516" max="516" width="39.42578125" style="1" customWidth="1"/>
    <col min="517" max="518" width="21" style="1" customWidth="1"/>
    <col min="519" max="519" width="4.140625" style="1" customWidth="1"/>
    <col min="520" max="520" width="11.42578125" style="1" customWidth="1"/>
    <col min="521" max="521" width="53.42578125" style="1" customWidth="1"/>
    <col min="522" max="523" width="21" style="1" customWidth="1"/>
    <col min="524" max="524" width="2.140625" style="1" customWidth="1"/>
    <col min="525" max="525" width="3" style="1" customWidth="1"/>
    <col min="526" max="768" width="11.42578125" style="1" hidden="1"/>
    <col min="769" max="769" width="1.7109375" style="1" customWidth="1"/>
    <col min="770" max="770" width="2.7109375" style="1" customWidth="1"/>
    <col min="771" max="771" width="11.42578125" style="1" customWidth="1"/>
    <col min="772" max="772" width="39.42578125" style="1" customWidth="1"/>
    <col min="773" max="774" width="21" style="1" customWidth="1"/>
    <col min="775" max="775" width="4.140625" style="1" customWidth="1"/>
    <col min="776" max="776" width="11.42578125" style="1" customWidth="1"/>
    <col min="777" max="777" width="53.42578125" style="1" customWidth="1"/>
    <col min="778" max="779" width="21" style="1" customWidth="1"/>
    <col min="780" max="780" width="2.140625" style="1" customWidth="1"/>
    <col min="781" max="781" width="3" style="1" customWidth="1"/>
    <col min="782" max="1024" width="11.42578125" style="1" hidden="1"/>
    <col min="1025" max="1025" width="1.7109375" style="1" customWidth="1"/>
    <col min="1026" max="1026" width="2.7109375" style="1" customWidth="1"/>
    <col min="1027" max="1027" width="11.42578125" style="1" customWidth="1"/>
    <col min="1028" max="1028" width="39.42578125" style="1" customWidth="1"/>
    <col min="1029" max="1030" width="21" style="1" customWidth="1"/>
    <col min="1031" max="1031" width="4.140625" style="1" customWidth="1"/>
    <col min="1032" max="1032" width="11.42578125" style="1" customWidth="1"/>
    <col min="1033" max="1033" width="53.42578125" style="1" customWidth="1"/>
    <col min="1034" max="1035" width="21" style="1" customWidth="1"/>
    <col min="1036" max="1036" width="2.140625" style="1" customWidth="1"/>
    <col min="1037" max="1037" width="3" style="1" customWidth="1"/>
    <col min="1038" max="1280" width="11.42578125" style="1" hidden="1"/>
    <col min="1281" max="1281" width="1.7109375" style="1" customWidth="1"/>
    <col min="1282" max="1282" width="2.7109375" style="1" customWidth="1"/>
    <col min="1283" max="1283" width="11.42578125" style="1" customWidth="1"/>
    <col min="1284" max="1284" width="39.42578125" style="1" customWidth="1"/>
    <col min="1285" max="1286" width="21" style="1" customWidth="1"/>
    <col min="1287" max="1287" width="4.140625" style="1" customWidth="1"/>
    <col min="1288" max="1288" width="11.42578125" style="1" customWidth="1"/>
    <col min="1289" max="1289" width="53.42578125" style="1" customWidth="1"/>
    <col min="1290" max="1291" width="21" style="1" customWidth="1"/>
    <col min="1292" max="1292" width="2.140625" style="1" customWidth="1"/>
    <col min="1293" max="1293" width="3" style="1" customWidth="1"/>
    <col min="1294" max="1536" width="11.42578125" style="1" hidden="1"/>
    <col min="1537" max="1537" width="1.7109375" style="1" customWidth="1"/>
    <col min="1538" max="1538" width="2.7109375" style="1" customWidth="1"/>
    <col min="1539" max="1539" width="11.42578125" style="1" customWidth="1"/>
    <col min="1540" max="1540" width="39.42578125" style="1" customWidth="1"/>
    <col min="1541" max="1542" width="21" style="1" customWidth="1"/>
    <col min="1543" max="1543" width="4.140625" style="1" customWidth="1"/>
    <col min="1544" max="1544" width="11.42578125" style="1" customWidth="1"/>
    <col min="1545" max="1545" width="53.42578125" style="1" customWidth="1"/>
    <col min="1546" max="1547" width="21" style="1" customWidth="1"/>
    <col min="1548" max="1548" width="2.140625" style="1" customWidth="1"/>
    <col min="1549" max="1549" width="3" style="1" customWidth="1"/>
    <col min="1550" max="1792" width="11.42578125" style="1" hidden="1"/>
    <col min="1793" max="1793" width="1.7109375" style="1" customWidth="1"/>
    <col min="1794" max="1794" width="2.7109375" style="1" customWidth="1"/>
    <col min="1795" max="1795" width="11.42578125" style="1" customWidth="1"/>
    <col min="1796" max="1796" width="39.42578125" style="1" customWidth="1"/>
    <col min="1797" max="1798" width="21" style="1" customWidth="1"/>
    <col min="1799" max="1799" width="4.140625" style="1" customWidth="1"/>
    <col min="1800" max="1800" width="11.42578125" style="1" customWidth="1"/>
    <col min="1801" max="1801" width="53.42578125" style="1" customWidth="1"/>
    <col min="1802" max="1803" width="21" style="1" customWidth="1"/>
    <col min="1804" max="1804" width="2.140625" style="1" customWidth="1"/>
    <col min="1805" max="1805" width="3" style="1" customWidth="1"/>
    <col min="1806" max="2048" width="11.42578125" style="1" hidden="1"/>
    <col min="2049" max="2049" width="1.7109375" style="1" customWidth="1"/>
    <col min="2050" max="2050" width="2.7109375" style="1" customWidth="1"/>
    <col min="2051" max="2051" width="11.42578125" style="1" customWidth="1"/>
    <col min="2052" max="2052" width="39.42578125" style="1" customWidth="1"/>
    <col min="2053" max="2054" width="21" style="1" customWidth="1"/>
    <col min="2055" max="2055" width="4.140625" style="1" customWidth="1"/>
    <col min="2056" max="2056" width="11.42578125" style="1" customWidth="1"/>
    <col min="2057" max="2057" width="53.42578125" style="1" customWidth="1"/>
    <col min="2058" max="2059" width="21" style="1" customWidth="1"/>
    <col min="2060" max="2060" width="2.140625" style="1" customWidth="1"/>
    <col min="2061" max="2061" width="3" style="1" customWidth="1"/>
    <col min="2062" max="2304" width="11.42578125" style="1" hidden="1"/>
    <col min="2305" max="2305" width="1.7109375" style="1" customWidth="1"/>
    <col min="2306" max="2306" width="2.7109375" style="1" customWidth="1"/>
    <col min="2307" max="2307" width="11.42578125" style="1" customWidth="1"/>
    <col min="2308" max="2308" width="39.42578125" style="1" customWidth="1"/>
    <col min="2309" max="2310" width="21" style="1" customWidth="1"/>
    <col min="2311" max="2311" width="4.140625" style="1" customWidth="1"/>
    <col min="2312" max="2312" width="11.42578125" style="1" customWidth="1"/>
    <col min="2313" max="2313" width="53.42578125" style="1" customWidth="1"/>
    <col min="2314" max="2315" width="21" style="1" customWidth="1"/>
    <col min="2316" max="2316" width="2.140625" style="1" customWidth="1"/>
    <col min="2317" max="2317" width="3" style="1" customWidth="1"/>
    <col min="2318" max="2560" width="11.42578125" style="1" hidden="1"/>
    <col min="2561" max="2561" width="1.7109375" style="1" customWidth="1"/>
    <col min="2562" max="2562" width="2.7109375" style="1" customWidth="1"/>
    <col min="2563" max="2563" width="11.42578125" style="1" customWidth="1"/>
    <col min="2564" max="2564" width="39.42578125" style="1" customWidth="1"/>
    <col min="2565" max="2566" width="21" style="1" customWidth="1"/>
    <col min="2567" max="2567" width="4.140625" style="1" customWidth="1"/>
    <col min="2568" max="2568" width="11.42578125" style="1" customWidth="1"/>
    <col min="2569" max="2569" width="53.42578125" style="1" customWidth="1"/>
    <col min="2570" max="2571" width="21" style="1" customWidth="1"/>
    <col min="2572" max="2572" width="2.140625" style="1" customWidth="1"/>
    <col min="2573" max="2573" width="3" style="1" customWidth="1"/>
    <col min="2574" max="2816" width="11.42578125" style="1" hidden="1"/>
    <col min="2817" max="2817" width="1.7109375" style="1" customWidth="1"/>
    <col min="2818" max="2818" width="2.7109375" style="1" customWidth="1"/>
    <col min="2819" max="2819" width="11.42578125" style="1" customWidth="1"/>
    <col min="2820" max="2820" width="39.42578125" style="1" customWidth="1"/>
    <col min="2821" max="2822" width="21" style="1" customWidth="1"/>
    <col min="2823" max="2823" width="4.140625" style="1" customWidth="1"/>
    <col min="2824" max="2824" width="11.42578125" style="1" customWidth="1"/>
    <col min="2825" max="2825" width="53.42578125" style="1" customWidth="1"/>
    <col min="2826" max="2827" width="21" style="1" customWidth="1"/>
    <col min="2828" max="2828" width="2.140625" style="1" customWidth="1"/>
    <col min="2829" max="2829" width="3" style="1" customWidth="1"/>
    <col min="2830" max="3072" width="11.42578125" style="1" hidden="1"/>
    <col min="3073" max="3073" width="1.7109375" style="1" customWidth="1"/>
    <col min="3074" max="3074" width="2.7109375" style="1" customWidth="1"/>
    <col min="3075" max="3075" width="11.42578125" style="1" customWidth="1"/>
    <col min="3076" max="3076" width="39.42578125" style="1" customWidth="1"/>
    <col min="3077" max="3078" width="21" style="1" customWidth="1"/>
    <col min="3079" max="3079" width="4.140625" style="1" customWidth="1"/>
    <col min="3080" max="3080" width="11.42578125" style="1" customWidth="1"/>
    <col min="3081" max="3081" width="53.42578125" style="1" customWidth="1"/>
    <col min="3082" max="3083" width="21" style="1" customWidth="1"/>
    <col min="3084" max="3084" width="2.140625" style="1" customWidth="1"/>
    <col min="3085" max="3085" width="3" style="1" customWidth="1"/>
    <col min="3086" max="3328" width="11.42578125" style="1" hidden="1"/>
    <col min="3329" max="3329" width="1.7109375" style="1" customWidth="1"/>
    <col min="3330" max="3330" width="2.7109375" style="1" customWidth="1"/>
    <col min="3331" max="3331" width="11.42578125" style="1" customWidth="1"/>
    <col min="3332" max="3332" width="39.42578125" style="1" customWidth="1"/>
    <col min="3333" max="3334" width="21" style="1" customWidth="1"/>
    <col min="3335" max="3335" width="4.140625" style="1" customWidth="1"/>
    <col min="3336" max="3336" width="11.42578125" style="1" customWidth="1"/>
    <col min="3337" max="3337" width="53.42578125" style="1" customWidth="1"/>
    <col min="3338" max="3339" width="21" style="1" customWidth="1"/>
    <col min="3340" max="3340" width="2.140625" style="1" customWidth="1"/>
    <col min="3341" max="3341" width="3" style="1" customWidth="1"/>
    <col min="3342" max="3584" width="11.42578125" style="1" hidden="1"/>
    <col min="3585" max="3585" width="1.7109375" style="1" customWidth="1"/>
    <col min="3586" max="3586" width="2.7109375" style="1" customWidth="1"/>
    <col min="3587" max="3587" width="11.42578125" style="1" customWidth="1"/>
    <col min="3588" max="3588" width="39.42578125" style="1" customWidth="1"/>
    <col min="3589" max="3590" width="21" style="1" customWidth="1"/>
    <col min="3591" max="3591" width="4.140625" style="1" customWidth="1"/>
    <col min="3592" max="3592" width="11.42578125" style="1" customWidth="1"/>
    <col min="3593" max="3593" width="53.42578125" style="1" customWidth="1"/>
    <col min="3594" max="3595" width="21" style="1" customWidth="1"/>
    <col min="3596" max="3596" width="2.140625" style="1" customWidth="1"/>
    <col min="3597" max="3597" width="3" style="1" customWidth="1"/>
    <col min="3598" max="3840" width="11.42578125" style="1" hidden="1"/>
    <col min="3841" max="3841" width="1.7109375" style="1" customWidth="1"/>
    <col min="3842" max="3842" width="2.7109375" style="1" customWidth="1"/>
    <col min="3843" max="3843" width="11.42578125" style="1" customWidth="1"/>
    <col min="3844" max="3844" width="39.42578125" style="1" customWidth="1"/>
    <col min="3845" max="3846" width="21" style="1" customWidth="1"/>
    <col min="3847" max="3847" width="4.140625" style="1" customWidth="1"/>
    <col min="3848" max="3848" width="11.42578125" style="1" customWidth="1"/>
    <col min="3849" max="3849" width="53.42578125" style="1" customWidth="1"/>
    <col min="3850" max="3851" width="21" style="1" customWidth="1"/>
    <col min="3852" max="3852" width="2.140625" style="1" customWidth="1"/>
    <col min="3853" max="3853" width="3" style="1" customWidth="1"/>
    <col min="3854" max="4096" width="11.42578125" style="1" hidden="1"/>
    <col min="4097" max="4097" width="1.7109375" style="1" customWidth="1"/>
    <col min="4098" max="4098" width="2.7109375" style="1" customWidth="1"/>
    <col min="4099" max="4099" width="11.42578125" style="1" customWidth="1"/>
    <col min="4100" max="4100" width="39.42578125" style="1" customWidth="1"/>
    <col min="4101" max="4102" width="21" style="1" customWidth="1"/>
    <col min="4103" max="4103" width="4.140625" style="1" customWidth="1"/>
    <col min="4104" max="4104" width="11.42578125" style="1" customWidth="1"/>
    <col min="4105" max="4105" width="53.42578125" style="1" customWidth="1"/>
    <col min="4106" max="4107" width="21" style="1" customWidth="1"/>
    <col min="4108" max="4108" width="2.140625" style="1" customWidth="1"/>
    <col min="4109" max="4109" width="3" style="1" customWidth="1"/>
    <col min="4110" max="4352" width="11.42578125" style="1" hidden="1"/>
    <col min="4353" max="4353" width="1.7109375" style="1" customWidth="1"/>
    <col min="4354" max="4354" width="2.7109375" style="1" customWidth="1"/>
    <col min="4355" max="4355" width="11.42578125" style="1" customWidth="1"/>
    <col min="4356" max="4356" width="39.42578125" style="1" customWidth="1"/>
    <col min="4357" max="4358" width="21" style="1" customWidth="1"/>
    <col min="4359" max="4359" width="4.140625" style="1" customWidth="1"/>
    <col min="4360" max="4360" width="11.42578125" style="1" customWidth="1"/>
    <col min="4361" max="4361" width="53.42578125" style="1" customWidth="1"/>
    <col min="4362" max="4363" width="21" style="1" customWidth="1"/>
    <col min="4364" max="4364" width="2.140625" style="1" customWidth="1"/>
    <col min="4365" max="4365" width="3" style="1" customWidth="1"/>
    <col min="4366" max="4608" width="11.42578125" style="1" hidden="1"/>
    <col min="4609" max="4609" width="1.7109375" style="1" customWidth="1"/>
    <col min="4610" max="4610" width="2.7109375" style="1" customWidth="1"/>
    <col min="4611" max="4611" width="11.42578125" style="1" customWidth="1"/>
    <col min="4612" max="4612" width="39.42578125" style="1" customWidth="1"/>
    <col min="4613" max="4614" width="21" style="1" customWidth="1"/>
    <col min="4615" max="4615" width="4.140625" style="1" customWidth="1"/>
    <col min="4616" max="4616" width="11.42578125" style="1" customWidth="1"/>
    <col min="4617" max="4617" width="53.42578125" style="1" customWidth="1"/>
    <col min="4618" max="4619" width="21" style="1" customWidth="1"/>
    <col min="4620" max="4620" width="2.140625" style="1" customWidth="1"/>
    <col min="4621" max="4621" width="3" style="1" customWidth="1"/>
    <col min="4622" max="4864" width="11.42578125" style="1" hidden="1"/>
    <col min="4865" max="4865" width="1.7109375" style="1" customWidth="1"/>
    <col min="4866" max="4866" width="2.7109375" style="1" customWidth="1"/>
    <col min="4867" max="4867" width="11.42578125" style="1" customWidth="1"/>
    <col min="4868" max="4868" width="39.42578125" style="1" customWidth="1"/>
    <col min="4869" max="4870" width="21" style="1" customWidth="1"/>
    <col min="4871" max="4871" width="4.140625" style="1" customWidth="1"/>
    <col min="4872" max="4872" width="11.42578125" style="1" customWidth="1"/>
    <col min="4873" max="4873" width="53.42578125" style="1" customWidth="1"/>
    <col min="4874" max="4875" width="21" style="1" customWidth="1"/>
    <col min="4876" max="4876" width="2.140625" style="1" customWidth="1"/>
    <col min="4877" max="4877" width="3" style="1" customWidth="1"/>
    <col min="4878" max="5120" width="11.42578125" style="1" hidden="1"/>
    <col min="5121" max="5121" width="1.7109375" style="1" customWidth="1"/>
    <col min="5122" max="5122" width="2.7109375" style="1" customWidth="1"/>
    <col min="5123" max="5123" width="11.42578125" style="1" customWidth="1"/>
    <col min="5124" max="5124" width="39.42578125" style="1" customWidth="1"/>
    <col min="5125" max="5126" width="21" style="1" customWidth="1"/>
    <col min="5127" max="5127" width="4.140625" style="1" customWidth="1"/>
    <col min="5128" max="5128" width="11.42578125" style="1" customWidth="1"/>
    <col min="5129" max="5129" width="53.42578125" style="1" customWidth="1"/>
    <col min="5130" max="5131" width="21" style="1" customWidth="1"/>
    <col min="5132" max="5132" width="2.140625" style="1" customWidth="1"/>
    <col min="5133" max="5133" width="3" style="1" customWidth="1"/>
    <col min="5134" max="5376" width="11.42578125" style="1" hidden="1"/>
    <col min="5377" max="5377" width="1.7109375" style="1" customWidth="1"/>
    <col min="5378" max="5378" width="2.7109375" style="1" customWidth="1"/>
    <col min="5379" max="5379" width="11.42578125" style="1" customWidth="1"/>
    <col min="5380" max="5380" width="39.42578125" style="1" customWidth="1"/>
    <col min="5381" max="5382" width="21" style="1" customWidth="1"/>
    <col min="5383" max="5383" width="4.140625" style="1" customWidth="1"/>
    <col min="5384" max="5384" width="11.42578125" style="1" customWidth="1"/>
    <col min="5385" max="5385" width="53.42578125" style="1" customWidth="1"/>
    <col min="5386" max="5387" width="21" style="1" customWidth="1"/>
    <col min="5388" max="5388" width="2.140625" style="1" customWidth="1"/>
    <col min="5389" max="5389" width="3" style="1" customWidth="1"/>
    <col min="5390" max="5632" width="11.42578125" style="1" hidden="1"/>
    <col min="5633" max="5633" width="1.7109375" style="1" customWidth="1"/>
    <col min="5634" max="5634" width="2.7109375" style="1" customWidth="1"/>
    <col min="5635" max="5635" width="11.42578125" style="1" customWidth="1"/>
    <col min="5636" max="5636" width="39.42578125" style="1" customWidth="1"/>
    <col min="5637" max="5638" width="21" style="1" customWidth="1"/>
    <col min="5639" max="5639" width="4.140625" style="1" customWidth="1"/>
    <col min="5640" max="5640" width="11.42578125" style="1" customWidth="1"/>
    <col min="5641" max="5641" width="53.42578125" style="1" customWidth="1"/>
    <col min="5642" max="5643" width="21" style="1" customWidth="1"/>
    <col min="5644" max="5644" width="2.140625" style="1" customWidth="1"/>
    <col min="5645" max="5645" width="3" style="1" customWidth="1"/>
    <col min="5646" max="5888" width="11.42578125" style="1" hidden="1"/>
    <col min="5889" max="5889" width="1.7109375" style="1" customWidth="1"/>
    <col min="5890" max="5890" width="2.7109375" style="1" customWidth="1"/>
    <col min="5891" max="5891" width="11.42578125" style="1" customWidth="1"/>
    <col min="5892" max="5892" width="39.42578125" style="1" customWidth="1"/>
    <col min="5893" max="5894" width="21" style="1" customWidth="1"/>
    <col min="5895" max="5895" width="4.140625" style="1" customWidth="1"/>
    <col min="5896" max="5896" width="11.42578125" style="1" customWidth="1"/>
    <col min="5897" max="5897" width="53.42578125" style="1" customWidth="1"/>
    <col min="5898" max="5899" width="21" style="1" customWidth="1"/>
    <col min="5900" max="5900" width="2.140625" style="1" customWidth="1"/>
    <col min="5901" max="5901" width="3" style="1" customWidth="1"/>
    <col min="5902" max="6144" width="11.42578125" style="1" hidden="1"/>
    <col min="6145" max="6145" width="1.7109375" style="1" customWidth="1"/>
    <col min="6146" max="6146" width="2.7109375" style="1" customWidth="1"/>
    <col min="6147" max="6147" width="11.42578125" style="1" customWidth="1"/>
    <col min="6148" max="6148" width="39.42578125" style="1" customWidth="1"/>
    <col min="6149" max="6150" width="21" style="1" customWidth="1"/>
    <col min="6151" max="6151" width="4.140625" style="1" customWidth="1"/>
    <col min="6152" max="6152" width="11.42578125" style="1" customWidth="1"/>
    <col min="6153" max="6153" width="53.42578125" style="1" customWidth="1"/>
    <col min="6154" max="6155" width="21" style="1" customWidth="1"/>
    <col min="6156" max="6156" width="2.140625" style="1" customWidth="1"/>
    <col min="6157" max="6157" width="3" style="1" customWidth="1"/>
    <col min="6158" max="6400" width="11.42578125" style="1" hidden="1"/>
    <col min="6401" max="6401" width="1.7109375" style="1" customWidth="1"/>
    <col min="6402" max="6402" width="2.7109375" style="1" customWidth="1"/>
    <col min="6403" max="6403" width="11.42578125" style="1" customWidth="1"/>
    <col min="6404" max="6404" width="39.42578125" style="1" customWidth="1"/>
    <col min="6405" max="6406" width="21" style="1" customWidth="1"/>
    <col min="6407" max="6407" width="4.140625" style="1" customWidth="1"/>
    <col min="6408" max="6408" width="11.42578125" style="1" customWidth="1"/>
    <col min="6409" max="6409" width="53.42578125" style="1" customWidth="1"/>
    <col min="6410" max="6411" width="21" style="1" customWidth="1"/>
    <col min="6412" max="6412" width="2.140625" style="1" customWidth="1"/>
    <col min="6413" max="6413" width="3" style="1" customWidth="1"/>
    <col min="6414" max="6656" width="11.42578125" style="1" hidden="1"/>
    <col min="6657" max="6657" width="1.7109375" style="1" customWidth="1"/>
    <col min="6658" max="6658" width="2.7109375" style="1" customWidth="1"/>
    <col min="6659" max="6659" width="11.42578125" style="1" customWidth="1"/>
    <col min="6660" max="6660" width="39.42578125" style="1" customWidth="1"/>
    <col min="6661" max="6662" width="21" style="1" customWidth="1"/>
    <col min="6663" max="6663" width="4.140625" style="1" customWidth="1"/>
    <col min="6664" max="6664" width="11.42578125" style="1" customWidth="1"/>
    <col min="6665" max="6665" width="53.42578125" style="1" customWidth="1"/>
    <col min="6666" max="6667" width="21" style="1" customWidth="1"/>
    <col min="6668" max="6668" width="2.140625" style="1" customWidth="1"/>
    <col min="6669" max="6669" width="3" style="1" customWidth="1"/>
    <col min="6670" max="6912" width="11.42578125" style="1" hidden="1"/>
    <col min="6913" max="6913" width="1.7109375" style="1" customWidth="1"/>
    <col min="6914" max="6914" width="2.7109375" style="1" customWidth="1"/>
    <col min="6915" max="6915" width="11.42578125" style="1" customWidth="1"/>
    <col min="6916" max="6916" width="39.42578125" style="1" customWidth="1"/>
    <col min="6917" max="6918" width="21" style="1" customWidth="1"/>
    <col min="6919" max="6919" width="4.140625" style="1" customWidth="1"/>
    <col min="6920" max="6920" width="11.42578125" style="1" customWidth="1"/>
    <col min="6921" max="6921" width="53.42578125" style="1" customWidth="1"/>
    <col min="6922" max="6923" width="21" style="1" customWidth="1"/>
    <col min="6924" max="6924" width="2.140625" style="1" customWidth="1"/>
    <col min="6925" max="6925" width="3" style="1" customWidth="1"/>
    <col min="6926" max="7168" width="11.42578125" style="1" hidden="1"/>
    <col min="7169" max="7169" width="1.7109375" style="1" customWidth="1"/>
    <col min="7170" max="7170" width="2.7109375" style="1" customWidth="1"/>
    <col min="7171" max="7171" width="11.42578125" style="1" customWidth="1"/>
    <col min="7172" max="7172" width="39.42578125" style="1" customWidth="1"/>
    <col min="7173" max="7174" width="21" style="1" customWidth="1"/>
    <col min="7175" max="7175" width="4.140625" style="1" customWidth="1"/>
    <col min="7176" max="7176" width="11.42578125" style="1" customWidth="1"/>
    <col min="7177" max="7177" width="53.42578125" style="1" customWidth="1"/>
    <col min="7178" max="7179" width="21" style="1" customWidth="1"/>
    <col min="7180" max="7180" width="2.140625" style="1" customWidth="1"/>
    <col min="7181" max="7181" width="3" style="1" customWidth="1"/>
    <col min="7182" max="7424" width="11.42578125" style="1" hidden="1"/>
    <col min="7425" max="7425" width="1.7109375" style="1" customWidth="1"/>
    <col min="7426" max="7426" width="2.7109375" style="1" customWidth="1"/>
    <col min="7427" max="7427" width="11.42578125" style="1" customWidth="1"/>
    <col min="7428" max="7428" width="39.42578125" style="1" customWidth="1"/>
    <col min="7429" max="7430" width="21" style="1" customWidth="1"/>
    <col min="7431" max="7431" width="4.140625" style="1" customWidth="1"/>
    <col min="7432" max="7432" width="11.42578125" style="1" customWidth="1"/>
    <col min="7433" max="7433" width="53.42578125" style="1" customWidth="1"/>
    <col min="7434" max="7435" width="21" style="1" customWidth="1"/>
    <col min="7436" max="7436" width="2.140625" style="1" customWidth="1"/>
    <col min="7437" max="7437" width="3" style="1" customWidth="1"/>
    <col min="7438" max="7680" width="11.42578125" style="1" hidden="1"/>
    <col min="7681" max="7681" width="1.7109375" style="1" customWidth="1"/>
    <col min="7682" max="7682" width="2.7109375" style="1" customWidth="1"/>
    <col min="7683" max="7683" width="11.42578125" style="1" customWidth="1"/>
    <col min="7684" max="7684" width="39.42578125" style="1" customWidth="1"/>
    <col min="7685" max="7686" width="21" style="1" customWidth="1"/>
    <col min="7687" max="7687" width="4.140625" style="1" customWidth="1"/>
    <col min="7688" max="7688" width="11.42578125" style="1" customWidth="1"/>
    <col min="7689" max="7689" width="53.42578125" style="1" customWidth="1"/>
    <col min="7690" max="7691" width="21" style="1" customWidth="1"/>
    <col min="7692" max="7692" width="2.140625" style="1" customWidth="1"/>
    <col min="7693" max="7693" width="3" style="1" customWidth="1"/>
    <col min="7694" max="7936" width="11.42578125" style="1" hidden="1"/>
    <col min="7937" max="7937" width="1.7109375" style="1" customWidth="1"/>
    <col min="7938" max="7938" width="2.7109375" style="1" customWidth="1"/>
    <col min="7939" max="7939" width="11.42578125" style="1" customWidth="1"/>
    <col min="7940" max="7940" width="39.42578125" style="1" customWidth="1"/>
    <col min="7941" max="7942" width="21" style="1" customWidth="1"/>
    <col min="7943" max="7943" width="4.140625" style="1" customWidth="1"/>
    <col min="7944" max="7944" width="11.42578125" style="1" customWidth="1"/>
    <col min="7945" max="7945" width="53.42578125" style="1" customWidth="1"/>
    <col min="7946" max="7947" width="21" style="1" customWidth="1"/>
    <col min="7948" max="7948" width="2.140625" style="1" customWidth="1"/>
    <col min="7949" max="7949" width="3" style="1" customWidth="1"/>
    <col min="7950" max="8192" width="11.42578125" style="1" hidden="1"/>
    <col min="8193" max="8193" width="1.7109375" style="1" customWidth="1"/>
    <col min="8194" max="8194" width="2.7109375" style="1" customWidth="1"/>
    <col min="8195" max="8195" width="11.42578125" style="1" customWidth="1"/>
    <col min="8196" max="8196" width="39.42578125" style="1" customWidth="1"/>
    <col min="8197" max="8198" width="21" style="1" customWidth="1"/>
    <col min="8199" max="8199" width="4.140625" style="1" customWidth="1"/>
    <col min="8200" max="8200" width="11.42578125" style="1" customWidth="1"/>
    <col min="8201" max="8201" width="53.42578125" style="1" customWidth="1"/>
    <col min="8202" max="8203" width="21" style="1" customWidth="1"/>
    <col min="8204" max="8204" width="2.140625" style="1" customWidth="1"/>
    <col min="8205" max="8205" width="3" style="1" customWidth="1"/>
    <col min="8206" max="8448" width="11.42578125" style="1" hidden="1"/>
    <col min="8449" max="8449" width="1.7109375" style="1" customWidth="1"/>
    <col min="8450" max="8450" width="2.7109375" style="1" customWidth="1"/>
    <col min="8451" max="8451" width="11.42578125" style="1" customWidth="1"/>
    <col min="8452" max="8452" width="39.42578125" style="1" customWidth="1"/>
    <col min="8453" max="8454" width="21" style="1" customWidth="1"/>
    <col min="8455" max="8455" width="4.140625" style="1" customWidth="1"/>
    <col min="8456" max="8456" width="11.42578125" style="1" customWidth="1"/>
    <col min="8457" max="8457" width="53.42578125" style="1" customWidth="1"/>
    <col min="8458" max="8459" width="21" style="1" customWidth="1"/>
    <col min="8460" max="8460" width="2.140625" style="1" customWidth="1"/>
    <col min="8461" max="8461" width="3" style="1" customWidth="1"/>
    <col min="8462" max="8704" width="11.42578125" style="1" hidden="1"/>
    <col min="8705" max="8705" width="1.7109375" style="1" customWidth="1"/>
    <col min="8706" max="8706" width="2.7109375" style="1" customWidth="1"/>
    <col min="8707" max="8707" width="11.42578125" style="1" customWidth="1"/>
    <col min="8708" max="8708" width="39.42578125" style="1" customWidth="1"/>
    <col min="8709" max="8710" width="21" style="1" customWidth="1"/>
    <col min="8711" max="8711" width="4.140625" style="1" customWidth="1"/>
    <col min="8712" max="8712" width="11.42578125" style="1" customWidth="1"/>
    <col min="8713" max="8713" width="53.42578125" style="1" customWidth="1"/>
    <col min="8714" max="8715" width="21" style="1" customWidth="1"/>
    <col min="8716" max="8716" width="2.140625" style="1" customWidth="1"/>
    <col min="8717" max="8717" width="3" style="1" customWidth="1"/>
    <col min="8718" max="8960" width="11.42578125" style="1" hidden="1"/>
    <col min="8961" max="8961" width="1.7109375" style="1" customWidth="1"/>
    <col min="8962" max="8962" width="2.7109375" style="1" customWidth="1"/>
    <col min="8963" max="8963" width="11.42578125" style="1" customWidth="1"/>
    <col min="8964" max="8964" width="39.42578125" style="1" customWidth="1"/>
    <col min="8965" max="8966" width="21" style="1" customWidth="1"/>
    <col min="8967" max="8967" width="4.140625" style="1" customWidth="1"/>
    <col min="8968" max="8968" width="11.42578125" style="1" customWidth="1"/>
    <col min="8969" max="8969" width="53.42578125" style="1" customWidth="1"/>
    <col min="8970" max="8971" width="21" style="1" customWidth="1"/>
    <col min="8972" max="8972" width="2.140625" style="1" customWidth="1"/>
    <col min="8973" max="8973" width="3" style="1" customWidth="1"/>
    <col min="8974" max="9216" width="11.42578125" style="1" hidden="1"/>
    <col min="9217" max="9217" width="1.7109375" style="1" customWidth="1"/>
    <col min="9218" max="9218" width="2.7109375" style="1" customWidth="1"/>
    <col min="9219" max="9219" width="11.42578125" style="1" customWidth="1"/>
    <col min="9220" max="9220" width="39.42578125" style="1" customWidth="1"/>
    <col min="9221" max="9222" width="21" style="1" customWidth="1"/>
    <col min="9223" max="9223" width="4.140625" style="1" customWidth="1"/>
    <col min="9224" max="9224" width="11.42578125" style="1" customWidth="1"/>
    <col min="9225" max="9225" width="53.42578125" style="1" customWidth="1"/>
    <col min="9226" max="9227" width="21" style="1" customWidth="1"/>
    <col min="9228" max="9228" width="2.140625" style="1" customWidth="1"/>
    <col min="9229" max="9229" width="3" style="1" customWidth="1"/>
    <col min="9230" max="9472" width="11.42578125" style="1" hidden="1"/>
    <col min="9473" max="9473" width="1.7109375" style="1" customWidth="1"/>
    <col min="9474" max="9474" width="2.7109375" style="1" customWidth="1"/>
    <col min="9475" max="9475" width="11.42578125" style="1" customWidth="1"/>
    <col min="9476" max="9476" width="39.42578125" style="1" customWidth="1"/>
    <col min="9477" max="9478" width="21" style="1" customWidth="1"/>
    <col min="9479" max="9479" width="4.140625" style="1" customWidth="1"/>
    <col min="9480" max="9480" width="11.42578125" style="1" customWidth="1"/>
    <col min="9481" max="9481" width="53.42578125" style="1" customWidth="1"/>
    <col min="9482" max="9483" width="21" style="1" customWidth="1"/>
    <col min="9484" max="9484" width="2.140625" style="1" customWidth="1"/>
    <col min="9485" max="9485" width="3" style="1" customWidth="1"/>
    <col min="9486" max="9728" width="11.42578125" style="1" hidden="1"/>
    <col min="9729" max="9729" width="1.7109375" style="1" customWidth="1"/>
    <col min="9730" max="9730" width="2.7109375" style="1" customWidth="1"/>
    <col min="9731" max="9731" width="11.42578125" style="1" customWidth="1"/>
    <col min="9732" max="9732" width="39.42578125" style="1" customWidth="1"/>
    <col min="9733" max="9734" width="21" style="1" customWidth="1"/>
    <col min="9735" max="9735" width="4.140625" style="1" customWidth="1"/>
    <col min="9736" max="9736" width="11.42578125" style="1" customWidth="1"/>
    <col min="9737" max="9737" width="53.42578125" style="1" customWidth="1"/>
    <col min="9738" max="9739" width="21" style="1" customWidth="1"/>
    <col min="9740" max="9740" width="2.140625" style="1" customWidth="1"/>
    <col min="9741" max="9741" width="3" style="1" customWidth="1"/>
    <col min="9742" max="9984" width="11.42578125" style="1" hidden="1"/>
    <col min="9985" max="9985" width="1.7109375" style="1" customWidth="1"/>
    <col min="9986" max="9986" width="2.7109375" style="1" customWidth="1"/>
    <col min="9987" max="9987" width="11.42578125" style="1" customWidth="1"/>
    <col min="9988" max="9988" width="39.42578125" style="1" customWidth="1"/>
    <col min="9989" max="9990" width="21" style="1" customWidth="1"/>
    <col min="9991" max="9991" width="4.140625" style="1" customWidth="1"/>
    <col min="9992" max="9992" width="11.42578125" style="1" customWidth="1"/>
    <col min="9993" max="9993" width="53.42578125" style="1" customWidth="1"/>
    <col min="9994" max="9995" width="21" style="1" customWidth="1"/>
    <col min="9996" max="9996" width="2.140625" style="1" customWidth="1"/>
    <col min="9997" max="9997" width="3" style="1" customWidth="1"/>
    <col min="9998" max="10240" width="11.42578125" style="1" hidden="1"/>
    <col min="10241" max="10241" width="1.7109375" style="1" customWidth="1"/>
    <col min="10242" max="10242" width="2.7109375" style="1" customWidth="1"/>
    <col min="10243" max="10243" width="11.42578125" style="1" customWidth="1"/>
    <col min="10244" max="10244" width="39.42578125" style="1" customWidth="1"/>
    <col min="10245" max="10246" width="21" style="1" customWidth="1"/>
    <col min="10247" max="10247" width="4.140625" style="1" customWidth="1"/>
    <col min="10248" max="10248" width="11.42578125" style="1" customWidth="1"/>
    <col min="10249" max="10249" width="53.42578125" style="1" customWidth="1"/>
    <col min="10250" max="10251" width="21" style="1" customWidth="1"/>
    <col min="10252" max="10252" width="2.140625" style="1" customWidth="1"/>
    <col min="10253" max="10253" width="3" style="1" customWidth="1"/>
    <col min="10254" max="10496" width="11.42578125" style="1" hidden="1"/>
    <col min="10497" max="10497" width="1.7109375" style="1" customWidth="1"/>
    <col min="10498" max="10498" width="2.7109375" style="1" customWidth="1"/>
    <col min="10499" max="10499" width="11.42578125" style="1" customWidth="1"/>
    <col min="10500" max="10500" width="39.42578125" style="1" customWidth="1"/>
    <col min="10501" max="10502" width="21" style="1" customWidth="1"/>
    <col min="10503" max="10503" width="4.140625" style="1" customWidth="1"/>
    <col min="10504" max="10504" width="11.42578125" style="1" customWidth="1"/>
    <col min="10505" max="10505" width="53.42578125" style="1" customWidth="1"/>
    <col min="10506" max="10507" width="21" style="1" customWidth="1"/>
    <col min="10508" max="10508" width="2.140625" style="1" customWidth="1"/>
    <col min="10509" max="10509" width="3" style="1" customWidth="1"/>
    <col min="10510" max="10752" width="11.42578125" style="1" hidden="1"/>
    <col min="10753" max="10753" width="1.7109375" style="1" customWidth="1"/>
    <col min="10754" max="10754" width="2.7109375" style="1" customWidth="1"/>
    <col min="10755" max="10755" width="11.42578125" style="1" customWidth="1"/>
    <col min="10756" max="10756" width="39.42578125" style="1" customWidth="1"/>
    <col min="10757" max="10758" width="21" style="1" customWidth="1"/>
    <col min="10759" max="10759" width="4.140625" style="1" customWidth="1"/>
    <col min="10760" max="10760" width="11.42578125" style="1" customWidth="1"/>
    <col min="10761" max="10761" width="53.42578125" style="1" customWidth="1"/>
    <col min="10762" max="10763" width="21" style="1" customWidth="1"/>
    <col min="10764" max="10764" width="2.140625" style="1" customWidth="1"/>
    <col min="10765" max="10765" width="3" style="1" customWidth="1"/>
    <col min="10766" max="11008" width="11.42578125" style="1" hidden="1"/>
    <col min="11009" max="11009" width="1.7109375" style="1" customWidth="1"/>
    <col min="11010" max="11010" width="2.7109375" style="1" customWidth="1"/>
    <col min="11011" max="11011" width="11.42578125" style="1" customWidth="1"/>
    <col min="11012" max="11012" width="39.42578125" style="1" customWidth="1"/>
    <col min="11013" max="11014" width="21" style="1" customWidth="1"/>
    <col min="11015" max="11015" width="4.140625" style="1" customWidth="1"/>
    <col min="11016" max="11016" width="11.42578125" style="1" customWidth="1"/>
    <col min="11017" max="11017" width="53.42578125" style="1" customWidth="1"/>
    <col min="11018" max="11019" width="21" style="1" customWidth="1"/>
    <col min="11020" max="11020" width="2.140625" style="1" customWidth="1"/>
    <col min="11021" max="11021" width="3" style="1" customWidth="1"/>
    <col min="11022" max="11264" width="11.42578125" style="1" hidden="1"/>
    <col min="11265" max="11265" width="1.7109375" style="1" customWidth="1"/>
    <col min="11266" max="11266" width="2.7109375" style="1" customWidth="1"/>
    <col min="11267" max="11267" width="11.42578125" style="1" customWidth="1"/>
    <col min="11268" max="11268" width="39.42578125" style="1" customWidth="1"/>
    <col min="11269" max="11270" width="21" style="1" customWidth="1"/>
    <col min="11271" max="11271" width="4.140625" style="1" customWidth="1"/>
    <col min="11272" max="11272" width="11.42578125" style="1" customWidth="1"/>
    <col min="11273" max="11273" width="53.42578125" style="1" customWidth="1"/>
    <col min="11274" max="11275" width="21" style="1" customWidth="1"/>
    <col min="11276" max="11276" width="2.140625" style="1" customWidth="1"/>
    <col min="11277" max="11277" width="3" style="1" customWidth="1"/>
    <col min="11278" max="11520" width="11.42578125" style="1" hidden="1"/>
    <col min="11521" max="11521" width="1.7109375" style="1" customWidth="1"/>
    <col min="11522" max="11522" width="2.7109375" style="1" customWidth="1"/>
    <col min="11523" max="11523" width="11.42578125" style="1" customWidth="1"/>
    <col min="11524" max="11524" width="39.42578125" style="1" customWidth="1"/>
    <col min="11525" max="11526" width="21" style="1" customWidth="1"/>
    <col min="11527" max="11527" width="4.140625" style="1" customWidth="1"/>
    <col min="11528" max="11528" width="11.42578125" style="1" customWidth="1"/>
    <col min="11529" max="11529" width="53.42578125" style="1" customWidth="1"/>
    <col min="11530" max="11531" width="21" style="1" customWidth="1"/>
    <col min="11532" max="11532" width="2.140625" style="1" customWidth="1"/>
    <col min="11533" max="11533" width="3" style="1" customWidth="1"/>
    <col min="11534" max="11776" width="11.42578125" style="1" hidden="1"/>
    <col min="11777" max="11777" width="1.7109375" style="1" customWidth="1"/>
    <col min="11778" max="11778" width="2.7109375" style="1" customWidth="1"/>
    <col min="11779" max="11779" width="11.42578125" style="1" customWidth="1"/>
    <col min="11780" max="11780" width="39.42578125" style="1" customWidth="1"/>
    <col min="11781" max="11782" width="21" style="1" customWidth="1"/>
    <col min="11783" max="11783" width="4.140625" style="1" customWidth="1"/>
    <col min="11784" max="11784" width="11.42578125" style="1" customWidth="1"/>
    <col min="11785" max="11785" width="53.42578125" style="1" customWidth="1"/>
    <col min="11786" max="11787" width="21" style="1" customWidth="1"/>
    <col min="11788" max="11788" width="2.140625" style="1" customWidth="1"/>
    <col min="11789" max="11789" width="3" style="1" customWidth="1"/>
    <col min="11790" max="12032" width="11.42578125" style="1" hidden="1"/>
    <col min="12033" max="12033" width="1.7109375" style="1" customWidth="1"/>
    <col min="12034" max="12034" width="2.7109375" style="1" customWidth="1"/>
    <col min="12035" max="12035" width="11.42578125" style="1" customWidth="1"/>
    <col min="12036" max="12036" width="39.42578125" style="1" customWidth="1"/>
    <col min="12037" max="12038" width="21" style="1" customWidth="1"/>
    <col min="12039" max="12039" width="4.140625" style="1" customWidth="1"/>
    <col min="12040" max="12040" width="11.42578125" style="1" customWidth="1"/>
    <col min="12041" max="12041" width="53.42578125" style="1" customWidth="1"/>
    <col min="12042" max="12043" width="21" style="1" customWidth="1"/>
    <col min="12044" max="12044" width="2.140625" style="1" customWidth="1"/>
    <col min="12045" max="12045" width="3" style="1" customWidth="1"/>
    <col min="12046" max="12288" width="11.42578125" style="1" hidden="1"/>
    <col min="12289" max="12289" width="1.7109375" style="1" customWidth="1"/>
    <col min="12290" max="12290" width="2.7109375" style="1" customWidth="1"/>
    <col min="12291" max="12291" width="11.42578125" style="1" customWidth="1"/>
    <col min="12292" max="12292" width="39.42578125" style="1" customWidth="1"/>
    <col min="12293" max="12294" width="21" style="1" customWidth="1"/>
    <col min="12295" max="12295" width="4.140625" style="1" customWidth="1"/>
    <col min="12296" max="12296" width="11.42578125" style="1" customWidth="1"/>
    <col min="12297" max="12297" width="53.42578125" style="1" customWidth="1"/>
    <col min="12298" max="12299" width="21" style="1" customWidth="1"/>
    <col min="12300" max="12300" width="2.140625" style="1" customWidth="1"/>
    <col min="12301" max="12301" width="3" style="1" customWidth="1"/>
    <col min="12302" max="12544" width="11.42578125" style="1" hidden="1"/>
    <col min="12545" max="12545" width="1.7109375" style="1" customWidth="1"/>
    <col min="12546" max="12546" width="2.7109375" style="1" customWidth="1"/>
    <col min="12547" max="12547" width="11.42578125" style="1" customWidth="1"/>
    <col min="12548" max="12548" width="39.42578125" style="1" customWidth="1"/>
    <col min="12549" max="12550" width="21" style="1" customWidth="1"/>
    <col min="12551" max="12551" width="4.140625" style="1" customWidth="1"/>
    <col min="12552" max="12552" width="11.42578125" style="1" customWidth="1"/>
    <col min="12553" max="12553" width="53.42578125" style="1" customWidth="1"/>
    <col min="12554" max="12555" width="21" style="1" customWidth="1"/>
    <col min="12556" max="12556" width="2.140625" style="1" customWidth="1"/>
    <col min="12557" max="12557" width="3" style="1" customWidth="1"/>
    <col min="12558" max="12800" width="11.42578125" style="1" hidden="1"/>
    <col min="12801" max="12801" width="1.7109375" style="1" customWidth="1"/>
    <col min="12802" max="12802" width="2.7109375" style="1" customWidth="1"/>
    <col min="12803" max="12803" width="11.42578125" style="1" customWidth="1"/>
    <col min="12804" max="12804" width="39.42578125" style="1" customWidth="1"/>
    <col min="12805" max="12806" width="21" style="1" customWidth="1"/>
    <col min="12807" max="12807" width="4.140625" style="1" customWidth="1"/>
    <col min="12808" max="12808" width="11.42578125" style="1" customWidth="1"/>
    <col min="12809" max="12809" width="53.42578125" style="1" customWidth="1"/>
    <col min="12810" max="12811" width="21" style="1" customWidth="1"/>
    <col min="12812" max="12812" width="2.140625" style="1" customWidth="1"/>
    <col min="12813" max="12813" width="3" style="1" customWidth="1"/>
    <col min="12814" max="13056" width="11.42578125" style="1" hidden="1"/>
    <col min="13057" max="13057" width="1.7109375" style="1" customWidth="1"/>
    <col min="13058" max="13058" width="2.7109375" style="1" customWidth="1"/>
    <col min="13059" max="13059" width="11.42578125" style="1" customWidth="1"/>
    <col min="13060" max="13060" width="39.42578125" style="1" customWidth="1"/>
    <col min="13061" max="13062" width="21" style="1" customWidth="1"/>
    <col min="13063" max="13063" width="4.140625" style="1" customWidth="1"/>
    <col min="13064" max="13064" width="11.42578125" style="1" customWidth="1"/>
    <col min="13065" max="13065" width="53.42578125" style="1" customWidth="1"/>
    <col min="13066" max="13067" width="21" style="1" customWidth="1"/>
    <col min="13068" max="13068" width="2.140625" style="1" customWidth="1"/>
    <col min="13069" max="13069" width="3" style="1" customWidth="1"/>
    <col min="13070" max="13312" width="11.42578125" style="1" hidden="1"/>
    <col min="13313" max="13313" width="1.7109375" style="1" customWidth="1"/>
    <col min="13314" max="13314" width="2.7109375" style="1" customWidth="1"/>
    <col min="13315" max="13315" width="11.42578125" style="1" customWidth="1"/>
    <col min="13316" max="13316" width="39.42578125" style="1" customWidth="1"/>
    <col min="13317" max="13318" width="21" style="1" customWidth="1"/>
    <col min="13319" max="13319" width="4.140625" style="1" customWidth="1"/>
    <col min="13320" max="13320" width="11.42578125" style="1" customWidth="1"/>
    <col min="13321" max="13321" width="53.42578125" style="1" customWidth="1"/>
    <col min="13322" max="13323" width="21" style="1" customWidth="1"/>
    <col min="13324" max="13324" width="2.140625" style="1" customWidth="1"/>
    <col min="13325" max="13325" width="3" style="1" customWidth="1"/>
    <col min="13326" max="13568" width="11.42578125" style="1" hidden="1"/>
    <col min="13569" max="13569" width="1.7109375" style="1" customWidth="1"/>
    <col min="13570" max="13570" width="2.7109375" style="1" customWidth="1"/>
    <col min="13571" max="13571" width="11.42578125" style="1" customWidth="1"/>
    <col min="13572" max="13572" width="39.42578125" style="1" customWidth="1"/>
    <col min="13573" max="13574" width="21" style="1" customWidth="1"/>
    <col min="13575" max="13575" width="4.140625" style="1" customWidth="1"/>
    <col min="13576" max="13576" width="11.42578125" style="1" customWidth="1"/>
    <col min="13577" max="13577" width="53.42578125" style="1" customWidth="1"/>
    <col min="13578" max="13579" width="21" style="1" customWidth="1"/>
    <col min="13580" max="13580" width="2.140625" style="1" customWidth="1"/>
    <col min="13581" max="13581" width="3" style="1" customWidth="1"/>
    <col min="13582" max="13824" width="11.42578125" style="1" hidden="1"/>
    <col min="13825" max="13825" width="1.7109375" style="1" customWidth="1"/>
    <col min="13826" max="13826" width="2.7109375" style="1" customWidth="1"/>
    <col min="13827" max="13827" width="11.42578125" style="1" customWidth="1"/>
    <col min="13828" max="13828" width="39.42578125" style="1" customWidth="1"/>
    <col min="13829" max="13830" width="21" style="1" customWidth="1"/>
    <col min="13831" max="13831" width="4.140625" style="1" customWidth="1"/>
    <col min="13832" max="13832" width="11.42578125" style="1" customWidth="1"/>
    <col min="13833" max="13833" width="53.42578125" style="1" customWidth="1"/>
    <col min="13834" max="13835" width="21" style="1" customWidth="1"/>
    <col min="13836" max="13836" width="2.140625" style="1" customWidth="1"/>
    <col min="13837" max="13837" width="3" style="1" customWidth="1"/>
    <col min="13838" max="14080" width="11.42578125" style="1" hidden="1"/>
    <col min="14081" max="14081" width="1.7109375" style="1" customWidth="1"/>
    <col min="14082" max="14082" width="2.7109375" style="1" customWidth="1"/>
    <col min="14083" max="14083" width="11.42578125" style="1" customWidth="1"/>
    <col min="14084" max="14084" width="39.42578125" style="1" customWidth="1"/>
    <col min="14085" max="14086" width="21" style="1" customWidth="1"/>
    <col min="14087" max="14087" width="4.140625" style="1" customWidth="1"/>
    <col min="14088" max="14088" width="11.42578125" style="1" customWidth="1"/>
    <col min="14089" max="14089" width="53.42578125" style="1" customWidth="1"/>
    <col min="14090" max="14091" width="21" style="1" customWidth="1"/>
    <col min="14092" max="14092" width="2.140625" style="1" customWidth="1"/>
    <col min="14093" max="14093" width="3" style="1" customWidth="1"/>
    <col min="14094" max="14336" width="11.42578125" style="1" hidden="1"/>
    <col min="14337" max="14337" width="1.7109375" style="1" customWidth="1"/>
    <col min="14338" max="14338" width="2.7109375" style="1" customWidth="1"/>
    <col min="14339" max="14339" width="11.42578125" style="1" customWidth="1"/>
    <col min="14340" max="14340" width="39.42578125" style="1" customWidth="1"/>
    <col min="14341" max="14342" width="21" style="1" customWidth="1"/>
    <col min="14343" max="14343" width="4.140625" style="1" customWidth="1"/>
    <col min="14344" max="14344" width="11.42578125" style="1" customWidth="1"/>
    <col min="14345" max="14345" width="53.42578125" style="1" customWidth="1"/>
    <col min="14346" max="14347" width="21" style="1" customWidth="1"/>
    <col min="14348" max="14348" width="2.140625" style="1" customWidth="1"/>
    <col min="14349" max="14349" width="3" style="1" customWidth="1"/>
    <col min="14350" max="14592" width="11.42578125" style="1" hidden="1"/>
    <col min="14593" max="14593" width="1.7109375" style="1" customWidth="1"/>
    <col min="14594" max="14594" width="2.7109375" style="1" customWidth="1"/>
    <col min="14595" max="14595" width="11.42578125" style="1" customWidth="1"/>
    <col min="14596" max="14596" width="39.42578125" style="1" customWidth="1"/>
    <col min="14597" max="14598" width="21" style="1" customWidth="1"/>
    <col min="14599" max="14599" width="4.140625" style="1" customWidth="1"/>
    <col min="14600" max="14600" width="11.42578125" style="1" customWidth="1"/>
    <col min="14601" max="14601" width="53.42578125" style="1" customWidth="1"/>
    <col min="14602" max="14603" width="21" style="1" customWidth="1"/>
    <col min="14604" max="14604" width="2.140625" style="1" customWidth="1"/>
    <col min="14605" max="14605" width="3" style="1" customWidth="1"/>
    <col min="14606" max="14848" width="11.42578125" style="1" hidden="1"/>
    <col min="14849" max="14849" width="1.7109375" style="1" customWidth="1"/>
    <col min="14850" max="14850" width="2.7109375" style="1" customWidth="1"/>
    <col min="14851" max="14851" width="11.42578125" style="1" customWidth="1"/>
    <col min="14852" max="14852" width="39.42578125" style="1" customWidth="1"/>
    <col min="14853" max="14854" width="21" style="1" customWidth="1"/>
    <col min="14855" max="14855" width="4.140625" style="1" customWidth="1"/>
    <col min="14856" max="14856" width="11.42578125" style="1" customWidth="1"/>
    <col min="14857" max="14857" width="53.42578125" style="1" customWidth="1"/>
    <col min="14858" max="14859" width="21" style="1" customWidth="1"/>
    <col min="14860" max="14860" width="2.140625" style="1" customWidth="1"/>
    <col min="14861" max="14861" width="3" style="1" customWidth="1"/>
    <col min="14862" max="15104" width="11.42578125" style="1" hidden="1"/>
    <col min="15105" max="15105" width="1.7109375" style="1" customWidth="1"/>
    <col min="15106" max="15106" width="2.7109375" style="1" customWidth="1"/>
    <col min="15107" max="15107" width="11.42578125" style="1" customWidth="1"/>
    <col min="15108" max="15108" width="39.42578125" style="1" customWidth="1"/>
    <col min="15109" max="15110" width="21" style="1" customWidth="1"/>
    <col min="15111" max="15111" width="4.140625" style="1" customWidth="1"/>
    <col min="15112" max="15112" width="11.42578125" style="1" customWidth="1"/>
    <col min="15113" max="15113" width="53.42578125" style="1" customWidth="1"/>
    <col min="15114" max="15115" width="21" style="1" customWidth="1"/>
    <col min="15116" max="15116" width="2.140625" style="1" customWidth="1"/>
    <col min="15117" max="15117" width="3" style="1" customWidth="1"/>
    <col min="15118" max="15360" width="11.42578125" style="1" hidden="1"/>
    <col min="15361" max="15361" width="1.7109375" style="1" customWidth="1"/>
    <col min="15362" max="15362" width="2.7109375" style="1" customWidth="1"/>
    <col min="15363" max="15363" width="11.42578125" style="1" customWidth="1"/>
    <col min="15364" max="15364" width="39.42578125" style="1" customWidth="1"/>
    <col min="15365" max="15366" width="21" style="1" customWidth="1"/>
    <col min="15367" max="15367" width="4.140625" style="1" customWidth="1"/>
    <col min="15368" max="15368" width="11.42578125" style="1" customWidth="1"/>
    <col min="15369" max="15369" width="53.42578125" style="1" customWidth="1"/>
    <col min="15370" max="15371" width="21" style="1" customWidth="1"/>
    <col min="15372" max="15372" width="2.140625" style="1" customWidth="1"/>
    <col min="15373" max="15373" width="3" style="1" customWidth="1"/>
    <col min="15374" max="15616" width="11.42578125" style="1" hidden="1"/>
    <col min="15617" max="15617" width="1.7109375" style="1" customWidth="1"/>
    <col min="15618" max="15618" width="2.7109375" style="1" customWidth="1"/>
    <col min="15619" max="15619" width="11.42578125" style="1" customWidth="1"/>
    <col min="15620" max="15620" width="39.42578125" style="1" customWidth="1"/>
    <col min="15621" max="15622" width="21" style="1" customWidth="1"/>
    <col min="15623" max="15623" width="4.140625" style="1" customWidth="1"/>
    <col min="15624" max="15624" width="11.42578125" style="1" customWidth="1"/>
    <col min="15625" max="15625" width="53.42578125" style="1" customWidth="1"/>
    <col min="15626" max="15627" width="21" style="1" customWidth="1"/>
    <col min="15628" max="15628" width="2.140625" style="1" customWidth="1"/>
    <col min="15629" max="15629" width="3" style="1" customWidth="1"/>
    <col min="15630" max="15872" width="11.42578125" style="1" hidden="1"/>
    <col min="15873" max="15873" width="1.7109375" style="1" customWidth="1"/>
    <col min="15874" max="15874" width="2.7109375" style="1" customWidth="1"/>
    <col min="15875" max="15875" width="11.42578125" style="1" customWidth="1"/>
    <col min="15876" max="15876" width="39.42578125" style="1" customWidth="1"/>
    <col min="15877" max="15878" width="21" style="1" customWidth="1"/>
    <col min="15879" max="15879" width="4.140625" style="1" customWidth="1"/>
    <col min="15880" max="15880" width="11.42578125" style="1" customWidth="1"/>
    <col min="15881" max="15881" width="53.42578125" style="1" customWidth="1"/>
    <col min="15882" max="15883" width="21" style="1" customWidth="1"/>
    <col min="15884" max="15884" width="2.140625" style="1" customWidth="1"/>
    <col min="15885" max="15885" width="3" style="1" customWidth="1"/>
    <col min="15886" max="16128" width="11.42578125" style="1" hidden="1"/>
    <col min="16129" max="16129" width="1.7109375" style="1" customWidth="1"/>
    <col min="16130" max="16130" width="2.7109375" style="1" customWidth="1"/>
    <col min="16131" max="16131" width="11.42578125" style="1" customWidth="1"/>
    <col min="16132" max="16132" width="39.42578125" style="1" customWidth="1"/>
    <col min="16133" max="16134" width="21" style="1" customWidth="1"/>
    <col min="16135" max="16135" width="4.140625" style="1" customWidth="1"/>
    <col min="16136" max="16136" width="11.42578125" style="1" customWidth="1"/>
    <col min="16137" max="16137" width="53.42578125" style="1" customWidth="1"/>
    <col min="16138" max="16139" width="21" style="1" customWidth="1"/>
    <col min="16140" max="16140" width="2.140625" style="1" customWidth="1"/>
    <col min="16141" max="16141" width="3" style="1" customWidth="1"/>
    <col min="16142" max="16384" width="11.42578125" style="1" hidden="1"/>
  </cols>
  <sheetData>
    <row r="1" spans="2:13" ht="12">
      <c r="B1" s="2"/>
      <c r="C1" s="3"/>
      <c r="D1" s="2"/>
      <c r="E1" s="515"/>
      <c r="F1" s="515"/>
      <c r="G1" s="5"/>
      <c r="H1" s="4"/>
      <c r="I1" s="4"/>
      <c r="J1" s="515"/>
      <c r="K1" s="532"/>
      <c r="L1" s="2"/>
      <c r="M1" s="2"/>
    </row>
    <row r="2" spans="2:13" ht="12">
      <c r="B2" s="6"/>
      <c r="C2" s="7"/>
      <c r="D2" s="606" t="s">
        <v>0</v>
      </c>
      <c r="E2" s="606"/>
      <c r="F2" s="606"/>
      <c r="G2" s="606"/>
      <c r="H2" s="606"/>
      <c r="I2" s="606"/>
      <c r="J2" s="606"/>
      <c r="K2" s="533"/>
      <c r="L2" s="7"/>
      <c r="M2" s="2"/>
    </row>
    <row r="3" spans="2:13" ht="12">
      <c r="B3" s="6"/>
      <c r="C3" s="7"/>
      <c r="D3" s="606" t="s">
        <v>1</v>
      </c>
      <c r="E3" s="606"/>
      <c r="F3" s="606"/>
      <c r="G3" s="606"/>
      <c r="H3" s="606"/>
      <c r="I3" s="606"/>
      <c r="J3" s="606"/>
      <c r="K3" s="533"/>
      <c r="L3" s="7"/>
      <c r="M3" s="2"/>
    </row>
    <row r="4" spans="2:13" ht="12">
      <c r="B4" s="6"/>
      <c r="C4" s="7"/>
      <c r="D4" s="606" t="s">
        <v>2</v>
      </c>
      <c r="E4" s="606"/>
      <c r="F4" s="606"/>
      <c r="G4" s="606"/>
      <c r="H4" s="606"/>
      <c r="I4" s="606"/>
      <c r="J4" s="606"/>
      <c r="K4" s="533"/>
      <c r="L4" s="7"/>
      <c r="M4" s="2"/>
    </row>
    <row r="5" spans="2:13" ht="12">
      <c r="B5" s="6"/>
      <c r="C5" s="8"/>
      <c r="D5" s="607" t="s">
        <v>3</v>
      </c>
      <c r="E5" s="607"/>
      <c r="F5" s="607"/>
      <c r="G5" s="607"/>
      <c r="H5" s="607"/>
      <c r="I5" s="607"/>
      <c r="J5" s="607"/>
      <c r="K5" s="516"/>
      <c r="L5" s="8"/>
      <c r="M5" s="2"/>
    </row>
    <row r="6" spans="2:13" ht="12">
      <c r="B6" s="9"/>
      <c r="C6" s="10" t="s">
        <v>4</v>
      </c>
      <c r="D6" s="608" t="s">
        <v>10185</v>
      </c>
      <c r="E6" s="608"/>
      <c r="F6" s="608"/>
      <c r="G6" s="608"/>
      <c r="H6" s="608"/>
      <c r="I6" s="608"/>
      <c r="J6" s="608"/>
      <c r="K6" s="534"/>
      <c r="L6" s="2"/>
      <c r="M6" s="2"/>
    </row>
    <row r="7" spans="2:13" ht="12">
      <c r="B7" s="8"/>
      <c r="C7" s="8"/>
      <c r="D7" s="8"/>
      <c r="E7" s="516"/>
      <c r="F7" s="516"/>
      <c r="G7" s="12"/>
      <c r="H7" s="8"/>
      <c r="I7" s="8"/>
      <c r="J7" s="516"/>
      <c r="K7" s="516"/>
      <c r="L7" s="6"/>
      <c r="M7" s="2"/>
    </row>
    <row r="8" spans="2:13" ht="10.5" customHeight="1">
      <c r="B8" s="8"/>
      <c r="C8" s="8"/>
      <c r="D8" s="8"/>
      <c r="E8" s="516"/>
      <c r="F8" s="516"/>
      <c r="G8" s="12"/>
      <c r="H8" s="8"/>
      <c r="I8" s="8"/>
      <c r="J8" s="516"/>
      <c r="K8" s="516"/>
      <c r="L8" s="2"/>
      <c r="M8" s="2"/>
    </row>
    <row r="9" spans="2:13" ht="12">
      <c r="B9" s="600"/>
      <c r="C9" s="602" t="s">
        <v>5</v>
      </c>
      <c r="D9" s="602"/>
      <c r="E9" s="517" t="s">
        <v>6</v>
      </c>
      <c r="F9" s="517"/>
      <c r="G9" s="604"/>
      <c r="H9" s="602" t="s">
        <v>5</v>
      </c>
      <c r="I9" s="602"/>
      <c r="J9" s="517" t="s">
        <v>6</v>
      </c>
      <c r="K9" s="517"/>
      <c r="L9" s="45"/>
      <c r="M9" s="2"/>
    </row>
    <row r="10" spans="2:13" ht="12">
      <c r="B10" s="601"/>
      <c r="C10" s="603"/>
      <c r="D10" s="603"/>
      <c r="E10" s="518">
        <v>2014</v>
      </c>
      <c r="F10" s="518">
        <v>2013</v>
      </c>
      <c r="G10" s="605"/>
      <c r="H10" s="603"/>
      <c r="I10" s="603"/>
      <c r="J10" s="518">
        <v>2014</v>
      </c>
      <c r="K10" s="518">
        <v>2013</v>
      </c>
      <c r="L10" s="46"/>
      <c r="M10" s="2"/>
    </row>
    <row r="11" spans="2:13" ht="12">
      <c r="B11" s="13"/>
      <c r="C11" s="8"/>
      <c r="D11" s="8"/>
      <c r="E11" s="516"/>
      <c r="F11" s="516"/>
      <c r="G11" s="12"/>
      <c r="H11" s="8"/>
      <c r="I11" s="8"/>
      <c r="J11" s="516"/>
      <c r="K11" s="516"/>
      <c r="L11" s="14"/>
      <c r="M11" s="2"/>
    </row>
    <row r="12" spans="2:13" ht="12">
      <c r="B12" s="13"/>
      <c r="C12" s="8"/>
      <c r="D12" s="8"/>
      <c r="E12" s="516"/>
      <c r="F12" s="516"/>
      <c r="G12" s="12"/>
      <c r="H12" s="8"/>
      <c r="I12" s="8"/>
      <c r="J12" s="516"/>
      <c r="K12" s="516"/>
      <c r="L12" s="14"/>
      <c r="M12" s="2"/>
    </row>
    <row r="13" spans="2:13" ht="12">
      <c r="B13" s="15"/>
      <c r="C13" s="599" t="s">
        <v>7</v>
      </c>
      <c r="D13" s="599"/>
      <c r="E13" s="519"/>
      <c r="F13" s="520"/>
      <c r="G13" s="17"/>
      <c r="H13" s="599" t="s">
        <v>8</v>
      </c>
      <c r="I13" s="599"/>
      <c r="J13" s="527"/>
      <c r="K13" s="527"/>
      <c r="L13" s="14"/>
      <c r="M13" s="2"/>
    </row>
    <row r="14" spans="2:13" ht="12">
      <c r="B14" s="15"/>
      <c r="C14" s="19"/>
      <c r="D14" s="18"/>
      <c r="E14" s="520"/>
      <c r="F14" s="520"/>
      <c r="G14" s="17"/>
      <c r="H14" s="19"/>
      <c r="I14" s="18"/>
      <c r="J14" s="527"/>
      <c r="K14" s="527"/>
      <c r="L14" s="14"/>
      <c r="M14" s="2"/>
    </row>
    <row r="15" spans="2:13" ht="12">
      <c r="B15" s="15"/>
      <c r="C15" s="596" t="s">
        <v>9</v>
      </c>
      <c r="D15" s="596"/>
      <c r="E15" s="520"/>
      <c r="F15" s="520"/>
      <c r="G15" s="17"/>
      <c r="H15" s="596" t="s">
        <v>10</v>
      </c>
      <c r="I15" s="596"/>
      <c r="J15" s="520"/>
      <c r="K15" s="520"/>
      <c r="L15" s="14"/>
      <c r="M15" s="2"/>
    </row>
    <row r="16" spans="2:13" ht="12">
      <c r="B16" s="15"/>
      <c r="C16" s="21"/>
      <c r="D16" s="22"/>
      <c r="E16" s="519"/>
      <c r="F16" s="519"/>
      <c r="G16" s="17"/>
      <c r="H16" s="21"/>
      <c r="I16" s="22"/>
      <c r="J16" s="519"/>
      <c r="K16" s="519"/>
      <c r="L16" s="14"/>
      <c r="M16" s="2"/>
    </row>
    <row r="17" spans="2:13" ht="12">
      <c r="B17" s="15"/>
      <c r="C17" s="595" t="s">
        <v>11</v>
      </c>
      <c r="D17" s="595"/>
      <c r="E17" s="521">
        <f>+'2014'!G10+'2014'!G16</f>
        <v>41055897.18</v>
      </c>
      <c r="F17" s="521">
        <f>+'2013'!G10+'2013'!G14</f>
        <v>65677235.950000003</v>
      </c>
      <c r="G17" s="17"/>
      <c r="H17" s="595" t="s">
        <v>12</v>
      </c>
      <c r="I17" s="595"/>
      <c r="J17" s="521">
        <f>35839796.39+3105.3+0.49</f>
        <v>35842902.18</v>
      </c>
      <c r="K17" s="521">
        <v>31712937.649999999</v>
      </c>
      <c r="L17" s="14"/>
      <c r="M17" s="2"/>
    </row>
    <row r="18" spans="2:13" ht="12">
      <c r="B18" s="15"/>
      <c r="C18" s="595" t="s">
        <v>13</v>
      </c>
      <c r="D18" s="595"/>
      <c r="E18" s="521">
        <f>+'2014'!G30</f>
        <v>29069.78</v>
      </c>
      <c r="F18" s="521">
        <f>+'2013'!G28</f>
        <v>160806.16</v>
      </c>
      <c r="G18" s="17"/>
      <c r="H18" s="595" t="s">
        <v>14</v>
      </c>
      <c r="I18" s="595"/>
      <c r="J18" s="521">
        <f>+'2014'!H182</f>
        <v>631645.09</v>
      </c>
      <c r="K18" s="521">
        <f>+'2013'!H158</f>
        <v>238733.81</v>
      </c>
      <c r="L18" s="14"/>
      <c r="M18" s="2"/>
    </row>
    <row r="19" spans="2:13" ht="12">
      <c r="B19" s="15"/>
      <c r="C19" s="595" t="s">
        <v>15</v>
      </c>
      <c r="D19" s="595"/>
      <c r="E19" s="521">
        <f>179254763.91-178795195.73</f>
        <v>459568.18000000715</v>
      </c>
      <c r="F19" s="521">
        <f>+'2013'!G66</f>
        <v>62513.85</v>
      </c>
      <c r="G19" s="17"/>
      <c r="H19" s="595" t="s">
        <v>16</v>
      </c>
      <c r="I19" s="595"/>
      <c r="J19" s="521">
        <v>0</v>
      </c>
      <c r="K19" s="521">
        <v>0</v>
      </c>
      <c r="L19" s="14"/>
      <c r="M19" s="2"/>
    </row>
    <row r="20" spans="2:13" ht="12">
      <c r="B20" s="15"/>
      <c r="C20" s="595" t="s">
        <v>17</v>
      </c>
      <c r="D20" s="595"/>
      <c r="E20" s="521">
        <v>0</v>
      </c>
      <c r="F20" s="521">
        <v>0</v>
      </c>
      <c r="G20" s="17"/>
      <c r="H20" s="595" t="s">
        <v>18</v>
      </c>
      <c r="I20" s="595"/>
      <c r="J20" s="521">
        <v>0</v>
      </c>
      <c r="K20" s="521">
        <v>0</v>
      </c>
      <c r="L20" s="14"/>
      <c r="M20" s="2"/>
    </row>
    <row r="21" spans="2:13" ht="12">
      <c r="B21" s="15"/>
      <c r="C21" s="595" t="s">
        <v>19</v>
      </c>
      <c r="D21" s="595"/>
      <c r="E21" s="521">
        <v>0</v>
      </c>
      <c r="F21" s="521">
        <v>0</v>
      </c>
      <c r="G21" s="17"/>
      <c r="H21" s="595" t="s">
        <v>20</v>
      </c>
      <c r="I21" s="595"/>
      <c r="J21" s="521">
        <f>+'2014'!H333+'2014'!H272+'2014'!H283+'2014'!H287</f>
        <v>861371.97</v>
      </c>
      <c r="K21" s="521">
        <f>+'2013'!H158+'2013'!H221+'2013'!H230+'2013'!H234</f>
        <v>491517.12</v>
      </c>
      <c r="L21" s="14"/>
      <c r="M21" s="2"/>
    </row>
    <row r="22" spans="2:13" ht="12">
      <c r="B22" s="15"/>
      <c r="C22" s="595" t="s">
        <v>21</v>
      </c>
      <c r="D22" s="595"/>
      <c r="E22" s="521">
        <v>0</v>
      </c>
      <c r="F22" s="521">
        <v>0</v>
      </c>
      <c r="G22" s="17"/>
      <c r="H22" s="595" t="s">
        <v>22</v>
      </c>
      <c r="I22" s="595"/>
      <c r="J22" s="521">
        <v>0</v>
      </c>
      <c r="K22" s="521">
        <v>0</v>
      </c>
      <c r="L22" s="14"/>
      <c r="M22" s="2"/>
    </row>
    <row r="23" spans="2:13" ht="12">
      <c r="B23" s="15"/>
      <c r="C23" s="595" t="s">
        <v>23</v>
      </c>
      <c r="D23" s="595"/>
      <c r="E23" s="521">
        <v>0</v>
      </c>
      <c r="F23" s="521">
        <v>0</v>
      </c>
      <c r="G23" s="17"/>
      <c r="H23" s="595" t="s">
        <v>24</v>
      </c>
      <c r="I23" s="595"/>
      <c r="J23" s="521">
        <v>0</v>
      </c>
      <c r="K23" s="521">
        <v>0</v>
      </c>
      <c r="L23" s="14"/>
      <c r="M23" s="2"/>
    </row>
    <row r="24" spans="2:13" ht="12">
      <c r="B24" s="15"/>
      <c r="C24" s="24"/>
      <c r="D24" s="25"/>
      <c r="E24" s="519"/>
      <c r="F24" s="519"/>
      <c r="G24" s="17"/>
      <c r="H24" s="595" t="s">
        <v>25</v>
      </c>
      <c r="I24" s="595"/>
      <c r="J24" s="521">
        <f>+'2014'!H294+'2014'!H283</f>
        <v>185238.66</v>
      </c>
      <c r="K24" s="521">
        <f>+'2013'!H239+'2013'!H230</f>
        <v>185238.66</v>
      </c>
      <c r="L24" s="14"/>
      <c r="M24" s="2"/>
    </row>
    <row r="25" spans="2:13" ht="12">
      <c r="B25" s="26"/>
      <c r="C25" s="596" t="s">
        <v>26</v>
      </c>
      <c r="D25" s="596"/>
      <c r="E25" s="522">
        <f>SUM(E17:E24)</f>
        <v>41544535.140000008</v>
      </c>
      <c r="F25" s="522">
        <f>SUM(F17:F24)</f>
        <v>65900555.960000001</v>
      </c>
      <c r="G25" s="27"/>
      <c r="H25" s="19"/>
      <c r="I25" s="18"/>
      <c r="J25" s="522"/>
      <c r="K25" s="522"/>
      <c r="L25" s="14"/>
      <c r="M25" s="2"/>
    </row>
    <row r="26" spans="2:13" ht="12">
      <c r="B26" s="26"/>
      <c r="C26" s="19"/>
      <c r="D26" s="29"/>
      <c r="E26" s="522"/>
      <c r="F26" s="522"/>
      <c r="G26" s="27"/>
      <c r="H26" s="596" t="s">
        <v>27</v>
      </c>
      <c r="I26" s="596"/>
      <c r="J26" s="522">
        <f>SUM(J17:J25)</f>
        <v>37521157.899999999</v>
      </c>
      <c r="K26" s="522">
        <f>SUM(K17:K25)</f>
        <v>32628427.239999998</v>
      </c>
      <c r="L26" s="14"/>
      <c r="M26" s="2"/>
    </row>
    <row r="27" spans="2:13" ht="12">
      <c r="B27" s="15"/>
      <c r="C27" s="24"/>
      <c r="D27" s="24"/>
      <c r="E27" s="519"/>
      <c r="F27" s="519"/>
      <c r="G27" s="17"/>
      <c r="H27" s="30"/>
      <c r="I27" s="25"/>
      <c r="J27" s="519"/>
      <c r="K27" s="519"/>
      <c r="L27" s="14"/>
      <c r="M27" s="2"/>
    </row>
    <row r="28" spans="2:13" ht="12">
      <c r="B28" s="15"/>
      <c r="C28" s="596" t="s">
        <v>28</v>
      </c>
      <c r="D28" s="596"/>
      <c r="E28" s="519"/>
      <c r="F28" s="519"/>
      <c r="G28" s="17"/>
      <c r="H28" s="596" t="s">
        <v>29</v>
      </c>
      <c r="I28" s="596"/>
      <c r="J28" s="519"/>
      <c r="K28" s="519"/>
      <c r="L28" s="14"/>
      <c r="M28" s="2"/>
    </row>
    <row r="29" spans="2:13" ht="12">
      <c r="B29" s="15"/>
      <c r="C29" s="24"/>
      <c r="D29" s="24"/>
      <c r="E29" s="519"/>
      <c r="F29" s="519"/>
      <c r="G29" s="17"/>
      <c r="H29" s="24"/>
      <c r="I29" s="25"/>
      <c r="J29" s="519"/>
      <c r="K29" s="519"/>
      <c r="L29" s="14"/>
      <c r="M29" s="2"/>
    </row>
    <row r="30" spans="2:13" ht="12">
      <c r="B30" s="15"/>
      <c r="C30" s="595" t="s">
        <v>30</v>
      </c>
      <c r="D30" s="595"/>
      <c r="E30" s="521">
        <v>0</v>
      </c>
      <c r="F30" s="521">
        <v>0</v>
      </c>
      <c r="G30" s="17"/>
      <c r="H30" s="595" t="s">
        <v>31</v>
      </c>
      <c r="I30" s="595"/>
      <c r="J30" s="521">
        <f>+'2014'!H333</f>
        <v>432425.01</v>
      </c>
      <c r="K30" s="521">
        <f>+'2013'!H283</f>
        <v>444746.05</v>
      </c>
      <c r="L30" s="14"/>
      <c r="M30" s="2"/>
    </row>
    <row r="31" spans="2:13" ht="12">
      <c r="B31" s="15"/>
      <c r="C31" s="595" t="s">
        <v>32</v>
      </c>
      <c r="D31" s="595"/>
      <c r="E31" s="521">
        <v>178795195.72999999</v>
      </c>
      <c r="F31" s="521">
        <f>+'2013'!G55</f>
        <v>100868093.09</v>
      </c>
      <c r="G31" s="17"/>
      <c r="H31" s="595" t="s">
        <v>33</v>
      </c>
      <c r="I31" s="595"/>
      <c r="J31" s="521">
        <v>0</v>
      </c>
      <c r="K31" s="521">
        <v>0</v>
      </c>
      <c r="L31" s="14"/>
      <c r="M31" s="2"/>
    </row>
    <row r="32" spans="2:13" ht="12">
      <c r="B32" s="15"/>
      <c r="C32" s="595" t="s">
        <v>34</v>
      </c>
      <c r="D32" s="595"/>
      <c r="E32" s="521">
        <f>+'2014'!G95</f>
        <v>106429697.3</v>
      </c>
      <c r="F32" s="521">
        <f>+'2013'!G91</f>
        <v>98967898.299999997</v>
      </c>
      <c r="G32" s="17"/>
      <c r="H32" s="595" t="s">
        <v>35</v>
      </c>
      <c r="I32" s="595"/>
      <c r="J32" s="521">
        <v>0</v>
      </c>
      <c r="K32" s="521">
        <v>0</v>
      </c>
      <c r="L32" s="14"/>
      <c r="M32" s="2"/>
    </row>
    <row r="33" spans="2:13" ht="12">
      <c r="B33" s="15"/>
      <c r="C33" s="595" t="s">
        <v>36</v>
      </c>
      <c r="D33" s="595"/>
      <c r="E33" s="521">
        <f>+'2014'!G74+'2014'!G79+'2014'!G87+'2014'!G90+'2014'!G93</f>
        <v>200773452.41000003</v>
      </c>
      <c r="F33" s="521">
        <f>+'2013'!G70+'2013'!G75+'2013'!G83+'2013'!G86+'2013'!G89</f>
        <v>200814303.73000002</v>
      </c>
      <c r="G33" s="17"/>
      <c r="H33" s="595" t="s">
        <v>37</v>
      </c>
      <c r="I33" s="595"/>
      <c r="J33" s="521">
        <v>0</v>
      </c>
      <c r="K33" s="521">
        <v>0</v>
      </c>
      <c r="L33" s="14"/>
      <c r="M33" s="2"/>
    </row>
    <row r="34" spans="2:13" ht="12">
      <c r="B34" s="15"/>
      <c r="C34" s="595" t="s">
        <v>38</v>
      </c>
      <c r="D34" s="595"/>
      <c r="E34" s="521">
        <v>0</v>
      </c>
      <c r="F34" s="521">
        <v>0</v>
      </c>
      <c r="G34" s="17"/>
      <c r="H34" s="595" t="s">
        <v>39</v>
      </c>
      <c r="I34" s="595"/>
      <c r="J34" s="521">
        <v>0</v>
      </c>
      <c r="K34" s="521">
        <v>0</v>
      </c>
      <c r="L34" s="14"/>
      <c r="M34" s="2"/>
    </row>
    <row r="35" spans="2:13" ht="12">
      <c r="B35" s="15"/>
      <c r="C35" s="595" t="s">
        <v>40</v>
      </c>
      <c r="D35" s="595"/>
      <c r="E35" s="521">
        <v>0</v>
      </c>
      <c r="F35" s="521">
        <v>0</v>
      </c>
      <c r="G35" s="17"/>
      <c r="H35" s="595" t="s">
        <v>41</v>
      </c>
      <c r="I35" s="595"/>
      <c r="J35" s="521">
        <v>0</v>
      </c>
      <c r="K35" s="521">
        <v>0</v>
      </c>
      <c r="L35" s="14"/>
      <c r="M35" s="2"/>
    </row>
    <row r="36" spans="2:13" ht="12">
      <c r="B36" s="15"/>
      <c r="C36" s="595" t="s">
        <v>42</v>
      </c>
      <c r="D36" s="595"/>
      <c r="E36" s="521">
        <f>+'2014'!G99</f>
        <v>9873378.2400000002</v>
      </c>
      <c r="F36" s="521">
        <f>+'2013'!G95</f>
        <v>9873378.2400000002</v>
      </c>
      <c r="G36" s="17"/>
      <c r="H36" s="24"/>
      <c r="I36" s="25"/>
      <c r="J36" s="519"/>
      <c r="K36" s="519"/>
      <c r="L36" s="14"/>
      <c r="M36" s="2"/>
    </row>
    <row r="37" spans="2:13" ht="12">
      <c r="B37" s="15"/>
      <c r="C37" s="595" t="s">
        <v>43</v>
      </c>
      <c r="D37" s="595"/>
      <c r="E37" s="521">
        <v>0</v>
      </c>
      <c r="F37" s="521">
        <v>0</v>
      </c>
      <c r="G37" s="17"/>
      <c r="H37" s="596" t="s">
        <v>44</v>
      </c>
      <c r="I37" s="596"/>
      <c r="J37" s="522">
        <f>SUM(J30:J36)</f>
        <v>432425.01</v>
      </c>
      <c r="K37" s="522">
        <f>SUM(K30:K36)</f>
        <v>444746.05</v>
      </c>
      <c r="L37" s="14"/>
      <c r="M37" s="2"/>
    </row>
    <row r="38" spans="2:13" ht="12">
      <c r="B38" s="15"/>
      <c r="C38" s="595" t="s">
        <v>45</v>
      </c>
      <c r="D38" s="595"/>
      <c r="E38" s="521">
        <v>0</v>
      </c>
      <c r="F38" s="521">
        <v>0</v>
      </c>
      <c r="G38" s="17"/>
      <c r="H38" s="19"/>
      <c r="I38" s="29"/>
      <c r="J38" s="522"/>
      <c r="K38" s="522"/>
      <c r="L38" s="14"/>
      <c r="M38" s="2"/>
    </row>
    <row r="39" spans="2:13" ht="12">
      <c r="B39" s="15"/>
      <c r="C39" s="24"/>
      <c r="D39" s="25"/>
      <c r="E39" s="519"/>
      <c r="F39" s="519"/>
      <c r="G39" s="17"/>
      <c r="H39" s="596" t="s">
        <v>46</v>
      </c>
      <c r="I39" s="596"/>
      <c r="J39" s="522">
        <f>J26+J37</f>
        <v>37953582.909999996</v>
      </c>
      <c r="K39" s="522">
        <f>K26+K37</f>
        <v>33073173.289999999</v>
      </c>
      <c r="L39" s="14"/>
      <c r="M39" s="2"/>
    </row>
    <row r="40" spans="2:13" ht="12.75">
      <c r="B40" s="26"/>
      <c r="C40" s="596" t="s">
        <v>47</v>
      </c>
      <c r="D40" s="596"/>
      <c r="E40" s="522">
        <f>SUM(E30:E39)</f>
        <v>495871723.68000001</v>
      </c>
      <c r="F40" s="522">
        <f>SUM(F30:F39)</f>
        <v>410523673.36000001</v>
      </c>
      <c r="G40" s="27"/>
      <c r="H40" s="19"/>
      <c r="I40" s="31"/>
      <c r="J40" s="528"/>
      <c r="K40" s="522"/>
      <c r="L40" s="14"/>
      <c r="M40" s="2"/>
    </row>
    <row r="41" spans="2:13" ht="12">
      <c r="B41" s="15"/>
      <c r="C41" s="24"/>
      <c r="D41" s="19"/>
      <c r="E41" s="519"/>
      <c r="F41" s="519"/>
      <c r="G41" s="17"/>
      <c r="H41" s="599" t="s">
        <v>48</v>
      </c>
      <c r="I41" s="599"/>
      <c r="J41" s="519"/>
      <c r="K41" s="519"/>
      <c r="L41" s="14"/>
      <c r="M41" s="2"/>
    </row>
    <row r="42" spans="2:13" ht="12">
      <c r="B42" s="15"/>
      <c r="C42" s="596" t="s">
        <v>49</v>
      </c>
      <c r="D42" s="596"/>
      <c r="E42" s="522">
        <f>E25+E40</f>
        <v>537416258.82000005</v>
      </c>
      <c r="F42" s="522">
        <f>F25+F40</f>
        <v>476424229.31999999</v>
      </c>
      <c r="G42" s="17"/>
      <c r="H42" s="19"/>
      <c r="I42" s="31"/>
      <c r="J42" s="519"/>
      <c r="K42" s="519"/>
      <c r="L42" s="14"/>
      <c r="M42" s="2"/>
    </row>
    <row r="43" spans="2:13" ht="12">
      <c r="B43" s="15"/>
      <c r="C43" s="24"/>
      <c r="D43" s="24"/>
      <c r="E43" s="519"/>
      <c r="F43" s="519"/>
      <c r="G43" s="17"/>
      <c r="H43" s="596" t="s">
        <v>50</v>
      </c>
      <c r="I43" s="596"/>
      <c r="J43" s="522">
        <f>SUM(J45:J47)</f>
        <v>291201072.66000003</v>
      </c>
      <c r="K43" s="522">
        <f>SUM(K45:K47)</f>
        <v>283780124.98000002</v>
      </c>
      <c r="L43" s="14"/>
      <c r="M43" s="2"/>
    </row>
    <row r="44" spans="2:13" ht="12">
      <c r="B44" s="15"/>
      <c r="C44" s="24"/>
      <c r="D44" s="24"/>
      <c r="E44" s="519"/>
      <c r="F44" s="519"/>
      <c r="G44" s="17"/>
      <c r="H44" s="24"/>
      <c r="I44" s="16"/>
      <c r="J44" s="519"/>
      <c r="K44" s="519"/>
      <c r="L44" s="14"/>
      <c r="M44" s="2"/>
    </row>
    <row r="45" spans="2:13" ht="12">
      <c r="B45" s="15"/>
      <c r="C45" s="24"/>
      <c r="D45" s="24"/>
      <c r="E45" s="519"/>
      <c r="F45" s="519"/>
      <c r="G45" s="17"/>
      <c r="H45" s="595" t="s">
        <v>51</v>
      </c>
      <c r="I45" s="595"/>
      <c r="J45" s="521">
        <v>204968176.83000001</v>
      </c>
      <c r="K45" s="521">
        <f>+'2013'!H307</f>
        <v>205009028.15000001</v>
      </c>
      <c r="L45" s="14"/>
      <c r="M45" s="2"/>
    </row>
    <row r="46" spans="2:13" ht="12">
      <c r="B46" s="15"/>
      <c r="C46" s="24"/>
      <c r="D46" s="32"/>
      <c r="E46" s="523"/>
      <c r="F46" s="519"/>
      <c r="G46" s="17"/>
      <c r="H46" s="595" t="s">
        <v>52</v>
      </c>
      <c r="I46" s="595"/>
      <c r="J46" s="521">
        <f>+'2014'!H380+'2014'!H394</f>
        <v>86232895.829999998</v>
      </c>
      <c r="K46" s="521">
        <f>+'2013'!H340+'2013'!H326</f>
        <v>78771096.829999998</v>
      </c>
      <c r="L46" s="14"/>
      <c r="M46" s="2"/>
    </row>
    <row r="47" spans="2:13" ht="12">
      <c r="B47" s="15"/>
      <c r="C47" s="24"/>
      <c r="D47" s="32"/>
      <c r="E47" s="523"/>
      <c r="F47" s="519"/>
      <c r="G47" s="17"/>
      <c r="H47" s="595" t="s">
        <v>53</v>
      </c>
      <c r="I47" s="595"/>
      <c r="J47" s="521">
        <v>0</v>
      </c>
      <c r="K47" s="521">
        <v>0</v>
      </c>
      <c r="L47" s="14"/>
      <c r="M47" s="2"/>
    </row>
    <row r="48" spans="2:13" ht="12">
      <c r="B48" s="15"/>
      <c r="C48" s="24"/>
      <c r="D48" s="32"/>
      <c r="E48" s="523"/>
      <c r="F48" s="519"/>
      <c r="G48" s="17"/>
      <c r="H48" s="24"/>
      <c r="I48" s="16"/>
      <c r="J48" s="519"/>
      <c r="K48" s="519"/>
      <c r="L48" s="14"/>
      <c r="M48" s="2"/>
    </row>
    <row r="49" spans="2:13" ht="12">
      <c r="B49" s="15"/>
      <c r="C49" s="24"/>
      <c r="D49" s="32"/>
      <c r="E49" s="523"/>
      <c r="F49" s="519"/>
      <c r="G49" s="17"/>
      <c r="H49" s="596" t="s">
        <v>54</v>
      </c>
      <c r="I49" s="596"/>
      <c r="J49" s="522">
        <f>SUM(J51:J55)</f>
        <v>208261603.74000001</v>
      </c>
      <c r="K49" s="522">
        <f>SUM(K51:K55)</f>
        <v>159570931.05000001</v>
      </c>
      <c r="L49" s="14"/>
      <c r="M49" s="2"/>
    </row>
    <row r="50" spans="2:13" ht="12">
      <c r="B50" s="15"/>
      <c r="C50" s="24"/>
      <c r="D50" s="32"/>
      <c r="E50" s="523"/>
      <c r="F50" s="519"/>
      <c r="G50" s="17"/>
      <c r="H50" s="19"/>
      <c r="I50" s="16"/>
      <c r="J50" s="529"/>
      <c r="K50" s="529"/>
      <c r="L50" s="14"/>
      <c r="M50" s="2"/>
    </row>
    <row r="51" spans="2:13" ht="12">
      <c r="B51" s="15"/>
      <c r="C51" s="24"/>
      <c r="D51" s="32"/>
      <c r="E51" s="523"/>
      <c r="F51" s="519"/>
      <c r="G51" s="17"/>
      <c r="H51" s="595" t="s">
        <v>55</v>
      </c>
      <c r="I51" s="595"/>
      <c r="J51" s="521">
        <v>49262167.460000001</v>
      </c>
      <c r="K51" s="521">
        <f>+'2014'!H405</f>
        <v>29121941.030000001</v>
      </c>
      <c r="L51" s="14"/>
      <c r="M51" s="2"/>
    </row>
    <row r="52" spans="2:13" ht="12">
      <c r="B52" s="15"/>
      <c r="C52" s="24"/>
      <c r="D52" s="32"/>
      <c r="E52" s="523"/>
      <c r="F52" s="519"/>
      <c r="G52" s="17"/>
      <c r="H52" s="595" t="s">
        <v>56</v>
      </c>
      <c r="I52" s="595"/>
      <c r="J52" s="521">
        <v>158999436.28</v>
      </c>
      <c r="K52" s="521">
        <f>+'2013'!H342</f>
        <v>130448990.02</v>
      </c>
      <c r="L52" s="14"/>
      <c r="M52" s="2"/>
    </row>
    <row r="53" spans="2:13" ht="12">
      <c r="B53" s="15"/>
      <c r="C53" s="24"/>
      <c r="D53" s="32"/>
      <c r="E53" s="523"/>
      <c r="F53" s="519"/>
      <c r="G53" s="17"/>
      <c r="H53" s="595" t="s">
        <v>57</v>
      </c>
      <c r="I53" s="595"/>
      <c r="J53" s="521">
        <v>0</v>
      </c>
      <c r="K53" s="521">
        <v>0</v>
      </c>
      <c r="L53" s="14"/>
      <c r="M53" s="2"/>
    </row>
    <row r="54" spans="2:13" ht="12">
      <c r="B54" s="15"/>
      <c r="C54" s="24"/>
      <c r="D54" s="24"/>
      <c r="E54" s="519"/>
      <c r="F54" s="519"/>
      <c r="G54" s="17"/>
      <c r="H54" s="595" t="s">
        <v>58</v>
      </c>
      <c r="I54" s="595"/>
      <c r="J54" s="521">
        <v>0</v>
      </c>
      <c r="K54" s="521">
        <v>0</v>
      </c>
      <c r="L54" s="14"/>
      <c r="M54" s="2"/>
    </row>
    <row r="55" spans="2:13" ht="12">
      <c r="B55" s="15"/>
      <c r="C55" s="24"/>
      <c r="D55" s="24"/>
      <c r="E55" s="519"/>
      <c r="F55" s="519"/>
      <c r="G55" s="17"/>
      <c r="H55" s="595" t="s">
        <v>59</v>
      </c>
      <c r="I55" s="595"/>
      <c r="J55" s="521">
        <v>0</v>
      </c>
      <c r="K55" s="521">
        <v>0</v>
      </c>
      <c r="L55" s="14"/>
      <c r="M55" s="2"/>
    </row>
    <row r="56" spans="2:13" ht="12">
      <c r="B56" s="15"/>
      <c r="C56" s="24"/>
      <c r="D56" s="24"/>
      <c r="E56" s="519"/>
      <c r="F56" s="519"/>
      <c r="G56" s="17"/>
      <c r="H56" s="24"/>
      <c r="I56" s="16"/>
      <c r="J56" s="519"/>
      <c r="K56" s="519"/>
      <c r="L56" s="14"/>
      <c r="M56" s="2"/>
    </row>
    <row r="57" spans="2:13" ht="12">
      <c r="B57" s="15"/>
      <c r="C57" s="24"/>
      <c r="D57" s="24"/>
      <c r="E57" s="519"/>
      <c r="F57" s="519"/>
      <c r="G57" s="17"/>
      <c r="H57" s="596" t="s">
        <v>60</v>
      </c>
      <c r="I57" s="596"/>
      <c r="J57" s="522">
        <f>SUM(J59:J60)</f>
        <v>0</v>
      </c>
      <c r="K57" s="522">
        <f>SUM(K59:K60)</f>
        <v>0</v>
      </c>
      <c r="L57" s="14"/>
      <c r="M57" s="2"/>
    </row>
    <row r="58" spans="2:13" ht="12">
      <c r="B58" s="15"/>
      <c r="C58" s="24"/>
      <c r="D58" s="24"/>
      <c r="E58" s="519"/>
      <c r="F58" s="519"/>
      <c r="G58" s="17"/>
      <c r="H58" s="24"/>
      <c r="I58" s="16"/>
      <c r="J58" s="519"/>
      <c r="K58" s="519"/>
      <c r="L58" s="14"/>
      <c r="M58" s="2"/>
    </row>
    <row r="59" spans="2:13" ht="12">
      <c r="B59" s="15"/>
      <c r="C59" s="24"/>
      <c r="D59" s="24"/>
      <c r="E59" s="519"/>
      <c r="F59" s="519"/>
      <c r="G59" s="17"/>
      <c r="H59" s="595" t="s">
        <v>61</v>
      </c>
      <c r="I59" s="595"/>
      <c r="J59" s="521">
        <v>0</v>
      </c>
      <c r="K59" s="521">
        <v>0</v>
      </c>
      <c r="L59" s="14"/>
      <c r="M59" s="2"/>
    </row>
    <row r="60" spans="2:13" ht="12">
      <c r="B60" s="15"/>
      <c r="C60" s="24"/>
      <c r="D60" s="24"/>
      <c r="E60" s="519"/>
      <c r="F60" s="519"/>
      <c r="G60" s="17"/>
      <c r="H60" s="595" t="s">
        <v>62</v>
      </c>
      <c r="I60" s="595"/>
      <c r="J60" s="521">
        <v>0</v>
      </c>
      <c r="K60" s="521">
        <v>0</v>
      </c>
      <c r="L60" s="14"/>
      <c r="M60" s="2"/>
    </row>
    <row r="61" spans="2:13" ht="12">
      <c r="B61" s="15"/>
      <c r="C61" s="24"/>
      <c r="D61" s="24"/>
      <c r="E61" s="519"/>
      <c r="F61" s="519"/>
      <c r="G61" s="17"/>
      <c r="H61" s="24"/>
      <c r="I61" s="33"/>
      <c r="J61" s="519"/>
      <c r="K61" s="519"/>
      <c r="L61" s="14"/>
      <c r="M61" s="2"/>
    </row>
    <row r="62" spans="2:13" ht="12">
      <c r="B62" s="15"/>
      <c r="C62" s="24"/>
      <c r="D62" s="24"/>
      <c r="E62" s="519"/>
      <c r="F62" s="519"/>
      <c r="G62" s="17"/>
      <c r="H62" s="596" t="s">
        <v>63</v>
      </c>
      <c r="I62" s="596"/>
      <c r="J62" s="522">
        <f>J43+J49+J57</f>
        <v>499462676.40000004</v>
      </c>
      <c r="K62" s="522">
        <f>K43+K49+K57</f>
        <v>443351056.03000003</v>
      </c>
      <c r="L62" s="14"/>
      <c r="M62" s="2"/>
    </row>
    <row r="63" spans="2:13" ht="12">
      <c r="B63" s="15"/>
      <c r="C63" s="24"/>
      <c r="D63" s="24"/>
      <c r="E63" s="519"/>
      <c r="F63" s="519"/>
      <c r="G63" s="17"/>
      <c r="H63" s="24"/>
      <c r="I63" s="16"/>
      <c r="J63" s="519"/>
      <c r="K63" s="519"/>
      <c r="L63" s="14"/>
      <c r="M63" s="2"/>
    </row>
    <row r="64" spans="2:13" ht="12">
      <c r="B64" s="15"/>
      <c r="C64" s="24"/>
      <c r="D64" s="24"/>
      <c r="E64" s="519"/>
      <c r="F64" s="519"/>
      <c r="G64" s="17"/>
      <c r="H64" s="596" t="s">
        <v>64</v>
      </c>
      <c r="I64" s="596"/>
      <c r="J64" s="522">
        <f>J62+J39</f>
        <v>537416259.31000006</v>
      </c>
      <c r="K64" s="522">
        <f>K62+K39</f>
        <v>476424229.32000005</v>
      </c>
      <c r="L64" s="14"/>
      <c r="M64" s="2"/>
    </row>
    <row r="65" spans="2:13" ht="12">
      <c r="B65" s="34"/>
      <c r="C65" s="35"/>
      <c r="D65" s="35"/>
      <c r="E65" s="524"/>
      <c r="F65" s="524"/>
      <c r="G65" s="36"/>
      <c r="H65" s="35"/>
      <c r="I65" s="35"/>
      <c r="J65" s="530"/>
      <c r="K65" s="530"/>
      <c r="L65" s="37"/>
      <c r="M65" s="2"/>
    </row>
    <row r="66" spans="2:13" ht="12">
      <c r="B66" s="6"/>
      <c r="C66" s="16"/>
      <c r="D66" s="38"/>
      <c r="E66" s="525"/>
      <c r="F66" s="525"/>
      <c r="G66" s="17"/>
      <c r="H66" s="40"/>
      <c r="I66" s="38"/>
      <c r="J66" s="525"/>
      <c r="K66" s="525"/>
      <c r="L66" s="2"/>
      <c r="M66" s="2"/>
    </row>
    <row r="67" spans="2:13" ht="12">
      <c r="B67" s="2"/>
      <c r="C67" s="597" t="s">
        <v>65</v>
      </c>
      <c r="D67" s="597"/>
      <c r="E67" s="597"/>
      <c r="F67" s="597"/>
      <c r="G67" s="597"/>
      <c r="H67" s="597"/>
      <c r="I67" s="597"/>
      <c r="J67" s="597"/>
      <c r="K67" s="597"/>
      <c r="L67" s="2"/>
      <c r="M67" s="2"/>
    </row>
    <row r="68" spans="2:13" ht="12">
      <c r="B68" s="2"/>
      <c r="C68" s="16"/>
      <c r="D68" s="38"/>
      <c r="E68" s="525"/>
      <c r="F68" s="525"/>
      <c r="G68" s="2"/>
      <c r="H68" s="40"/>
      <c r="I68" s="41"/>
      <c r="J68" s="525"/>
      <c r="K68" s="525"/>
      <c r="L68" s="2"/>
      <c r="M68" s="2"/>
    </row>
    <row r="69" spans="2:13" ht="12">
      <c r="B69" s="2"/>
      <c r="C69" s="16"/>
      <c r="D69" s="38"/>
      <c r="E69" s="525"/>
      <c r="F69" s="525"/>
      <c r="G69" s="6"/>
      <c r="H69" s="40"/>
      <c r="I69" s="41"/>
      <c r="J69" s="555"/>
      <c r="K69" s="525"/>
      <c r="L69" s="2"/>
      <c r="M69" s="2"/>
    </row>
    <row r="70" spans="2:13" ht="12">
      <c r="B70" s="2"/>
      <c r="C70" s="42"/>
      <c r="D70" s="598"/>
      <c r="E70" s="598"/>
      <c r="F70" s="525"/>
      <c r="G70" s="39"/>
      <c r="H70" s="598"/>
      <c r="I70" s="598"/>
      <c r="J70" s="527"/>
      <c r="K70" s="525"/>
      <c r="L70" s="2"/>
      <c r="M70" s="2"/>
    </row>
    <row r="71" spans="2:13" ht="12">
      <c r="B71" s="2"/>
      <c r="C71" s="43"/>
      <c r="D71" s="594"/>
      <c r="E71" s="594"/>
      <c r="F71" s="519"/>
      <c r="G71" s="44"/>
      <c r="H71" s="594"/>
      <c r="I71" s="594"/>
      <c r="J71" s="527"/>
      <c r="K71" s="525"/>
      <c r="L71" s="2"/>
      <c r="M71" s="2"/>
    </row>
    <row r="72" spans="2:13" s="564" customFormat="1" ht="103.5" customHeight="1">
      <c r="E72" s="565"/>
      <c r="F72" s="565"/>
      <c r="J72" s="565"/>
      <c r="K72" s="565"/>
    </row>
  </sheetData>
  <mergeCells count="72">
    <mergeCell ref="B9:B10"/>
    <mergeCell ref="C9:D10"/>
    <mergeCell ref="G9:G10"/>
    <mergeCell ref="H9:I10"/>
    <mergeCell ref="D2:J2"/>
    <mergeCell ref="D3:J3"/>
    <mergeCell ref="D4:J4"/>
    <mergeCell ref="D5:J5"/>
    <mergeCell ref="D6:J6"/>
    <mergeCell ref="C13:D13"/>
    <mergeCell ref="H13:I13"/>
    <mergeCell ref="C15:D15"/>
    <mergeCell ref="H15:I15"/>
    <mergeCell ref="C17:D17"/>
    <mergeCell ref="H17:I17"/>
    <mergeCell ref="C18:D18"/>
    <mergeCell ref="H18:I18"/>
    <mergeCell ref="C19:D19"/>
    <mergeCell ref="H19:I19"/>
    <mergeCell ref="C20:D20"/>
    <mergeCell ref="H20:I20"/>
    <mergeCell ref="C30:D30"/>
    <mergeCell ref="H30:I30"/>
    <mergeCell ref="C21:D21"/>
    <mergeCell ref="H21:I21"/>
    <mergeCell ref="C22:D22"/>
    <mergeCell ref="H22:I22"/>
    <mergeCell ref="C23:D23"/>
    <mergeCell ref="H23:I23"/>
    <mergeCell ref="H24:I24"/>
    <mergeCell ref="C25:D25"/>
    <mergeCell ref="H26:I26"/>
    <mergeCell ref="C28:D28"/>
    <mergeCell ref="H28:I28"/>
    <mergeCell ref="C37:D37"/>
    <mergeCell ref="H37:I37"/>
    <mergeCell ref="C31:D31"/>
    <mergeCell ref="H31:I31"/>
    <mergeCell ref="C32:D32"/>
    <mergeCell ref="H32:I32"/>
    <mergeCell ref="C33:D33"/>
    <mergeCell ref="H33:I33"/>
    <mergeCell ref="C34:D34"/>
    <mergeCell ref="H34:I34"/>
    <mergeCell ref="C35:D35"/>
    <mergeCell ref="H35:I35"/>
    <mergeCell ref="C36:D36"/>
    <mergeCell ref="H52:I52"/>
    <mergeCell ref="C38:D38"/>
    <mergeCell ref="H39:I39"/>
    <mergeCell ref="C40:D40"/>
    <mergeCell ref="H41:I41"/>
    <mergeCell ref="C42:D42"/>
    <mergeCell ref="H43:I43"/>
    <mergeCell ref="H45:I45"/>
    <mergeCell ref="H46:I46"/>
    <mergeCell ref="H47:I47"/>
    <mergeCell ref="H49:I49"/>
    <mergeCell ref="H51:I51"/>
    <mergeCell ref="D71:E71"/>
    <mergeCell ref="H71:I71"/>
    <mergeCell ref="H53:I53"/>
    <mergeCell ref="H54:I54"/>
    <mergeCell ref="H55:I55"/>
    <mergeCell ref="H57:I57"/>
    <mergeCell ref="H59:I59"/>
    <mergeCell ref="H60:I60"/>
    <mergeCell ref="H62:I62"/>
    <mergeCell ref="H64:I64"/>
    <mergeCell ref="C67:K67"/>
    <mergeCell ref="D70:E70"/>
    <mergeCell ref="H70:I70"/>
  </mergeCells>
  <pageMargins left="0.25" right="0.25" top="0.75" bottom="0.75" header="0.3" footer="0.3"/>
  <pageSetup scale="64" fitToHeight="0" orientation="landscape" r:id="rId1"/>
  <headerFooter alignWithMargins="0">
    <oddHeader>&amp;C&amp;G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U66"/>
  <sheetViews>
    <sheetView showGridLines="0" view="pageBreakPreview" zoomScale="60" zoomScaleNormal="80" zoomScalePageLayoutView="50" workbookViewId="0">
      <selection activeCell="J6" sqref="J6"/>
    </sheetView>
  </sheetViews>
  <sheetFormatPr baseColWidth="10" defaultColWidth="0" defaultRowHeight="15" customHeight="1" zeroHeight="1"/>
  <cols>
    <col min="1" max="1" width="2" customWidth="1"/>
    <col min="2" max="2" width="2.42578125" customWidth="1"/>
    <col min="3" max="3" width="41.140625" customWidth="1"/>
    <col min="4" max="4" width="40" customWidth="1"/>
    <col min="5" max="6" width="21" customWidth="1"/>
    <col min="7" max="7" width="4.85546875" customWidth="1"/>
    <col min="8" max="8" width="11.42578125" style="553" customWidth="1"/>
    <col min="9" max="9" width="64.140625" style="553" customWidth="1"/>
    <col min="10" max="11" width="21" customWidth="1"/>
    <col min="12" max="12" width="3.7109375" customWidth="1"/>
    <col min="13" max="13" width="4.5703125" customWidth="1"/>
    <col min="14" max="256" width="11.42578125" hidden="1"/>
    <col min="257" max="257" width="2" customWidth="1"/>
    <col min="258" max="258" width="2.42578125" customWidth="1"/>
    <col min="259" max="259" width="22" customWidth="1"/>
    <col min="260" max="260" width="68.85546875" customWidth="1"/>
    <col min="261" max="262" width="21" customWidth="1"/>
    <col min="263" max="263" width="4.85546875" customWidth="1"/>
    <col min="264" max="264" width="11.42578125" customWidth="1"/>
    <col min="265" max="265" width="64.140625" customWidth="1"/>
    <col min="266" max="267" width="21" customWidth="1"/>
    <col min="268" max="268" width="3.7109375" customWidth="1"/>
    <col min="269" max="269" width="4.5703125" customWidth="1"/>
    <col min="270" max="512" width="11.42578125" hidden="1"/>
    <col min="513" max="513" width="2" customWidth="1"/>
    <col min="514" max="514" width="2.42578125" customWidth="1"/>
    <col min="515" max="515" width="22" customWidth="1"/>
    <col min="516" max="516" width="68.85546875" customWidth="1"/>
    <col min="517" max="518" width="21" customWidth="1"/>
    <col min="519" max="519" width="4.85546875" customWidth="1"/>
    <col min="520" max="520" width="11.42578125" customWidth="1"/>
    <col min="521" max="521" width="64.140625" customWidth="1"/>
    <col min="522" max="523" width="21" customWidth="1"/>
    <col min="524" max="524" width="3.7109375" customWidth="1"/>
    <col min="525" max="525" width="4.5703125" customWidth="1"/>
    <col min="526" max="768" width="11.42578125" hidden="1"/>
    <col min="769" max="769" width="2" customWidth="1"/>
    <col min="770" max="770" width="2.42578125" customWidth="1"/>
    <col min="771" max="771" width="22" customWidth="1"/>
    <col min="772" max="772" width="68.85546875" customWidth="1"/>
    <col min="773" max="774" width="21" customWidth="1"/>
    <col min="775" max="775" width="4.85546875" customWidth="1"/>
    <col min="776" max="776" width="11.42578125" customWidth="1"/>
    <col min="777" max="777" width="64.140625" customWidth="1"/>
    <col min="778" max="779" width="21" customWidth="1"/>
    <col min="780" max="780" width="3.7109375" customWidth="1"/>
    <col min="781" max="781" width="4.5703125" customWidth="1"/>
    <col min="782" max="1024" width="11.42578125" hidden="1"/>
    <col min="1025" max="1025" width="2" customWidth="1"/>
    <col min="1026" max="1026" width="2.42578125" customWidth="1"/>
    <col min="1027" max="1027" width="22" customWidth="1"/>
    <col min="1028" max="1028" width="68.85546875" customWidth="1"/>
    <col min="1029" max="1030" width="21" customWidth="1"/>
    <col min="1031" max="1031" width="4.85546875" customWidth="1"/>
    <col min="1032" max="1032" width="11.42578125" customWidth="1"/>
    <col min="1033" max="1033" width="64.140625" customWidth="1"/>
    <col min="1034" max="1035" width="21" customWidth="1"/>
    <col min="1036" max="1036" width="3.7109375" customWidth="1"/>
    <col min="1037" max="1037" width="4.5703125" customWidth="1"/>
    <col min="1038" max="1280" width="11.42578125" hidden="1"/>
    <col min="1281" max="1281" width="2" customWidth="1"/>
    <col min="1282" max="1282" width="2.42578125" customWidth="1"/>
    <col min="1283" max="1283" width="22" customWidth="1"/>
    <col min="1284" max="1284" width="68.85546875" customWidth="1"/>
    <col min="1285" max="1286" width="21" customWidth="1"/>
    <col min="1287" max="1287" width="4.85546875" customWidth="1"/>
    <col min="1288" max="1288" width="11.42578125" customWidth="1"/>
    <col min="1289" max="1289" width="64.140625" customWidth="1"/>
    <col min="1290" max="1291" width="21" customWidth="1"/>
    <col min="1292" max="1292" width="3.7109375" customWidth="1"/>
    <col min="1293" max="1293" width="4.5703125" customWidth="1"/>
    <col min="1294" max="1536" width="11.42578125" hidden="1"/>
    <col min="1537" max="1537" width="2" customWidth="1"/>
    <col min="1538" max="1538" width="2.42578125" customWidth="1"/>
    <col min="1539" max="1539" width="22" customWidth="1"/>
    <col min="1540" max="1540" width="68.85546875" customWidth="1"/>
    <col min="1541" max="1542" width="21" customWidth="1"/>
    <col min="1543" max="1543" width="4.85546875" customWidth="1"/>
    <col min="1544" max="1544" width="11.42578125" customWidth="1"/>
    <col min="1545" max="1545" width="64.140625" customWidth="1"/>
    <col min="1546" max="1547" width="21" customWidth="1"/>
    <col min="1548" max="1548" width="3.7109375" customWidth="1"/>
    <col min="1549" max="1549" width="4.5703125" customWidth="1"/>
    <col min="1550" max="1792" width="11.42578125" hidden="1"/>
    <col min="1793" max="1793" width="2" customWidth="1"/>
    <col min="1794" max="1794" width="2.42578125" customWidth="1"/>
    <col min="1795" max="1795" width="22" customWidth="1"/>
    <col min="1796" max="1796" width="68.85546875" customWidth="1"/>
    <col min="1797" max="1798" width="21" customWidth="1"/>
    <col min="1799" max="1799" width="4.85546875" customWidth="1"/>
    <col min="1800" max="1800" width="11.42578125" customWidth="1"/>
    <col min="1801" max="1801" width="64.140625" customWidth="1"/>
    <col min="1802" max="1803" width="21" customWidth="1"/>
    <col min="1804" max="1804" width="3.7109375" customWidth="1"/>
    <col min="1805" max="1805" width="4.5703125" customWidth="1"/>
    <col min="1806" max="2048" width="11.42578125" hidden="1"/>
    <col min="2049" max="2049" width="2" customWidth="1"/>
    <col min="2050" max="2050" width="2.42578125" customWidth="1"/>
    <col min="2051" max="2051" width="22" customWidth="1"/>
    <col min="2052" max="2052" width="68.85546875" customWidth="1"/>
    <col min="2053" max="2054" width="21" customWidth="1"/>
    <col min="2055" max="2055" width="4.85546875" customWidth="1"/>
    <col min="2056" max="2056" width="11.42578125" customWidth="1"/>
    <col min="2057" max="2057" width="64.140625" customWidth="1"/>
    <col min="2058" max="2059" width="21" customWidth="1"/>
    <col min="2060" max="2060" width="3.7109375" customWidth="1"/>
    <col min="2061" max="2061" width="4.5703125" customWidth="1"/>
    <col min="2062" max="2304" width="11.42578125" hidden="1"/>
    <col min="2305" max="2305" width="2" customWidth="1"/>
    <col min="2306" max="2306" width="2.42578125" customWidth="1"/>
    <col min="2307" max="2307" width="22" customWidth="1"/>
    <col min="2308" max="2308" width="68.85546875" customWidth="1"/>
    <col min="2309" max="2310" width="21" customWidth="1"/>
    <col min="2311" max="2311" width="4.85546875" customWidth="1"/>
    <col min="2312" max="2312" width="11.42578125" customWidth="1"/>
    <col min="2313" max="2313" width="64.140625" customWidth="1"/>
    <col min="2314" max="2315" width="21" customWidth="1"/>
    <col min="2316" max="2316" width="3.7109375" customWidth="1"/>
    <col min="2317" max="2317" width="4.5703125" customWidth="1"/>
    <col min="2318" max="2560" width="11.42578125" hidden="1"/>
    <col min="2561" max="2561" width="2" customWidth="1"/>
    <col min="2562" max="2562" width="2.42578125" customWidth="1"/>
    <col min="2563" max="2563" width="22" customWidth="1"/>
    <col min="2564" max="2564" width="68.85546875" customWidth="1"/>
    <col min="2565" max="2566" width="21" customWidth="1"/>
    <col min="2567" max="2567" width="4.85546875" customWidth="1"/>
    <col min="2568" max="2568" width="11.42578125" customWidth="1"/>
    <col min="2569" max="2569" width="64.140625" customWidth="1"/>
    <col min="2570" max="2571" width="21" customWidth="1"/>
    <col min="2572" max="2572" width="3.7109375" customWidth="1"/>
    <col min="2573" max="2573" width="4.5703125" customWidth="1"/>
    <col min="2574" max="2816" width="11.42578125" hidden="1"/>
    <col min="2817" max="2817" width="2" customWidth="1"/>
    <col min="2818" max="2818" width="2.42578125" customWidth="1"/>
    <col min="2819" max="2819" width="22" customWidth="1"/>
    <col min="2820" max="2820" width="68.85546875" customWidth="1"/>
    <col min="2821" max="2822" width="21" customWidth="1"/>
    <col min="2823" max="2823" width="4.85546875" customWidth="1"/>
    <col min="2824" max="2824" width="11.42578125" customWidth="1"/>
    <col min="2825" max="2825" width="64.140625" customWidth="1"/>
    <col min="2826" max="2827" width="21" customWidth="1"/>
    <col min="2828" max="2828" width="3.7109375" customWidth="1"/>
    <col min="2829" max="2829" width="4.5703125" customWidth="1"/>
    <col min="2830" max="3072" width="11.42578125" hidden="1"/>
    <col min="3073" max="3073" width="2" customWidth="1"/>
    <col min="3074" max="3074" width="2.42578125" customWidth="1"/>
    <col min="3075" max="3075" width="22" customWidth="1"/>
    <col min="3076" max="3076" width="68.85546875" customWidth="1"/>
    <col min="3077" max="3078" width="21" customWidth="1"/>
    <col min="3079" max="3079" width="4.85546875" customWidth="1"/>
    <col min="3080" max="3080" width="11.42578125" customWidth="1"/>
    <col min="3081" max="3081" width="64.140625" customWidth="1"/>
    <col min="3082" max="3083" width="21" customWidth="1"/>
    <col min="3084" max="3084" width="3.7109375" customWidth="1"/>
    <col min="3085" max="3085" width="4.5703125" customWidth="1"/>
    <col min="3086" max="3328" width="11.42578125" hidden="1"/>
    <col min="3329" max="3329" width="2" customWidth="1"/>
    <col min="3330" max="3330" width="2.42578125" customWidth="1"/>
    <col min="3331" max="3331" width="22" customWidth="1"/>
    <col min="3332" max="3332" width="68.85546875" customWidth="1"/>
    <col min="3333" max="3334" width="21" customWidth="1"/>
    <col min="3335" max="3335" width="4.85546875" customWidth="1"/>
    <col min="3336" max="3336" width="11.42578125" customWidth="1"/>
    <col min="3337" max="3337" width="64.140625" customWidth="1"/>
    <col min="3338" max="3339" width="21" customWidth="1"/>
    <col min="3340" max="3340" width="3.7109375" customWidth="1"/>
    <col min="3341" max="3341" width="4.5703125" customWidth="1"/>
    <col min="3342" max="3584" width="11.42578125" hidden="1"/>
    <col min="3585" max="3585" width="2" customWidth="1"/>
    <col min="3586" max="3586" width="2.42578125" customWidth="1"/>
    <col min="3587" max="3587" width="22" customWidth="1"/>
    <col min="3588" max="3588" width="68.85546875" customWidth="1"/>
    <col min="3589" max="3590" width="21" customWidth="1"/>
    <col min="3591" max="3591" width="4.85546875" customWidth="1"/>
    <col min="3592" max="3592" width="11.42578125" customWidth="1"/>
    <col min="3593" max="3593" width="64.140625" customWidth="1"/>
    <col min="3594" max="3595" width="21" customWidth="1"/>
    <col min="3596" max="3596" width="3.7109375" customWidth="1"/>
    <col min="3597" max="3597" width="4.5703125" customWidth="1"/>
    <col min="3598" max="3840" width="11.42578125" hidden="1"/>
    <col min="3841" max="3841" width="2" customWidth="1"/>
    <col min="3842" max="3842" width="2.42578125" customWidth="1"/>
    <col min="3843" max="3843" width="22" customWidth="1"/>
    <col min="3844" max="3844" width="68.85546875" customWidth="1"/>
    <col min="3845" max="3846" width="21" customWidth="1"/>
    <col min="3847" max="3847" width="4.85546875" customWidth="1"/>
    <col min="3848" max="3848" width="11.42578125" customWidth="1"/>
    <col min="3849" max="3849" width="64.140625" customWidth="1"/>
    <col min="3850" max="3851" width="21" customWidth="1"/>
    <col min="3852" max="3852" width="3.7109375" customWidth="1"/>
    <col min="3853" max="3853" width="4.5703125" customWidth="1"/>
    <col min="3854" max="4096" width="11.42578125" hidden="1"/>
    <col min="4097" max="4097" width="2" customWidth="1"/>
    <col min="4098" max="4098" width="2.42578125" customWidth="1"/>
    <col min="4099" max="4099" width="22" customWidth="1"/>
    <col min="4100" max="4100" width="68.85546875" customWidth="1"/>
    <col min="4101" max="4102" width="21" customWidth="1"/>
    <col min="4103" max="4103" width="4.85546875" customWidth="1"/>
    <col min="4104" max="4104" width="11.42578125" customWidth="1"/>
    <col min="4105" max="4105" width="64.140625" customWidth="1"/>
    <col min="4106" max="4107" width="21" customWidth="1"/>
    <col min="4108" max="4108" width="3.7109375" customWidth="1"/>
    <col min="4109" max="4109" width="4.5703125" customWidth="1"/>
    <col min="4110" max="4352" width="11.42578125" hidden="1"/>
    <col min="4353" max="4353" width="2" customWidth="1"/>
    <col min="4354" max="4354" width="2.42578125" customWidth="1"/>
    <col min="4355" max="4355" width="22" customWidth="1"/>
    <col min="4356" max="4356" width="68.85546875" customWidth="1"/>
    <col min="4357" max="4358" width="21" customWidth="1"/>
    <col min="4359" max="4359" width="4.85546875" customWidth="1"/>
    <col min="4360" max="4360" width="11.42578125" customWidth="1"/>
    <col min="4361" max="4361" width="64.140625" customWidth="1"/>
    <col min="4362" max="4363" width="21" customWidth="1"/>
    <col min="4364" max="4364" width="3.7109375" customWidth="1"/>
    <col min="4365" max="4365" width="4.5703125" customWidth="1"/>
    <col min="4366" max="4608" width="11.42578125" hidden="1"/>
    <col min="4609" max="4609" width="2" customWidth="1"/>
    <col min="4610" max="4610" width="2.42578125" customWidth="1"/>
    <col min="4611" max="4611" width="22" customWidth="1"/>
    <col min="4612" max="4612" width="68.85546875" customWidth="1"/>
    <col min="4613" max="4614" width="21" customWidth="1"/>
    <col min="4615" max="4615" width="4.85546875" customWidth="1"/>
    <col min="4616" max="4616" width="11.42578125" customWidth="1"/>
    <col min="4617" max="4617" width="64.140625" customWidth="1"/>
    <col min="4618" max="4619" width="21" customWidth="1"/>
    <col min="4620" max="4620" width="3.7109375" customWidth="1"/>
    <col min="4621" max="4621" width="4.5703125" customWidth="1"/>
    <col min="4622" max="4864" width="11.42578125" hidden="1"/>
    <col min="4865" max="4865" width="2" customWidth="1"/>
    <col min="4866" max="4866" width="2.42578125" customWidth="1"/>
    <col min="4867" max="4867" width="22" customWidth="1"/>
    <col min="4868" max="4868" width="68.85546875" customWidth="1"/>
    <col min="4869" max="4870" width="21" customWidth="1"/>
    <col min="4871" max="4871" width="4.85546875" customWidth="1"/>
    <col min="4872" max="4872" width="11.42578125" customWidth="1"/>
    <col min="4873" max="4873" width="64.140625" customWidth="1"/>
    <col min="4874" max="4875" width="21" customWidth="1"/>
    <col min="4876" max="4876" width="3.7109375" customWidth="1"/>
    <col min="4877" max="4877" width="4.5703125" customWidth="1"/>
    <col min="4878" max="5120" width="11.42578125" hidden="1"/>
    <col min="5121" max="5121" width="2" customWidth="1"/>
    <col min="5122" max="5122" width="2.42578125" customWidth="1"/>
    <col min="5123" max="5123" width="22" customWidth="1"/>
    <col min="5124" max="5124" width="68.85546875" customWidth="1"/>
    <col min="5125" max="5126" width="21" customWidth="1"/>
    <col min="5127" max="5127" width="4.85546875" customWidth="1"/>
    <col min="5128" max="5128" width="11.42578125" customWidth="1"/>
    <col min="5129" max="5129" width="64.140625" customWidth="1"/>
    <col min="5130" max="5131" width="21" customWidth="1"/>
    <col min="5132" max="5132" width="3.7109375" customWidth="1"/>
    <col min="5133" max="5133" width="4.5703125" customWidth="1"/>
    <col min="5134" max="5376" width="11.42578125" hidden="1"/>
    <col min="5377" max="5377" width="2" customWidth="1"/>
    <col min="5378" max="5378" width="2.42578125" customWidth="1"/>
    <col min="5379" max="5379" width="22" customWidth="1"/>
    <col min="5380" max="5380" width="68.85546875" customWidth="1"/>
    <col min="5381" max="5382" width="21" customWidth="1"/>
    <col min="5383" max="5383" width="4.85546875" customWidth="1"/>
    <col min="5384" max="5384" width="11.42578125" customWidth="1"/>
    <col min="5385" max="5385" width="64.140625" customWidth="1"/>
    <col min="5386" max="5387" width="21" customWidth="1"/>
    <col min="5388" max="5388" width="3.7109375" customWidth="1"/>
    <col min="5389" max="5389" width="4.5703125" customWidth="1"/>
    <col min="5390" max="5632" width="11.42578125" hidden="1"/>
    <col min="5633" max="5633" width="2" customWidth="1"/>
    <col min="5634" max="5634" width="2.42578125" customWidth="1"/>
    <col min="5635" max="5635" width="22" customWidth="1"/>
    <col min="5636" max="5636" width="68.85546875" customWidth="1"/>
    <col min="5637" max="5638" width="21" customWidth="1"/>
    <col min="5639" max="5639" width="4.85546875" customWidth="1"/>
    <col min="5640" max="5640" width="11.42578125" customWidth="1"/>
    <col min="5641" max="5641" width="64.140625" customWidth="1"/>
    <col min="5642" max="5643" width="21" customWidth="1"/>
    <col min="5644" max="5644" width="3.7109375" customWidth="1"/>
    <col min="5645" max="5645" width="4.5703125" customWidth="1"/>
    <col min="5646" max="5888" width="11.42578125" hidden="1"/>
    <col min="5889" max="5889" width="2" customWidth="1"/>
    <col min="5890" max="5890" width="2.42578125" customWidth="1"/>
    <col min="5891" max="5891" width="22" customWidth="1"/>
    <col min="5892" max="5892" width="68.85546875" customWidth="1"/>
    <col min="5893" max="5894" width="21" customWidth="1"/>
    <col min="5895" max="5895" width="4.85546875" customWidth="1"/>
    <col min="5896" max="5896" width="11.42578125" customWidth="1"/>
    <col min="5897" max="5897" width="64.140625" customWidth="1"/>
    <col min="5898" max="5899" width="21" customWidth="1"/>
    <col min="5900" max="5900" width="3.7109375" customWidth="1"/>
    <col min="5901" max="5901" width="4.5703125" customWidth="1"/>
    <col min="5902" max="6144" width="11.42578125" hidden="1"/>
    <col min="6145" max="6145" width="2" customWidth="1"/>
    <col min="6146" max="6146" width="2.42578125" customWidth="1"/>
    <col min="6147" max="6147" width="22" customWidth="1"/>
    <col min="6148" max="6148" width="68.85546875" customWidth="1"/>
    <col min="6149" max="6150" width="21" customWidth="1"/>
    <col min="6151" max="6151" width="4.85546875" customWidth="1"/>
    <col min="6152" max="6152" width="11.42578125" customWidth="1"/>
    <col min="6153" max="6153" width="64.140625" customWidth="1"/>
    <col min="6154" max="6155" width="21" customWidth="1"/>
    <col min="6156" max="6156" width="3.7109375" customWidth="1"/>
    <col min="6157" max="6157" width="4.5703125" customWidth="1"/>
    <col min="6158" max="6400" width="11.42578125" hidden="1"/>
    <col min="6401" max="6401" width="2" customWidth="1"/>
    <col min="6402" max="6402" width="2.42578125" customWidth="1"/>
    <col min="6403" max="6403" width="22" customWidth="1"/>
    <col min="6404" max="6404" width="68.85546875" customWidth="1"/>
    <col min="6405" max="6406" width="21" customWidth="1"/>
    <col min="6407" max="6407" width="4.85546875" customWidth="1"/>
    <col min="6408" max="6408" width="11.42578125" customWidth="1"/>
    <col min="6409" max="6409" width="64.140625" customWidth="1"/>
    <col min="6410" max="6411" width="21" customWidth="1"/>
    <col min="6412" max="6412" width="3.7109375" customWidth="1"/>
    <col min="6413" max="6413" width="4.5703125" customWidth="1"/>
    <col min="6414" max="6656" width="11.42578125" hidden="1"/>
    <col min="6657" max="6657" width="2" customWidth="1"/>
    <col min="6658" max="6658" width="2.42578125" customWidth="1"/>
    <col min="6659" max="6659" width="22" customWidth="1"/>
    <col min="6660" max="6660" width="68.85546875" customWidth="1"/>
    <col min="6661" max="6662" width="21" customWidth="1"/>
    <col min="6663" max="6663" width="4.85546875" customWidth="1"/>
    <col min="6664" max="6664" width="11.42578125" customWidth="1"/>
    <col min="6665" max="6665" width="64.140625" customWidth="1"/>
    <col min="6666" max="6667" width="21" customWidth="1"/>
    <col min="6668" max="6668" width="3.7109375" customWidth="1"/>
    <col min="6669" max="6669" width="4.5703125" customWidth="1"/>
    <col min="6670" max="6912" width="11.42578125" hidden="1"/>
    <col min="6913" max="6913" width="2" customWidth="1"/>
    <col min="6914" max="6914" width="2.42578125" customWidth="1"/>
    <col min="6915" max="6915" width="22" customWidth="1"/>
    <col min="6916" max="6916" width="68.85546875" customWidth="1"/>
    <col min="6917" max="6918" width="21" customWidth="1"/>
    <col min="6919" max="6919" width="4.85546875" customWidth="1"/>
    <col min="6920" max="6920" width="11.42578125" customWidth="1"/>
    <col min="6921" max="6921" width="64.140625" customWidth="1"/>
    <col min="6922" max="6923" width="21" customWidth="1"/>
    <col min="6924" max="6924" width="3.7109375" customWidth="1"/>
    <col min="6925" max="6925" width="4.5703125" customWidth="1"/>
    <col min="6926" max="7168" width="11.42578125" hidden="1"/>
    <col min="7169" max="7169" width="2" customWidth="1"/>
    <col min="7170" max="7170" width="2.42578125" customWidth="1"/>
    <col min="7171" max="7171" width="22" customWidth="1"/>
    <col min="7172" max="7172" width="68.85546875" customWidth="1"/>
    <col min="7173" max="7174" width="21" customWidth="1"/>
    <col min="7175" max="7175" width="4.85546875" customWidth="1"/>
    <col min="7176" max="7176" width="11.42578125" customWidth="1"/>
    <col min="7177" max="7177" width="64.140625" customWidth="1"/>
    <col min="7178" max="7179" width="21" customWidth="1"/>
    <col min="7180" max="7180" width="3.7109375" customWidth="1"/>
    <col min="7181" max="7181" width="4.5703125" customWidth="1"/>
    <col min="7182" max="7424" width="11.42578125" hidden="1"/>
    <col min="7425" max="7425" width="2" customWidth="1"/>
    <col min="7426" max="7426" width="2.42578125" customWidth="1"/>
    <col min="7427" max="7427" width="22" customWidth="1"/>
    <col min="7428" max="7428" width="68.85546875" customWidth="1"/>
    <col min="7429" max="7430" width="21" customWidth="1"/>
    <col min="7431" max="7431" width="4.85546875" customWidth="1"/>
    <col min="7432" max="7432" width="11.42578125" customWidth="1"/>
    <col min="7433" max="7433" width="64.140625" customWidth="1"/>
    <col min="7434" max="7435" width="21" customWidth="1"/>
    <col min="7436" max="7436" width="3.7109375" customWidth="1"/>
    <col min="7437" max="7437" width="4.5703125" customWidth="1"/>
    <col min="7438" max="7680" width="11.42578125" hidden="1"/>
    <col min="7681" max="7681" width="2" customWidth="1"/>
    <col min="7682" max="7682" width="2.42578125" customWidth="1"/>
    <col min="7683" max="7683" width="22" customWidth="1"/>
    <col min="7684" max="7684" width="68.85546875" customWidth="1"/>
    <col min="7685" max="7686" width="21" customWidth="1"/>
    <col min="7687" max="7687" width="4.85546875" customWidth="1"/>
    <col min="7688" max="7688" width="11.42578125" customWidth="1"/>
    <col min="7689" max="7689" width="64.140625" customWidth="1"/>
    <col min="7690" max="7691" width="21" customWidth="1"/>
    <col min="7692" max="7692" width="3.7109375" customWidth="1"/>
    <col min="7693" max="7693" width="4.5703125" customWidth="1"/>
    <col min="7694" max="7936" width="11.42578125" hidden="1"/>
    <col min="7937" max="7937" width="2" customWidth="1"/>
    <col min="7938" max="7938" width="2.42578125" customWidth="1"/>
    <col min="7939" max="7939" width="22" customWidth="1"/>
    <col min="7940" max="7940" width="68.85546875" customWidth="1"/>
    <col min="7941" max="7942" width="21" customWidth="1"/>
    <col min="7943" max="7943" width="4.85546875" customWidth="1"/>
    <col min="7944" max="7944" width="11.42578125" customWidth="1"/>
    <col min="7945" max="7945" width="64.140625" customWidth="1"/>
    <col min="7946" max="7947" width="21" customWidth="1"/>
    <col min="7948" max="7948" width="3.7109375" customWidth="1"/>
    <col min="7949" max="7949" width="4.5703125" customWidth="1"/>
    <col min="7950" max="8192" width="11.42578125" hidden="1"/>
    <col min="8193" max="8193" width="2" customWidth="1"/>
    <col min="8194" max="8194" width="2.42578125" customWidth="1"/>
    <col min="8195" max="8195" width="22" customWidth="1"/>
    <col min="8196" max="8196" width="68.85546875" customWidth="1"/>
    <col min="8197" max="8198" width="21" customWidth="1"/>
    <col min="8199" max="8199" width="4.85546875" customWidth="1"/>
    <col min="8200" max="8200" width="11.42578125" customWidth="1"/>
    <col min="8201" max="8201" width="64.140625" customWidth="1"/>
    <col min="8202" max="8203" width="21" customWidth="1"/>
    <col min="8204" max="8204" width="3.7109375" customWidth="1"/>
    <col min="8205" max="8205" width="4.5703125" customWidth="1"/>
    <col min="8206" max="8448" width="11.42578125" hidden="1"/>
    <col min="8449" max="8449" width="2" customWidth="1"/>
    <col min="8450" max="8450" width="2.42578125" customWidth="1"/>
    <col min="8451" max="8451" width="22" customWidth="1"/>
    <col min="8452" max="8452" width="68.85546875" customWidth="1"/>
    <col min="8453" max="8454" width="21" customWidth="1"/>
    <col min="8455" max="8455" width="4.85546875" customWidth="1"/>
    <col min="8456" max="8456" width="11.42578125" customWidth="1"/>
    <col min="8457" max="8457" width="64.140625" customWidth="1"/>
    <col min="8458" max="8459" width="21" customWidth="1"/>
    <col min="8460" max="8460" width="3.7109375" customWidth="1"/>
    <col min="8461" max="8461" width="4.5703125" customWidth="1"/>
    <col min="8462" max="8704" width="11.42578125" hidden="1"/>
    <col min="8705" max="8705" width="2" customWidth="1"/>
    <col min="8706" max="8706" width="2.42578125" customWidth="1"/>
    <col min="8707" max="8707" width="22" customWidth="1"/>
    <col min="8708" max="8708" width="68.85546875" customWidth="1"/>
    <col min="8709" max="8710" width="21" customWidth="1"/>
    <col min="8711" max="8711" width="4.85546875" customWidth="1"/>
    <col min="8712" max="8712" width="11.42578125" customWidth="1"/>
    <col min="8713" max="8713" width="64.140625" customWidth="1"/>
    <col min="8714" max="8715" width="21" customWidth="1"/>
    <col min="8716" max="8716" width="3.7109375" customWidth="1"/>
    <col min="8717" max="8717" width="4.5703125" customWidth="1"/>
    <col min="8718" max="8960" width="11.42578125" hidden="1"/>
    <col min="8961" max="8961" width="2" customWidth="1"/>
    <col min="8962" max="8962" width="2.42578125" customWidth="1"/>
    <col min="8963" max="8963" width="22" customWidth="1"/>
    <col min="8964" max="8964" width="68.85546875" customWidth="1"/>
    <col min="8965" max="8966" width="21" customWidth="1"/>
    <col min="8967" max="8967" width="4.85546875" customWidth="1"/>
    <col min="8968" max="8968" width="11.42578125" customWidth="1"/>
    <col min="8969" max="8969" width="64.140625" customWidth="1"/>
    <col min="8970" max="8971" width="21" customWidth="1"/>
    <col min="8972" max="8972" width="3.7109375" customWidth="1"/>
    <col min="8973" max="8973" width="4.5703125" customWidth="1"/>
    <col min="8974" max="9216" width="11.42578125" hidden="1"/>
    <col min="9217" max="9217" width="2" customWidth="1"/>
    <col min="9218" max="9218" width="2.42578125" customWidth="1"/>
    <col min="9219" max="9219" width="22" customWidth="1"/>
    <col min="9220" max="9220" width="68.85546875" customWidth="1"/>
    <col min="9221" max="9222" width="21" customWidth="1"/>
    <col min="9223" max="9223" width="4.85546875" customWidth="1"/>
    <col min="9224" max="9224" width="11.42578125" customWidth="1"/>
    <col min="9225" max="9225" width="64.140625" customWidth="1"/>
    <col min="9226" max="9227" width="21" customWidth="1"/>
    <col min="9228" max="9228" width="3.7109375" customWidth="1"/>
    <col min="9229" max="9229" width="4.5703125" customWidth="1"/>
    <col min="9230" max="9472" width="11.42578125" hidden="1"/>
    <col min="9473" max="9473" width="2" customWidth="1"/>
    <col min="9474" max="9474" width="2.42578125" customWidth="1"/>
    <col min="9475" max="9475" width="22" customWidth="1"/>
    <col min="9476" max="9476" width="68.85546875" customWidth="1"/>
    <col min="9477" max="9478" width="21" customWidth="1"/>
    <col min="9479" max="9479" width="4.85546875" customWidth="1"/>
    <col min="9480" max="9480" width="11.42578125" customWidth="1"/>
    <col min="9481" max="9481" width="64.140625" customWidth="1"/>
    <col min="9482" max="9483" width="21" customWidth="1"/>
    <col min="9484" max="9484" width="3.7109375" customWidth="1"/>
    <col min="9485" max="9485" width="4.5703125" customWidth="1"/>
    <col min="9486" max="9728" width="11.42578125" hidden="1"/>
    <col min="9729" max="9729" width="2" customWidth="1"/>
    <col min="9730" max="9730" width="2.42578125" customWidth="1"/>
    <col min="9731" max="9731" width="22" customWidth="1"/>
    <col min="9732" max="9732" width="68.85546875" customWidth="1"/>
    <col min="9733" max="9734" width="21" customWidth="1"/>
    <col min="9735" max="9735" width="4.85546875" customWidth="1"/>
    <col min="9736" max="9736" width="11.42578125" customWidth="1"/>
    <col min="9737" max="9737" width="64.140625" customWidth="1"/>
    <col min="9738" max="9739" width="21" customWidth="1"/>
    <col min="9740" max="9740" width="3.7109375" customWidth="1"/>
    <col min="9741" max="9741" width="4.5703125" customWidth="1"/>
    <col min="9742" max="9984" width="11.42578125" hidden="1"/>
    <col min="9985" max="9985" width="2" customWidth="1"/>
    <col min="9986" max="9986" width="2.42578125" customWidth="1"/>
    <col min="9987" max="9987" width="22" customWidth="1"/>
    <col min="9988" max="9988" width="68.85546875" customWidth="1"/>
    <col min="9989" max="9990" width="21" customWidth="1"/>
    <col min="9991" max="9991" width="4.85546875" customWidth="1"/>
    <col min="9992" max="9992" width="11.42578125" customWidth="1"/>
    <col min="9993" max="9993" width="64.140625" customWidth="1"/>
    <col min="9994" max="9995" width="21" customWidth="1"/>
    <col min="9996" max="9996" width="3.7109375" customWidth="1"/>
    <col min="9997" max="9997" width="4.5703125" customWidth="1"/>
    <col min="9998" max="10240" width="11.42578125" hidden="1"/>
    <col min="10241" max="10241" width="2" customWidth="1"/>
    <col min="10242" max="10242" width="2.42578125" customWidth="1"/>
    <col min="10243" max="10243" width="22" customWidth="1"/>
    <col min="10244" max="10244" width="68.85546875" customWidth="1"/>
    <col min="10245" max="10246" width="21" customWidth="1"/>
    <col min="10247" max="10247" width="4.85546875" customWidth="1"/>
    <col min="10248" max="10248" width="11.42578125" customWidth="1"/>
    <col min="10249" max="10249" width="64.140625" customWidth="1"/>
    <col min="10250" max="10251" width="21" customWidth="1"/>
    <col min="10252" max="10252" width="3.7109375" customWidth="1"/>
    <col min="10253" max="10253" width="4.5703125" customWidth="1"/>
    <col min="10254" max="10496" width="11.42578125" hidden="1"/>
    <col min="10497" max="10497" width="2" customWidth="1"/>
    <col min="10498" max="10498" width="2.42578125" customWidth="1"/>
    <col min="10499" max="10499" width="22" customWidth="1"/>
    <col min="10500" max="10500" width="68.85546875" customWidth="1"/>
    <col min="10501" max="10502" width="21" customWidth="1"/>
    <col min="10503" max="10503" width="4.85546875" customWidth="1"/>
    <col min="10504" max="10504" width="11.42578125" customWidth="1"/>
    <col min="10505" max="10505" width="64.140625" customWidth="1"/>
    <col min="10506" max="10507" width="21" customWidth="1"/>
    <col min="10508" max="10508" width="3.7109375" customWidth="1"/>
    <col min="10509" max="10509" width="4.5703125" customWidth="1"/>
    <col min="10510" max="10752" width="11.42578125" hidden="1"/>
    <col min="10753" max="10753" width="2" customWidth="1"/>
    <col min="10754" max="10754" width="2.42578125" customWidth="1"/>
    <col min="10755" max="10755" width="22" customWidth="1"/>
    <col min="10756" max="10756" width="68.85546875" customWidth="1"/>
    <col min="10757" max="10758" width="21" customWidth="1"/>
    <col min="10759" max="10759" width="4.85546875" customWidth="1"/>
    <col min="10760" max="10760" width="11.42578125" customWidth="1"/>
    <col min="10761" max="10761" width="64.140625" customWidth="1"/>
    <col min="10762" max="10763" width="21" customWidth="1"/>
    <col min="10764" max="10764" width="3.7109375" customWidth="1"/>
    <col min="10765" max="10765" width="4.5703125" customWidth="1"/>
    <col min="10766" max="11008" width="11.42578125" hidden="1"/>
    <col min="11009" max="11009" width="2" customWidth="1"/>
    <col min="11010" max="11010" width="2.42578125" customWidth="1"/>
    <col min="11011" max="11011" width="22" customWidth="1"/>
    <col min="11012" max="11012" width="68.85546875" customWidth="1"/>
    <col min="11013" max="11014" width="21" customWidth="1"/>
    <col min="11015" max="11015" width="4.85546875" customWidth="1"/>
    <col min="11016" max="11016" width="11.42578125" customWidth="1"/>
    <col min="11017" max="11017" width="64.140625" customWidth="1"/>
    <col min="11018" max="11019" width="21" customWidth="1"/>
    <col min="11020" max="11020" width="3.7109375" customWidth="1"/>
    <col min="11021" max="11021" width="4.5703125" customWidth="1"/>
    <col min="11022" max="11264" width="11.42578125" hidden="1"/>
    <col min="11265" max="11265" width="2" customWidth="1"/>
    <col min="11266" max="11266" width="2.42578125" customWidth="1"/>
    <col min="11267" max="11267" width="22" customWidth="1"/>
    <col min="11268" max="11268" width="68.85546875" customWidth="1"/>
    <col min="11269" max="11270" width="21" customWidth="1"/>
    <col min="11271" max="11271" width="4.85546875" customWidth="1"/>
    <col min="11272" max="11272" width="11.42578125" customWidth="1"/>
    <col min="11273" max="11273" width="64.140625" customWidth="1"/>
    <col min="11274" max="11275" width="21" customWidth="1"/>
    <col min="11276" max="11276" width="3.7109375" customWidth="1"/>
    <col min="11277" max="11277" width="4.5703125" customWidth="1"/>
    <col min="11278" max="11520" width="11.42578125" hidden="1"/>
    <col min="11521" max="11521" width="2" customWidth="1"/>
    <col min="11522" max="11522" width="2.42578125" customWidth="1"/>
    <col min="11523" max="11523" width="22" customWidth="1"/>
    <col min="11524" max="11524" width="68.85546875" customWidth="1"/>
    <col min="11525" max="11526" width="21" customWidth="1"/>
    <col min="11527" max="11527" width="4.85546875" customWidth="1"/>
    <col min="11528" max="11528" width="11.42578125" customWidth="1"/>
    <col min="11529" max="11529" width="64.140625" customWidth="1"/>
    <col min="11530" max="11531" width="21" customWidth="1"/>
    <col min="11532" max="11532" width="3.7109375" customWidth="1"/>
    <col min="11533" max="11533" width="4.5703125" customWidth="1"/>
    <col min="11534" max="11776" width="11.42578125" hidden="1"/>
    <col min="11777" max="11777" width="2" customWidth="1"/>
    <col min="11778" max="11778" width="2.42578125" customWidth="1"/>
    <col min="11779" max="11779" width="22" customWidth="1"/>
    <col min="11780" max="11780" width="68.85546875" customWidth="1"/>
    <col min="11781" max="11782" width="21" customWidth="1"/>
    <col min="11783" max="11783" width="4.85546875" customWidth="1"/>
    <col min="11784" max="11784" width="11.42578125" customWidth="1"/>
    <col min="11785" max="11785" width="64.140625" customWidth="1"/>
    <col min="11786" max="11787" width="21" customWidth="1"/>
    <col min="11788" max="11788" width="3.7109375" customWidth="1"/>
    <col min="11789" max="11789" width="4.5703125" customWidth="1"/>
    <col min="11790" max="12032" width="11.42578125" hidden="1"/>
    <col min="12033" max="12033" width="2" customWidth="1"/>
    <col min="12034" max="12034" width="2.42578125" customWidth="1"/>
    <col min="12035" max="12035" width="22" customWidth="1"/>
    <col min="12036" max="12036" width="68.85546875" customWidth="1"/>
    <col min="12037" max="12038" width="21" customWidth="1"/>
    <col min="12039" max="12039" width="4.85546875" customWidth="1"/>
    <col min="12040" max="12040" width="11.42578125" customWidth="1"/>
    <col min="12041" max="12041" width="64.140625" customWidth="1"/>
    <col min="12042" max="12043" width="21" customWidth="1"/>
    <col min="12044" max="12044" width="3.7109375" customWidth="1"/>
    <col min="12045" max="12045" width="4.5703125" customWidth="1"/>
    <col min="12046" max="12288" width="11.42578125" hidden="1"/>
    <col min="12289" max="12289" width="2" customWidth="1"/>
    <col min="12290" max="12290" width="2.42578125" customWidth="1"/>
    <col min="12291" max="12291" width="22" customWidth="1"/>
    <col min="12292" max="12292" width="68.85546875" customWidth="1"/>
    <col min="12293" max="12294" width="21" customWidth="1"/>
    <col min="12295" max="12295" width="4.85546875" customWidth="1"/>
    <col min="12296" max="12296" width="11.42578125" customWidth="1"/>
    <col min="12297" max="12297" width="64.140625" customWidth="1"/>
    <col min="12298" max="12299" width="21" customWidth="1"/>
    <col min="12300" max="12300" width="3.7109375" customWidth="1"/>
    <col min="12301" max="12301" width="4.5703125" customWidth="1"/>
    <col min="12302" max="12544" width="11.42578125" hidden="1"/>
    <col min="12545" max="12545" width="2" customWidth="1"/>
    <col min="12546" max="12546" width="2.42578125" customWidth="1"/>
    <col min="12547" max="12547" width="22" customWidth="1"/>
    <col min="12548" max="12548" width="68.85546875" customWidth="1"/>
    <col min="12549" max="12550" width="21" customWidth="1"/>
    <col min="12551" max="12551" width="4.85546875" customWidth="1"/>
    <col min="12552" max="12552" width="11.42578125" customWidth="1"/>
    <col min="12553" max="12553" width="64.140625" customWidth="1"/>
    <col min="12554" max="12555" width="21" customWidth="1"/>
    <col min="12556" max="12556" width="3.7109375" customWidth="1"/>
    <col min="12557" max="12557" width="4.5703125" customWidth="1"/>
    <col min="12558" max="12800" width="11.42578125" hidden="1"/>
    <col min="12801" max="12801" width="2" customWidth="1"/>
    <col min="12802" max="12802" width="2.42578125" customWidth="1"/>
    <col min="12803" max="12803" width="22" customWidth="1"/>
    <col min="12804" max="12804" width="68.85546875" customWidth="1"/>
    <col min="12805" max="12806" width="21" customWidth="1"/>
    <col min="12807" max="12807" width="4.85546875" customWidth="1"/>
    <col min="12808" max="12808" width="11.42578125" customWidth="1"/>
    <col min="12809" max="12809" width="64.140625" customWidth="1"/>
    <col min="12810" max="12811" width="21" customWidth="1"/>
    <col min="12812" max="12812" width="3.7109375" customWidth="1"/>
    <col min="12813" max="12813" width="4.5703125" customWidth="1"/>
    <col min="12814" max="13056" width="11.42578125" hidden="1"/>
    <col min="13057" max="13057" width="2" customWidth="1"/>
    <col min="13058" max="13058" width="2.42578125" customWidth="1"/>
    <col min="13059" max="13059" width="22" customWidth="1"/>
    <col min="13060" max="13060" width="68.85546875" customWidth="1"/>
    <col min="13061" max="13062" width="21" customWidth="1"/>
    <col min="13063" max="13063" width="4.85546875" customWidth="1"/>
    <col min="13064" max="13064" width="11.42578125" customWidth="1"/>
    <col min="13065" max="13065" width="64.140625" customWidth="1"/>
    <col min="13066" max="13067" width="21" customWidth="1"/>
    <col min="13068" max="13068" width="3.7109375" customWidth="1"/>
    <col min="13069" max="13069" width="4.5703125" customWidth="1"/>
    <col min="13070" max="13312" width="11.42578125" hidden="1"/>
    <col min="13313" max="13313" width="2" customWidth="1"/>
    <col min="13314" max="13314" width="2.42578125" customWidth="1"/>
    <col min="13315" max="13315" width="22" customWidth="1"/>
    <col min="13316" max="13316" width="68.85546875" customWidth="1"/>
    <col min="13317" max="13318" width="21" customWidth="1"/>
    <col min="13319" max="13319" width="4.85546875" customWidth="1"/>
    <col min="13320" max="13320" width="11.42578125" customWidth="1"/>
    <col min="13321" max="13321" width="64.140625" customWidth="1"/>
    <col min="13322" max="13323" width="21" customWidth="1"/>
    <col min="13324" max="13324" width="3.7109375" customWidth="1"/>
    <col min="13325" max="13325" width="4.5703125" customWidth="1"/>
    <col min="13326" max="13568" width="11.42578125" hidden="1"/>
    <col min="13569" max="13569" width="2" customWidth="1"/>
    <col min="13570" max="13570" width="2.42578125" customWidth="1"/>
    <col min="13571" max="13571" width="22" customWidth="1"/>
    <col min="13572" max="13572" width="68.85546875" customWidth="1"/>
    <col min="13573" max="13574" width="21" customWidth="1"/>
    <col min="13575" max="13575" width="4.85546875" customWidth="1"/>
    <col min="13576" max="13576" width="11.42578125" customWidth="1"/>
    <col min="13577" max="13577" width="64.140625" customWidth="1"/>
    <col min="13578" max="13579" width="21" customWidth="1"/>
    <col min="13580" max="13580" width="3.7109375" customWidth="1"/>
    <col min="13581" max="13581" width="4.5703125" customWidth="1"/>
    <col min="13582" max="13824" width="11.42578125" hidden="1"/>
    <col min="13825" max="13825" width="2" customWidth="1"/>
    <col min="13826" max="13826" width="2.42578125" customWidth="1"/>
    <col min="13827" max="13827" width="22" customWidth="1"/>
    <col min="13828" max="13828" width="68.85546875" customWidth="1"/>
    <col min="13829" max="13830" width="21" customWidth="1"/>
    <col min="13831" max="13831" width="4.85546875" customWidth="1"/>
    <col min="13832" max="13832" width="11.42578125" customWidth="1"/>
    <col min="13833" max="13833" width="64.140625" customWidth="1"/>
    <col min="13834" max="13835" width="21" customWidth="1"/>
    <col min="13836" max="13836" width="3.7109375" customWidth="1"/>
    <col min="13837" max="13837" width="4.5703125" customWidth="1"/>
    <col min="13838" max="14080" width="11.42578125" hidden="1"/>
    <col min="14081" max="14081" width="2" customWidth="1"/>
    <col min="14082" max="14082" width="2.42578125" customWidth="1"/>
    <col min="14083" max="14083" width="22" customWidth="1"/>
    <col min="14084" max="14084" width="68.85546875" customWidth="1"/>
    <col min="14085" max="14086" width="21" customWidth="1"/>
    <col min="14087" max="14087" width="4.85546875" customWidth="1"/>
    <col min="14088" max="14088" width="11.42578125" customWidth="1"/>
    <col min="14089" max="14089" width="64.140625" customWidth="1"/>
    <col min="14090" max="14091" width="21" customWidth="1"/>
    <col min="14092" max="14092" width="3.7109375" customWidth="1"/>
    <col min="14093" max="14093" width="4.5703125" customWidth="1"/>
    <col min="14094" max="14336" width="11.42578125" hidden="1"/>
    <col min="14337" max="14337" width="2" customWidth="1"/>
    <col min="14338" max="14338" width="2.42578125" customWidth="1"/>
    <col min="14339" max="14339" width="22" customWidth="1"/>
    <col min="14340" max="14340" width="68.85546875" customWidth="1"/>
    <col min="14341" max="14342" width="21" customWidth="1"/>
    <col min="14343" max="14343" width="4.85546875" customWidth="1"/>
    <col min="14344" max="14344" width="11.42578125" customWidth="1"/>
    <col min="14345" max="14345" width="64.140625" customWidth="1"/>
    <col min="14346" max="14347" width="21" customWidth="1"/>
    <col min="14348" max="14348" width="3.7109375" customWidth="1"/>
    <col min="14349" max="14349" width="4.5703125" customWidth="1"/>
    <col min="14350" max="14592" width="11.42578125" hidden="1"/>
    <col min="14593" max="14593" width="2" customWidth="1"/>
    <col min="14594" max="14594" width="2.42578125" customWidth="1"/>
    <col min="14595" max="14595" width="22" customWidth="1"/>
    <col min="14596" max="14596" width="68.85546875" customWidth="1"/>
    <col min="14597" max="14598" width="21" customWidth="1"/>
    <col min="14599" max="14599" width="4.85546875" customWidth="1"/>
    <col min="14600" max="14600" width="11.42578125" customWidth="1"/>
    <col min="14601" max="14601" width="64.140625" customWidth="1"/>
    <col min="14602" max="14603" width="21" customWidth="1"/>
    <col min="14604" max="14604" width="3.7109375" customWidth="1"/>
    <col min="14605" max="14605" width="4.5703125" customWidth="1"/>
    <col min="14606" max="14848" width="11.42578125" hidden="1"/>
    <col min="14849" max="14849" width="2" customWidth="1"/>
    <col min="14850" max="14850" width="2.42578125" customWidth="1"/>
    <col min="14851" max="14851" width="22" customWidth="1"/>
    <col min="14852" max="14852" width="68.85546875" customWidth="1"/>
    <col min="14853" max="14854" width="21" customWidth="1"/>
    <col min="14855" max="14855" width="4.85546875" customWidth="1"/>
    <col min="14856" max="14856" width="11.42578125" customWidth="1"/>
    <col min="14857" max="14857" width="64.140625" customWidth="1"/>
    <col min="14858" max="14859" width="21" customWidth="1"/>
    <col min="14860" max="14860" width="3.7109375" customWidth="1"/>
    <col min="14861" max="14861" width="4.5703125" customWidth="1"/>
    <col min="14862" max="15104" width="11.42578125" hidden="1"/>
    <col min="15105" max="15105" width="2" customWidth="1"/>
    <col min="15106" max="15106" width="2.42578125" customWidth="1"/>
    <col min="15107" max="15107" width="22" customWidth="1"/>
    <col min="15108" max="15108" width="68.85546875" customWidth="1"/>
    <col min="15109" max="15110" width="21" customWidth="1"/>
    <col min="15111" max="15111" width="4.85546875" customWidth="1"/>
    <col min="15112" max="15112" width="11.42578125" customWidth="1"/>
    <col min="15113" max="15113" width="64.140625" customWidth="1"/>
    <col min="15114" max="15115" width="21" customWidth="1"/>
    <col min="15116" max="15116" width="3.7109375" customWidth="1"/>
    <col min="15117" max="15117" width="4.5703125" customWidth="1"/>
    <col min="15118" max="15360" width="11.42578125" hidden="1"/>
    <col min="15361" max="15361" width="2" customWidth="1"/>
    <col min="15362" max="15362" width="2.42578125" customWidth="1"/>
    <col min="15363" max="15363" width="22" customWidth="1"/>
    <col min="15364" max="15364" width="68.85546875" customWidth="1"/>
    <col min="15365" max="15366" width="21" customWidth="1"/>
    <col min="15367" max="15367" width="4.85546875" customWidth="1"/>
    <col min="15368" max="15368" width="11.42578125" customWidth="1"/>
    <col min="15369" max="15369" width="64.140625" customWidth="1"/>
    <col min="15370" max="15371" width="21" customWidth="1"/>
    <col min="15372" max="15372" width="3.7109375" customWidth="1"/>
    <col min="15373" max="15373" width="4.5703125" customWidth="1"/>
    <col min="15374" max="15616" width="11.42578125" hidden="1"/>
    <col min="15617" max="15617" width="2" customWidth="1"/>
    <col min="15618" max="15618" width="2.42578125" customWidth="1"/>
    <col min="15619" max="15619" width="22" customWidth="1"/>
    <col min="15620" max="15620" width="68.85546875" customWidth="1"/>
    <col min="15621" max="15622" width="21" customWidth="1"/>
    <col min="15623" max="15623" width="4.85546875" customWidth="1"/>
    <col min="15624" max="15624" width="11.42578125" customWidth="1"/>
    <col min="15625" max="15625" width="64.140625" customWidth="1"/>
    <col min="15626" max="15627" width="21" customWidth="1"/>
    <col min="15628" max="15628" width="3.7109375" customWidth="1"/>
    <col min="15629" max="15629" width="4.5703125" customWidth="1"/>
    <col min="15630" max="15872" width="11.42578125" hidden="1"/>
    <col min="15873" max="15873" width="2" customWidth="1"/>
    <col min="15874" max="15874" width="2.42578125" customWidth="1"/>
    <col min="15875" max="15875" width="22" customWidth="1"/>
    <col min="15876" max="15876" width="68.85546875" customWidth="1"/>
    <col min="15877" max="15878" width="21" customWidth="1"/>
    <col min="15879" max="15879" width="4.85546875" customWidth="1"/>
    <col min="15880" max="15880" width="11.42578125" customWidth="1"/>
    <col min="15881" max="15881" width="64.140625" customWidth="1"/>
    <col min="15882" max="15883" width="21" customWidth="1"/>
    <col min="15884" max="15884" width="3.7109375" customWidth="1"/>
    <col min="15885" max="15885" width="4.5703125" customWidth="1"/>
    <col min="15886" max="16128" width="11.42578125" hidden="1"/>
    <col min="16129" max="16129" width="2" customWidth="1"/>
    <col min="16130" max="16130" width="2.42578125" customWidth="1"/>
    <col min="16131" max="16131" width="22" customWidth="1"/>
    <col min="16132" max="16132" width="68.85546875" customWidth="1"/>
    <col min="16133" max="16134" width="21" customWidth="1"/>
    <col min="16135" max="16135" width="4.85546875" customWidth="1"/>
    <col min="16136" max="16136" width="11.42578125" customWidth="1"/>
    <col min="16137" max="16137" width="64.140625" customWidth="1"/>
    <col min="16138" max="16139" width="21" customWidth="1"/>
    <col min="16140" max="16140" width="3.7109375" customWidth="1"/>
    <col min="16141" max="16141" width="4.5703125" customWidth="1"/>
    <col min="16142" max="16384" width="11.42578125" hidden="1"/>
  </cols>
  <sheetData>
    <row r="1" spans="2:12">
      <c r="H1"/>
      <c r="I1"/>
    </row>
    <row r="2" spans="2:12">
      <c r="B2" s="47"/>
      <c r="C2" s="48"/>
      <c r="D2" s="617" t="s">
        <v>0</v>
      </c>
      <c r="E2" s="617"/>
      <c r="F2" s="617"/>
      <c r="G2" s="617"/>
      <c r="H2" s="617"/>
      <c r="I2" s="617"/>
      <c r="J2" s="617"/>
      <c r="K2" s="48"/>
      <c r="L2" s="48"/>
    </row>
    <row r="3" spans="2:12">
      <c r="C3" s="49"/>
      <c r="D3" s="617" t="s">
        <v>66</v>
      </c>
      <c r="E3" s="617"/>
      <c r="F3" s="617"/>
      <c r="G3" s="617"/>
      <c r="H3" s="617"/>
      <c r="I3" s="617"/>
      <c r="J3" s="617"/>
      <c r="K3" s="49"/>
      <c r="L3" s="49"/>
    </row>
    <row r="4" spans="2:12">
      <c r="C4" s="49"/>
      <c r="D4" s="617" t="s">
        <v>67</v>
      </c>
      <c r="E4" s="617"/>
      <c r="F4" s="617"/>
      <c r="G4" s="617"/>
      <c r="H4" s="617"/>
      <c r="I4" s="617"/>
      <c r="J4" s="617"/>
      <c r="K4" s="49"/>
      <c r="L4" s="49"/>
    </row>
    <row r="5" spans="2:12">
      <c r="C5" s="49"/>
      <c r="D5" s="617" t="s">
        <v>3</v>
      </c>
      <c r="E5" s="617"/>
      <c r="F5" s="617"/>
      <c r="G5" s="617"/>
      <c r="H5" s="617"/>
      <c r="I5" s="617"/>
      <c r="J5" s="617"/>
      <c r="K5" s="49"/>
      <c r="L5" s="49"/>
    </row>
    <row r="6" spans="2:12">
      <c r="B6" s="50"/>
      <c r="C6" s="50"/>
      <c r="D6" s="51"/>
      <c r="E6" s="51"/>
      <c r="F6" s="51"/>
      <c r="G6" s="51"/>
      <c r="H6" s="51"/>
      <c r="I6" s="51"/>
      <c r="J6" s="47"/>
      <c r="K6" s="47"/>
      <c r="L6" s="47"/>
    </row>
    <row r="7" spans="2:12">
      <c r="B7" s="50"/>
      <c r="C7" s="52" t="s">
        <v>4</v>
      </c>
      <c r="D7" s="608" t="str">
        <f>+ESF!D6</f>
        <v>COLEGIO DE BACHILLERES DEL ESTADO DE JALISCO</v>
      </c>
      <c r="E7" s="608"/>
      <c r="F7" s="608"/>
      <c r="G7" s="608"/>
      <c r="H7" s="608"/>
      <c r="I7" s="608"/>
      <c r="J7" s="608"/>
      <c r="K7" s="608"/>
      <c r="L7" s="47"/>
    </row>
    <row r="8" spans="2:12">
      <c r="B8" s="50"/>
      <c r="C8" s="50"/>
      <c r="D8" s="50"/>
      <c r="E8" s="50"/>
      <c r="F8" s="50"/>
      <c r="G8" s="51"/>
      <c r="H8" s="53"/>
      <c r="I8" s="53"/>
      <c r="J8" s="47"/>
      <c r="K8" s="47"/>
      <c r="L8" s="47"/>
    </row>
    <row r="9" spans="2:12">
      <c r="B9" s="54"/>
      <c r="C9" s="54"/>
      <c r="D9" s="54"/>
      <c r="E9" s="55"/>
      <c r="F9" s="55"/>
      <c r="G9" s="56"/>
      <c r="H9" s="53"/>
      <c r="I9" s="53"/>
      <c r="J9" s="47"/>
      <c r="K9" s="47"/>
      <c r="L9" s="47"/>
    </row>
    <row r="10" spans="2:12">
      <c r="B10" s="98"/>
      <c r="C10" s="616" t="s">
        <v>68</v>
      </c>
      <c r="D10" s="616"/>
      <c r="E10" s="99">
        <v>2014</v>
      </c>
      <c r="F10" s="99">
        <v>2013</v>
      </c>
      <c r="G10" s="100"/>
      <c r="H10" s="616" t="s">
        <v>68</v>
      </c>
      <c r="I10" s="616"/>
      <c r="J10" s="99">
        <v>2014</v>
      </c>
      <c r="K10" s="99">
        <v>2013</v>
      </c>
      <c r="L10" s="101"/>
    </row>
    <row r="11" spans="2:12">
      <c r="B11" s="57"/>
      <c r="C11" s="58"/>
      <c r="D11" s="58"/>
      <c r="E11" s="59"/>
      <c r="F11" s="59"/>
      <c r="G11" s="53"/>
      <c r="H11" s="53"/>
      <c r="I11" s="53"/>
      <c r="J11" s="47"/>
      <c r="K11" s="47"/>
      <c r="L11" s="60"/>
    </row>
    <row r="12" spans="2:12">
      <c r="B12" s="61"/>
      <c r="C12" s="615" t="s">
        <v>69</v>
      </c>
      <c r="D12" s="615"/>
      <c r="E12" s="62"/>
      <c r="F12" s="62"/>
      <c r="G12" s="63"/>
      <c r="H12" s="615" t="s">
        <v>70</v>
      </c>
      <c r="I12" s="615"/>
      <c r="J12" s="62"/>
      <c r="K12" s="62"/>
      <c r="L12" s="64"/>
    </row>
    <row r="13" spans="2:12">
      <c r="B13" s="65"/>
      <c r="C13" s="614" t="s">
        <v>71</v>
      </c>
      <c r="D13" s="614"/>
      <c r="E13" s="20">
        <f>SUM(E14:E21)</f>
        <v>0</v>
      </c>
      <c r="F13" s="20">
        <f>SUM(F14:F21)</f>
        <v>0</v>
      </c>
      <c r="G13" s="63"/>
      <c r="H13" s="615" t="s">
        <v>72</v>
      </c>
      <c r="I13" s="615"/>
      <c r="J13" s="20">
        <f>SUM(J14:J16)</f>
        <v>521250136.31</v>
      </c>
      <c r="K13" s="20">
        <f>SUM(K14:K16)</f>
        <v>481593744.12</v>
      </c>
      <c r="L13" s="66"/>
    </row>
    <row r="14" spans="2:12">
      <c r="B14" s="67"/>
      <c r="C14" s="613" t="s">
        <v>73</v>
      </c>
      <c r="D14" s="613"/>
      <c r="E14" s="68">
        <v>0</v>
      </c>
      <c r="F14" s="68">
        <v>0</v>
      </c>
      <c r="G14" s="63"/>
      <c r="H14" s="613" t="s">
        <v>74</v>
      </c>
      <c r="I14" s="613"/>
      <c r="J14" s="68">
        <v>462493649.51999998</v>
      </c>
      <c r="K14" s="68">
        <f>+'2013'!G911</f>
        <v>432147828.68000001</v>
      </c>
      <c r="L14" s="66"/>
    </row>
    <row r="15" spans="2:12">
      <c r="B15" s="67"/>
      <c r="C15" s="613" t="s">
        <v>75</v>
      </c>
      <c r="D15" s="613"/>
      <c r="E15" s="68">
        <v>0</v>
      </c>
      <c r="F15" s="68">
        <v>0</v>
      </c>
      <c r="G15" s="63"/>
      <c r="H15" s="613" t="s">
        <v>76</v>
      </c>
      <c r="I15" s="613"/>
      <c r="J15" s="68">
        <f>+'2014'!G5185</f>
        <v>15018353.42</v>
      </c>
      <c r="K15" s="68">
        <f>+'2013'!G4939</f>
        <v>13734126.49</v>
      </c>
      <c r="L15" s="66"/>
    </row>
    <row r="16" spans="2:12">
      <c r="B16" s="67"/>
      <c r="C16" s="613" t="s">
        <v>77</v>
      </c>
      <c r="D16" s="613"/>
      <c r="E16" s="68">
        <v>0</v>
      </c>
      <c r="F16" s="68">
        <v>0</v>
      </c>
      <c r="G16" s="63"/>
      <c r="H16" s="613" t="s">
        <v>78</v>
      </c>
      <c r="I16" s="613"/>
      <c r="J16" s="68">
        <f>+'2014'!G5656</f>
        <v>43738133.369999997</v>
      </c>
      <c r="K16" s="68">
        <f>+'2013'!G5579</f>
        <v>35711788.950000003</v>
      </c>
      <c r="L16" s="66"/>
    </row>
    <row r="17" spans="2:12">
      <c r="B17" s="67"/>
      <c r="C17" s="613" t="s">
        <v>79</v>
      </c>
      <c r="D17" s="613"/>
      <c r="E17" s="68">
        <v>0</v>
      </c>
      <c r="F17" s="68">
        <v>0</v>
      </c>
      <c r="G17" s="63"/>
      <c r="H17" s="69"/>
      <c r="I17" s="70"/>
      <c r="J17" s="71"/>
      <c r="K17" s="71"/>
      <c r="L17" s="66"/>
    </row>
    <row r="18" spans="2:12">
      <c r="B18" s="67"/>
      <c r="C18" s="613" t="s">
        <v>80</v>
      </c>
      <c r="D18" s="613"/>
      <c r="E18" s="68">
        <v>0</v>
      </c>
      <c r="F18" s="68">
        <v>0</v>
      </c>
      <c r="G18" s="63"/>
      <c r="H18" s="615" t="s">
        <v>81</v>
      </c>
      <c r="I18" s="615"/>
      <c r="J18" s="20">
        <f>SUM(J19:J27)</f>
        <v>0</v>
      </c>
      <c r="K18" s="20">
        <f>SUM(K19:K27)</f>
        <v>9048822.5899999999</v>
      </c>
      <c r="L18" s="66"/>
    </row>
    <row r="19" spans="2:12">
      <c r="B19" s="67"/>
      <c r="C19" s="613" t="s">
        <v>82</v>
      </c>
      <c r="D19" s="613"/>
      <c r="E19" s="68">
        <v>0</v>
      </c>
      <c r="F19" s="68">
        <v>0</v>
      </c>
      <c r="G19" s="63"/>
      <c r="H19" s="613" t="s">
        <v>83</v>
      </c>
      <c r="I19" s="613"/>
      <c r="J19" s="68">
        <v>0</v>
      </c>
      <c r="K19" s="68">
        <v>0</v>
      </c>
      <c r="L19" s="66"/>
    </row>
    <row r="20" spans="2:12">
      <c r="B20" s="67"/>
      <c r="C20" s="613" t="s">
        <v>84</v>
      </c>
      <c r="D20" s="613"/>
      <c r="E20" s="68">
        <v>0</v>
      </c>
      <c r="F20" s="68">
        <v>0</v>
      </c>
      <c r="G20" s="63"/>
      <c r="H20" s="613" t="s">
        <v>85</v>
      </c>
      <c r="I20" s="613"/>
      <c r="J20" s="68">
        <v>0</v>
      </c>
      <c r="K20" s="68">
        <v>0</v>
      </c>
      <c r="L20" s="66"/>
    </row>
    <row r="21" spans="2:12" ht="22.5" customHeight="1">
      <c r="B21" s="67"/>
      <c r="C21" s="613" t="s">
        <v>86</v>
      </c>
      <c r="D21" s="613"/>
      <c r="E21" s="68">
        <v>0</v>
      </c>
      <c r="F21" s="68">
        <v>0</v>
      </c>
      <c r="G21" s="63"/>
      <c r="H21" s="613" t="s">
        <v>87</v>
      </c>
      <c r="I21" s="613"/>
      <c r="J21" s="68">
        <v>0</v>
      </c>
      <c r="K21" s="68">
        <v>0</v>
      </c>
      <c r="L21" s="66"/>
    </row>
    <row r="22" spans="2:12">
      <c r="B22" s="65"/>
      <c r="C22" s="69"/>
      <c r="D22" s="70"/>
      <c r="E22" s="71"/>
      <c r="F22" s="71"/>
      <c r="G22" s="63"/>
      <c r="H22" s="613" t="s">
        <v>88</v>
      </c>
      <c r="I22" s="613"/>
      <c r="J22" s="68">
        <v>0</v>
      </c>
      <c r="K22" s="68">
        <f>+'2013'!G6420</f>
        <v>9048822.5899999999</v>
      </c>
      <c r="L22" s="66"/>
    </row>
    <row r="23" spans="2:12">
      <c r="B23" s="65"/>
      <c r="C23" s="614" t="s">
        <v>89</v>
      </c>
      <c r="D23" s="614"/>
      <c r="E23" s="20">
        <f>+E25</f>
        <v>536832636.97000003</v>
      </c>
      <c r="F23" s="20">
        <f>+'2013'!H349</f>
        <v>479464632.45999998</v>
      </c>
      <c r="G23" s="63"/>
      <c r="H23" s="613" t="s">
        <v>90</v>
      </c>
      <c r="I23" s="613"/>
      <c r="J23" s="68">
        <v>0</v>
      </c>
      <c r="K23" s="68">
        <v>0</v>
      </c>
      <c r="L23" s="66"/>
    </row>
    <row r="24" spans="2:12">
      <c r="B24" s="67"/>
      <c r="C24" s="613" t="s">
        <v>91</v>
      </c>
      <c r="D24" s="613"/>
      <c r="E24" s="23">
        <v>0</v>
      </c>
      <c r="F24" s="23">
        <v>0</v>
      </c>
      <c r="G24" s="63"/>
      <c r="H24" s="613" t="s">
        <v>92</v>
      </c>
      <c r="I24" s="613"/>
      <c r="J24" s="68">
        <v>0</v>
      </c>
      <c r="K24" s="68">
        <v>0</v>
      </c>
      <c r="L24" s="66"/>
    </row>
    <row r="25" spans="2:12">
      <c r="B25" s="67"/>
      <c r="C25" s="613" t="s">
        <v>93</v>
      </c>
      <c r="D25" s="613"/>
      <c r="E25" s="68">
        <v>536832636.97000003</v>
      </c>
      <c r="F25" s="68">
        <f>+F23</f>
        <v>479464632.45999998</v>
      </c>
      <c r="G25" s="63"/>
      <c r="H25" s="613" t="s">
        <v>94</v>
      </c>
      <c r="I25" s="613"/>
      <c r="J25" s="68">
        <v>0</v>
      </c>
      <c r="K25" s="68">
        <v>0</v>
      </c>
      <c r="L25" s="66"/>
    </row>
    <row r="26" spans="2:12">
      <c r="B26" s="65"/>
      <c r="C26" s="69"/>
      <c r="D26" s="70"/>
      <c r="E26" s="71"/>
      <c r="F26" s="71"/>
      <c r="G26" s="63"/>
      <c r="H26" s="613" t="s">
        <v>95</v>
      </c>
      <c r="I26" s="613"/>
      <c r="J26" s="68">
        <v>0</v>
      </c>
      <c r="K26" s="68">
        <v>0</v>
      </c>
      <c r="L26" s="66"/>
    </row>
    <row r="27" spans="2:12">
      <c r="B27" s="67"/>
      <c r="C27" s="614" t="s">
        <v>96</v>
      </c>
      <c r="D27" s="614"/>
      <c r="E27" s="20">
        <f>SUM(E28:E32)</f>
        <v>33934168.029999971</v>
      </c>
      <c r="F27" s="20">
        <f>SUM(F28:F32)</f>
        <v>45894469.469999999</v>
      </c>
      <c r="G27" s="63"/>
      <c r="H27" s="613" t="s">
        <v>97</v>
      </c>
      <c r="I27" s="613"/>
      <c r="J27" s="68">
        <v>0</v>
      </c>
      <c r="K27" s="68">
        <v>0</v>
      </c>
      <c r="L27" s="66"/>
    </row>
    <row r="28" spans="2:12">
      <c r="B28" s="67"/>
      <c r="C28" s="613" t="s">
        <v>98</v>
      </c>
      <c r="D28" s="613"/>
      <c r="E28" s="68">
        <v>0</v>
      </c>
      <c r="F28" s="68">
        <v>0</v>
      </c>
      <c r="G28" s="63"/>
      <c r="H28" s="69"/>
      <c r="I28" s="70"/>
      <c r="J28" s="71"/>
      <c r="K28" s="71"/>
      <c r="L28" s="66"/>
    </row>
    <row r="29" spans="2:12">
      <c r="B29" s="67"/>
      <c r="C29" s="613" t="s">
        <v>99</v>
      </c>
      <c r="D29" s="613"/>
      <c r="E29" s="68">
        <v>0</v>
      </c>
      <c r="F29" s="68">
        <v>0</v>
      </c>
      <c r="G29" s="63"/>
      <c r="H29" s="614" t="s">
        <v>91</v>
      </c>
      <c r="I29" s="614"/>
      <c r="J29" s="20">
        <f>SUM(J30:J32)</f>
        <v>0</v>
      </c>
      <c r="K29" s="20">
        <f>SUM(K30:K32)</f>
        <v>0</v>
      </c>
      <c r="L29" s="66"/>
    </row>
    <row r="30" spans="2:12">
      <c r="B30" s="67"/>
      <c r="C30" s="613" t="s">
        <v>100</v>
      </c>
      <c r="D30" s="613"/>
      <c r="E30" s="68">
        <v>0</v>
      </c>
      <c r="F30" s="68">
        <v>0</v>
      </c>
      <c r="G30" s="63"/>
      <c r="H30" s="613" t="s">
        <v>101</v>
      </c>
      <c r="I30" s="613"/>
      <c r="J30" s="68">
        <v>0</v>
      </c>
      <c r="K30" s="68">
        <v>0</v>
      </c>
      <c r="L30" s="66"/>
    </row>
    <row r="31" spans="2:12">
      <c r="B31" s="67"/>
      <c r="C31" s="613" t="s">
        <v>102</v>
      </c>
      <c r="D31" s="613"/>
      <c r="E31" s="68">
        <v>0</v>
      </c>
      <c r="F31" s="68">
        <v>0</v>
      </c>
      <c r="G31" s="63"/>
      <c r="H31" s="613" t="s">
        <v>51</v>
      </c>
      <c r="I31" s="613"/>
      <c r="J31" s="68">
        <v>0</v>
      </c>
      <c r="K31" s="68">
        <v>0</v>
      </c>
      <c r="L31" s="66"/>
    </row>
    <row r="32" spans="2:12">
      <c r="B32" s="67"/>
      <c r="C32" s="613" t="s">
        <v>103</v>
      </c>
      <c r="D32" s="613"/>
      <c r="E32" s="68">
        <v>33934168.029999971</v>
      </c>
      <c r="F32" s="68">
        <f>+'2013'!H352+'2013'!H903+'2013'!H904+'2013'!H905+'2013'!H909</f>
        <v>45894469.469999999</v>
      </c>
      <c r="G32" s="63"/>
      <c r="H32" s="613" t="s">
        <v>104</v>
      </c>
      <c r="I32" s="613"/>
      <c r="J32" s="68">
        <v>0</v>
      </c>
      <c r="K32" s="68">
        <v>0</v>
      </c>
      <c r="L32" s="66"/>
    </row>
    <row r="33" spans="2:12">
      <c r="B33" s="65"/>
      <c r="C33" s="69"/>
      <c r="D33" s="72"/>
      <c r="E33" s="62"/>
      <c r="F33" s="62"/>
      <c r="G33" s="63"/>
      <c r="H33" s="69"/>
      <c r="I33" s="70"/>
      <c r="J33" s="71"/>
      <c r="K33" s="71"/>
      <c r="L33" s="66"/>
    </row>
    <row r="34" spans="2:12">
      <c r="B34" s="73"/>
      <c r="C34" s="612" t="s">
        <v>105</v>
      </c>
      <c r="D34" s="612"/>
      <c r="E34" s="74">
        <f>E13+E23+E27</f>
        <v>570766805</v>
      </c>
      <c r="F34" s="74">
        <f>F13+F23+F27</f>
        <v>525359101.92999995</v>
      </c>
      <c r="G34" s="75"/>
      <c r="H34" s="615" t="s">
        <v>106</v>
      </c>
      <c r="I34" s="615"/>
      <c r="J34" s="28">
        <f>SUM(J35:J39)</f>
        <v>0</v>
      </c>
      <c r="K34" s="28">
        <f>SUM(K35:K39)</f>
        <v>0</v>
      </c>
      <c r="L34" s="66"/>
    </row>
    <row r="35" spans="2:12">
      <c r="B35" s="65"/>
      <c r="C35" s="612"/>
      <c r="D35" s="612"/>
      <c r="E35" s="62"/>
      <c r="F35" s="62"/>
      <c r="G35" s="63"/>
      <c r="H35" s="613" t="s">
        <v>107</v>
      </c>
      <c r="I35" s="613"/>
      <c r="J35" s="68">
        <v>0</v>
      </c>
      <c r="K35" s="68">
        <v>0</v>
      </c>
      <c r="L35" s="66"/>
    </row>
    <row r="36" spans="2:12">
      <c r="B36" s="76"/>
      <c r="C36" s="63"/>
      <c r="D36" s="63"/>
      <c r="E36" s="63"/>
      <c r="F36" s="63"/>
      <c r="G36" s="63"/>
      <c r="H36" s="613" t="s">
        <v>108</v>
      </c>
      <c r="I36" s="613"/>
      <c r="J36" s="68">
        <v>0</v>
      </c>
      <c r="K36" s="68">
        <v>0</v>
      </c>
      <c r="L36" s="66"/>
    </row>
    <row r="37" spans="2:12">
      <c r="B37" s="76"/>
      <c r="C37" s="63"/>
      <c r="D37" s="63"/>
      <c r="E37" s="63"/>
      <c r="F37" s="63"/>
      <c r="G37" s="63"/>
      <c r="H37" s="613" t="s">
        <v>109</v>
      </c>
      <c r="I37" s="613"/>
      <c r="J37" s="68">
        <v>0</v>
      </c>
      <c r="K37" s="68">
        <v>0</v>
      </c>
      <c r="L37" s="66"/>
    </row>
    <row r="38" spans="2:12">
      <c r="B38" s="76"/>
      <c r="C38" s="63"/>
      <c r="D38" s="63"/>
      <c r="E38" s="63"/>
      <c r="F38" s="63"/>
      <c r="G38" s="63"/>
      <c r="H38" s="613" t="s">
        <v>110</v>
      </c>
      <c r="I38" s="613"/>
      <c r="J38" s="68">
        <v>0</v>
      </c>
      <c r="K38" s="68">
        <v>0</v>
      </c>
      <c r="L38" s="66"/>
    </row>
    <row r="39" spans="2:12">
      <c r="B39" s="76"/>
      <c r="C39" s="63"/>
      <c r="D39" s="63"/>
      <c r="E39" s="63"/>
      <c r="F39" s="63"/>
      <c r="G39" s="63"/>
      <c r="H39" s="613" t="s">
        <v>111</v>
      </c>
      <c r="I39" s="613"/>
      <c r="J39" s="68">
        <v>0</v>
      </c>
      <c r="K39" s="68">
        <v>0</v>
      </c>
      <c r="L39" s="66"/>
    </row>
    <row r="40" spans="2:12">
      <c r="B40" s="76"/>
      <c r="C40" s="63"/>
      <c r="D40" s="63"/>
      <c r="E40" s="63"/>
      <c r="F40" s="63"/>
      <c r="G40" s="63"/>
      <c r="H40" s="69"/>
      <c r="I40" s="70"/>
      <c r="J40" s="71"/>
      <c r="K40" s="71"/>
      <c r="L40" s="66"/>
    </row>
    <row r="41" spans="2:12">
      <c r="B41" s="76"/>
      <c r="C41" s="63"/>
      <c r="D41" s="63"/>
      <c r="E41" s="63"/>
      <c r="F41" s="63"/>
      <c r="G41" s="63"/>
      <c r="H41" s="614" t="s">
        <v>112</v>
      </c>
      <c r="I41" s="614"/>
      <c r="J41" s="28">
        <f>SUM(J42:J47)</f>
        <v>0</v>
      </c>
      <c r="K41" s="28">
        <f>SUM(K42:K47)</f>
        <v>0</v>
      </c>
      <c r="L41" s="66"/>
    </row>
    <row r="42" spans="2:12">
      <c r="B42" s="76"/>
      <c r="C42" s="63"/>
      <c r="D42" s="63"/>
      <c r="E42" s="63"/>
      <c r="F42" s="63"/>
      <c r="G42" s="63"/>
      <c r="H42" s="613" t="s">
        <v>113</v>
      </c>
      <c r="I42" s="613"/>
      <c r="J42" s="68">
        <v>0</v>
      </c>
      <c r="K42" s="68">
        <v>0</v>
      </c>
      <c r="L42" s="66"/>
    </row>
    <row r="43" spans="2:12">
      <c r="B43" s="76"/>
      <c r="C43" s="63"/>
      <c r="D43" s="63"/>
      <c r="E43" s="63"/>
      <c r="F43" s="63"/>
      <c r="G43" s="63"/>
      <c r="H43" s="613" t="s">
        <v>114</v>
      </c>
      <c r="I43" s="613"/>
      <c r="J43" s="68">
        <v>0</v>
      </c>
      <c r="K43" s="68">
        <v>0</v>
      </c>
      <c r="L43" s="66"/>
    </row>
    <row r="44" spans="2:12">
      <c r="B44" s="76"/>
      <c r="C44" s="63"/>
      <c r="D44" s="63"/>
      <c r="E44" s="63"/>
      <c r="F44" s="63"/>
      <c r="G44" s="63"/>
      <c r="H44" s="613" t="s">
        <v>115</v>
      </c>
      <c r="I44" s="613"/>
      <c r="J44" s="68">
        <v>0</v>
      </c>
      <c r="K44" s="68">
        <v>0</v>
      </c>
      <c r="L44" s="66"/>
    </row>
    <row r="45" spans="2:12">
      <c r="B45" s="76"/>
      <c r="C45" s="63"/>
      <c r="D45" s="63"/>
      <c r="E45" s="63"/>
      <c r="F45" s="63"/>
      <c r="G45" s="63"/>
      <c r="H45" s="613" t="s">
        <v>116</v>
      </c>
      <c r="I45" s="613"/>
      <c r="J45" s="68">
        <v>0</v>
      </c>
      <c r="K45" s="68">
        <v>0</v>
      </c>
      <c r="L45" s="66"/>
    </row>
    <row r="46" spans="2:12">
      <c r="B46" s="76"/>
      <c r="C46" s="63"/>
      <c r="D46" s="63"/>
      <c r="E46" s="63"/>
      <c r="F46" s="63"/>
      <c r="G46" s="63"/>
      <c r="H46" s="613" t="s">
        <v>117</v>
      </c>
      <c r="I46" s="613"/>
      <c r="J46" s="68">
        <v>0</v>
      </c>
      <c r="K46" s="68">
        <v>0</v>
      </c>
      <c r="L46" s="66"/>
    </row>
    <row r="47" spans="2:12">
      <c r="B47" s="76"/>
      <c r="C47" s="63"/>
      <c r="D47" s="63"/>
      <c r="E47" s="63"/>
      <c r="F47" s="63"/>
      <c r="G47" s="63"/>
      <c r="H47" s="613" t="s">
        <v>118</v>
      </c>
      <c r="I47" s="613"/>
      <c r="J47" s="68">
        <v>0</v>
      </c>
      <c r="K47" s="68">
        <v>0</v>
      </c>
      <c r="L47" s="66"/>
    </row>
    <row r="48" spans="2:12">
      <c r="B48" s="76"/>
      <c r="C48" s="63"/>
      <c r="D48" s="63"/>
      <c r="E48" s="63"/>
      <c r="F48" s="63"/>
      <c r="G48" s="63"/>
      <c r="H48" s="69"/>
      <c r="I48" s="70"/>
      <c r="J48" s="71"/>
      <c r="K48" s="71"/>
      <c r="L48" s="66"/>
    </row>
    <row r="49" spans="2:12">
      <c r="B49" s="76"/>
      <c r="C49" s="63"/>
      <c r="D49" s="63"/>
      <c r="E49" s="63"/>
      <c r="F49" s="63"/>
      <c r="G49" s="63"/>
      <c r="H49" s="614" t="s">
        <v>119</v>
      </c>
      <c r="I49" s="614"/>
      <c r="J49" s="28">
        <f>J50</f>
        <v>254501.31</v>
      </c>
      <c r="K49" s="28">
        <f>K50</f>
        <v>5594594.1900000004</v>
      </c>
      <c r="L49" s="66"/>
    </row>
    <row r="50" spans="2:12">
      <c r="B50" s="76"/>
      <c r="C50" s="63"/>
      <c r="D50" s="63"/>
      <c r="E50" s="63"/>
      <c r="F50" s="63"/>
      <c r="G50" s="63"/>
      <c r="H50" s="613" t="s">
        <v>120</v>
      </c>
      <c r="I50" s="613"/>
      <c r="J50" s="68">
        <f>+'2014'!G6544</f>
        <v>254501.31</v>
      </c>
      <c r="K50" s="68">
        <f>+'2013'!G6606</f>
        <v>5594594.1900000004</v>
      </c>
      <c r="L50" s="66"/>
    </row>
    <row r="51" spans="2:12">
      <c r="B51" s="76"/>
      <c r="C51" s="63"/>
      <c r="D51" s="63"/>
      <c r="E51" s="63"/>
      <c r="F51" s="63"/>
      <c r="G51" s="63"/>
      <c r="H51" s="69"/>
      <c r="I51" s="70"/>
      <c r="J51" s="71"/>
      <c r="K51" s="71"/>
      <c r="L51" s="66"/>
    </row>
    <row r="52" spans="2:12">
      <c r="B52" s="76"/>
      <c r="C52" s="63"/>
      <c r="D52" s="63"/>
      <c r="E52" s="63"/>
      <c r="F52" s="63"/>
      <c r="G52" s="63"/>
      <c r="H52" s="612" t="s">
        <v>121</v>
      </c>
      <c r="I52" s="612"/>
      <c r="J52" s="77">
        <f>J13+J18+J29+J34+J41+J49</f>
        <v>521504637.62</v>
      </c>
      <c r="K52" s="77">
        <f>K13+K18+K29+K34+K41+K49</f>
        <v>496237160.89999998</v>
      </c>
      <c r="L52" s="78"/>
    </row>
    <row r="53" spans="2:12">
      <c r="B53" s="76"/>
      <c r="C53" s="63"/>
      <c r="D53" s="63"/>
      <c r="E53" s="63"/>
      <c r="F53" s="63"/>
      <c r="G53" s="63"/>
      <c r="H53" s="79"/>
      <c r="I53" s="79"/>
      <c r="J53" s="71"/>
      <c r="K53" s="71"/>
      <c r="L53" s="78"/>
    </row>
    <row r="54" spans="2:12">
      <c r="B54" s="76"/>
      <c r="C54" s="63"/>
      <c r="D54" s="63"/>
      <c r="E54" s="63"/>
      <c r="F54" s="63"/>
      <c r="G54" s="63"/>
      <c r="H54" s="609" t="s">
        <v>122</v>
      </c>
      <c r="I54" s="609"/>
      <c r="J54" s="77">
        <f>E34-J52</f>
        <v>49262167.379999995</v>
      </c>
      <c r="K54" s="77">
        <f>F34-K52</f>
        <v>29121941.029999971</v>
      </c>
      <c r="L54" s="78"/>
    </row>
    <row r="55" spans="2:12">
      <c r="B55" s="80"/>
      <c r="C55" s="81"/>
      <c r="D55" s="81"/>
      <c r="E55" s="81"/>
      <c r="F55" s="81"/>
      <c r="G55" s="81"/>
      <c r="H55" s="82"/>
      <c r="I55" s="82"/>
      <c r="J55" s="81"/>
      <c r="K55" s="81"/>
      <c r="L55" s="83"/>
    </row>
    <row r="56" spans="2:12" ht="8.25" customHeight="1">
      <c r="B56" s="47"/>
      <c r="C56" s="47"/>
      <c r="D56" s="47"/>
      <c r="E56" s="47"/>
      <c r="F56" s="47"/>
      <c r="G56" s="47"/>
      <c r="H56" s="53"/>
      <c r="I56" s="53"/>
      <c r="J56" s="47"/>
      <c r="K56" s="47"/>
      <c r="L56" s="47"/>
    </row>
    <row r="57" spans="2:12" ht="7.5" customHeight="1">
      <c r="B57" s="81"/>
      <c r="C57" s="84"/>
      <c r="D57" s="85"/>
      <c r="E57" s="86"/>
      <c r="F57" s="86"/>
      <c r="G57" s="81"/>
      <c r="H57" s="87"/>
      <c r="I57" s="88"/>
      <c r="J57" s="86"/>
      <c r="K57" s="86"/>
      <c r="L57" s="81"/>
    </row>
    <row r="58" spans="2:12">
      <c r="B58" s="47"/>
      <c r="C58" s="70"/>
      <c r="D58" s="89"/>
      <c r="E58" s="90"/>
      <c r="F58" s="90"/>
      <c r="G58" s="47"/>
      <c r="H58" s="91"/>
      <c r="I58" s="92"/>
      <c r="J58" s="90"/>
      <c r="K58" s="90"/>
      <c r="L58" s="47"/>
    </row>
    <row r="59" spans="2:12">
      <c r="C59" s="610" t="s">
        <v>65</v>
      </c>
      <c r="D59" s="610"/>
      <c r="E59" s="610"/>
      <c r="F59" s="610"/>
      <c r="G59" s="610"/>
      <c r="H59" s="610"/>
      <c r="I59" s="610"/>
      <c r="J59" s="610"/>
      <c r="K59" s="610"/>
    </row>
    <row r="60" spans="2:12">
      <c r="C60" s="70"/>
      <c r="D60" s="89"/>
      <c r="E60" s="90"/>
      <c r="F60" s="90"/>
      <c r="H60" s="91"/>
      <c r="I60" s="89"/>
      <c r="J60" s="90"/>
      <c r="K60" s="90"/>
    </row>
    <row r="61" spans="2:12">
      <c r="C61" s="70"/>
      <c r="D61" s="551"/>
      <c r="E61" s="551"/>
      <c r="F61" s="90"/>
      <c r="H61" s="611"/>
      <c r="I61" s="611"/>
      <c r="J61" s="90"/>
      <c r="K61" s="90"/>
    </row>
    <row r="62" spans="2:12">
      <c r="C62" s="93"/>
      <c r="D62" s="552"/>
      <c r="E62" s="552"/>
      <c r="F62" s="90"/>
      <c r="G62" s="90"/>
      <c r="H62" s="598"/>
      <c r="I62" s="598"/>
      <c r="J62" s="94"/>
      <c r="K62" s="90"/>
    </row>
    <row r="63" spans="2:12">
      <c r="C63" s="95"/>
      <c r="D63" s="97"/>
      <c r="E63" s="97"/>
      <c r="F63" s="96"/>
      <c r="G63" s="96"/>
      <c r="H63" s="594"/>
      <c r="I63" s="594"/>
      <c r="J63" s="94"/>
      <c r="K63" s="90"/>
    </row>
    <row r="64" spans="2:12" ht="277.5" customHeight="1">
      <c r="E64" s="97"/>
    </row>
    <row r="65" spans="5:5" ht="15" hidden="1" customHeight="1">
      <c r="E65" s="97"/>
    </row>
    <row r="66" spans="5:5" hidden="1">
      <c r="E66" s="97"/>
    </row>
  </sheetData>
  <mergeCells count="68">
    <mergeCell ref="C10:D10"/>
    <mergeCell ref="H10:I10"/>
    <mergeCell ref="D2:J2"/>
    <mergeCell ref="D3:J3"/>
    <mergeCell ref="D4:J4"/>
    <mergeCell ref="D5:J5"/>
    <mergeCell ref="D7:K7"/>
    <mergeCell ref="C18:D18"/>
    <mergeCell ref="H18:I18"/>
    <mergeCell ref="C12:D12"/>
    <mergeCell ref="H12:I12"/>
    <mergeCell ref="C13:D13"/>
    <mergeCell ref="H13:I13"/>
    <mergeCell ref="C14:D14"/>
    <mergeCell ref="H14:I14"/>
    <mergeCell ref="C15:D15"/>
    <mergeCell ref="H15:I15"/>
    <mergeCell ref="C16:D16"/>
    <mergeCell ref="H16:I16"/>
    <mergeCell ref="C17:D17"/>
    <mergeCell ref="C25:D25"/>
    <mergeCell ref="H25:I25"/>
    <mergeCell ref="C19:D19"/>
    <mergeCell ref="H19:I19"/>
    <mergeCell ref="C20:D20"/>
    <mergeCell ref="H20:I20"/>
    <mergeCell ref="C21:D21"/>
    <mergeCell ref="H21:I21"/>
    <mergeCell ref="H22:I22"/>
    <mergeCell ref="C23:D23"/>
    <mergeCell ref="H23:I23"/>
    <mergeCell ref="C24:D24"/>
    <mergeCell ref="H24:I24"/>
    <mergeCell ref="H26:I26"/>
    <mergeCell ref="C27:D27"/>
    <mergeCell ref="H27:I27"/>
    <mergeCell ref="C28:D28"/>
    <mergeCell ref="C29:D29"/>
    <mergeCell ref="H29:I29"/>
    <mergeCell ref="H37:I37"/>
    <mergeCell ref="C30:D30"/>
    <mergeCell ref="H30:I30"/>
    <mergeCell ref="C31:D31"/>
    <mergeCell ref="H31:I31"/>
    <mergeCell ref="C32:D32"/>
    <mergeCell ref="H32:I32"/>
    <mergeCell ref="C34:D34"/>
    <mergeCell ref="H34:I34"/>
    <mergeCell ref="C35:D35"/>
    <mergeCell ref="H35:I35"/>
    <mergeCell ref="H36:I36"/>
    <mergeCell ref="H52:I52"/>
    <mergeCell ref="H38:I38"/>
    <mergeCell ref="H39:I39"/>
    <mergeCell ref="H41:I41"/>
    <mergeCell ref="H42:I42"/>
    <mergeCell ref="H43:I43"/>
    <mergeCell ref="H44:I44"/>
    <mergeCell ref="H45:I45"/>
    <mergeCell ref="H46:I46"/>
    <mergeCell ref="H47:I47"/>
    <mergeCell ref="H49:I49"/>
    <mergeCell ref="H50:I50"/>
    <mergeCell ref="H63:I63"/>
    <mergeCell ref="H54:I54"/>
    <mergeCell ref="C59:K59"/>
    <mergeCell ref="H61:I61"/>
    <mergeCell ref="H62:I62"/>
  </mergeCells>
  <pageMargins left="0.70866141732283472" right="0.70866141732283472" top="0.74803149606299213" bottom="0.31" header="0.31496062992125984" footer="0.31496062992125984"/>
  <pageSetup scale="48" fitToHeight="0"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S47"/>
  <sheetViews>
    <sheetView showGridLines="0" view="pageBreakPreview" zoomScale="60" zoomScaleNormal="80" zoomScalePageLayoutView="60" workbookViewId="0">
      <selection activeCell="D4" sqref="D4:H4"/>
    </sheetView>
  </sheetViews>
  <sheetFormatPr baseColWidth="10" defaultColWidth="0" defaultRowHeight="15" customHeight="1" zeroHeight="1"/>
  <cols>
    <col min="1" max="1" width="3.42578125" customWidth="1"/>
    <col min="2" max="2" width="3.7109375" customWidth="1"/>
    <col min="3" max="3" width="11.42578125" customWidth="1"/>
    <col min="4" max="4" width="46.140625" customWidth="1"/>
    <col min="5" max="9" width="21" customWidth="1"/>
    <col min="10" max="10" width="4.5703125" customWidth="1"/>
    <col min="11" max="11" width="3" customWidth="1"/>
    <col min="12" max="256" width="11.42578125" hidden="1"/>
    <col min="257" max="257" width="3.42578125" customWidth="1"/>
    <col min="258" max="258" width="3.7109375" customWidth="1"/>
    <col min="259" max="259" width="11.42578125" customWidth="1"/>
    <col min="260" max="260" width="46.140625" customWidth="1"/>
    <col min="261" max="265" width="21" customWidth="1"/>
    <col min="266" max="266" width="4.5703125" customWidth="1"/>
    <col min="267" max="267" width="3" customWidth="1"/>
    <col min="268" max="512" width="11.42578125" hidden="1"/>
    <col min="513" max="513" width="3.42578125" customWidth="1"/>
    <col min="514" max="514" width="3.7109375" customWidth="1"/>
    <col min="515" max="515" width="11.42578125" customWidth="1"/>
    <col min="516" max="516" width="46.140625" customWidth="1"/>
    <col min="517" max="521" width="21" customWidth="1"/>
    <col min="522" max="522" width="4.5703125" customWidth="1"/>
    <col min="523" max="523" width="3" customWidth="1"/>
    <col min="524" max="768" width="11.42578125" hidden="1"/>
    <col min="769" max="769" width="3.42578125" customWidth="1"/>
    <col min="770" max="770" width="3.7109375" customWidth="1"/>
    <col min="771" max="771" width="11.42578125" customWidth="1"/>
    <col min="772" max="772" width="46.140625" customWidth="1"/>
    <col min="773" max="777" width="21" customWidth="1"/>
    <col min="778" max="778" width="4.5703125" customWidth="1"/>
    <col min="779" max="779" width="3" customWidth="1"/>
    <col min="780" max="1024" width="11.42578125" hidden="1"/>
    <col min="1025" max="1025" width="3.42578125" customWidth="1"/>
    <col min="1026" max="1026" width="3.7109375" customWidth="1"/>
    <col min="1027" max="1027" width="11.42578125" customWidth="1"/>
    <col min="1028" max="1028" width="46.140625" customWidth="1"/>
    <col min="1029" max="1033" width="21" customWidth="1"/>
    <col min="1034" max="1034" width="4.5703125" customWidth="1"/>
    <col min="1035" max="1035" width="3" customWidth="1"/>
    <col min="1036" max="1280" width="11.42578125" hidden="1"/>
    <col min="1281" max="1281" width="3.42578125" customWidth="1"/>
    <col min="1282" max="1282" width="3.7109375" customWidth="1"/>
    <col min="1283" max="1283" width="11.42578125" customWidth="1"/>
    <col min="1284" max="1284" width="46.140625" customWidth="1"/>
    <col min="1285" max="1289" width="21" customWidth="1"/>
    <col min="1290" max="1290" width="4.5703125" customWidth="1"/>
    <col min="1291" max="1291" width="3" customWidth="1"/>
    <col min="1292" max="1536" width="11.42578125" hidden="1"/>
    <col min="1537" max="1537" width="3.42578125" customWidth="1"/>
    <col min="1538" max="1538" width="3.7109375" customWidth="1"/>
    <col min="1539" max="1539" width="11.42578125" customWidth="1"/>
    <col min="1540" max="1540" width="46.140625" customWidth="1"/>
    <col min="1541" max="1545" width="21" customWidth="1"/>
    <col min="1546" max="1546" width="4.5703125" customWidth="1"/>
    <col min="1547" max="1547" width="3" customWidth="1"/>
    <col min="1548" max="1792" width="11.42578125" hidden="1"/>
    <col min="1793" max="1793" width="3.42578125" customWidth="1"/>
    <col min="1794" max="1794" width="3.7109375" customWidth="1"/>
    <col min="1795" max="1795" width="11.42578125" customWidth="1"/>
    <col min="1796" max="1796" width="46.140625" customWidth="1"/>
    <col min="1797" max="1801" width="21" customWidth="1"/>
    <col min="1802" max="1802" width="4.5703125" customWidth="1"/>
    <col min="1803" max="1803" width="3" customWidth="1"/>
    <col min="1804" max="2048" width="11.42578125" hidden="1"/>
    <col min="2049" max="2049" width="3.42578125" customWidth="1"/>
    <col min="2050" max="2050" width="3.7109375" customWidth="1"/>
    <col min="2051" max="2051" width="11.42578125" customWidth="1"/>
    <col min="2052" max="2052" width="46.140625" customWidth="1"/>
    <col min="2053" max="2057" width="21" customWidth="1"/>
    <col min="2058" max="2058" width="4.5703125" customWidth="1"/>
    <col min="2059" max="2059" width="3" customWidth="1"/>
    <col min="2060" max="2304" width="11.42578125" hidden="1"/>
    <col min="2305" max="2305" width="3.42578125" customWidth="1"/>
    <col min="2306" max="2306" width="3.7109375" customWidth="1"/>
    <col min="2307" max="2307" width="11.42578125" customWidth="1"/>
    <col min="2308" max="2308" width="46.140625" customWidth="1"/>
    <col min="2309" max="2313" width="21" customWidth="1"/>
    <col min="2314" max="2314" width="4.5703125" customWidth="1"/>
    <col min="2315" max="2315" width="3" customWidth="1"/>
    <col min="2316" max="2560" width="11.42578125" hidden="1"/>
    <col min="2561" max="2561" width="3.42578125" customWidth="1"/>
    <col min="2562" max="2562" width="3.7109375" customWidth="1"/>
    <col min="2563" max="2563" width="11.42578125" customWidth="1"/>
    <col min="2564" max="2564" width="46.140625" customWidth="1"/>
    <col min="2565" max="2569" width="21" customWidth="1"/>
    <col min="2570" max="2570" width="4.5703125" customWidth="1"/>
    <col min="2571" max="2571" width="3" customWidth="1"/>
    <col min="2572" max="2816" width="11.42578125" hidden="1"/>
    <col min="2817" max="2817" width="3.42578125" customWidth="1"/>
    <col min="2818" max="2818" width="3.7109375" customWidth="1"/>
    <col min="2819" max="2819" width="11.42578125" customWidth="1"/>
    <col min="2820" max="2820" width="46.140625" customWidth="1"/>
    <col min="2821" max="2825" width="21" customWidth="1"/>
    <col min="2826" max="2826" width="4.5703125" customWidth="1"/>
    <col min="2827" max="2827" width="3" customWidth="1"/>
    <col min="2828" max="3072" width="11.42578125" hidden="1"/>
    <col min="3073" max="3073" width="3.42578125" customWidth="1"/>
    <col min="3074" max="3074" width="3.7109375" customWidth="1"/>
    <col min="3075" max="3075" width="11.42578125" customWidth="1"/>
    <col min="3076" max="3076" width="46.140625" customWidth="1"/>
    <col min="3077" max="3081" width="21" customWidth="1"/>
    <col min="3082" max="3082" width="4.5703125" customWidth="1"/>
    <col min="3083" max="3083" width="3" customWidth="1"/>
    <col min="3084" max="3328" width="11.42578125" hidden="1"/>
    <col min="3329" max="3329" width="3.42578125" customWidth="1"/>
    <col min="3330" max="3330" width="3.7109375" customWidth="1"/>
    <col min="3331" max="3331" width="11.42578125" customWidth="1"/>
    <col min="3332" max="3332" width="46.140625" customWidth="1"/>
    <col min="3333" max="3337" width="21" customWidth="1"/>
    <col min="3338" max="3338" width="4.5703125" customWidth="1"/>
    <col min="3339" max="3339" width="3" customWidth="1"/>
    <col min="3340" max="3584" width="11.42578125" hidden="1"/>
    <col min="3585" max="3585" width="3.42578125" customWidth="1"/>
    <col min="3586" max="3586" width="3.7109375" customWidth="1"/>
    <col min="3587" max="3587" width="11.42578125" customWidth="1"/>
    <col min="3588" max="3588" width="46.140625" customWidth="1"/>
    <col min="3589" max="3593" width="21" customWidth="1"/>
    <col min="3594" max="3594" width="4.5703125" customWidth="1"/>
    <col min="3595" max="3595" width="3" customWidth="1"/>
    <col min="3596" max="3840" width="11.42578125" hidden="1"/>
    <col min="3841" max="3841" width="3.42578125" customWidth="1"/>
    <col min="3842" max="3842" width="3.7109375" customWidth="1"/>
    <col min="3843" max="3843" width="11.42578125" customWidth="1"/>
    <col min="3844" max="3844" width="46.140625" customWidth="1"/>
    <col min="3845" max="3849" width="21" customWidth="1"/>
    <col min="3850" max="3850" width="4.5703125" customWidth="1"/>
    <col min="3851" max="3851" width="3" customWidth="1"/>
    <col min="3852" max="4096" width="11.42578125" hidden="1"/>
    <col min="4097" max="4097" width="3.42578125" customWidth="1"/>
    <col min="4098" max="4098" width="3.7109375" customWidth="1"/>
    <col min="4099" max="4099" width="11.42578125" customWidth="1"/>
    <col min="4100" max="4100" width="46.140625" customWidth="1"/>
    <col min="4101" max="4105" width="21" customWidth="1"/>
    <col min="4106" max="4106" width="4.5703125" customWidth="1"/>
    <col min="4107" max="4107" width="3" customWidth="1"/>
    <col min="4108" max="4352" width="11.42578125" hidden="1"/>
    <col min="4353" max="4353" width="3.42578125" customWidth="1"/>
    <col min="4354" max="4354" width="3.7109375" customWidth="1"/>
    <col min="4355" max="4355" width="11.42578125" customWidth="1"/>
    <col min="4356" max="4356" width="46.140625" customWidth="1"/>
    <col min="4357" max="4361" width="21" customWidth="1"/>
    <col min="4362" max="4362" width="4.5703125" customWidth="1"/>
    <col min="4363" max="4363" width="3" customWidth="1"/>
    <col min="4364" max="4608" width="11.42578125" hidden="1"/>
    <col min="4609" max="4609" width="3.42578125" customWidth="1"/>
    <col min="4610" max="4610" width="3.7109375" customWidth="1"/>
    <col min="4611" max="4611" width="11.42578125" customWidth="1"/>
    <col min="4612" max="4612" width="46.140625" customWidth="1"/>
    <col min="4613" max="4617" width="21" customWidth="1"/>
    <col min="4618" max="4618" width="4.5703125" customWidth="1"/>
    <col min="4619" max="4619" width="3" customWidth="1"/>
    <col min="4620" max="4864" width="11.42578125" hidden="1"/>
    <col min="4865" max="4865" width="3.42578125" customWidth="1"/>
    <col min="4866" max="4866" width="3.7109375" customWidth="1"/>
    <col min="4867" max="4867" width="11.42578125" customWidth="1"/>
    <col min="4868" max="4868" width="46.140625" customWidth="1"/>
    <col min="4869" max="4873" width="21" customWidth="1"/>
    <col min="4874" max="4874" width="4.5703125" customWidth="1"/>
    <col min="4875" max="4875" width="3" customWidth="1"/>
    <col min="4876" max="5120" width="11.42578125" hidden="1"/>
    <col min="5121" max="5121" width="3.42578125" customWidth="1"/>
    <col min="5122" max="5122" width="3.7109375" customWidth="1"/>
    <col min="5123" max="5123" width="11.42578125" customWidth="1"/>
    <col min="5124" max="5124" width="46.140625" customWidth="1"/>
    <col min="5125" max="5129" width="21" customWidth="1"/>
    <col min="5130" max="5130" width="4.5703125" customWidth="1"/>
    <col min="5131" max="5131" width="3" customWidth="1"/>
    <col min="5132" max="5376" width="11.42578125" hidden="1"/>
    <col min="5377" max="5377" width="3.42578125" customWidth="1"/>
    <col min="5378" max="5378" width="3.7109375" customWidth="1"/>
    <col min="5379" max="5379" width="11.42578125" customWidth="1"/>
    <col min="5380" max="5380" width="46.140625" customWidth="1"/>
    <col min="5381" max="5385" width="21" customWidth="1"/>
    <col min="5386" max="5386" width="4.5703125" customWidth="1"/>
    <col min="5387" max="5387" width="3" customWidth="1"/>
    <col min="5388" max="5632" width="11.42578125" hidden="1"/>
    <col min="5633" max="5633" width="3.42578125" customWidth="1"/>
    <col min="5634" max="5634" width="3.7109375" customWidth="1"/>
    <col min="5635" max="5635" width="11.42578125" customWidth="1"/>
    <col min="5636" max="5636" width="46.140625" customWidth="1"/>
    <col min="5637" max="5641" width="21" customWidth="1"/>
    <col min="5642" max="5642" width="4.5703125" customWidth="1"/>
    <col min="5643" max="5643" width="3" customWidth="1"/>
    <col min="5644" max="5888" width="11.42578125" hidden="1"/>
    <col min="5889" max="5889" width="3.42578125" customWidth="1"/>
    <col min="5890" max="5890" width="3.7109375" customWidth="1"/>
    <col min="5891" max="5891" width="11.42578125" customWidth="1"/>
    <col min="5892" max="5892" width="46.140625" customWidth="1"/>
    <col min="5893" max="5897" width="21" customWidth="1"/>
    <col min="5898" max="5898" width="4.5703125" customWidth="1"/>
    <col min="5899" max="5899" width="3" customWidth="1"/>
    <col min="5900" max="6144" width="11.42578125" hidden="1"/>
    <col min="6145" max="6145" width="3.42578125" customWidth="1"/>
    <col min="6146" max="6146" width="3.7109375" customWidth="1"/>
    <col min="6147" max="6147" width="11.42578125" customWidth="1"/>
    <col min="6148" max="6148" width="46.140625" customWidth="1"/>
    <col min="6149" max="6153" width="21" customWidth="1"/>
    <col min="6154" max="6154" width="4.5703125" customWidth="1"/>
    <col min="6155" max="6155" width="3" customWidth="1"/>
    <col min="6156" max="6400" width="11.42578125" hidden="1"/>
    <col min="6401" max="6401" width="3.42578125" customWidth="1"/>
    <col min="6402" max="6402" width="3.7109375" customWidth="1"/>
    <col min="6403" max="6403" width="11.42578125" customWidth="1"/>
    <col min="6404" max="6404" width="46.140625" customWidth="1"/>
    <col min="6405" max="6409" width="21" customWidth="1"/>
    <col min="6410" max="6410" width="4.5703125" customWidth="1"/>
    <col min="6411" max="6411" width="3" customWidth="1"/>
    <col min="6412" max="6656" width="11.42578125" hidden="1"/>
    <col min="6657" max="6657" width="3.42578125" customWidth="1"/>
    <col min="6658" max="6658" width="3.7109375" customWidth="1"/>
    <col min="6659" max="6659" width="11.42578125" customWidth="1"/>
    <col min="6660" max="6660" width="46.140625" customWidth="1"/>
    <col min="6661" max="6665" width="21" customWidth="1"/>
    <col min="6666" max="6666" width="4.5703125" customWidth="1"/>
    <col min="6667" max="6667" width="3" customWidth="1"/>
    <col min="6668" max="6912" width="11.42578125" hidden="1"/>
    <col min="6913" max="6913" width="3.42578125" customWidth="1"/>
    <col min="6914" max="6914" width="3.7109375" customWidth="1"/>
    <col min="6915" max="6915" width="11.42578125" customWidth="1"/>
    <col min="6916" max="6916" width="46.140625" customWidth="1"/>
    <col min="6917" max="6921" width="21" customWidth="1"/>
    <col min="6922" max="6922" width="4.5703125" customWidth="1"/>
    <col min="6923" max="6923" width="3" customWidth="1"/>
    <col min="6924" max="7168" width="11.42578125" hidden="1"/>
    <col min="7169" max="7169" width="3.42578125" customWidth="1"/>
    <col min="7170" max="7170" width="3.7109375" customWidth="1"/>
    <col min="7171" max="7171" width="11.42578125" customWidth="1"/>
    <col min="7172" max="7172" width="46.140625" customWidth="1"/>
    <col min="7173" max="7177" width="21" customWidth="1"/>
    <col min="7178" max="7178" width="4.5703125" customWidth="1"/>
    <col min="7179" max="7179" width="3" customWidth="1"/>
    <col min="7180" max="7424" width="11.42578125" hidden="1"/>
    <col min="7425" max="7425" width="3.42578125" customWidth="1"/>
    <col min="7426" max="7426" width="3.7109375" customWidth="1"/>
    <col min="7427" max="7427" width="11.42578125" customWidth="1"/>
    <col min="7428" max="7428" width="46.140625" customWidth="1"/>
    <col min="7429" max="7433" width="21" customWidth="1"/>
    <col min="7434" max="7434" width="4.5703125" customWidth="1"/>
    <col min="7435" max="7435" width="3" customWidth="1"/>
    <col min="7436" max="7680" width="11.42578125" hidden="1"/>
    <col min="7681" max="7681" width="3.42578125" customWidth="1"/>
    <col min="7682" max="7682" width="3.7109375" customWidth="1"/>
    <col min="7683" max="7683" width="11.42578125" customWidth="1"/>
    <col min="7684" max="7684" width="46.140625" customWidth="1"/>
    <col min="7685" max="7689" width="21" customWidth="1"/>
    <col min="7690" max="7690" width="4.5703125" customWidth="1"/>
    <col min="7691" max="7691" width="3" customWidth="1"/>
    <col min="7692" max="7936" width="11.42578125" hidden="1"/>
    <col min="7937" max="7937" width="3.42578125" customWidth="1"/>
    <col min="7938" max="7938" width="3.7109375" customWidth="1"/>
    <col min="7939" max="7939" width="11.42578125" customWidth="1"/>
    <col min="7940" max="7940" width="46.140625" customWidth="1"/>
    <col min="7941" max="7945" width="21" customWidth="1"/>
    <col min="7946" max="7946" width="4.5703125" customWidth="1"/>
    <col min="7947" max="7947" width="3" customWidth="1"/>
    <col min="7948" max="8192" width="11.42578125" hidden="1"/>
    <col min="8193" max="8193" width="3.42578125" customWidth="1"/>
    <col min="8194" max="8194" width="3.7109375" customWidth="1"/>
    <col min="8195" max="8195" width="11.42578125" customWidth="1"/>
    <col min="8196" max="8196" width="46.140625" customWidth="1"/>
    <col min="8197" max="8201" width="21" customWidth="1"/>
    <col min="8202" max="8202" width="4.5703125" customWidth="1"/>
    <col min="8203" max="8203" width="3" customWidth="1"/>
    <col min="8204" max="8448" width="11.42578125" hidden="1"/>
    <col min="8449" max="8449" width="3.42578125" customWidth="1"/>
    <col min="8450" max="8450" width="3.7109375" customWidth="1"/>
    <col min="8451" max="8451" width="11.42578125" customWidth="1"/>
    <col min="8452" max="8452" width="46.140625" customWidth="1"/>
    <col min="8453" max="8457" width="21" customWidth="1"/>
    <col min="8458" max="8458" width="4.5703125" customWidth="1"/>
    <col min="8459" max="8459" width="3" customWidth="1"/>
    <col min="8460" max="8704" width="11.42578125" hidden="1"/>
    <col min="8705" max="8705" width="3.42578125" customWidth="1"/>
    <col min="8706" max="8706" width="3.7109375" customWidth="1"/>
    <col min="8707" max="8707" width="11.42578125" customWidth="1"/>
    <col min="8708" max="8708" width="46.140625" customWidth="1"/>
    <col min="8709" max="8713" width="21" customWidth="1"/>
    <col min="8714" max="8714" width="4.5703125" customWidth="1"/>
    <col min="8715" max="8715" width="3" customWidth="1"/>
    <col min="8716" max="8960" width="11.42578125" hidden="1"/>
    <col min="8961" max="8961" width="3.42578125" customWidth="1"/>
    <col min="8962" max="8962" width="3.7109375" customWidth="1"/>
    <col min="8963" max="8963" width="11.42578125" customWidth="1"/>
    <col min="8964" max="8964" width="46.140625" customWidth="1"/>
    <col min="8965" max="8969" width="21" customWidth="1"/>
    <col min="8970" max="8970" width="4.5703125" customWidth="1"/>
    <col min="8971" max="8971" width="3" customWidth="1"/>
    <col min="8972" max="9216" width="11.42578125" hidden="1"/>
    <col min="9217" max="9217" width="3.42578125" customWidth="1"/>
    <col min="9218" max="9218" width="3.7109375" customWidth="1"/>
    <col min="9219" max="9219" width="11.42578125" customWidth="1"/>
    <col min="9220" max="9220" width="46.140625" customWidth="1"/>
    <col min="9221" max="9225" width="21" customWidth="1"/>
    <col min="9226" max="9226" width="4.5703125" customWidth="1"/>
    <col min="9227" max="9227" width="3" customWidth="1"/>
    <col min="9228" max="9472" width="11.42578125" hidden="1"/>
    <col min="9473" max="9473" width="3.42578125" customWidth="1"/>
    <col min="9474" max="9474" width="3.7109375" customWidth="1"/>
    <col min="9475" max="9475" width="11.42578125" customWidth="1"/>
    <col min="9476" max="9476" width="46.140625" customWidth="1"/>
    <col min="9477" max="9481" width="21" customWidth="1"/>
    <col min="9482" max="9482" width="4.5703125" customWidth="1"/>
    <col min="9483" max="9483" width="3" customWidth="1"/>
    <col min="9484" max="9728" width="11.42578125" hidden="1"/>
    <col min="9729" max="9729" width="3.42578125" customWidth="1"/>
    <col min="9730" max="9730" width="3.7109375" customWidth="1"/>
    <col min="9731" max="9731" width="11.42578125" customWidth="1"/>
    <col min="9732" max="9732" width="46.140625" customWidth="1"/>
    <col min="9733" max="9737" width="21" customWidth="1"/>
    <col min="9738" max="9738" width="4.5703125" customWidth="1"/>
    <col min="9739" max="9739" width="3" customWidth="1"/>
    <col min="9740" max="9984" width="11.42578125" hidden="1"/>
    <col min="9985" max="9985" width="3.42578125" customWidth="1"/>
    <col min="9986" max="9986" width="3.7109375" customWidth="1"/>
    <col min="9987" max="9987" width="11.42578125" customWidth="1"/>
    <col min="9988" max="9988" width="46.140625" customWidth="1"/>
    <col min="9989" max="9993" width="21" customWidth="1"/>
    <col min="9994" max="9994" width="4.5703125" customWidth="1"/>
    <col min="9995" max="9995" width="3" customWidth="1"/>
    <col min="9996" max="10240" width="11.42578125" hidden="1"/>
    <col min="10241" max="10241" width="3.42578125" customWidth="1"/>
    <col min="10242" max="10242" width="3.7109375" customWidth="1"/>
    <col min="10243" max="10243" width="11.42578125" customWidth="1"/>
    <col min="10244" max="10244" width="46.140625" customWidth="1"/>
    <col min="10245" max="10249" width="21" customWidth="1"/>
    <col min="10250" max="10250" width="4.5703125" customWidth="1"/>
    <col min="10251" max="10251" width="3" customWidth="1"/>
    <col min="10252" max="10496" width="11.42578125" hidden="1"/>
    <col min="10497" max="10497" width="3.42578125" customWidth="1"/>
    <col min="10498" max="10498" width="3.7109375" customWidth="1"/>
    <col min="10499" max="10499" width="11.42578125" customWidth="1"/>
    <col min="10500" max="10500" width="46.140625" customWidth="1"/>
    <col min="10501" max="10505" width="21" customWidth="1"/>
    <col min="10506" max="10506" width="4.5703125" customWidth="1"/>
    <col min="10507" max="10507" width="3" customWidth="1"/>
    <col min="10508" max="10752" width="11.42578125" hidden="1"/>
    <col min="10753" max="10753" width="3.42578125" customWidth="1"/>
    <col min="10754" max="10754" width="3.7109375" customWidth="1"/>
    <col min="10755" max="10755" width="11.42578125" customWidth="1"/>
    <col min="10756" max="10756" width="46.140625" customWidth="1"/>
    <col min="10757" max="10761" width="21" customWidth="1"/>
    <col min="10762" max="10762" width="4.5703125" customWidth="1"/>
    <col min="10763" max="10763" width="3" customWidth="1"/>
    <col min="10764" max="11008" width="11.42578125" hidden="1"/>
    <col min="11009" max="11009" width="3.42578125" customWidth="1"/>
    <col min="11010" max="11010" width="3.7109375" customWidth="1"/>
    <col min="11011" max="11011" width="11.42578125" customWidth="1"/>
    <col min="11012" max="11012" width="46.140625" customWidth="1"/>
    <col min="11013" max="11017" width="21" customWidth="1"/>
    <col min="11018" max="11018" width="4.5703125" customWidth="1"/>
    <col min="11019" max="11019" width="3" customWidth="1"/>
    <col min="11020" max="11264" width="11.42578125" hidden="1"/>
    <col min="11265" max="11265" width="3.42578125" customWidth="1"/>
    <col min="11266" max="11266" width="3.7109375" customWidth="1"/>
    <col min="11267" max="11267" width="11.42578125" customWidth="1"/>
    <col min="11268" max="11268" width="46.140625" customWidth="1"/>
    <col min="11269" max="11273" width="21" customWidth="1"/>
    <col min="11274" max="11274" width="4.5703125" customWidth="1"/>
    <col min="11275" max="11275" width="3" customWidth="1"/>
    <col min="11276" max="11520" width="11.42578125" hidden="1"/>
    <col min="11521" max="11521" width="3.42578125" customWidth="1"/>
    <col min="11522" max="11522" width="3.7109375" customWidth="1"/>
    <col min="11523" max="11523" width="11.42578125" customWidth="1"/>
    <col min="11524" max="11524" width="46.140625" customWidth="1"/>
    <col min="11525" max="11529" width="21" customWidth="1"/>
    <col min="11530" max="11530" width="4.5703125" customWidth="1"/>
    <col min="11531" max="11531" width="3" customWidth="1"/>
    <col min="11532" max="11776" width="11.42578125" hidden="1"/>
    <col min="11777" max="11777" width="3.42578125" customWidth="1"/>
    <col min="11778" max="11778" width="3.7109375" customWidth="1"/>
    <col min="11779" max="11779" width="11.42578125" customWidth="1"/>
    <col min="11780" max="11780" width="46.140625" customWidth="1"/>
    <col min="11781" max="11785" width="21" customWidth="1"/>
    <col min="11786" max="11786" width="4.5703125" customWidth="1"/>
    <col min="11787" max="11787" width="3" customWidth="1"/>
    <col min="11788" max="12032" width="11.42578125" hidden="1"/>
    <col min="12033" max="12033" width="3.42578125" customWidth="1"/>
    <col min="12034" max="12034" width="3.7109375" customWidth="1"/>
    <col min="12035" max="12035" width="11.42578125" customWidth="1"/>
    <col min="12036" max="12036" width="46.140625" customWidth="1"/>
    <col min="12037" max="12041" width="21" customWidth="1"/>
    <col min="12042" max="12042" width="4.5703125" customWidth="1"/>
    <col min="12043" max="12043" width="3" customWidth="1"/>
    <col min="12044" max="12288" width="11.42578125" hidden="1"/>
    <col min="12289" max="12289" width="3.42578125" customWidth="1"/>
    <col min="12290" max="12290" width="3.7109375" customWidth="1"/>
    <col min="12291" max="12291" width="11.42578125" customWidth="1"/>
    <col min="12292" max="12292" width="46.140625" customWidth="1"/>
    <col min="12293" max="12297" width="21" customWidth="1"/>
    <col min="12298" max="12298" width="4.5703125" customWidth="1"/>
    <col min="12299" max="12299" width="3" customWidth="1"/>
    <col min="12300" max="12544" width="11.42578125" hidden="1"/>
    <col min="12545" max="12545" width="3.42578125" customWidth="1"/>
    <col min="12546" max="12546" width="3.7109375" customWidth="1"/>
    <col min="12547" max="12547" width="11.42578125" customWidth="1"/>
    <col min="12548" max="12548" width="46.140625" customWidth="1"/>
    <col min="12549" max="12553" width="21" customWidth="1"/>
    <col min="12554" max="12554" width="4.5703125" customWidth="1"/>
    <col min="12555" max="12555" width="3" customWidth="1"/>
    <col min="12556" max="12800" width="11.42578125" hidden="1"/>
    <col min="12801" max="12801" width="3.42578125" customWidth="1"/>
    <col min="12802" max="12802" width="3.7109375" customWidth="1"/>
    <col min="12803" max="12803" width="11.42578125" customWidth="1"/>
    <col min="12804" max="12804" width="46.140625" customWidth="1"/>
    <col min="12805" max="12809" width="21" customWidth="1"/>
    <col min="12810" max="12810" width="4.5703125" customWidth="1"/>
    <col min="12811" max="12811" width="3" customWidth="1"/>
    <col min="12812" max="13056" width="11.42578125" hidden="1"/>
    <col min="13057" max="13057" width="3.42578125" customWidth="1"/>
    <col min="13058" max="13058" width="3.7109375" customWidth="1"/>
    <col min="13059" max="13059" width="11.42578125" customWidth="1"/>
    <col min="13060" max="13060" width="46.140625" customWidth="1"/>
    <col min="13061" max="13065" width="21" customWidth="1"/>
    <col min="13066" max="13066" width="4.5703125" customWidth="1"/>
    <col min="13067" max="13067" width="3" customWidth="1"/>
    <col min="13068" max="13312" width="11.42578125" hidden="1"/>
    <col min="13313" max="13313" width="3.42578125" customWidth="1"/>
    <col min="13314" max="13314" width="3.7109375" customWidth="1"/>
    <col min="13315" max="13315" width="11.42578125" customWidth="1"/>
    <col min="13316" max="13316" width="46.140625" customWidth="1"/>
    <col min="13317" max="13321" width="21" customWidth="1"/>
    <col min="13322" max="13322" width="4.5703125" customWidth="1"/>
    <col min="13323" max="13323" width="3" customWidth="1"/>
    <col min="13324" max="13568" width="11.42578125" hidden="1"/>
    <col min="13569" max="13569" width="3.42578125" customWidth="1"/>
    <col min="13570" max="13570" width="3.7109375" customWidth="1"/>
    <col min="13571" max="13571" width="11.42578125" customWidth="1"/>
    <col min="13572" max="13572" width="46.140625" customWidth="1"/>
    <col min="13573" max="13577" width="21" customWidth="1"/>
    <col min="13578" max="13578" width="4.5703125" customWidth="1"/>
    <col min="13579" max="13579" width="3" customWidth="1"/>
    <col min="13580" max="13824" width="11.42578125" hidden="1"/>
    <col min="13825" max="13825" width="3.42578125" customWidth="1"/>
    <col min="13826" max="13826" width="3.7109375" customWidth="1"/>
    <col min="13827" max="13827" width="11.42578125" customWidth="1"/>
    <col min="13828" max="13828" width="46.140625" customWidth="1"/>
    <col min="13829" max="13833" width="21" customWidth="1"/>
    <col min="13834" max="13834" width="4.5703125" customWidth="1"/>
    <col min="13835" max="13835" width="3" customWidth="1"/>
    <col min="13836" max="14080" width="11.42578125" hidden="1"/>
    <col min="14081" max="14081" width="3.42578125" customWidth="1"/>
    <col min="14082" max="14082" width="3.7109375" customWidth="1"/>
    <col min="14083" max="14083" width="11.42578125" customWidth="1"/>
    <col min="14084" max="14084" width="46.140625" customWidth="1"/>
    <col min="14085" max="14089" width="21" customWidth="1"/>
    <col min="14090" max="14090" width="4.5703125" customWidth="1"/>
    <col min="14091" max="14091" width="3" customWidth="1"/>
    <col min="14092" max="14336" width="11.42578125" hidden="1"/>
    <col min="14337" max="14337" width="3.42578125" customWidth="1"/>
    <col min="14338" max="14338" width="3.7109375" customWidth="1"/>
    <col min="14339" max="14339" width="11.42578125" customWidth="1"/>
    <col min="14340" max="14340" width="46.140625" customWidth="1"/>
    <col min="14341" max="14345" width="21" customWidth="1"/>
    <col min="14346" max="14346" width="4.5703125" customWidth="1"/>
    <col min="14347" max="14347" width="3" customWidth="1"/>
    <col min="14348" max="14592" width="11.42578125" hidden="1"/>
    <col min="14593" max="14593" width="3.42578125" customWidth="1"/>
    <col min="14594" max="14594" width="3.7109375" customWidth="1"/>
    <col min="14595" max="14595" width="11.42578125" customWidth="1"/>
    <col min="14596" max="14596" width="46.140625" customWidth="1"/>
    <col min="14597" max="14601" width="21" customWidth="1"/>
    <col min="14602" max="14602" width="4.5703125" customWidth="1"/>
    <col min="14603" max="14603" width="3" customWidth="1"/>
    <col min="14604" max="14848" width="11.42578125" hidden="1"/>
    <col min="14849" max="14849" width="3.42578125" customWidth="1"/>
    <col min="14850" max="14850" width="3.7109375" customWidth="1"/>
    <col min="14851" max="14851" width="11.42578125" customWidth="1"/>
    <col min="14852" max="14852" width="46.140625" customWidth="1"/>
    <col min="14853" max="14857" width="21" customWidth="1"/>
    <col min="14858" max="14858" width="4.5703125" customWidth="1"/>
    <col min="14859" max="14859" width="3" customWidth="1"/>
    <col min="14860" max="15104" width="11.42578125" hidden="1"/>
    <col min="15105" max="15105" width="3.42578125" customWidth="1"/>
    <col min="15106" max="15106" width="3.7109375" customWidth="1"/>
    <col min="15107" max="15107" width="11.42578125" customWidth="1"/>
    <col min="15108" max="15108" width="46.140625" customWidth="1"/>
    <col min="15109" max="15113" width="21" customWidth="1"/>
    <col min="15114" max="15114" width="4.5703125" customWidth="1"/>
    <col min="15115" max="15115" width="3" customWidth="1"/>
    <col min="15116" max="15360" width="11.42578125" hidden="1"/>
    <col min="15361" max="15361" width="3.42578125" customWidth="1"/>
    <col min="15362" max="15362" width="3.7109375" customWidth="1"/>
    <col min="15363" max="15363" width="11.42578125" customWidth="1"/>
    <col min="15364" max="15364" width="46.140625" customWidth="1"/>
    <col min="15365" max="15369" width="21" customWidth="1"/>
    <col min="15370" max="15370" width="4.5703125" customWidth="1"/>
    <col min="15371" max="15371" width="3" customWidth="1"/>
    <col min="15372" max="15616" width="11.42578125" hidden="1"/>
    <col min="15617" max="15617" width="3.42578125" customWidth="1"/>
    <col min="15618" max="15618" width="3.7109375" customWidth="1"/>
    <col min="15619" max="15619" width="11.42578125" customWidth="1"/>
    <col min="15620" max="15620" width="46.140625" customWidth="1"/>
    <col min="15621" max="15625" width="21" customWidth="1"/>
    <col min="15626" max="15626" width="4.5703125" customWidth="1"/>
    <col min="15627" max="15627" width="3" customWidth="1"/>
    <col min="15628" max="15872" width="11.42578125" hidden="1"/>
    <col min="15873" max="15873" width="3.42578125" customWidth="1"/>
    <col min="15874" max="15874" width="3.7109375" customWidth="1"/>
    <col min="15875" max="15875" width="11.42578125" customWidth="1"/>
    <col min="15876" max="15876" width="46.140625" customWidth="1"/>
    <col min="15877" max="15881" width="21" customWidth="1"/>
    <col min="15882" max="15882" width="4.5703125" customWidth="1"/>
    <col min="15883" max="15883" width="3" customWidth="1"/>
    <col min="15884" max="16128" width="11.42578125" hidden="1"/>
    <col min="16129" max="16129" width="3.42578125" customWidth="1"/>
    <col min="16130" max="16130" width="3.7109375" customWidth="1"/>
    <col min="16131" max="16131" width="11.42578125" customWidth="1"/>
    <col min="16132" max="16132" width="46.140625" customWidth="1"/>
    <col min="16133" max="16137" width="21" customWidth="1"/>
    <col min="16138" max="16138" width="4.5703125" customWidth="1"/>
    <col min="16139" max="16139" width="3" customWidth="1"/>
    <col min="16140" max="16384" width="11.42578125" hidden="1"/>
  </cols>
  <sheetData>
    <row r="1" spans="2:10" ht="12" customHeight="1">
      <c r="B1" s="47"/>
      <c r="C1" s="63"/>
      <c r="D1" s="47"/>
      <c r="E1" s="47"/>
      <c r="F1" s="47"/>
      <c r="G1" s="47"/>
      <c r="H1" s="47"/>
      <c r="I1" s="47"/>
      <c r="J1" s="47"/>
    </row>
    <row r="2" spans="2:10">
      <c r="B2" s="47"/>
      <c r="C2" s="102"/>
      <c r="D2" s="622" t="s">
        <v>0</v>
      </c>
      <c r="E2" s="622"/>
      <c r="F2" s="622"/>
      <c r="G2" s="622"/>
      <c r="H2" s="622"/>
      <c r="I2" s="102"/>
      <c r="J2" s="102"/>
    </row>
    <row r="3" spans="2:10">
      <c r="C3" s="102"/>
      <c r="D3" s="622" t="s">
        <v>123</v>
      </c>
      <c r="E3" s="622"/>
      <c r="F3" s="622"/>
      <c r="G3" s="622"/>
      <c r="H3" s="622"/>
      <c r="I3" s="562">
        <f>+I20-I5</f>
        <v>-130448990.02000001</v>
      </c>
      <c r="J3" s="102"/>
    </row>
    <row r="4" spans="2:10">
      <c r="C4" s="102"/>
      <c r="D4" s="622" t="s">
        <v>124</v>
      </c>
      <c r="E4" s="622"/>
      <c r="F4" s="622"/>
      <c r="G4" s="622"/>
      <c r="H4" s="622"/>
      <c r="I4" s="102"/>
      <c r="J4" s="102"/>
    </row>
    <row r="5" spans="2:10">
      <c r="C5" s="102"/>
      <c r="D5" s="622" t="s">
        <v>125</v>
      </c>
      <c r="E5" s="622"/>
      <c r="F5" s="622"/>
      <c r="G5" s="622"/>
      <c r="H5" s="622"/>
      <c r="I5" s="102">
        <v>158999436.28</v>
      </c>
      <c r="J5" s="102"/>
    </row>
    <row r="6" spans="2:10">
      <c r="B6" s="103"/>
      <c r="C6" s="52"/>
      <c r="D6" s="623"/>
      <c r="E6" s="624"/>
      <c r="F6" s="624"/>
      <c r="G6" s="624"/>
      <c r="H6" s="624"/>
      <c r="I6" s="624"/>
      <c r="J6" s="624"/>
    </row>
    <row r="7" spans="2:10">
      <c r="B7" s="103"/>
      <c r="C7" s="52" t="s">
        <v>4</v>
      </c>
      <c r="D7" s="608" t="s">
        <v>10184</v>
      </c>
      <c r="E7" s="608"/>
      <c r="F7" s="608"/>
      <c r="G7" s="608"/>
      <c r="H7" s="608"/>
      <c r="I7" s="104"/>
      <c r="J7" s="104"/>
    </row>
    <row r="8" spans="2:10" ht="6" customHeight="1">
      <c r="B8" s="103"/>
      <c r="C8" s="103"/>
      <c r="D8" s="103" t="s">
        <v>126</v>
      </c>
      <c r="E8" s="103"/>
      <c r="F8" s="103"/>
      <c r="G8" s="103"/>
      <c r="H8" s="103"/>
      <c r="I8" s="103"/>
      <c r="J8" s="103"/>
    </row>
    <row r="9" spans="2:10" ht="6.75" customHeight="1">
      <c r="B9" s="103"/>
      <c r="C9" s="103"/>
      <c r="D9" s="103"/>
      <c r="E9" s="103"/>
      <c r="F9" s="103"/>
      <c r="G9" s="103"/>
      <c r="H9" s="103"/>
      <c r="I9" s="103"/>
      <c r="J9" s="103"/>
    </row>
    <row r="10" spans="2:10" ht="48">
      <c r="B10" s="125"/>
      <c r="C10" s="616" t="s">
        <v>68</v>
      </c>
      <c r="D10" s="616"/>
      <c r="E10" s="126" t="s">
        <v>50</v>
      </c>
      <c r="F10" s="126" t="s">
        <v>127</v>
      </c>
      <c r="G10" s="126" t="s">
        <v>128</v>
      </c>
      <c r="H10" s="126" t="s">
        <v>129</v>
      </c>
      <c r="I10" s="126" t="s">
        <v>130</v>
      </c>
      <c r="J10" s="127"/>
    </row>
    <row r="11" spans="2:10">
      <c r="B11" s="105"/>
      <c r="C11" s="103"/>
      <c r="D11" s="103"/>
      <c r="E11" s="103"/>
      <c r="F11" s="103"/>
      <c r="G11" s="103"/>
      <c r="H11" s="103"/>
      <c r="I11" s="103"/>
      <c r="J11" s="106"/>
    </row>
    <row r="12" spans="2:10">
      <c r="B12" s="107"/>
      <c r="C12" s="108"/>
      <c r="D12" s="69"/>
      <c r="E12" s="94"/>
      <c r="F12" s="109"/>
      <c r="G12" s="70"/>
      <c r="H12" s="63"/>
      <c r="I12" s="108"/>
      <c r="J12" s="110"/>
    </row>
    <row r="13" spans="2:10">
      <c r="B13" s="111"/>
      <c r="C13" s="614" t="s">
        <v>59</v>
      </c>
      <c r="D13" s="614"/>
      <c r="E13" s="112">
        <v>130448990</v>
      </c>
      <c r="F13" s="112">
        <v>0</v>
      </c>
      <c r="G13" s="112">
        <v>0</v>
      </c>
      <c r="H13" s="112">
        <v>0</v>
      </c>
      <c r="I13" s="113">
        <f>SUM(E13:H13)</f>
        <v>130448990</v>
      </c>
      <c r="J13" s="110"/>
    </row>
    <row r="14" spans="2:10">
      <c r="B14" s="111"/>
      <c r="C14" s="114"/>
      <c r="D14" s="94"/>
      <c r="E14" s="115"/>
      <c r="F14" s="115"/>
      <c r="G14" s="115"/>
      <c r="H14" s="115"/>
      <c r="I14" s="115"/>
      <c r="J14" s="110"/>
    </row>
    <row r="15" spans="2:10">
      <c r="B15" s="111"/>
      <c r="C15" s="620" t="s">
        <v>131</v>
      </c>
      <c r="D15" s="620"/>
      <c r="E15" s="116">
        <f>SUM(E16:E18)</f>
        <v>0</v>
      </c>
      <c r="F15" s="116">
        <f>SUM(F16:F18)</f>
        <v>0</v>
      </c>
      <c r="G15" s="116">
        <f>SUM(G16:G18)</f>
        <v>0</v>
      </c>
      <c r="H15" s="116">
        <f>SUM(H16:H18)</f>
        <v>0</v>
      </c>
      <c r="I15" s="116">
        <f>SUM(E15:H15)</f>
        <v>0</v>
      </c>
      <c r="J15" s="110"/>
    </row>
    <row r="16" spans="2:10">
      <c r="B16" s="107"/>
      <c r="C16" s="613" t="s">
        <v>132</v>
      </c>
      <c r="D16" s="613"/>
      <c r="E16" s="117">
        <v>0</v>
      </c>
      <c r="F16" s="117">
        <v>0</v>
      </c>
      <c r="G16" s="117">
        <v>0</v>
      </c>
      <c r="H16" s="117">
        <v>0</v>
      </c>
      <c r="I16" s="115">
        <f>SUM(E16:H16)</f>
        <v>0</v>
      </c>
      <c r="J16" s="110"/>
    </row>
    <row r="17" spans="2:10">
      <c r="B17" s="107"/>
      <c r="C17" s="613" t="s">
        <v>52</v>
      </c>
      <c r="D17" s="613"/>
      <c r="E17" s="117">
        <v>0</v>
      </c>
      <c r="F17" s="117">
        <v>0</v>
      </c>
      <c r="G17" s="117">
        <v>0</v>
      </c>
      <c r="H17" s="117">
        <v>0</v>
      </c>
      <c r="I17" s="115">
        <f>SUM(E17:H17)</f>
        <v>0</v>
      </c>
      <c r="J17" s="110"/>
    </row>
    <row r="18" spans="2:10">
      <c r="B18" s="107"/>
      <c r="C18" s="613" t="s">
        <v>133</v>
      </c>
      <c r="D18" s="613"/>
      <c r="E18" s="117">
        <v>0</v>
      </c>
      <c r="F18" s="117">
        <v>0</v>
      </c>
      <c r="G18" s="117">
        <v>0</v>
      </c>
      <c r="H18" s="117">
        <v>0</v>
      </c>
      <c r="I18" s="115">
        <f>SUM(E18:H18)</f>
        <v>0</v>
      </c>
      <c r="J18" s="110"/>
    </row>
    <row r="19" spans="2:10">
      <c r="B19" s="111"/>
      <c r="C19" s="114"/>
      <c r="D19" s="94"/>
      <c r="E19" s="115"/>
      <c r="F19" s="115"/>
      <c r="G19" s="115"/>
      <c r="H19" s="115"/>
      <c r="I19" s="115"/>
      <c r="J19" s="110"/>
    </row>
    <row r="20" spans="2:10">
      <c r="B20" s="111"/>
      <c r="C20" s="620" t="s">
        <v>134</v>
      </c>
      <c r="D20" s="620"/>
      <c r="E20" s="116">
        <f>SUM(E21:E24)</f>
        <v>29121941.030000001</v>
      </c>
      <c r="F20" s="116">
        <f>SUM(F21:F24)</f>
        <v>-571494.77000001096</v>
      </c>
      <c r="G20" s="116">
        <f>SUM(G21:G24)</f>
        <v>0</v>
      </c>
      <c r="H20" s="116">
        <f>SUM(H21:H24)</f>
        <v>0</v>
      </c>
      <c r="I20" s="116">
        <f>SUM(E20:H20)</f>
        <v>28550446.25999999</v>
      </c>
      <c r="J20" s="110"/>
    </row>
    <row r="21" spans="2:10">
      <c r="B21" s="107"/>
      <c r="C21" s="613" t="s">
        <v>135</v>
      </c>
      <c r="D21" s="613"/>
      <c r="E21" s="117">
        <f>+ESF!K51</f>
        <v>29121941.030000001</v>
      </c>
      <c r="F21" s="117">
        <v>-571494.77000001096</v>
      </c>
      <c r="G21" s="117">
        <v>0</v>
      </c>
      <c r="H21" s="117">
        <v>0</v>
      </c>
      <c r="I21" s="115">
        <f>SUM(E21:H21)</f>
        <v>28550446.25999999</v>
      </c>
      <c r="J21" s="110"/>
    </row>
    <row r="22" spans="2:10">
      <c r="B22" s="107"/>
      <c r="C22" s="613" t="s">
        <v>56</v>
      </c>
      <c r="D22" s="613"/>
      <c r="E22" s="117">
        <v>0</v>
      </c>
      <c r="F22" s="117">
        <v>0</v>
      </c>
      <c r="G22" s="117">
        <v>0</v>
      </c>
      <c r="H22" s="117">
        <v>0</v>
      </c>
      <c r="I22" s="115">
        <f>SUM(E22:H22)</f>
        <v>0</v>
      </c>
      <c r="J22" s="110"/>
    </row>
    <row r="23" spans="2:10">
      <c r="B23" s="107"/>
      <c r="C23" s="613" t="s">
        <v>136</v>
      </c>
      <c r="D23" s="613"/>
      <c r="E23" s="117">
        <v>0</v>
      </c>
      <c r="F23" s="117">
        <v>0</v>
      </c>
      <c r="G23" s="117">
        <v>0</v>
      </c>
      <c r="H23" s="117">
        <v>0</v>
      </c>
      <c r="I23" s="115">
        <f>SUM(E23:H23)</f>
        <v>0</v>
      </c>
      <c r="J23" s="110"/>
    </row>
    <row r="24" spans="2:10">
      <c r="B24" s="107"/>
      <c r="C24" s="613" t="s">
        <v>58</v>
      </c>
      <c r="D24" s="613"/>
      <c r="E24" s="117">
        <v>0</v>
      </c>
      <c r="F24" s="117">
        <v>0</v>
      </c>
      <c r="G24" s="117">
        <v>0</v>
      </c>
      <c r="H24" s="117">
        <v>0</v>
      </c>
      <c r="I24" s="115">
        <f>SUM(E24:H24)</f>
        <v>0</v>
      </c>
      <c r="J24" s="110"/>
    </row>
    <row r="25" spans="2:10">
      <c r="B25" s="111"/>
      <c r="C25" s="114"/>
      <c r="D25" s="94"/>
      <c r="E25" s="115"/>
      <c r="F25" s="115"/>
      <c r="G25" s="115"/>
      <c r="H25" s="115"/>
      <c r="I25" s="115"/>
      <c r="J25" s="110"/>
    </row>
    <row r="26" spans="2:10" ht="15.75" thickBot="1">
      <c r="B26" s="111"/>
      <c r="C26" s="621" t="s">
        <v>137</v>
      </c>
      <c r="D26" s="621"/>
      <c r="E26" s="118">
        <f>E13+E15+E20</f>
        <v>159570931.03</v>
      </c>
      <c r="F26" s="118">
        <f>F13+F15+F20</f>
        <v>-571494.77000001096</v>
      </c>
      <c r="G26" s="118">
        <f>G13+G15+G20</f>
        <v>0</v>
      </c>
      <c r="H26" s="118">
        <f>H13+H15+H20</f>
        <v>0</v>
      </c>
      <c r="I26" s="118">
        <f>I13+I15+I20</f>
        <v>158999436.25999999</v>
      </c>
      <c r="J26" s="110"/>
    </row>
    <row r="27" spans="2:10">
      <c r="B27" s="107"/>
      <c r="C27" s="94"/>
      <c r="D27" s="70"/>
      <c r="E27" s="115"/>
      <c r="F27" s="115"/>
      <c r="G27" s="115"/>
      <c r="H27" s="115"/>
      <c r="I27" s="115"/>
      <c r="J27" s="110"/>
    </row>
    <row r="28" spans="2:10">
      <c r="B28" s="111"/>
      <c r="C28" s="620" t="s">
        <v>138</v>
      </c>
      <c r="D28" s="620"/>
      <c r="E28" s="116">
        <f>SUM(E29:E31)</f>
        <v>0</v>
      </c>
      <c r="F28" s="116">
        <f>SUM(F29:F31)</f>
        <v>0</v>
      </c>
      <c r="G28" s="116">
        <f>SUM(G29:G31)</f>
        <v>0</v>
      </c>
      <c r="H28" s="116">
        <f>SUM(H29:H31)</f>
        <v>0</v>
      </c>
      <c r="I28" s="116">
        <f>SUM(E28:H28)</f>
        <v>0</v>
      </c>
      <c r="J28" s="110"/>
    </row>
    <row r="29" spans="2:10">
      <c r="B29" s="107"/>
      <c r="C29" s="613" t="s">
        <v>51</v>
      </c>
      <c r="D29" s="613"/>
      <c r="E29" s="117">
        <v>0</v>
      </c>
      <c r="F29" s="117">
        <v>0</v>
      </c>
      <c r="G29" s="117">
        <v>0</v>
      </c>
      <c r="H29" s="117">
        <v>0</v>
      </c>
      <c r="I29" s="115">
        <f>SUM(E29:H29)</f>
        <v>0</v>
      </c>
      <c r="J29" s="110"/>
    </row>
    <row r="30" spans="2:10">
      <c r="B30" s="107"/>
      <c r="C30" s="613" t="s">
        <v>52</v>
      </c>
      <c r="D30" s="613"/>
      <c r="E30" s="117">
        <v>0</v>
      </c>
      <c r="F30" s="117">
        <v>0</v>
      </c>
      <c r="G30" s="117">
        <v>0</v>
      </c>
      <c r="H30" s="117">
        <v>0</v>
      </c>
      <c r="I30" s="115">
        <f>SUM(E30:H30)</f>
        <v>0</v>
      </c>
      <c r="J30" s="110"/>
    </row>
    <row r="31" spans="2:10">
      <c r="B31" s="107"/>
      <c r="C31" s="613" t="s">
        <v>133</v>
      </c>
      <c r="D31" s="613"/>
      <c r="E31" s="117">
        <v>0</v>
      </c>
      <c r="F31" s="117">
        <v>0</v>
      </c>
      <c r="G31" s="117">
        <v>0</v>
      </c>
      <c r="H31" s="117">
        <v>0</v>
      </c>
      <c r="I31" s="115">
        <f>SUM(E31:H31)</f>
        <v>0</v>
      </c>
      <c r="J31" s="110"/>
    </row>
    <row r="32" spans="2:10">
      <c r="B32" s="111"/>
      <c r="C32" s="114"/>
      <c r="D32" s="94"/>
      <c r="E32" s="115"/>
      <c r="F32" s="115"/>
      <c r="G32" s="115"/>
      <c r="H32" s="115"/>
      <c r="I32" s="115"/>
      <c r="J32" s="110"/>
    </row>
    <row r="33" spans="2:11">
      <c r="B33" s="111" t="s">
        <v>126</v>
      </c>
      <c r="C33" s="620" t="s">
        <v>139</v>
      </c>
      <c r="D33" s="620"/>
      <c r="E33" s="116">
        <f>SUM(E34:E37)</f>
        <v>0</v>
      </c>
      <c r="F33" s="116">
        <f>SUM(F34:F37)</f>
        <v>0</v>
      </c>
      <c r="G33" s="116">
        <f>SUM(G34:G37)</f>
        <v>49262167.379999995</v>
      </c>
      <c r="H33" s="116">
        <f>SUM(H34:H37)</f>
        <v>0</v>
      </c>
      <c r="I33" s="116">
        <f>SUM(E33:H33)</f>
        <v>49262167.379999995</v>
      </c>
      <c r="J33" s="110"/>
    </row>
    <row r="34" spans="2:11">
      <c r="B34" s="107"/>
      <c r="C34" s="613" t="s">
        <v>135</v>
      </c>
      <c r="D34" s="613"/>
      <c r="E34" s="117">
        <v>0</v>
      </c>
      <c r="F34" s="117">
        <v>0</v>
      </c>
      <c r="G34" s="117">
        <f>+EA!J54</f>
        <v>49262167.379999995</v>
      </c>
      <c r="H34" s="117">
        <v>0</v>
      </c>
      <c r="I34" s="115">
        <f>SUM(E34:H34)</f>
        <v>49262167.379999995</v>
      </c>
      <c r="J34" s="110"/>
    </row>
    <row r="35" spans="2:11">
      <c r="B35" s="107"/>
      <c r="C35" s="613" t="s">
        <v>56</v>
      </c>
      <c r="D35" s="613"/>
      <c r="E35" s="117">
        <v>0</v>
      </c>
      <c r="F35" s="117">
        <v>0</v>
      </c>
      <c r="G35" s="117">
        <v>0</v>
      </c>
      <c r="H35" s="117">
        <v>0</v>
      </c>
      <c r="I35" s="115">
        <f>SUM(E35:H35)</f>
        <v>0</v>
      </c>
      <c r="J35" s="110"/>
    </row>
    <row r="36" spans="2:11">
      <c r="B36" s="107"/>
      <c r="C36" s="613" t="s">
        <v>136</v>
      </c>
      <c r="D36" s="613"/>
      <c r="E36" s="117">
        <v>0</v>
      </c>
      <c r="F36" s="117">
        <v>0</v>
      </c>
      <c r="G36" s="117">
        <v>0</v>
      </c>
      <c r="H36" s="117">
        <v>0</v>
      </c>
      <c r="I36" s="115">
        <f>SUM(E36:H36)</f>
        <v>0</v>
      </c>
      <c r="J36" s="110"/>
    </row>
    <row r="37" spans="2:11">
      <c r="B37" s="107"/>
      <c r="C37" s="613" t="s">
        <v>58</v>
      </c>
      <c r="D37" s="613"/>
      <c r="E37" s="117">
        <v>0</v>
      </c>
      <c r="F37" s="117">
        <v>0</v>
      </c>
      <c r="G37" s="117">
        <v>0</v>
      </c>
      <c r="H37" s="117">
        <v>0</v>
      </c>
      <c r="I37" s="115">
        <f>SUM(E37:H37)</f>
        <v>0</v>
      </c>
      <c r="J37" s="110"/>
    </row>
    <row r="38" spans="2:11">
      <c r="B38" s="111"/>
      <c r="C38" s="114"/>
      <c r="D38" s="94"/>
      <c r="E38" s="115"/>
      <c r="F38" s="115"/>
      <c r="G38" s="115"/>
      <c r="H38" s="115"/>
      <c r="I38" s="115"/>
      <c r="J38" s="110"/>
    </row>
    <row r="39" spans="2:11">
      <c r="B39" s="119"/>
      <c r="C39" s="618" t="s">
        <v>140</v>
      </c>
      <c r="D39" s="618"/>
      <c r="E39" s="120">
        <f>E26+E28+E33</f>
        <v>159570931.03</v>
      </c>
      <c r="F39" s="120">
        <f>F26+F28+F33</f>
        <v>-571494.77000001096</v>
      </c>
      <c r="G39" s="120">
        <f>G26+G28+G33</f>
        <v>49262167.379999995</v>
      </c>
      <c r="H39" s="120">
        <f>H26+H28+H33</f>
        <v>0</v>
      </c>
      <c r="I39" s="120">
        <f>SUM(E39:H39)</f>
        <v>208261603.63999999</v>
      </c>
      <c r="J39" s="121"/>
    </row>
    <row r="40" spans="2:11">
      <c r="B40" s="122"/>
      <c r="C40" s="122"/>
      <c r="D40" s="122"/>
      <c r="E40" s="122"/>
      <c r="F40" s="122"/>
      <c r="G40" s="122"/>
      <c r="H40" s="122"/>
      <c r="I40" s="122"/>
      <c r="J40" s="123"/>
    </row>
    <row r="41" spans="2:11">
      <c r="E41" s="124"/>
      <c r="F41" s="124"/>
      <c r="J41" s="69"/>
    </row>
    <row r="42" spans="2:11">
      <c r="B42" s="47"/>
      <c r="C42" s="610" t="s">
        <v>65</v>
      </c>
      <c r="D42" s="610"/>
      <c r="E42" s="610"/>
      <c r="F42" s="610"/>
      <c r="G42" s="610"/>
      <c r="H42" s="610"/>
      <c r="I42" s="610"/>
      <c r="J42" s="610"/>
      <c r="K42" s="70"/>
    </row>
    <row r="43" spans="2:11">
      <c r="B43" s="47"/>
      <c r="C43" s="70"/>
      <c r="D43" s="89"/>
      <c r="E43" s="90"/>
      <c r="F43" s="90"/>
      <c r="G43" s="47"/>
      <c r="H43" s="91"/>
      <c r="I43" s="89"/>
      <c r="J43" s="90"/>
      <c r="K43" s="90"/>
    </row>
    <row r="44" spans="2:11">
      <c r="B44" s="47"/>
      <c r="C44" s="70"/>
      <c r="D44" s="619"/>
      <c r="E44" s="619"/>
      <c r="F44" s="90"/>
      <c r="G44" s="47"/>
      <c r="H44" s="611"/>
      <c r="I44" s="611"/>
      <c r="J44" s="90"/>
      <c r="K44" s="90"/>
    </row>
    <row r="45" spans="2:11">
      <c r="B45" s="47"/>
      <c r="C45" s="93"/>
      <c r="D45" s="598"/>
      <c r="E45" s="598"/>
      <c r="F45" s="90"/>
      <c r="G45" s="90"/>
      <c r="H45" s="598"/>
      <c r="I45" s="598"/>
      <c r="J45" s="94"/>
      <c r="K45" s="90"/>
    </row>
    <row r="46" spans="2:11">
      <c r="B46" s="47"/>
      <c r="C46" s="95"/>
      <c r="D46" s="594"/>
      <c r="E46" s="594"/>
      <c r="F46" s="96"/>
      <c r="G46" s="96"/>
      <c r="H46" s="594"/>
      <c r="I46" s="594"/>
      <c r="J46" s="94"/>
      <c r="K46" s="90"/>
    </row>
    <row r="47" spans="2:11" ht="157.5" customHeight="1"/>
  </sheetData>
  <mergeCells count="35">
    <mergeCell ref="C18:D18"/>
    <mergeCell ref="D2:H2"/>
    <mergeCell ref="D3:H3"/>
    <mergeCell ref="D4:H4"/>
    <mergeCell ref="D5:H5"/>
    <mergeCell ref="D6:J6"/>
    <mergeCell ref="D7:H7"/>
    <mergeCell ref="C10:D10"/>
    <mergeCell ref="C13:D13"/>
    <mergeCell ref="C15:D15"/>
    <mergeCell ref="C16:D16"/>
    <mergeCell ref="C17:D17"/>
    <mergeCell ref="C34:D34"/>
    <mergeCell ref="C20:D20"/>
    <mergeCell ref="C21:D21"/>
    <mergeCell ref="C22:D22"/>
    <mergeCell ref="C23:D23"/>
    <mergeCell ref="C24:D24"/>
    <mergeCell ref="C26:D26"/>
    <mergeCell ref="C28:D28"/>
    <mergeCell ref="C29:D29"/>
    <mergeCell ref="C30:D30"/>
    <mergeCell ref="C31:D31"/>
    <mergeCell ref="C33:D33"/>
    <mergeCell ref="D45:E45"/>
    <mergeCell ref="H45:I45"/>
    <mergeCell ref="D46:E46"/>
    <mergeCell ref="H46:I46"/>
    <mergeCell ref="C35:D35"/>
    <mergeCell ref="C36:D36"/>
    <mergeCell ref="C37:D37"/>
    <mergeCell ref="C39:D39"/>
    <mergeCell ref="C42:J42"/>
    <mergeCell ref="D44:E44"/>
    <mergeCell ref="H44:I44"/>
  </mergeCells>
  <pageMargins left="0.70866141732283472" right="0.70866141732283472" top="1.02" bottom="0.35416666666666669" header="0.31496062992125984" footer="0.31496062992125984"/>
  <pageSetup scale="68" fitToHeight="0" orientation="landscape"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Q60"/>
  <sheetViews>
    <sheetView showGridLines="0" view="pageBreakPreview" zoomScale="60" zoomScaleNormal="80" zoomScalePageLayoutView="60" workbookViewId="0">
      <selection activeCell="E5" sqref="E5:O5"/>
    </sheetView>
  </sheetViews>
  <sheetFormatPr baseColWidth="10" defaultColWidth="0" defaultRowHeight="12" customHeight="1" zeroHeight="1"/>
  <cols>
    <col min="1" max="1" width="3.42578125" style="53" customWidth="1"/>
    <col min="2" max="3" width="3.7109375" style="53" customWidth="1"/>
    <col min="4" max="4" width="24" style="53" customWidth="1"/>
    <col min="5" max="5" width="22.85546875" style="53" customWidth="1"/>
    <col min="6" max="6" width="20.140625" style="53" customWidth="1"/>
    <col min="7" max="8" width="18.7109375" style="63" customWidth="1"/>
    <col min="9" max="9" width="7.7109375" style="53" customWidth="1"/>
    <col min="10" max="11" width="3.7109375" style="128" customWidth="1"/>
    <col min="12" max="16" width="18.7109375" style="128" customWidth="1"/>
    <col min="17" max="17" width="1.85546875" style="128" customWidth="1"/>
    <col min="18" max="18" width="3" style="128" customWidth="1"/>
    <col min="19" max="256" width="0" style="128" hidden="1"/>
    <col min="257" max="257" width="3.42578125" style="128" customWidth="1"/>
    <col min="258" max="259" width="3.7109375" style="128" customWidth="1"/>
    <col min="260" max="260" width="24" style="128" customWidth="1"/>
    <col min="261" max="261" width="22.85546875" style="128" customWidth="1"/>
    <col min="262" max="262" width="20.140625" style="128" customWidth="1"/>
    <col min="263" max="264" width="18.7109375" style="128" customWidth="1"/>
    <col min="265" max="265" width="7.7109375" style="128" customWidth="1"/>
    <col min="266" max="267" width="3.7109375" style="128" customWidth="1"/>
    <col min="268" max="272" width="18.7109375" style="128" customWidth="1"/>
    <col min="273" max="273" width="1.85546875" style="128" customWidth="1"/>
    <col min="274" max="274" width="3" style="128" customWidth="1"/>
    <col min="275" max="512" width="0" style="128" hidden="1"/>
    <col min="513" max="513" width="3.42578125" style="128" customWidth="1"/>
    <col min="514" max="515" width="3.7109375" style="128" customWidth="1"/>
    <col min="516" max="516" width="24" style="128" customWidth="1"/>
    <col min="517" max="517" width="22.85546875" style="128" customWidth="1"/>
    <col min="518" max="518" width="20.140625" style="128" customWidth="1"/>
    <col min="519" max="520" width="18.7109375" style="128" customWidth="1"/>
    <col min="521" max="521" width="7.7109375" style="128" customWidth="1"/>
    <col min="522" max="523" width="3.7109375" style="128" customWidth="1"/>
    <col min="524" max="528" width="18.7109375" style="128" customWidth="1"/>
    <col min="529" max="529" width="1.85546875" style="128" customWidth="1"/>
    <col min="530" max="530" width="3" style="128" customWidth="1"/>
    <col min="531" max="768" width="0" style="128" hidden="1"/>
    <col min="769" max="769" width="3.42578125" style="128" customWidth="1"/>
    <col min="770" max="771" width="3.7109375" style="128" customWidth="1"/>
    <col min="772" max="772" width="24" style="128" customWidth="1"/>
    <col min="773" max="773" width="22.85546875" style="128" customWidth="1"/>
    <col min="774" max="774" width="20.140625" style="128" customWidth="1"/>
    <col min="775" max="776" width="18.7109375" style="128" customWidth="1"/>
    <col min="777" max="777" width="7.7109375" style="128" customWidth="1"/>
    <col min="778" max="779" width="3.7109375" style="128" customWidth="1"/>
    <col min="780" max="784" width="18.7109375" style="128" customWidth="1"/>
    <col min="785" max="785" width="1.85546875" style="128" customWidth="1"/>
    <col min="786" max="786" width="3" style="128" customWidth="1"/>
    <col min="787" max="1024" width="0" style="128" hidden="1"/>
    <col min="1025" max="1025" width="3.42578125" style="128" customWidth="1"/>
    <col min="1026" max="1027" width="3.7109375" style="128" customWidth="1"/>
    <col min="1028" max="1028" width="24" style="128" customWidth="1"/>
    <col min="1029" max="1029" width="22.85546875" style="128" customWidth="1"/>
    <col min="1030" max="1030" width="20.140625" style="128" customWidth="1"/>
    <col min="1031" max="1032" width="18.7109375" style="128" customWidth="1"/>
    <col min="1033" max="1033" width="7.7109375" style="128" customWidth="1"/>
    <col min="1034" max="1035" width="3.7109375" style="128" customWidth="1"/>
    <col min="1036" max="1040" width="18.7109375" style="128" customWidth="1"/>
    <col min="1041" max="1041" width="1.85546875" style="128" customWidth="1"/>
    <col min="1042" max="1042" width="3" style="128" customWidth="1"/>
    <col min="1043" max="1280" width="0" style="128" hidden="1"/>
    <col min="1281" max="1281" width="3.42578125" style="128" customWidth="1"/>
    <col min="1282" max="1283" width="3.7109375" style="128" customWidth="1"/>
    <col min="1284" max="1284" width="24" style="128" customWidth="1"/>
    <col min="1285" max="1285" width="22.85546875" style="128" customWidth="1"/>
    <col min="1286" max="1286" width="20.140625" style="128" customWidth="1"/>
    <col min="1287" max="1288" width="18.7109375" style="128" customWidth="1"/>
    <col min="1289" max="1289" width="7.7109375" style="128" customWidth="1"/>
    <col min="1290" max="1291" width="3.7109375" style="128" customWidth="1"/>
    <col min="1292" max="1296" width="18.7109375" style="128" customWidth="1"/>
    <col min="1297" max="1297" width="1.85546875" style="128" customWidth="1"/>
    <col min="1298" max="1298" width="3" style="128" customWidth="1"/>
    <col min="1299" max="1536" width="0" style="128" hidden="1"/>
    <col min="1537" max="1537" width="3.42578125" style="128" customWidth="1"/>
    <col min="1538" max="1539" width="3.7109375" style="128" customWidth="1"/>
    <col min="1540" max="1540" width="24" style="128" customWidth="1"/>
    <col min="1541" max="1541" width="22.85546875" style="128" customWidth="1"/>
    <col min="1542" max="1542" width="20.140625" style="128" customWidth="1"/>
    <col min="1543" max="1544" width="18.7109375" style="128" customWidth="1"/>
    <col min="1545" max="1545" width="7.7109375" style="128" customWidth="1"/>
    <col min="1546" max="1547" width="3.7109375" style="128" customWidth="1"/>
    <col min="1548" max="1552" width="18.7109375" style="128" customWidth="1"/>
    <col min="1553" max="1553" width="1.85546875" style="128" customWidth="1"/>
    <col min="1554" max="1554" width="3" style="128" customWidth="1"/>
    <col min="1555" max="1792" width="0" style="128" hidden="1"/>
    <col min="1793" max="1793" width="3.42578125" style="128" customWidth="1"/>
    <col min="1794" max="1795" width="3.7109375" style="128" customWidth="1"/>
    <col min="1796" max="1796" width="24" style="128" customWidth="1"/>
    <col min="1797" max="1797" width="22.85546875" style="128" customWidth="1"/>
    <col min="1798" max="1798" width="20.140625" style="128" customWidth="1"/>
    <col min="1799" max="1800" width="18.7109375" style="128" customWidth="1"/>
    <col min="1801" max="1801" width="7.7109375" style="128" customWidth="1"/>
    <col min="1802" max="1803" width="3.7109375" style="128" customWidth="1"/>
    <col min="1804" max="1808" width="18.7109375" style="128" customWidth="1"/>
    <col min="1809" max="1809" width="1.85546875" style="128" customWidth="1"/>
    <col min="1810" max="1810" width="3" style="128" customWidth="1"/>
    <col min="1811" max="2048" width="0" style="128" hidden="1"/>
    <col min="2049" max="2049" width="3.42578125" style="128" customWidth="1"/>
    <col min="2050" max="2051" width="3.7109375" style="128" customWidth="1"/>
    <col min="2052" max="2052" width="24" style="128" customWidth="1"/>
    <col min="2053" max="2053" width="22.85546875" style="128" customWidth="1"/>
    <col min="2054" max="2054" width="20.140625" style="128" customWidth="1"/>
    <col min="2055" max="2056" width="18.7109375" style="128" customWidth="1"/>
    <col min="2057" max="2057" width="7.7109375" style="128" customWidth="1"/>
    <col min="2058" max="2059" width="3.7109375" style="128" customWidth="1"/>
    <col min="2060" max="2064" width="18.7109375" style="128" customWidth="1"/>
    <col min="2065" max="2065" width="1.85546875" style="128" customWidth="1"/>
    <col min="2066" max="2066" width="3" style="128" customWidth="1"/>
    <col min="2067" max="2304" width="0" style="128" hidden="1"/>
    <col min="2305" max="2305" width="3.42578125" style="128" customWidth="1"/>
    <col min="2306" max="2307" width="3.7109375" style="128" customWidth="1"/>
    <col min="2308" max="2308" width="24" style="128" customWidth="1"/>
    <col min="2309" max="2309" width="22.85546875" style="128" customWidth="1"/>
    <col min="2310" max="2310" width="20.140625" style="128" customWidth="1"/>
    <col min="2311" max="2312" width="18.7109375" style="128" customWidth="1"/>
    <col min="2313" max="2313" width="7.7109375" style="128" customWidth="1"/>
    <col min="2314" max="2315" width="3.7109375" style="128" customWidth="1"/>
    <col min="2316" max="2320" width="18.7109375" style="128" customWidth="1"/>
    <col min="2321" max="2321" width="1.85546875" style="128" customWidth="1"/>
    <col min="2322" max="2322" width="3" style="128" customWidth="1"/>
    <col min="2323" max="2560" width="0" style="128" hidden="1"/>
    <col min="2561" max="2561" width="3.42578125" style="128" customWidth="1"/>
    <col min="2562" max="2563" width="3.7109375" style="128" customWidth="1"/>
    <col min="2564" max="2564" width="24" style="128" customWidth="1"/>
    <col min="2565" max="2565" width="22.85546875" style="128" customWidth="1"/>
    <col min="2566" max="2566" width="20.140625" style="128" customWidth="1"/>
    <col min="2567" max="2568" width="18.7109375" style="128" customWidth="1"/>
    <col min="2569" max="2569" width="7.7109375" style="128" customWidth="1"/>
    <col min="2570" max="2571" width="3.7109375" style="128" customWidth="1"/>
    <col min="2572" max="2576" width="18.7109375" style="128" customWidth="1"/>
    <col min="2577" max="2577" width="1.85546875" style="128" customWidth="1"/>
    <col min="2578" max="2578" width="3" style="128" customWidth="1"/>
    <col min="2579" max="2816" width="0" style="128" hidden="1"/>
    <col min="2817" max="2817" width="3.42578125" style="128" customWidth="1"/>
    <col min="2818" max="2819" width="3.7109375" style="128" customWidth="1"/>
    <col min="2820" max="2820" width="24" style="128" customWidth="1"/>
    <col min="2821" max="2821" width="22.85546875" style="128" customWidth="1"/>
    <col min="2822" max="2822" width="20.140625" style="128" customWidth="1"/>
    <col min="2823" max="2824" width="18.7109375" style="128" customWidth="1"/>
    <col min="2825" max="2825" width="7.7109375" style="128" customWidth="1"/>
    <col min="2826" max="2827" width="3.7109375" style="128" customWidth="1"/>
    <col min="2828" max="2832" width="18.7109375" style="128" customWidth="1"/>
    <col min="2833" max="2833" width="1.85546875" style="128" customWidth="1"/>
    <col min="2834" max="2834" width="3" style="128" customWidth="1"/>
    <col min="2835" max="3072" width="0" style="128" hidden="1"/>
    <col min="3073" max="3073" width="3.42578125" style="128" customWidth="1"/>
    <col min="3074" max="3075" width="3.7109375" style="128" customWidth="1"/>
    <col min="3076" max="3076" width="24" style="128" customWidth="1"/>
    <col min="3077" max="3077" width="22.85546875" style="128" customWidth="1"/>
    <col min="3078" max="3078" width="20.140625" style="128" customWidth="1"/>
    <col min="3079" max="3080" width="18.7109375" style="128" customWidth="1"/>
    <col min="3081" max="3081" width="7.7109375" style="128" customWidth="1"/>
    <col min="3082" max="3083" width="3.7109375" style="128" customWidth="1"/>
    <col min="3084" max="3088" width="18.7109375" style="128" customWidth="1"/>
    <col min="3089" max="3089" width="1.85546875" style="128" customWidth="1"/>
    <col min="3090" max="3090" width="3" style="128" customWidth="1"/>
    <col min="3091" max="3328" width="0" style="128" hidden="1"/>
    <col min="3329" max="3329" width="3.42578125" style="128" customWidth="1"/>
    <col min="3330" max="3331" width="3.7109375" style="128" customWidth="1"/>
    <col min="3332" max="3332" width="24" style="128" customWidth="1"/>
    <col min="3333" max="3333" width="22.85546875" style="128" customWidth="1"/>
    <col min="3334" max="3334" width="20.140625" style="128" customWidth="1"/>
    <col min="3335" max="3336" width="18.7109375" style="128" customWidth="1"/>
    <col min="3337" max="3337" width="7.7109375" style="128" customWidth="1"/>
    <col min="3338" max="3339" width="3.7109375" style="128" customWidth="1"/>
    <col min="3340" max="3344" width="18.7109375" style="128" customWidth="1"/>
    <col min="3345" max="3345" width="1.85546875" style="128" customWidth="1"/>
    <col min="3346" max="3346" width="3" style="128" customWidth="1"/>
    <col min="3347" max="3584" width="0" style="128" hidden="1"/>
    <col min="3585" max="3585" width="3.42578125" style="128" customWidth="1"/>
    <col min="3586" max="3587" width="3.7109375" style="128" customWidth="1"/>
    <col min="3588" max="3588" width="24" style="128" customWidth="1"/>
    <col min="3589" max="3589" width="22.85546875" style="128" customWidth="1"/>
    <col min="3590" max="3590" width="20.140625" style="128" customWidth="1"/>
    <col min="3591" max="3592" width="18.7109375" style="128" customWidth="1"/>
    <col min="3593" max="3593" width="7.7109375" style="128" customWidth="1"/>
    <col min="3594" max="3595" width="3.7109375" style="128" customWidth="1"/>
    <col min="3596" max="3600" width="18.7109375" style="128" customWidth="1"/>
    <col min="3601" max="3601" width="1.85546875" style="128" customWidth="1"/>
    <col min="3602" max="3602" width="3" style="128" customWidth="1"/>
    <col min="3603" max="3840" width="0" style="128" hidden="1"/>
    <col min="3841" max="3841" width="3.42578125" style="128" customWidth="1"/>
    <col min="3842" max="3843" width="3.7109375" style="128" customWidth="1"/>
    <col min="3844" max="3844" width="24" style="128" customWidth="1"/>
    <col min="3845" max="3845" width="22.85546875" style="128" customWidth="1"/>
    <col min="3846" max="3846" width="20.140625" style="128" customWidth="1"/>
    <col min="3847" max="3848" width="18.7109375" style="128" customWidth="1"/>
    <col min="3849" max="3849" width="7.7109375" style="128" customWidth="1"/>
    <col min="3850" max="3851" width="3.7109375" style="128" customWidth="1"/>
    <col min="3852" max="3856" width="18.7109375" style="128" customWidth="1"/>
    <col min="3857" max="3857" width="1.85546875" style="128" customWidth="1"/>
    <col min="3858" max="3858" width="3" style="128" customWidth="1"/>
    <col min="3859" max="4096" width="0" style="128" hidden="1"/>
    <col min="4097" max="4097" width="3.42578125" style="128" customWidth="1"/>
    <col min="4098" max="4099" width="3.7109375" style="128" customWidth="1"/>
    <col min="4100" max="4100" width="24" style="128" customWidth="1"/>
    <col min="4101" max="4101" width="22.85546875" style="128" customWidth="1"/>
    <col min="4102" max="4102" width="20.140625" style="128" customWidth="1"/>
    <col min="4103" max="4104" width="18.7109375" style="128" customWidth="1"/>
    <col min="4105" max="4105" width="7.7109375" style="128" customWidth="1"/>
    <col min="4106" max="4107" width="3.7109375" style="128" customWidth="1"/>
    <col min="4108" max="4112" width="18.7109375" style="128" customWidth="1"/>
    <col min="4113" max="4113" width="1.85546875" style="128" customWidth="1"/>
    <col min="4114" max="4114" width="3" style="128" customWidth="1"/>
    <col min="4115" max="4352" width="0" style="128" hidden="1"/>
    <col min="4353" max="4353" width="3.42578125" style="128" customWidth="1"/>
    <col min="4354" max="4355" width="3.7109375" style="128" customWidth="1"/>
    <col min="4356" max="4356" width="24" style="128" customWidth="1"/>
    <col min="4357" max="4357" width="22.85546875" style="128" customWidth="1"/>
    <col min="4358" max="4358" width="20.140625" style="128" customWidth="1"/>
    <col min="4359" max="4360" width="18.7109375" style="128" customWidth="1"/>
    <col min="4361" max="4361" width="7.7109375" style="128" customWidth="1"/>
    <col min="4362" max="4363" width="3.7109375" style="128" customWidth="1"/>
    <col min="4364" max="4368" width="18.7109375" style="128" customWidth="1"/>
    <col min="4369" max="4369" width="1.85546875" style="128" customWidth="1"/>
    <col min="4370" max="4370" width="3" style="128" customWidth="1"/>
    <col min="4371" max="4608" width="0" style="128" hidden="1"/>
    <col min="4609" max="4609" width="3.42578125" style="128" customWidth="1"/>
    <col min="4610" max="4611" width="3.7109375" style="128" customWidth="1"/>
    <col min="4612" max="4612" width="24" style="128" customWidth="1"/>
    <col min="4613" max="4613" width="22.85546875" style="128" customWidth="1"/>
    <col min="4614" max="4614" width="20.140625" style="128" customWidth="1"/>
    <col min="4615" max="4616" width="18.7109375" style="128" customWidth="1"/>
    <col min="4617" max="4617" width="7.7109375" style="128" customWidth="1"/>
    <col min="4618" max="4619" width="3.7109375" style="128" customWidth="1"/>
    <col min="4620" max="4624" width="18.7109375" style="128" customWidth="1"/>
    <col min="4625" max="4625" width="1.85546875" style="128" customWidth="1"/>
    <col min="4626" max="4626" width="3" style="128" customWidth="1"/>
    <col min="4627" max="4864" width="0" style="128" hidden="1"/>
    <col min="4865" max="4865" width="3.42578125" style="128" customWidth="1"/>
    <col min="4866" max="4867" width="3.7109375" style="128" customWidth="1"/>
    <col min="4868" max="4868" width="24" style="128" customWidth="1"/>
    <col min="4869" max="4869" width="22.85546875" style="128" customWidth="1"/>
    <col min="4870" max="4870" width="20.140625" style="128" customWidth="1"/>
    <col min="4871" max="4872" width="18.7109375" style="128" customWidth="1"/>
    <col min="4873" max="4873" width="7.7109375" style="128" customWidth="1"/>
    <col min="4874" max="4875" width="3.7109375" style="128" customWidth="1"/>
    <col min="4876" max="4880" width="18.7109375" style="128" customWidth="1"/>
    <col min="4881" max="4881" width="1.85546875" style="128" customWidth="1"/>
    <col min="4882" max="4882" width="3" style="128" customWidth="1"/>
    <col min="4883" max="5120" width="0" style="128" hidden="1"/>
    <col min="5121" max="5121" width="3.42578125" style="128" customWidth="1"/>
    <col min="5122" max="5123" width="3.7109375" style="128" customWidth="1"/>
    <col min="5124" max="5124" width="24" style="128" customWidth="1"/>
    <col min="5125" max="5125" width="22.85546875" style="128" customWidth="1"/>
    <col min="5126" max="5126" width="20.140625" style="128" customWidth="1"/>
    <col min="5127" max="5128" width="18.7109375" style="128" customWidth="1"/>
    <col min="5129" max="5129" width="7.7109375" style="128" customWidth="1"/>
    <col min="5130" max="5131" width="3.7109375" style="128" customWidth="1"/>
    <col min="5132" max="5136" width="18.7109375" style="128" customWidth="1"/>
    <col min="5137" max="5137" width="1.85546875" style="128" customWidth="1"/>
    <col min="5138" max="5138" width="3" style="128" customWidth="1"/>
    <col min="5139" max="5376" width="0" style="128" hidden="1"/>
    <col min="5377" max="5377" width="3.42578125" style="128" customWidth="1"/>
    <col min="5378" max="5379" width="3.7109375" style="128" customWidth="1"/>
    <col min="5380" max="5380" width="24" style="128" customWidth="1"/>
    <col min="5381" max="5381" width="22.85546875" style="128" customWidth="1"/>
    <col min="5382" max="5382" width="20.140625" style="128" customWidth="1"/>
    <col min="5383" max="5384" width="18.7109375" style="128" customWidth="1"/>
    <col min="5385" max="5385" width="7.7109375" style="128" customWidth="1"/>
    <col min="5386" max="5387" width="3.7109375" style="128" customWidth="1"/>
    <col min="5388" max="5392" width="18.7109375" style="128" customWidth="1"/>
    <col min="5393" max="5393" width="1.85546875" style="128" customWidth="1"/>
    <col min="5394" max="5394" width="3" style="128" customWidth="1"/>
    <col min="5395" max="5632" width="0" style="128" hidden="1"/>
    <col min="5633" max="5633" width="3.42578125" style="128" customWidth="1"/>
    <col min="5634" max="5635" width="3.7109375" style="128" customWidth="1"/>
    <col min="5636" max="5636" width="24" style="128" customWidth="1"/>
    <col min="5637" max="5637" width="22.85546875" style="128" customWidth="1"/>
    <col min="5638" max="5638" width="20.140625" style="128" customWidth="1"/>
    <col min="5639" max="5640" width="18.7109375" style="128" customWidth="1"/>
    <col min="5641" max="5641" width="7.7109375" style="128" customWidth="1"/>
    <col min="5642" max="5643" width="3.7109375" style="128" customWidth="1"/>
    <col min="5644" max="5648" width="18.7109375" style="128" customWidth="1"/>
    <col min="5649" max="5649" width="1.85546875" style="128" customWidth="1"/>
    <col min="5650" max="5650" width="3" style="128" customWidth="1"/>
    <col min="5651" max="5888" width="0" style="128" hidden="1"/>
    <col min="5889" max="5889" width="3.42578125" style="128" customWidth="1"/>
    <col min="5890" max="5891" width="3.7109375" style="128" customWidth="1"/>
    <col min="5892" max="5892" width="24" style="128" customWidth="1"/>
    <col min="5893" max="5893" width="22.85546875" style="128" customWidth="1"/>
    <col min="5894" max="5894" width="20.140625" style="128" customWidth="1"/>
    <col min="5895" max="5896" width="18.7109375" style="128" customWidth="1"/>
    <col min="5897" max="5897" width="7.7109375" style="128" customWidth="1"/>
    <col min="5898" max="5899" width="3.7109375" style="128" customWidth="1"/>
    <col min="5900" max="5904" width="18.7109375" style="128" customWidth="1"/>
    <col min="5905" max="5905" width="1.85546875" style="128" customWidth="1"/>
    <col min="5906" max="5906" width="3" style="128" customWidth="1"/>
    <col min="5907" max="6144" width="0" style="128" hidden="1"/>
    <col min="6145" max="6145" width="3.42578125" style="128" customWidth="1"/>
    <col min="6146" max="6147" width="3.7109375" style="128" customWidth="1"/>
    <col min="6148" max="6148" width="24" style="128" customWidth="1"/>
    <col min="6149" max="6149" width="22.85546875" style="128" customWidth="1"/>
    <col min="6150" max="6150" width="20.140625" style="128" customWidth="1"/>
    <col min="6151" max="6152" width="18.7109375" style="128" customWidth="1"/>
    <col min="6153" max="6153" width="7.7109375" style="128" customWidth="1"/>
    <col min="6154" max="6155" width="3.7109375" style="128" customWidth="1"/>
    <col min="6156" max="6160" width="18.7109375" style="128" customWidth="1"/>
    <col min="6161" max="6161" width="1.85546875" style="128" customWidth="1"/>
    <col min="6162" max="6162" width="3" style="128" customWidth="1"/>
    <col min="6163" max="6400" width="0" style="128" hidden="1"/>
    <col min="6401" max="6401" width="3.42578125" style="128" customWidth="1"/>
    <col min="6402" max="6403" width="3.7109375" style="128" customWidth="1"/>
    <col min="6404" max="6404" width="24" style="128" customWidth="1"/>
    <col min="6405" max="6405" width="22.85546875" style="128" customWidth="1"/>
    <col min="6406" max="6406" width="20.140625" style="128" customWidth="1"/>
    <col min="6407" max="6408" width="18.7109375" style="128" customWidth="1"/>
    <col min="6409" max="6409" width="7.7109375" style="128" customWidth="1"/>
    <col min="6410" max="6411" width="3.7109375" style="128" customWidth="1"/>
    <col min="6412" max="6416" width="18.7109375" style="128" customWidth="1"/>
    <col min="6417" max="6417" width="1.85546875" style="128" customWidth="1"/>
    <col min="6418" max="6418" width="3" style="128" customWidth="1"/>
    <col min="6419" max="6656" width="0" style="128" hidden="1"/>
    <col min="6657" max="6657" width="3.42578125" style="128" customWidth="1"/>
    <col min="6658" max="6659" width="3.7109375" style="128" customWidth="1"/>
    <col min="6660" max="6660" width="24" style="128" customWidth="1"/>
    <col min="6661" max="6661" width="22.85546875" style="128" customWidth="1"/>
    <col min="6662" max="6662" width="20.140625" style="128" customWidth="1"/>
    <col min="6663" max="6664" width="18.7109375" style="128" customWidth="1"/>
    <col min="6665" max="6665" width="7.7109375" style="128" customWidth="1"/>
    <col min="6666" max="6667" width="3.7109375" style="128" customWidth="1"/>
    <col min="6668" max="6672" width="18.7109375" style="128" customWidth="1"/>
    <col min="6673" max="6673" width="1.85546875" style="128" customWidth="1"/>
    <col min="6674" max="6674" width="3" style="128" customWidth="1"/>
    <col min="6675" max="6912" width="0" style="128" hidden="1"/>
    <col min="6913" max="6913" width="3.42578125" style="128" customWidth="1"/>
    <col min="6914" max="6915" width="3.7109375" style="128" customWidth="1"/>
    <col min="6916" max="6916" width="24" style="128" customWidth="1"/>
    <col min="6917" max="6917" width="22.85546875" style="128" customWidth="1"/>
    <col min="6918" max="6918" width="20.140625" style="128" customWidth="1"/>
    <col min="6919" max="6920" width="18.7109375" style="128" customWidth="1"/>
    <col min="6921" max="6921" width="7.7109375" style="128" customWidth="1"/>
    <col min="6922" max="6923" width="3.7109375" style="128" customWidth="1"/>
    <col min="6924" max="6928" width="18.7109375" style="128" customWidth="1"/>
    <col min="6929" max="6929" width="1.85546875" style="128" customWidth="1"/>
    <col min="6930" max="6930" width="3" style="128" customWidth="1"/>
    <col min="6931" max="7168" width="0" style="128" hidden="1"/>
    <col min="7169" max="7169" width="3.42578125" style="128" customWidth="1"/>
    <col min="7170" max="7171" width="3.7109375" style="128" customWidth="1"/>
    <col min="7172" max="7172" width="24" style="128" customWidth="1"/>
    <col min="7173" max="7173" width="22.85546875" style="128" customWidth="1"/>
    <col min="7174" max="7174" width="20.140625" style="128" customWidth="1"/>
    <col min="7175" max="7176" width="18.7109375" style="128" customWidth="1"/>
    <col min="7177" max="7177" width="7.7109375" style="128" customWidth="1"/>
    <col min="7178" max="7179" width="3.7109375" style="128" customWidth="1"/>
    <col min="7180" max="7184" width="18.7109375" style="128" customWidth="1"/>
    <col min="7185" max="7185" width="1.85546875" style="128" customWidth="1"/>
    <col min="7186" max="7186" width="3" style="128" customWidth="1"/>
    <col min="7187" max="7424" width="0" style="128" hidden="1"/>
    <col min="7425" max="7425" width="3.42578125" style="128" customWidth="1"/>
    <col min="7426" max="7427" width="3.7109375" style="128" customWidth="1"/>
    <col min="7428" max="7428" width="24" style="128" customWidth="1"/>
    <col min="7429" max="7429" width="22.85546875" style="128" customWidth="1"/>
    <col min="7430" max="7430" width="20.140625" style="128" customWidth="1"/>
    <col min="7431" max="7432" width="18.7109375" style="128" customWidth="1"/>
    <col min="7433" max="7433" width="7.7109375" style="128" customWidth="1"/>
    <col min="7434" max="7435" width="3.7109375" style="128" customWidth="1"/>
    <col min="7436" max="7440" width="18.7109375" style="128" customWidth="1"/>
    <col min="7441" max="7441" width="1.85546875" style="128" customWidth="1"/>
    <col min="7442" max="7442" width="3" style="128" customWidth="1"/>
    <col min="7443" max="7680" width="0" style="128" hidden="1"/>
    <col min="7681" max="7681" width="3.42578125" style="128" customWidth="1"/>
    <col min="7682" max="7683" width="3.7109375" style="128" customWidth="1"/>
    <col min="7684" max="7684" width="24" style="128" customWidth="1"/>
    <col min="7685" max="7685" width="22.85546875" style="128" customWidth="1"/>
    <col min="7686" max="7686" width="20.140625" style="128" customWidth="1"/>
    <col min="7687" max="7688" width="18.7109375" style="128" customWidth="1"/>
    <col min="7689" max="7689" width="7.7109375" style="128" customWidth="1"/>
    <col min="7690" max="7691" width="3.7109375" style="128" customWidth="1"/>
    <col min="7692" max="7696" width="18.7109375" style="128" customWidth="1"/>
    <col min="7697" max="7697" width="1.85546875" style="128" customWidth="1"/>
    <col min="7698" max="7698" width="3" style="128" customWidth="1"/>
    <col min="7699" max="7936" width="0" style="128" hidden="1"/>
    <col min="7937" max="7937" width="3.42578125" style="128" customWidth="1"/>
    <col min="7938" max="7939" width="3.7109375" style="128" customWidth="1"/>
    <col min="7940" max="7940" width="24" style="128" customWidth="1"/>
    <col min="7941" max="7941" width="22.85546875" style="128" customWidth="1"/>
    <col min="7942" max="7942" width="20.140625" style="128" customWidth="1"/>
    <col min="7943" max="7944" width="18.7109375" style="128" customWidth="1"/>
    <col min="7945" max="7945" width="7.7109375" style="128" customWidth="1"/>
    <col min="7946" max="7947" width="3.7109375" style="128" customWidth="1"/>
    <col min="7948" max="7952" width="18.7109375" style="128" customWidth="1"/>
    <col min="7953" max="7953" width="1.85546875" style="128" customWidth="1"/>
    <col min="7954" max="7954" width="3" style="128" customWidth="1"/>
    <col min="7955" max="8192" width="0" style="128" hidden="1"/>
    <col min="8193" max="8193" width="3.42578125" style="128" customWidth="1"/>
    <col min="8194" max="8195" width="3.7109375" style="128" customWidth="1"/>
    <col min="8196" max="8196" width="24" style="128" customWidth="1"/>
    <col min="8197" max="8197" width="22.85546875" style="128" customWidth="1"/>
    <col min="8198" max="8198" width="20.140625" style="128" customWidth="1"/>
    <col min="8199" max="8200" width="18.7109375" style="128" customWidth="1"/>
    <col min="8201" max="8201" width="7.7109375" style="128" customWidth="1"/>
    <col min="8202" max="8203" width="3.7109375" style="128" customWidth="1"/>
    <col min="8204" max="8208" width="18.7109375" style="128" customWidth="1"/>
    <col min="8209" max="8209" width="1.85546875" style="128" customWidth="1"/>
    <col min="8210" max="8210" width="3" style="128" customWidth="1"/>
    <col min="8211" max="8448" width="0" style="128" hidden="1"/>
    <col min="8449" max="8449" width="3.42578125" style="128" customWidth="1"/>
    <col min="8450" max="8451" width="3.7109375" style="128" customWidth="1"/>
    <col min="8452" max="8452" width="24" style="128" customWidth="1"/>
    <col min="8453" max="8453" width="22.85546875" style="128" customWidth="1"/>
    <col min="8454" max="8454" width="20.140625" style="128" customWidth="1"/>
    <col min="8455" max="8456" width="18.7109375" style="128" customWidth="1"/>
    <col min="8457" max="8457" width="7.7109375" style="128" customWidth="1"/>
    <col min="8458" max="8459" width="3.7109375" style="128" customWidth="1"/>
    <col min="8460" max="8464" width="18.7109375" style="128" customWidth="1"/>
    <col min="8465" max="8465" width="1.85546875" style="128" customWidth="1"/>
    <col min="8466" max="8466" width="3" style="128" customWidth="1"/>
    <col min="8467" max="8704" width="0" style="128" hidden="1"/>
    <col min="8705" max="8705" width="3.42578125" style="128" customWidth="1"/>
    <col min="8706" max="8707" width="3.7109375" style="128" customWidth="1"/>
    <col min="8708" max="8708" width="24" style="128" customWidth="1"/>
    <col min="8709" max="8709" width="22.85546875" style="128" customWidth="1"/>
    <col min="8710" max="8710" width="20.140625" style="128" customWidth="1"/>
    <col min="8711" max="8712" width="18.7109375" style="128" customWidth="1"/>
    <col min="8713" max="8713" width="7.7109375" style="128" customWidth="1"/>
    <col min="8714" max="8715" width="3.7109375" style="128" customWidth="1"/>
    <col min="8716" max="8720" width="18.7109375" style="128" customWidth="1"/>
    <col min="8721" max="8721" width="1.85546875" style="128" customWidth="1"/>
    <col min="8722" max="8722" width="3" style="128" customWidth="1"/>
    <col min="8723" max="8960" width="0" style="128" hidden="1"/>
    <col min="8961" max="8961" width="3.42578125" style="128" customWidth="1"/>
    <col min="8962" max="8963" width="3.7109375" style="128" customWidth="1"/>
    <col min="8964" max="8964" width="24" style="128" customWidth="1"/>
    <col min="8965" max="8965" width="22.85546875" style="128" customWidth="1"/>
    <col min="8966" max="8966" width="20.140625" style="128" customWidth="1"/>
    <col min="8967" max="8968" width="18.7109375" style="128" customWidth="1"/>
    <col min="8969" max="8969" width="7.7109375" style="128" customWidth="1"/>
    <col min="8970" max="8971" width="3.7109375" style="128" customWidth="1"/>
    <col min="8972" max="8976" width="18.7109375" style="128" customWidth="1"/>
    <col min="8977" max="8977" width="1.85546875" style="128" customWidth="1"/>
    <col min="8978" max="8978" width="3" style="128" customWidth="1"/>
    <col min="8979" max="9216" width="0" style="128" hidden="1"/>
    <col min="9217" max="9217" width="3.42578125" style="128" customWidth="1"/>
    <col min="9218" max="9219" width="3.7109375" style="128" customWidth="1"/>
    <col min="9220" max="9220" width="24" style="128" customWidth="1"/>
    <col min="9221" max="9221" width="22.85546875" style="128" customWidth="1"/>
    <col min="9222" max="9222" width="20.140625" style="128" customWidth="1"/>
    <col min="9223" max="9224" width="18.7109375" style="128" customWidth="1"/>
    <col min="9225" max="9225" width="7.7109375" style="128" customWidth="1"/>
    <col min="9226" max="9227" width="3.7109375" style="128" customWidth="1"/>
    <col min="9228" max="9232" width="18.7109375" style="128" customWidth="1"/>
    <col min="9233" max="9233" width="1.85546875" style="128" customWidth="1"/>
    <col min="9234" max="9234" width="3" style="128" customWidth="1"/>
    <col min="9235" max="9472" width="0" style="128" hidden="1"/>
    <col min="9473" max="9473" width="3.42578125" style="128" customWidth="1"/>
    <col min="9474" max="9475" width="3.7109375" style="128" customWidth="1"/>
    <col min="9476" max="9476" width="24" style="128" customWidth="1"/>
    <col min="9477" max="9477" width="22.85546875" style="128" customWidth="1"/>
    <col min="9478" max="9478" width="20.140625" style="128" customWidth="1"/>
    <col min="9479" max="9480" width="18.7109375" style="128" customWidth="1"/>
    <col min="9481" max="9481" width="7.7109375" style="128" customWidth="1"/>
    <col min="9482" max="9483" width="3.7109375" style="128" customWidth="1"/>
    <col min="9484" max="9488" width="18.7109375" style="128" customWidth="1"/>
    <col min="9489" max="9489" width="1.85546875" style="128" customWidth="1"/>
    <col min="9490" max="9490" width="3" style="128" customWidth="1"/>
    <col min="9491" max="9728" width="0" style="128" hidden="1"/>
    <col min="9729" max="9729" width="3.42578125" style="128" customWidth="1"/>
    <col min="9730" max="9731" width="3.7109375" style="128" customWidth="1"/>
    <col min="9732" max="9732" width="24" style="128" customWidth="1"/>
    <col min="9733" max="9733" width="22.85546875" style="128" customWidth="1"/>
    <col min="9734" max="9734" width="20.140625" style="128" customWidth="1"/>
    <col min="9735" max="9736" width="18.7109375" style="128" customWidth="1"/>
    <col min="9737" max="9737" width="7.7109375" style="128" customWidth="1"/>
    <col min="9738" max="9739" width="3.7109375" style="128" customWidth="1"/>
    <col min="9740" max="9744" width="18.7109375" style="128" customWidth="1"/>
    <col min="9745" max="9745" width="1.85546875" style="128" customWidth="1"/>
    <col min="9746" max="9746" width="3" style="128" customWidth="1"/>
    <col min="9747" max="9984" width="0" style="128" hidden="1"/>
    <col min="9985" max="9985" width="3.42578125" style="128" customWidth="1"/>
    <col min="9986" max="9987" width="3.7109375" style="128" customWidth="1"/>
    <col min="9988" max="9988" width="24" style="128" customWidth="1"/>
    <col min="9989" max="9989" width="22.85546875" style="128" customWidth="1"/>
    <col min="9990" max="9990" width="20.140625" style="128" customWidth="1"/>
    <col min="9991" max="9992" width="18.7109375" style="128" customWidth="1"/>
    <col min="9993" max="9993" width="7.7109375" style="128" customWidth="1"/>
    <col min="9994" max="9995" width="3.7109375" style="128" customWidth="1"/>
    <col min="9996" max="10000" width="18.7109375" style="128" customWidth="1"/>
    <col min="10001" max="10001" width="1.85546875" style="128" customWidth="1"/>
    <col min="10002" max="10002" width="3" style="128" customWidth="1"/>
    <col min="10003" max="10240" width="0" style="128" hidden="1"/>
    <col min="10241" max="10241" width="3.42578125" style="128" customWidth="1"/>
    <col min="10242" max="10243" width="3.7109375" style="128" customWidth="1"/>
    <col min="10244" max="10244" width="24" style="128" customWidth="1"/>
    <col min="10245" max="10245" width="22.85546875" style="128" customWidth="1"/>
    <col min="10246" max="10246" width="20.140625" style="128" customWidth="1"/>
    <col min="10247" max="10248" width="18.7109375" style="128" customWidth="1"/>
    <col min="10249" max="10249" width="7.7109375" style="128" customWidth="1"/>
    <col min="10250" max="10251" width="3.7109375" style="128" customWidth="1"/>
    <col min="10252" max="10256" width="18.7109375" style="128" customWidth="1"/>
    <col min="10257" max="10257" width="1.85546875" style="128" customWidth="1"/>
    <col min="10258" max="10258" width="3" style="128" customWidth="1"/>
    <col min="10259" max="10496" width="0" style="128" hidden="1"/>
    <col min="10497" max="10497" width="3.42578125" style="128" customWidth="1"/>
    <col min="10498" max="10499" width="3.7109375" style="128" customWidth="1"/>
    <col min="10500" max="10500" width="24" style="128" customWidth="1"/>
    <col min="10501" max="10501" width="22.85546875" style="128" customWidth="1"/>
    <col min="10502" max="10502" width="20.140625" style="128" customWidth="1"/>
    <col min="10503" max="10504" width="18.7109375" style="128" customWidth="1"/>
    <col min="10505" max="10505" width="7.7109375" style="128" customWidth="1"/>
    <col min="10506" max="10507" width="3.7109375" style="128" customWidth="1"/>
    <col min="10508" max="10512" width="18.7109375" style="128" customWidth="1"/>
    <col min="10513" max="10513" width="1.85546875" style="128" customWidth="1"/>
    <col min="10514" max="10514" width="3" style="128" customWidth="1"/>
    <col min="10515" max="10752" width="0" style="128" hidden="1"/>
    <col min="10753" max="10753" width="3.42578125" style="128" customWidth="1"/>
    <col min="10754" max="10755" width="3.7109375" style="128" customWidth="1"/>
    <col min="10756" max="10756" width="24" style="128" customWidth="1"/>
    <col min="10757" max="10757" width="22.85546875" style="128" customWidth="1"/>
    <col min="10758" max="10758" width="20.140625" style="128" customWidth="1"/>
    <col min="10759" max="10760" width="18.7109375" style="128" customWidth="1"/>
    <col min="10761" max="10761" width="7.7109375" style="128" customWidth="1"/>
    <col min="10762" max="10763" width="3.7109375" style="128" customWidth="1"/>
    <col min="10764" max="10768" width="18.7109375" style="128" customWidth="1"/>
    <col min="10769" max="10769" width="1.85546875" style="128" customWidth="1"/>
    <col min="10770" max="10770" width="3" style="128" customWidth="1"/>
    <col min="10771" max="11008" width="0" style="128" hidden="1"/>
    <col min="11009" max="11009" width="3.42578125" style="128" customWidth="1"/>
    <col min="11010" max="11011" width="3.7109375" style="128" customWidth="1"/>
    <col min="11012" max="11012" width="24" style="128" customWidth="1"/>
    <col min="11013" max="11013" width="22.85546875" style="128" customWidth="1"/>
    <col min="11014" max="11014" width="20.140625" style="128" customWidth="1"/>
    <col min="11015" max="11016" width="18.7109375" style="128" customWidth="1"/>
    <col min="11017" max="11017" width="7.7109375" style="128" customWidth="1"/>
    <col min="11018" max="11019" width="3.7109375" style="128" customWidth="1"/>
    <col min="11020" max="11024" width="18.7109375" style="128" customWidth="1"/>
    <col min="11025" max="11025" width="1.85546875" style="128" customWidth="1"/>
    <col min="11026" max="11026" width="3" style="128" customWidth="1"/>
    <col min="11027" max="11264" width="0" style="128" hidden="1"/>
    <col min="11265" max="11265" width="3.42578125" style="128" customWidth="1"/>
    <col min="11266" max="11267" width="3.7109375" style="128" customWidth="1"/>
    <col min="11268" max="11268" width="24" style="128" customWidth="1"/>
    <col min="11269" max="11269" width="22.85546875" style="128" customWidth="1"/>
    <col min="11270" max="11270" width="20.140625" style="128" customWidth="1"/>
    <col min="11271" max="11272" width="18.7109375" style="128" customWidth="1"/>
    <col min="11273" max="11273" width="7.7109375" style="128" customWidth="1"/>
    <col min="11274" max="11275" width="3.7109375" style="128" customWidth="1"/>
    <col min="11276" max="11280" width="18.7109375" style="128" customWidth="1"/>
    <col min="11281" max="11281" width="1.85546875" style="128" customWidth="1"/>
    <col min="11282" max="11282" width="3" style="128" customWidth="1"/>
    <col min="11283" max="11520" width="0" style="128" hidden="1"/>
    <col min="11521" max="11521" width="3.42578125" style="128" customWidth="1"/>
    <col min="11522" max="11523" width="3.7109375" style="128" customWidth="1"/>
    <col min="11524" max="11524" width="24" style="128" customWidth="1"/>
    <col min="11525" max="11525" width="22.85546875" style="128" customWidth="1"/>
    <col min="11526" max="11526" width="20.140625" style="128" customWidth="1"/>
    <col min="11527" max="11528" width="18.7109375" style="128" customWidth="1"/>
    <col min="11529" max="11529" width="7.7109375" style="128" customWidth="1"/>
    <col min="11530" max="11531" width="3.7109375" style="128" customWidth="1"/>
    <col min="11532" max="11536" width="18.7109375" style="128" customWidth="1"/>
    <col min="11537" max="11537" width="1.85546875" style="128" customWidth="1"/>
    <col min="11538" max="11538" width="3" style="128" customWidth="1"/>
    <col min="11539" max="11776" width="0" style="128" hidden="1"/>
    <col min="11777" max="11777" width="3.42578125" style="128" customWidth="1"/>
    <col min="11778" max="11779" width="3.7109375" style="128" customWidth="1"/>
    <col min="11780" max="11780" width="24" style="128" customWidth="1"/>
    <col min="11781" max="11781" width="22.85546875" style="128" customWidth="1"/>
    <col min="11782" max="11782" width="20.140625" style="128" customWidth="1"/>
    <col min="11783" max="11784" width="18.7109375" style="128" customWidth="1"/>
    <col min="11785" max="11785" width="7.7109375" style="128" customWidth="1"/>
    <col min="11786" max="11787" width="3.7109375" style="128" customWidth="1"/>
    <col min="11788" max="11792" width="18.7109375" style="128" customWidth="1"/>
    <col min="11793" max="11793" width="1.85546875" style="128" customWidth="1"/>
    <col min="11794" max="11794" width="3" style="128" customWidth="1"/>
    <col min="11795" max="12032" width="0" style="128" hidden="1"/>
    <col min="12033" max="12033" width="3.42578125" style="128" customWidth="1"/>
    <col min="12034" max="12035" width="3.7109375" style="128" customWidth="1"/>
    <col min="12036" max="12036" width="24" style="128" customWidth="1"/>
    <col min="12037" max="12037" width="22.85546875" style="128" customWidth="1"/>
    <col min="12038" max="12038" width="20.140625" style="128" customWidth="1"/>
    <col min="12039" max="12040" width="18.7109375" style="128" customWidth="1"/>
    <col min="12041" max="12041" width="7.7109375" style="128" customWidth="1"/>
    <col min="12042" max="12043" width="3.7109375" style="128" customWidth="1"/>
    <col min="12044" max="12048" width="18.7109375" style="128" customWidth="1"/>
    <col min="12049" max="12049" width="1.85546875" style="128" customWidth="1"/>
    <col min="12050" max="12050" width="3" style="128" customWidth="1"/>
    <col min="12051" max="12288" width="0" style="128" hidden="1"/>
    <col min="12289" max="12289" width="3.42578125" style="128" customWidth="1"/>
    <col min="12290" max="12291" width="3.7109375" style="128" customWidth="1"/>
    <col min="12292" max="12292" width="24" style="128" customWidth="1"/>
    <col min="12293" max="12293" width="22.85546875" style="128" customWidth="1"/>
    <col min="12294" max="12294" width="20.140625" style="128" customWidth="1"/>
    <col min="12295" max="12296" width="18.7109375" style="128" customWidth="1"/>
    <col min="12297" max="12297" width="7.7109375" style="128" customWidth="1"/>
    <col min="12298" max="12299" width="3.7109375" style="128" customWidth="1"/>
    <col min="12300" max="12304" width="18.7109375" style="128" customWidth="1"/>
    <col min="12305" max="12305" width="1.85546875" style="128" customWidth="1"/>
    <col min="12306" max="12306" width="3" style="128" customWidth="1"/>
    <col min="12307" max="12544" width="0" style="128" hidden="1"/>
    <col min="12545" max="12545" width="3.42578125" style="128" customWidth="1"/>
    <col min="12546" max="12547" width="3.7109375" style="128" customWidth="1"/>
    <col min="12548" max="12548" width="24" style="128" customWidth="1"/>
    <col min="12549" max="12549" width="22.85546875" style="128" customWidth="1"/>
    <col min="12550" max="12550" width="20.140625" style="128" customWidth="1"/>
    <col min="12551" max="12552" width="18.7109375" style="128" customWidth="1"/>
    <col min="12553" max="12553" width="7.7109375" style="128" customWidth="1"/>
    <col min="12554" max="12555" width="3.7109375" style="128" customWidth="1"/>
    <col min="12556" max="12560" width="18.7109375" style="128" customWidth="1"/>
    <col min="12561" max="12561" width="1.85546875" style="128" customWidth="1"/>
    <col min="12562" max="12562" width="3" style="128" customWidth="1"/>
    <col min="12563" max="12800" width="0" style="128" hidden="1"/>
    <col min="12801" max="12801" width="3.42578125" style="128" customWidth="1"/>
    <col min="12802" max="12803" width="3.7109375" style="128" customWidth="1"/>
    <col min="12804" max="12804" width="24" style="128" customWidth="1"/>
    <col min="12805" max="12805" width="22.85546875" style="128" customWidth="1"/>
    <col min="12806" max="12806" width="20.140625" style="128" customWidth="1"/>
    <col min="12807" max="12808" width="18.7109375" style="128" customWidth="1"/>
    <col min="12809" max="12809" width="7.7109375" style="128" customWidth="1"/>
    <col min="12810" max="12811" width="3.7109375" style="128" customWidth="1"/>
    <col min="12812" max="12816" width="18.7109375" style="128" customWidth="1"/>
    <col min="12817" max="12817" width="1.85546875" style="128" customWidth="1"/>
    <col min="12818" max="12818" width="3" style="128" customWidth="1"/>
    <col min="12819" max="13056" width="0" style="128" hidden="1"/>
    <col min="13057" max="13057" width="3.42578125" style="128" customWidth="1"/>
    <col min="13058" max="13059" width="3.7109375" style="128" customWidth="1"/>
    <col min="13060" max="13060" width="24" style="128" customWidth="1"/>
    <col min="13061" max="13061" width="22.85546875" style="128" customWidth="1"/>
    <col min="13062" max="13062" width="20.140625" style="128" customWidth="1"/>
    <col min="13063" max="13064" width="18.7109375" style="128" customWidth="1"/>
    <col min="13065" max="13065" width="7.7109375" style="128" customWidth="1"/>
    <col min="13066" max="13067" width="3.7109375" style="128" customWidth="1"/>
    <col min="13068" max="13072" width="18.7109375" style="128" customWidth="1"/>
    <col min="13073" max="13073" width="1.85546875" style="128" customWidth="1"/>
    <col min="13074" max="13074" width="3" style="128" customWidth="1"/>
    <col min="13075" max="13312" width="0" style="128" hidden="1"/>
    <col min="13313" max="13313" width="3.42578125" style="128" customWidth="1"/>
    <col min="13314" max="13315" width="3.7109375" style="128" customWidth="1"/>
    <col min="13316" max="13316" width="24" style="128" customWidth="1"/>
    <col min="13317" max="13317" width="22.85546875" style="128" customWidth="1"/>
    <col min="13318" max="13318" width="20.140625" style="128" customWidth="1"/>
    <col min="13319" max="13320" width="18.7109375" style="128" customWidth="1"/>
    <col min="13321" max="13321" width="7.7109375" style="128" customWidth="1"/>
    <col min="13322" max="13323" width="3.7109375" style="128" customWidth="1"/>
    <col min="13324" max="13328" width="18.7109375" style="128" customWidth="1"/>
    <col min="13329" max="13329" width="1.85546875" style="128" customWidth="1"/>
    <col min="13330" max="13330" width="3" style="128" customWidth="1"/>
    <col min="13331" max="13568" width="0" style="128" hidden="1"/>
    <col min="13569" max="13569" width="3.42578125" style="128" customWidth="1"/>
    <col min="13570" max="13571" width="3.7109375" style="128" customWidth="1"/>
    <col min="13572" max="13572" width="24" style="128" customWidth="1"/>
    <col min="13573" max="13573" width="22.85546875" style="128" customWidth="1"/>
    <col min="13574" max="13574" width="20.140625" style="128" customWidth="1"/>
    <col min="13575" max="13576" width="18.7109375" style="128" customWidth="1"/>
    <col min="13577" max="13577" width="7.7109375" style="128" customWidth="1"/>
    <col min="13578" max="13579" width="3.7109375" style="128" customWidth="1"/>
    <col min="13580" max="13584" width="18.7109375" style="128" customWidth="1"/>
    <col min="13585" max="13585" width="1.85546875" style="128" customWidth="1"/>
    <col min="13586" max="13586" width="3" style="128" customWidth="1"/>
    <col min="13587" max="13824" width="0" style="128" hidden="1"/>
    <col min="13825" max="13825" width="3.42578125" style="128" customWidth="1"/>
    <col min="13826" max="13827" width="3.7109375" style="128" customWidth="1"/>
    <col min="13828" max="13828" width="24" style="128" customWidth="1"/>
    <col min="13829" max="13829" width="22.85546875" style="128" customWidth="1"/>
    <col min="13830" max="13830" width="20.140625" style="128" customWidth="1"/>
    <col min="13831" max="13832" width="18.7109375" style="128" customWidth="1"/>
    <col min="13833" max="13833" width="7.7109375" style="128" customWidth="1"/>
    <col min="13834" max="13835" width="3.7109375" style="128" customWidth="1"/>
    <col min="13836" max="13840" width="18.7109375" style="128" customWidth="1"/>
    <col min="13841" max="13841" width="1.85546875" style="128" customWidth="1"/>
    <col min="13842" max="13842" width="3" style="128" customWidth="1"/>
    <col min="13843" max="14080" width="0" style="128" hidden="1"/>
    <col min="14081" max="14081" width="3.42578125" style="128" customWidth="1"/>
    <col min="14082" max="14083" width="3.7109375" style="128" customWidth="1"/>
    <col min="14084" max="14084" width="24" style="128" customWidth="1"/>
    <col min="14085" max="14085" width="22.85546875" style="128" customWidth="1"/>
    <col min="14086" max="14086" width="20.140625" style="128" customWidth="1"/>
    <col min="14087" max="14088" width="18.7109375" style="128" customWidth="1"/>
    <col min="14089" max="14089" width="7.7109375" style="128" customWidth="1"/>
    <col min="14090" max="14091" width="3.7109375" style="128" customWidth="1"/>
    <col min="14092" max="14096" width="18.7109375" style="128" customWidth="1"/>
    <col min="14097" max="14097" width="1.85546875" style="128" customWidth="1"/>
    <col min="14098" max="14098" width="3" style="128" customWidth="1"/>
    <col min="14099" max="14336" width="0" style="128" hidden="1"/>
    <col min="14337" max="14337" width="3.42578125" style="128" customWidth="1"/>
    <col min="14338" max="14339" width="3.7109375" style="128" customWidth="1"/>
    <col min="14340" max="14340" width="24" style="128" customWidth="1"/>
    <col min="14341" max="14341" width="22.85546875" style="128" customWidth="1"/>
    <col min="14342" max="14342" width="20.140625" style="128" customWidth="1"/>
    <col min="14343" max="14344" width="18.7109375" style="128" customWidth="1"/>
    <col min="14345" max="14345" width="7.7109375" style="128" customWidth="1"/>
    <col min="14346" max="14347" width="3.7109375" style="128" customWidth="1"/>
    <col min="14348" max="14352" width="18.7109375" style="128" customWidth="1"/>
    <col min="14353" max="14353" width="1.85546875" style="128" customWidth="1"/>
    <col min="14354" max="14354" width="3" style="128" customWidth="1"/>
    <col min="14355" max="14592" width="0" style="128" hidden="1"/>
    <col min="14593" max="14593" width="3.42578125" style="128" customWidth="1"/>
    <col min="14594" max="14595" width="3.7109375" style="128" customWidth="1"/>
    <col min="14596" max="14596" width="24" style="128" customWidth="1"/>
    <col min="14597" max="14597" width="22.85546875" style="128" customWidth="1"/>
    <col min="14598" max="14598" width="20.140625" style="128" customWidth="1"/>
    <col min="14599" max="14600" width="18.7109375" style="128" customWidth="1"/>
    <col min="14601" max="14601" width="7.7109375" style="128" customWidth="1"/>
    <col min="14602" max="14603" width="3.7109375" style="128" customWidth="1"/>
    <col min="14604" max="14608" width="18.7109375" style="128" customWidth="1"/>
    <col min="14609" max="14609" width="1.85546875" style="128" customWidth="1"/>
    <col min="14610" max="14610" width="3" style="128" customWidth="1"/>
    <col min="14611" max="14848" width="0" style="128" hidden="1"/>
    <col min="14849" max="14849" width="3.42578125" style="128" customWidth="1"/>
    <col min="14850" max="14851" width="3.7109375" style="128" customWidth="1"/>
    <col min="14852" max="14852" width="24" style="128" customWidth="1"/>
    <col min="14853" max="14853" width="22.85546875" style="128" customWidth="1"/>
    <col min="14854" max="14854" width="20.140625" style="128" customWidth="1"/>
    <col min="14855" max="14856" width="18.7109375" style="128" customWidth="1"/>
    <col min="14857" max="14857" width="7.7109375" style="128" customWidth="1"/>
    <col min="14858" max="14859" width="3.7109375" style="128" customWidth="1"/>
    <col min="14860" max="14864" width="18.7109375" style="128" customWidth="1"/>
    <col min="14865" max="14865" width="1.85546875" style="128" customWidth="1"/>
    <col min="14866" max="14866" width="3" style="128" customWidth="1"/>
    <col min="14867" max="15104" width="0" style="128" hidden="1"/>
    <col min="15105" max="15105" width="3.42578125" style="128" customWidth="1"/>
    <col min="15106" max="15107" width="3.7109375" style="128" customWidth="1"/>
    <col min="15108" max="15108" width="24" style="128" customWidth="1"/>
    <col min="15109" max="15109" width="22.85546875" style="128" customWidth="1"/>
    <col min="15110" max="15110" width="20.140625" style="128" customWidth="1"/>
    <col min="15111" max="15112" width="18.7109375" style="128" customWidth="1"/>
    <col min="15113" max="15113" width="7.7109375" style="128" customWidth="1"/>
    <col min="15114" max="15115" width="3.7109375" style="128" customWidth="1"/>
    <col min="15116" max="15120" width="18.7109375" style="128" customWidth="1"/>
    <col min="15121" max="15121" width="1.85546875" style="128" customWidth="1"/>
    <col min="15122" max="15122" width="3" style="128" customWidth="1"/>
    <col min="15123" max="15360" width="0" style="128" hidden="1"/>
    <col min="15361" max="15361" width="3.42578125" style="128" customWidth="1"/>
    <col min="15362" max="15363" width="3.7109375" style="128" customWidth="1"/>
    <col min="15364" max="15364" width="24" style="128" customWidth="1"/>
    <col min="15365" max="15365" width="22.85546875" style="128" customWidth="1"/>
    <col min="15366" max="15366" width="20.140625" style="128" customWidth="1"/>
    <col min="15367" max="15368" width="18.7109375" style="128" customWidth="1"/>
    <col min="15369" max="15369" width="7.7109375" style="128" customWidth="1"/>
    <col min="15370" max="15371" width="3.7109375" style="128" customWidth="1"/>
    <col min="15372" max="15376" width="18.7109375" style="128" customWidth="1"/>
    <col min="15377" max="15377" width="1.85546875" style="128" customWidth="1"/>
    <col min="15378" max="15378" width="3" style="128" customWidth="1"/>
    <col min="15379" max="15616" width="0" style="128" hidden="1"/>
    <col min="15617" max="15617" width="3.42578125" style="128" customWidth="1"/>
    <col min="15618" max="15619" width="3.7109375" style="128" customWidth="1"/>
    <col min="15620" max="15620" width="24" style="128" customWidth="1"/>
    <col min="15621" max="15621" width="22.85546875" style="128" customWidth="1"/>
    <col min="15622" max="15622" width="20.140625" style="128" customWidth="1"/>
    <col min="15623" max="15624" width="18.7109375" style="128" customWidth="1"/>
    <col min="15625" max="15625" width="7.7109375" style="128" customWidth="1"/>
    <col min="15626" max="15627" width="3.7109375" style="128" customWidth="1"/>
    <col min="15628" max="15632" width="18.7109375" style="128" customWidth="1"/>
    <col min="15633" max="15633" width="1.85546875" style="128" customWidth="1"/>
    <col min="15634" max="15634" width="3" style="128" customWidth="1"/>
    <col min="15635" max="15872" width="0" style="128" hidden="1"/>
    <col min="15873" max="15873" width="3.42578125" style="128" customWidth="1"/>
    <col min="15874" max="15875" width="3.7109375" style="128" customWidth="1"/>
    <col min="15876" max="15876" width="24" style="128" customWidth="1"/>
    <col min="15877" max="15877" width="22.85546875" style="128" customWidth="1"/>
    <col min="15878" max="15878" width="20.140625" style="128" customWidth="1"/>
    <col min="15879" max="15880" width="18.7109375" style="128" customWidth="1"/>
    <col min="15881" max="15881" width="7.7109375" style="128" customWidth="1"/>
    <col min="15882" max="15883" width="3.7109375" style="128" customWidth="1"/>
    <col min="15884" max="15888" width="18.7109375" style="128" customWidth="1"/>
    <col min="15889" max="15889" width="1.85546875" style="128" customWidth="1"/>
    <col min="15890" max="15890" width="3" style="128" customWidth="1"/>
    <col min="15891" max="16128" width="0" style="128" hidden="1"/>
    <col min="16129" max="16129" width="3.42578125" style="128" customWidth="1"/>
    <col min="16130" max="16131" width="3.7109375" style="128" customWidth="1"/>
    <col min="16132" max="16132" width="24" style="128" customWidth="1"/>
    <col min="16133" max="16133" width="22.85546875" style="128" customWidth="1"/>
    <col min="16134" max="16134" width="20.140625" style="128" customWidth="1"/>
    <col min="16135" max="16136" width="18.7109375" style="128" customWidth="1"/>
    <col min="16137" max="16137" width="7.7109375" style="128" customWidth="1"/>
    <col min="16138" max="16139" width="3.7109375" style="128" customWidth="1"/>
    <col min="16140" max="16144" width="18.7109375" style="128" customWidth="1"/>
    <col min="16145" max="16145" width="1.85546875" style="128" customWidth="1"/>
    <col min="16146" max="16146" width="3" style="128" customWidth="1"/>
    <col min="16147" max="16384" width="0" style="128" hidden="1"/>
  </cols>
  <sheetData>
    <row r="1" spans="1:17"/>
    <row r="2" spans="1:17" s="47" customFormat="1">
      <c r="B2" s="48"/>
      <c r="C2" s="48"/>
      <c r="D2" s="48"/>
      <c r="E2" s="617" t="s">
        <v>0</v>
      </c>
      <c r="F2" s="617"/>
      <c r="G2" s="617"/>
      <c r="H2" s="617"/>
      <c r="I2" s="617"/>
      <c r="J2" s="617"/>
      <c r="K2" s="617"/>
      <c r="L2" s="617"/>
      <c r="M2" s="617"/>
      <c r="N2" s="617"/>
      <c r="O2" s="617"/>
      <c r="P2" s="48"/>
      <c r="Q2" s="48"/>
    </row>
    <row r="3" spans="1:17">
      <c r="B3" s="48"/>
      <c r="C3" s="48"/>
      <c r="D3" s="48"/>
      <c r="E3" s="617" t="s">
        <v>141</v>
      </c>
      <c r="F3" s="617"/>
      <c r="G3" s="617"/>
      <c r="H3" s="617"/>
      <c r="I3" s="617"/>
      <c r="J3" s="617"/>
      <c r="K3" s="617"/>
      <c r="L3" s="617"/>
      <c r="M3" s="617"/>
      <c r="N3" s="617"/>
      <c r="O3" s="617"/>
      <c r="P3" s="48"/>
      <c r="Q3" s="48"/>
    </row>
    <row r="4" spans="1:17">
      <c r="B4" s="48"/>
      <c r="C4" s="48"/>
      <c r="D4" s="48"/>
      <c r="E4" s="617" t="s">
        <v>67</v>
      </c>
      <c r="F4" s="617"/>
      <c r="G4" s="617"/>
      <c r="H4" s="617"/>
      <c r="I4" s="617"/>
      <c r="J4" s="617"/>
      <c r="K4" s="617"/>
      <c r="L4" s="617"/>
      <c r="M4" s="617"/>
      <c r="N4" s="617"/>
      <c r="O4" s="617"/>
      <c r="P4" s="48"/>
      <c r="Q4" s="48"/>
    </row>
    <row r="5" spans="1:17">
      <c r="B5" s="48"/>
      <c r="C5" s="48"/>
      <c r="D5" s="48"/>
      <c r="E5" s="617" t="s">
        <v>3</v>
      </c>
      <c r="F5" s="617"/>
      <c r="G5" s="617"/>
      <c r="H5" s="617"/>
      <c r="I5" s="617"/>
      <c r="J5" s="617"/>
      <c r="K5" s="617"/>
      <c r="L5" s="617"/>
      <c r="M5" s="617"/>
      <c r="N5" s="617"/>
      <c r="O5" s="617"/>
      <c r="P5" s="48"/>
      <c r="Q5" s="48"/>
    </row>
    <row r="6" spans="1:17">
      <c r="C6" s="129"/>
      <c r="D6" s="130"/>
      <c r="E6" s="50"/>
      <c r="F6" s="50"/>
      <c r="G6" s="50"/>
      <c r="H6" s="50"/>
      <c r="I6" s="50"/>
      <c r="J6" s="50"/>
      <c r="K6" s="50"/>
      <c r="L6" s="50"/>
      <c r="M6" s="50"/>
      <c r="N6" s="50"/>
      <c r="O6" s="48"/>
      <c r="P6" s="47"/>
      <c r="Q6" s="47"/>
    </row>
    <row r="7" spans="1:17">
      <c r="A7" s="103"/>
      <c r="B7" s="622" t="s">
        <v>4</v>
      </c>
      <c r="C7" s="622"/>
      <c r="D7" s="622"/>
      <c r="E7" s="608" t="str">
        <f>+EVHP!D7</f>
        <v>COLEGIO DE BACHILLERES DEL ESTADO DE  JALISCO</v>
      </c>
      <c r="F7" s="608"/>
      <c r="G7" s="608"/>
      <c r="H7" s="608"/>
      <c r="I7" s="608"/>
      <c r="J7" s="608"/>
      <c r="K7" s="608"/>
      <c r="L7" s="608"/>
      <c r="M7" s="608"/>
      <c r="N7" s="608"/>
      <c r="O7" s="608"/>
      <c r="P7" s="131"/>
      <c r="Q7" s="47"/>
    </row>
    <row r="8" spans="1:17" s="47" customFormat="1">
      <c r="A8" s="53"/>
      <c r="B8" s="129"/>
      <c r="C8" s="129"/>
      <c r="D8" s="130"/>
      <c r="E8" s="129"/>
      <c r="F8" s="129"/>
      <c r="G8" s="132"/>
      <c r="H8" s="132"/>
      <c r="I8" s="130"/>
    </row>
    <row r="9" spans="1:17" s="47" customFormat="1">
      <c r="A9" s="53"/>
      <c r="B9" s="53"/>
      <c r="C9" s="133"/>
      <c r="D9" s="130"/>
      <c r="E9" s="133"/>
      <c r="F9" s="133"/>
      <c r="G9" s="134"/>
      <c r="H9" s="134"/>
      <c r="I9" s="130"/>
    </row>
    <row r="10" spans="1:17" s="47" customFormat="1">
      <c r="A10" s="135"/>
      <c r="B10" s="630" t="s">
        <v>68</v>
      </c>
      <c r="C10" s="631"/>
      <c r="D10" s="631"/>
      <c r="E10" s="631"/>
      <c r="F10" s="100"/>
      <c r="G10" s="99">
        <v>2014</v>
      </c>
      <c r="H10" s="99">
        <v>2013</v>
      </c>
      <c r="I10" s="156"/>
      <c r="J10" s="631" t="s">
        <v>68</v>
      </c>
      <c r="K10" s="631"/>
      <c r="L10" s="631"/>
      <c r="M10" s="631"/>
      <c r="N10" s="100"/>
      <c r="O10" s="99">
        <v>2014</v>
      </c>
      <c r="P10" s="99">
        <v>2013</v>
      </c>
      <c r="Q10" s="157"/>
    </row>
    <row r="11" spans="1:17" s="47" customFormat="1">
      <c r="A11" s="53"/>
      <c r="B11" s="57"/>
      <c r="C11" s="53"/>
      <c r="D11" s="58"/>
      <c r="E11" s="58"/>
      <c r="F11" s="58"/>
      <c r="G11" s="136"/>
      <c r="H11" s="136"/>
      <c r="I11" s="53"/>
      <c r="Q11" s="60"/>
    </row>
    <row r="12" spans="1:17" s="47" customFormat="1">
      <c r="A12" s="63"/>
      <c r="B12" s="107"/>
      <c r="C12" s="137"/>
      <c r="D12" s="137"/>
      <c r="E12" s="137"/>
      <c r="F12" s="137"/>
      <c r="G12" s="136"/>
      <c r="H12" s="136"/>
      <c r="I12" s="63"/>
      <c r="Q12" s="60"/>
    </row>
    <row r="13" spans="1:17">
      <c r="A13" s="63"/>
      <c r="B13" s="632" t="s">
        <v>142</v>
      </c>
      <c r="C13" s="627"/>
      <c r="D13" s="627"/>
      <c r="E13" s="627"/>
      <c r="F13" s="627"/>
      <c r="G13" s="136"/>
      <c r="H13" s="136"/>
      <c r="I13" s="63"/>
      <c r="J13" s="627" t="s">
        <v>143</v>
      </c>
      <c r="K13" s="627"/>
      <c r="L13" s="627"/>
      <c r="M13" s="627"/>
      <c r="N13" s="627"/>
      <c r="O13" s="138"/>
      <c r="P13" s="138"/>
      <c r="Q13" s="60"/>
    </row>
    <row r="14" spans="1:17">
      <c r="A14" s="63"/>
      <c r="B14" s="107"/>
      <c r="C14" s="137"/>
      <c r="D14" s="63"/>
      <c r="E14" s="137"/>
      <c r="F14" s="137"/>
      <c r="G14" s="136"/>
      <c r="H14" s="136"/>
      <c r="I14" s="63"/>
      <c r="J14" s="63"/>
      <c r="K14" s="137"/>
      <c r="L14" s="137"/>
      <c r="M14" s="137"/>
      <c r="N14" s="137"/>
      <c r="O14" s="138"/>
      <c r="P14" s="138"/>
      <c r="Q14" s="60"/>
    </row>
    <row r="15" spans="1:17">
      <c r="A15" s="63"/>
      <c r="B15" s="107"/>
      <c r="C15" s="627" t="s">
        <v>144</v>
      </c>
      <c r="D15" s="627"/>
      <c r="E15" s="627"/>
      <c r="F15" s="627"/>
      <c r="G15" s="139">
        <f>SUM(G16:G26)</f>
        <v>570766805</v>
      </c>
      <c r="H15" s="139">
        <f>SUM(H16:H26)</f>
        <v>525359101.92999995</v>
      </c>
      <c r="I15" s="63"/>
      <c r="J15" s="63"/>
      <c r="K15" s="627" t="s">
        <v>144</v>
      </c>
      <c r="L15" s="627"/>
      <c r="M15" s="627"/>
      <c r="N15" s="627"/>
      <c r="O15" s="139">
        <f>SUM(O16:O18)</f>
        <v>0</v>
      </c>
      <c r="P15" s="139">
        <f>SUM(P16:P18)</f>
        <v>0</v>
      </c>
      <c r="Q15" s="60"/>
    </row>
    <row r="16" spans="1:17">
      <c r="A16" s="63"/>
      <c r="B16" s="107"/>
      <c r="C16" s="137"/>
      <c r="D16" s="628" t="s">
        <v>73</v>
      </c>
      <c r="E16" s="628"/>
      <c r="F16" s="628"/>
      <c r="G16" s="140">
        <v>0</v>
      </c>
      <c r="H16" s="140">
        <v>0</v>
      </c>
      <c r="I16" s="63"/>
      <c r="J16" s="63"/>
      <c r="K16" s="47"/>
      <c r="L16" s="629" t="s">
        <v>34</v>
      </c>
      <c r="M16" s="629"/>
      <c r="N16" s="629"/>
      <c r="O16" s="140">
        <v>0</v>
      </c>
      <c r="P16" s="140">
        <v>0</v>
      </c>
      <c r="Q16" s="60"/>
    </row>
    <row r="17" spans="1:17">
      <c r="A17" s="63"/>
      <c r="B17" s="107"/>
      <c r="C17" s="137"/>
      <c r="D17" s="628" t="s">
        <v>145</v>
      </c>
      <c r="E17" s="628"/>
      <c r="F17" s="628"/>
      <c r="G17" s="140">
        <v>0</v>
      </c>
      <c r="H17" s="140">
        <v>0</v>
      </c>
      <c r="I17" s="63"/>
      <c r="J17" s="63"/>
      <c r="K17" s="47"/>
      <c r="L17" s="629" t="s">
        <v>36</v>
      </c>
      <c r="M17" s="629"/>
      <c r="N17" s="629"/>
      <c r="O17" s="140">
        <v>0</v>
      </c>
      <c r="P17" s="140">
        <v>0</v>
      </c>
      <c r="Q17" s="60"/>
    </row>
    <row r="18" spans="1:17">
      <c r="A18" s="63"/>
      <c r="B18" s="107"/>
      <c r="C18" s="141"/>
      <c r="D18" s="628" t="s">
        <v>146</v>
      </c>
      <c r="E18" s="628"/>
      <c r="F18" s="628"/>
      <c r="G18" s="140">
        <v>0</v>
      </c>
      <c r="H18" s="140">
        <v>0</v>
      </c>
      <c r="I18" s="63"/>
      <c r="J18" s="63"/>
      <c r="K18" s="136"/>
      <c r="L18" s="629" t="s">
        <v>147</v>
      </c>
      <c r="M18" s="629"/>
      <c r="N18" s="629"/>
      <c r="O18" s="140">
        <v>0</v>
      </c>
      <c r="P18" s="140">
        <v>0</v>
      </c>
      <c r="Q18" s="60"/>
    </row>
    <row r="19" spans="1:17">
      <c r="A19" s="63"/>
      <c r="B19" s="107"/>
      <c r="C19" s="141"/>
      <c r="D19" s="628" t="s">
        <v>79</v>
      </c>
      <c r="E19" s="628"/>
      <c r="F19" s="628"/>
      <c r="G19" s="140">
        <v>0</v>
      </c>
      <c r="H19" s="140">
        <v>0</v>
      </c>
      <c r="I19" s="63"/>
      <c r="J19" s="63"/>
      <c r="K19" s="136"/>
      <c r="L19" s="47"/>
      <c r="M19" s="47"/>
      <c r="N19" s="47"/>
      <c r="O19" s="47"/>
      <c r="P19" s="47"/>
      <c r="Q19" s="60"/>
    </row>
    <row r="20" spans="1:17">
      <c r="A20" s="63"/>
      <c r="B20" s="107"/>
      <c r="C20" s="141"/>
      <c r="D20" s="628" t="s">
        <v>80</v>
      </c>
      <c r="E20" s="628"/>
      <c r="F20" s="628"/>
      <c r="G20" s="140">
        <v>0</v>
      </c>
      <c r="H20" s="140">
        <v>0</v>
      </c>
      <c r="I20" s="63"/>
      <c r="J20" s="63"/>
      <c r="K20" s="627" t="s">
        <v>148</v>
      </c>
      <c r="L20" s="627"/>
      <c r="M20" s="627"/>
      <c r="N20" s="627"/>
      <c r="O20" s="139">
        <f>SUM(O21:O23)</f>
        <v>254501.31</v>
      </c>
      <c r="P20" s="139">
        <f>SUM(P21:P23)</f>
        <v>5594594.1900000004</v>
      </c>
      <c r="Q20" s="60"/>
    </row>
    <row r="21" spans="1:17">
      <c r="A21" s="63"/>
      <c r="B21" s="107"/>
      <c r="C21" s="141"/>
      <c r="D21" s="628" t="s">
        <v>82</v>
      </c>
      <c r="E21" s="628"/>
      <c r="F21" s="628"/>
      <c r="G21" s="140">
        <v>0</v>
      </c>
      <c r="H21" s="140">
        <v>0</v>
      </c>
      <c r="I21" s="63"/>
      <c r="J21" s="63"/>
      <c r="K21" s="136"/>
      <c r="L21" s="629" t="s">
        <v>34</v>
      </c>
      <c r="M21" s="629"/>
      <c r="N21" s="629"/>
      <c r="O21" s="140">
        <v>0</v>
      </c>
      <c r="P21" s="140">
        <v>0</v>
      </c>
      <c r="Q21" s="60"/>
    </row>
    <row r="22" spans="1:17">
      <c r="A22" s="63"/>
      <c r="B22" s="107"/>
      <c r="C22" s="141"/>
      <c r="D22" s="628" t="s">
        <v>84</v>
      </c>
      <c r="E22" s="628"/>
      <c r="F22" s="628"/>
      <c r="G22" s="140">
        <f>+EA!E32</f>
        <v>33934168.029999971</v>
      </c>
      <c r="H22" s="140">
        <f>+EA!F32</f>
        <v>45894469.469999999</v>
      </c>
      <c r="I22" s="63"/>
      <c r="J22" s="63"/>
      <c r="K22" s="137"/>
      <c r="L22" s="629" t="s">
        <v>36</v>
      </c>
      <c r="M22" s="629"/>
      <c r="N22" s="629"/>
      <c r="O22" s="140">
        <f>+EA!J50</f>
        <v>254501.31</v>
      </c>
      <c r="P22" s="140">
        <f>+EA!K50</f>
        <v>5594594.1900000004</v>
      </c>
      <c r="Q22" s="60"/>
    </row>
    <row r="23" spans="1:17" ht="26.25" customHeight="1">
      <c r="A23" s="63"/>
      <c r="B23" s="107"/>
      <c r="C23" s="141"/>
      <c r="D23" s="628" t="s">
        <v>86</v>
      </c>
      <c r="E23" s="628"/>
      <c r="F23" s="628"/>
      <c r="G23" s="140">
        <v>0</v>
      </c>
      <c r="H23" s="140">
        <v>0</v>
      </c>
      <c r="I23" s="63"/>
      <c r="J23" s="63"/>
      <c r="K23" s="47"/>
      <c r="L23" s="629" t="s">
        <v>149</v>
      </c>
      <c r="M23" s="629"/>
      <c r="N23" s="629"/>
      <c r="O23" s="140">
        <v>0</v>
      </c>
      <c r="P23" s="140">
        <v>0</v>
      </c>
      <c r="Q23" s="60"/>
    </row>
    <row r="24" spans="1:17">
      <c r="A24" s="63"/>
      <c r="B24" s="107"/>
      <c r="C24" s="137"/>
      <c r="D24" s="628" t="s">
        <v>91</v>
      </c>
      <c r="E24" s="628"/>
      <c r="F24" s="628"/>
      <c r="G24" s="140">
        <v>0</v>
      </c>
      <c r="H24" s="140">
        <v>0</v>
      </c>
      <c r="I24" s="63"/>
      <c r="J24" s="63"/>
      <c r="K24" s="136"/>
      <c r="L24" s="47"/>
      <c r="M24" s="47"/>
      <c r="N24" s="47"/>
      <c r="O24" s="47"/>
      <c r="P24" s="47"/>
      <c r="Q24" s="60"/>
    </row>
    <row r="25" spans="1:17">
      <c r="A25" s="63"/>
      <c r="B25" s="107"/>
      <c r="C25" s="141"/>
      <c r="D25" s="628" t="s">
        <v>150</v>
      </c>
      <c r="E25" s="628"/>
      <c r="F25" s="628"/>
      <c r="G25" s="140">
        <f>+EA!E25</f>
        <v>536832636.97000003</v>
      </c>
      <c r="H25" s="140">
        <f>+EA!F25</f>
        <v>479464632.45999998</v>
      </c>
      <c r="I25" s="63"/>
      <c r="J25" s="63"/>
      <c r="K25" s="627" t="s">
        <v>151</v>
      </c>
      <c r="L25" s="627"/>
      <c r="M25" s="627"/>
      <c r="N25" s="627"/>
      <c r="O25" s="139">
        <f>O15-O20</f>
        <v>-254501.31</v>
      </c>
      <c r="P25" s="139">
        <f>P15-P20</f>
        <v>-5594594.1900000004</v>
      </c>
      <c r="Q25" s="60"/>
    </row>
    <row r="26" spans="1:17">
      <c r="A26" s="63"/>
      <c r="B26" s="107"/>
      <c r="C26" s="137"/>
      <c r="D26" s="628" t="s">
        <v>152</v>
      </c>
      <c r="E26" s="628"/>
      <c r="F26" s="142"/>
      <c r="G26" s="140">
        <v>0</v>
      </c>
      <c r="H26" s="140">
        <v>0</v>
      </c>
      <c r="I26" s="63"/>
      <c r="J26" s="63"/>
      <c r="K26" s="47"/>
      <c r="L26" s="47"/>
      <c r="M26" s="47"/>
      <c r="N26" s="47"/>
      <c r="O26" s="47"/>
      <c r="P26" s="47"/>
      <c r="Q26" s="60"/>
    </row>
    <row r="27" spans="1:17">
      <c r="A27" s="63"/>
      <c r="B27" s="107"/>
      <c r="C27" s="137"/>
      <c r="D27" s="63"/>
      <c r="E27" s="137"/>
      <c r="F27" s="137"/>
      <c r="G27" s="136"/>
      <c r="H27" s="136"/>
      <c r="I27" s="63"/>
      <c r="J27" s="47"/>
      <c r="K27" s="47"/>
      <c r="L27" s="47"/>
      <c r="M27" s="47"/>
      <c r="N27" s="47"/>
      <c r="O27" s="47"/>
      <c r="P27" s="47"/>
      <c r="Q27" s="60"/>
    </row>
    <row r="28" spans="1:17">
      <c r="A28" s="63"/>
      <c r="B28" s="107"/>
      <c r="C28" s="627" t="s">
        <v>148</v>
      </c>
      <c r="D28" s="627"/>
      <c r="E28" s="627"/>
      <c r="F28" s="627"/>
      <c r="G28" s="139">
        <f>SUM(G29:G44)</f>
        <v>521250136.31</v>
      </c>
      <c r="H28" s="139">
        <f>SUM(H29:H44)</f>
        <v>490642566.70999998</v>
      </c>
      <c r="I28" s="63"/>
      <c r="J28" s="627" t="s">
        <v>153</v>
      </c>
      <c r="K28" s="627"/>
      <c r="L28" s="627"/>
      <c r="M28" s="627"/>
      <c r="N28" s="627"/>
      <c r="O28" s="138"/>
      <c r="P28" s="138"/>
      <c r="Q28" s="60"/>
    </row>
    <row r="29" spans="1:17">
      <c r="A29" s="63"/>
      <c r="B29" s="107"/>
      <c r="C29" s="143"/>
      <c r="D29" s="628" t="s">
        <v>154</v>
      </c>
      <c r="E29" s="628"/>
      <c r="F29" s="628"/>
      <c r="G29" s="140">
        <f>+EA!J14</f>
        <v>462493649.51999998</v>
      </c>
      <c r="H29" s="140">
        <f>+EA!K14</f>
        <v>432147828.68000001</v>
      </c>
      <c r="I29" s="63"/>
      <c r="J29" s="63"/>
      <c r="K29" s="137"/>
      <c r="L29" s="137"/>
      <c r="M29" s="137"/>
      <c r="N29" s="137"/>
      <c r="O29" s="138"/>
      <c r="P29" s="138"/>
      <c r="Q29" s="60"/>
    </row>
    <row r="30" spans="1:17">
      <c r="A30" s="63"/>
      <c r="B30" s="107"/>
      <c r="C30" s="143"/>
      <c r="D30" s="628" t="s">
        <v>76</v>
      </c>
      <c r="E30" s="628"/>
      <c r="F30" s="628"/>
      <c r="G30" s="140">
        <f>+EA!J15</f>
        <v>15018353.42</v>
      </c>
      <c r="H30" s="140">
        <f>+EA!K15</f>
        <v>13734126.49</v>
      </c>
      <c r="I30" s="63"/>
      <c r="J30" s="47"/>
      <c r="K30" s="627" t="s">
        <v>144</v>
      </c>
      <c r="L30" s="627"/>
      <c r="M30" s="627"/>
      <c r="N30" s="627"/>
      <c r="O30" s="139">
        <f>O31+O34+O35</f>
        <v>0</v>
      </c>
      <c r="P30" s="139">
        <f>P31+P34+P35</f>
        <v>0</v>
      </c>
      <c r="Q30" s="60"/>
    </row>
    <row r="31" spans="1:17">
      <c r="A31" s="63"/>
      <c r="B31" s="107"/>
      <c r="C31" s="143"/>
      <c r="D31" s="628" t="s">
        <v>78</v>
      </c>
      <c r="E31" s="628"/>
      <c r="F31" s="628"/>
      <c r="G31" s="140">
        <f>+EA!J16</f>
        <v>43738133.369999997</v>
      </c>
      <c r="H31" s="140">
        <f>+EA!K16</f>
        <v>35711788.950000003</v>
      </c>
      <c r="I31" s="63"/>
      <c r="J31" s="63"/>
      <c r="K31" s="47"/>
      <c r="L31" s="629" t="s">
        <v>155</v>
      </c>
      <c r="M31" s="629"/>
      <c r="N31" s="629"/>
      <c r="O31" s="140">
        <f>SUM(O32:O33)</f>
        <v>0</v>
      </c>
      <c r="P31" s="140">
        <f>SUM(P32:P33)</f>
        <v>0</v>
      </c>
      <c r="Q31" s="60"/>
    </row>
    <row r="32" spans="1:17">
      <c r="A32" s="63"/>
      <c r="B32" s="107"/>
      <c r="C32" s="137"/>
      <c r="D32" s="628" t="s">
        <v>83</v>
      </c>
      <c r="E32" s="628"/>
      <c r="F32" s="628"/>
      <c r="G32" s="140">
        <v>0</v>
      </c>
      <c r="H32" s="140">
        <v>0</v>
      </c>
      <c r="I32" s="63"/>
      <c r="J32" s="63"/>
      <c r="K32" s="143"/>
      <c r="L32" s="629" t="s">
        <v>156</v>
      </c>
      <c r="M32" s="629"/>
      <c r="N32" s="629"/>
      <c r="O32" s="140">
        <v>0</v>
      </c>
      <c r="P32" s="140">
        <v>0</v>
      </c>
      <c r="Q32" s="60"/>
    </row>
    <row r="33" spans="1:17">
      <c r="A33" s="63"/>
      <c r="B33" s="107"/>
      <c r="C33" s="143"/>
      <c r="D33" s="628" t="s">
        <v>157</v>
      </c>
      <c r="E33" s="628"/>
      <c r="F33" s="628"/>
      <c r="G33" s="140">
        <v>0</v>
      </c>
      <c r="H33" s="140">
        <v>0</v>
      </c>
      <c r="I33" s="63"/>
      <c r="J33" s="63"/>
      <c r="K33" s="143"/>
      <c r="L33" s="629" t="s">
        <v>158</v>
      </c>
      <c r="M33" s="629"/>
      <c r="N33" s="629"/>
      <c r="O33" s="140">
        <v>0</v>
      </c>
      <c r="P33" s="140">
        <v>0</v>
      </c>
      <c r="Q33" s="60"/>
    </row>
    <row r="34" spans="1:17" ht="15" customHeight="1">
      <c r="A34" s="63"/>
      <c r="B34" s="107"/>
      <c r="C34" s="143"/>
      <c r="D34" s="628" t="s">
        <v>159</v>
      </c>
      <c r="E34" s="628"/>
      <c r="F34" s="628"/>
      <c r="G34" s="140">
        <v>0</v>
      </c>
      <c r="H34" s="140">
        <f>+EA!K22</f>
        <v>9048822.5899999999</v>
      </c>
      <c r="I34" s="63"/>
      <c r="J34" s="63"/>
      <c r="K34" s="143"/>
      <c r="L34" s="629" t="s">
        <v>160</v>
      </c>
      <c r="M34" s="629"/>
      <c r="N34" s="629"/>
      <c r="O34" s="140">
        <v>0</v>
      </c>
      <c r="P34" s="140">
        <v>0</v>
      </c>
      <c r="Q34" s="60"/>
    </row>
    <row r="35" spans="1:17" ht="15" customHeight="1">
      <c r="A35" s="63"/>
      <c r="B35" s="107"/>
      <c r="C35" s="143"/>
      <c r="D35" s="628" t="s">
        <v>88</v>
      </c>
      <c r="E35" s="628"/>
      <c r="F35" s="628"/>
      <c r="G35" s="140">
        <v>0</v>
      </c>
      <c r="H35" s="140">
        <v>0</v>
      </c>
      <c r="I35" s="63"/>
      <c r="J35" s="63"/>
      <c r="K35" s="136"/>
      <c r="L35" s="629" t="s">
        <v>161</v>
      </c>
      <c r="M35" s="629"/>
      <c r="N35" s="629"/>
      <c r="O35" s="140">
        <v>0</v>
      </c>
      <c r="P35" s="140">
        <v>0</v>
      </c>
      <c r="Q35" s="60"/>
    </row>
    <row r="36" spans="1:17" ht="15" customHeight="1">
      <c r="A36" s="63"/>
      <c r="B36" s="107"/>
      <c r="C36" s="143"/>
      <c r="D36" s="628" t="s">
        <v>90</v>
      </c>
      <c r="E36" s="628"/>
      <c r="F36" s="628"/>
      <c r="G36" s="140">
        <v>0</v>
      </c>
      <c r="H36" s="140">
        <v>0</v>
      </c>
      <c r="I36" s="63"/>
      <c r="J36" s="63"/>
      <c r="K36" s="136"/>
      <c r="L36" s="47"/>
      <c r="M36" s="47"/>
      <c r="N36" s="47"/>
      <c r="O36" s="47"/>
      <c r="P36" s="47"/>
      <c r="Q36" s="60"/>
    </row>
    <row r="37" spans="1:17" ht="15" customHeight="1">
      <c r="A37" s="63"/>
      <c r="B37" s="107"/>
      <c r="C37" s="143"/>
      <c r="D37" s="628" t="s">
        <v>92</v>
      </c>
      <c r="E37" s="628"/>
      <c r="F37" s="628"/>
      <c r="G37" s="140">
        <v>0</v>
      </c>
      <c r="H37" s="140">
        <v>0</v>
      </c>
      <c r="I37" s="63"/>
      <c r="J37" s="63"/>
      <c r="K37" s="627" t="s">
        <v>148</v>
      </c>
      <c r="L37" s="627"/>
      <c r="M37" s="627"/>
      <c r="N37" s="627"/>
      <c r="O37" s="139">
        <f>O38+O41+O42</f>
        <v>0</v>
      </c>
      <c r="P37" s="139">
        <f>P38+P41+P42</f>
        <v>0</v>
      </c>
      <c r="Q37" s="60"/>
    </row>
    <row r="38" spans="1:17" ht="15" customHeight="1">
      <c r="A38" s="63"/>
      <c r="B38" s="107"/>
      <c r="C38" s="143"/>
      <c r="D38" s="628" t="s">
        <v>94</v>
      </c>
      <c r="E38" s="628"/>
      <c r="F38" s="628"/>
      <c r="G38" s="140">
        <v>0</v>
      </c>
      <c r="H38" s="140">
        <v>0</v>
      </c>
      <c r="I38" s="63"/>
      <c r="J38" s="47"/>
      <c r="K38" s="47"/>
      <c r="L38" s="629" t="s">
        <v>162</v>
      </c>
      <c r="M38" s="629"/>
      <c r="N38" s="629"/>
      <c r="O38" s="140">
        <f>SUM(O39:O40)</f>
        <v>0</v>
      </c>
      <c r="P38" s="140">
        <f>SUM(P39:P40)</f>
        <v>0</v>
      </c>
      <c r="Q38" s="60"/>
    </row>
    <row r="39" spans="1:17" ht="15" customHeight="1">
      <c r="A39" s="63"/>
      <c r="B39" s="107"/>
      <c r="C39" s="143"/>
      <c r="D39" s="628" t="s">
        <v>95</v>
      </c>
      <c r="E39" s="628"/>
      <c r="F39" s="628"/>
      <c r="G39" s="140">
        <v>0</v>
      </c>
      <c r="H39" s="140">
        <v>0</v>
      </c>
      <c r="I39" s="63"/>
      <c r="J39" s="63"/>
      <c r="K39" s="47"/>
      <c r="L39" s="629" t="s">
        <v>156</v>
      </c>
      <c r="M39" s="629"/>
      <c r="N39" s="629"/>
      <c r="O39" s="140">
        <v>0</v>
      </c>
      <c r="P39" s="140">
        <v>0</v>
      </c>
      <c r="Q39" s="60"/>
    </row>
    <row r="40" spans="1:17" ht="15" customHeight="1">
      <c r="A40" s="63"/>
      <c r="B40" s="107"/>
      <c r="C40" s="143"/>
      <c r="D40" s="628" t="s">
        <v>97</v>
      </c>
      <c r="E40" s="628"/>
      <c r="F40" s="628"/>
      <c r="G40" s="140">
        <v>0</v>
      </c>
      <c r="H40" s="140">
        <v>0</v>
      </c>
      <c r="I40" s="63"/>
      <c r="J40" s="63"/>
      <c r="K40" s="143"/>
      <c r="L40" s="629" t="s">
        <v>158</v>
      </c>
      <c r="M40" s="629"/>
      <c r="N40" s="629"/>
      <c r="O40" s="140">
        <v>0</v>
      </c>
      <c r="P40" s="140">
        <v>0</v>
      </c>
      <c r="Q40" s="60"/>
    </row>
    <row r="41" spans="1:17" ht="15" customHeight="1">
      <c r="A41" s="63"/>
      <c r="B41" s="107"/>
      <c r="C41" s="143"/>
      <c r="D41" s="628" t="s">
        <v>163</v>
      </c>
      <c r="E41" s="628"/>
      <c r="F41" s="628"/>
      <c r="G41" s="140">
        <v>0</v>
      </c>
      <c r="H41" s="140">
        <v>0</v>
      </c>
      <c r="I41" s="63"/>
      <c r="J41" s="63"/>
      <c r="K41" s="143"/>
      <c r="L41" s="629" t="s">
        <v>164</v>
      </c>
      <c r="M41" s="629"/>
      <c r="N41" s="629"/>
      <c r="O41" s="140">
        <v>0</v>
      </c>
      <c r="P41" s="140">
        <v>0</v>
      </c>
      <c r="Q41" s="60"/>
    </row>
    <row r="42" spans="1:17" ht="15" customHeight="1">
      <c r="A42" s="63"/>
      <c r="B42" s="107"/>
      <c r="C42" s="137"/>
      <c r="D42" s="628" t="s">
        <v>132</v>
      </c>
      <c r="E42" s="628"/>
      <c r="F42" s="628"/>
      <c r="G42" s="140">
        <v>0</v>
      </c>
      <c r="H42" s="140">
        <v>0</v>
      </c>
      <c r="I42" s="63"/>
      <c r="J42" s="63"/>
      <c r="K42" s="143"/>
      <c r="L42" s="629" t="s">
        <v>165</v>
      </c>
      <c r="M42" s="629"/>
      <c r="N42" s="629"/>
      <c r="O42" s="140">
        <v>0</v>
      </c>
      <c r="P42" s="140">
        <v>0</v>
      </c>
      <c r="Q42" s="60"/>
    </row>
    <row r="43" spans="1:17" ht="15" customHeight="1">
      <c r="A43" s="63"/>
      <c r="B43" s="107"/>
      <c r="C43" s="143"/>
      <c r="D43" s="628" t="s">
        <v>104</v>
      </c>
      <c r="E43" s="628"/>
      <c r="F43" s="628"/>
      <c r="G43" s="140">
        <v>0</v>
      </c>
      <c r="H43" s="140">
        <v>0</v>
      </c>
      <c r="I43" s="63"/>
      <c r="J43" s="63"/>
      <c r="K43" s="136"/>
      <c r="L43" s="47"/>
      <c r="M43" s="47"/>
      <c r="N43" s="47"/>
      <c r="O43" s="47"/>
      <c r="P43" s="47"/>
      <c r="Q43" s="60"/>
    </row>
    <row r="44" spans="1:17" ht="15" customHeight="1">
      <c r="A44" s="63"/>
      <c r="B44" s="107"/>
      <c r="C44" s="143"/>
      <c r="D44" s="628" t="s">
        <v>166</v>
      </c>
      <c r="E44" s="628"/>
      <c r="F44" s="628"/>
      <c r="G44" s="140">
        <v>0</v>
      </c>
      <c r="H44" s="140">
        <v>0</v>
      </c>
      <c r="I44" s="63"/>
      <c r="J44" s="63"/>
      <c r="K44" s="627" t="s">
        <v>167</v>
      </c>
      <c r="L44" s="627"/>
      <c r="M44" s="627"/>
      <c r="N44" s="627"/>
      <c r="O44" s="139">
        <f>O30-O37</f>
        <v>0</v>
      </c>
      <c r="P44" s="139">
        <f>P30-P37</f>
        <v>0</v>
      </c>
      <c r="Q44" s="60"/>
    </row>
    <row r="45" spans="1:17" ht="15" customHeight="1">
      <c r="A45" s="63"/>
      <c r="B45" s="107"/>
      <c r="C45" s="143"/>
      <c r="D45" s="47"/>
      <c r="E45" s="47"/>
      <c r="F45" s="47"/>
      <c r="G45" s="47"/>
      <c r="H45" s="47"/>
      <c r="I45" s="63"/>
      <c r="J45" s="63"/>
      <c r="K45" s="136"/>
      <c r="L45" s="136"/>
      <c r="M45" s="136"/>
      <c r="N45" s="136"/>
      <c r="O45" s="138"/>
      <c r="P45" s="138"/>
      <c r="Q45" s="60"/>
    </row>
    <row r="46" spans="1:17" ht="17.25" customHeight="1">
      <c r="A46" s="63"/>
      <c r="B46" s="107"/>
      <c r="C46" s="137"/>
      <c r="D46" s="63"/>
      <c r="E46" s="137"/>
      <c r="F46" s="137"/>
      <c r="G46" s="136"/>
      <c r="H46" s="136"/>
      <c r="I46" s="63"/>
      <c r="J46" s="63"/>
      <c r="K46" s="136"/>
      <c r="L46" s="136"/>
      <c r="M46" s="136"/>
      <c r="N46" s="136"/>
      <c r="O46" s="138"/>
      <c r="P46" s="138"/>
      <c r="Q46" s="60"/>
    </row>
    <row r="47" spans="1:17" s="148" customFormat="1" ht="25.5" customHeight="1">
      <c r="A47" s="144"/>
      <c r="B47" s="145"/>
      <c r="C47" s="627" t="s">
        <v>168</v>
      </c>
      <c r="D47" s="627"/>
      <c r="E47" s="627"/>
      <c r="F47" s="627"/>
      <c r="G47" s="146">
        <f>G15-G28</f>
        <v>49516668.689999998</v>
      </c>
      <c r="H47" s="146">
        <f>H15-H28</f>
        <v>34716535.219999969</v>
      </c>
      <c r="I47" s="144"/>
      <c r="J47" s="625" t="s">
        <v>169</v>
      </c>
      <c r="K47" s="625"/>
      <c r="L47" s="625"/>
      <c r="M47" s="625"/>
      <c r="N47" s="625"/>
      <c r="O47" s="146">
        <f>G47+O25+O44</f>
        <v>49262167.379999995</v>
      </c>
      <c r="P47" s="146">
        <f>H47+P25+P44</f>
        <v>29121941.029999968</v>
      </c>
      <c r="Q47" s="147"/>
    </row>
    <row r="48" spans="1:17" s="148" customFormat="1" ht="25.5" customHeight="1">
      <c r="A48" s="144"/>
      <c r="B48" s="145"/>
      <c r="C48" s="143"/>
      <c r="D48" s="143"/>
      <c r="E48" s="143"/>
      <c r="F48" s="143"/>
      <c r="G48" s="146"/>
      <c r="H48" s="146"/>
      <c r="I48" s="144"/>
      <c r="J48" s="149"/>
      <c r="K48" s="149"/>
      <c r="L48" s="149"/>
      <c r="M48" s="149"/>
      <c r="N48" s="149"/>
      <c r="O48" s="146"/>
      <c r="P48" s="146"/>
      <c r="Q48" s="147"/>
    </row>
    <row r="49" spans="1:17" s="148" customFormat="1">
      <c r="A49" s="144"/>
      <c r="B49" s="145"/>
      <c r="C49" s="143"/>
      <c r="D49" s="143"/>
      <c r="E49" s="143"/>
      <c r="F49" s="143"/>
      <c r="G49" s="146"/>
      <c r="H49" s="146"/>
      <c r="I49" s="144"/>
      <c r="J49" s="625" t="s">
        <v>170</v>
      </c>
      <c r="K49" s="625"/>
      <c r="L49" s="625"/>
      <c r="M49" s="625"/>
      <c r="N49" s="625"/>
      <c r="O49" s="150">
        <v>0</v>
      </c>
      <c r="P49" s="150">
        <v>0</v>
      </c>
      <c r="Q49" s="147"/>
    </row>
    <row r="50" spans="1:17" s="148" customFormat="1">
      <c r="A50" s="144"/>
      <c r="B50" s="145"/>
      <c r="C50" s="143"/>
      <c r="D50" s="143"/>
      <c r="E50" s="143"/>
      <c r="F50" s="143"/>
      <c r="G50" s="146"/>
      <c r="H50" s="146"/>
      <c r="I50" s="144"/>
      <c r="J50" s="625" t="s">
        <v>171</v>
      </c>
      <c r="K50" s="625"/>
      <c r="L50" s="625"/>
      <c r="M50" s="625"/>
      <c r="N50" s="625"/>
      <c r="O50" s="151">
        <f>+O47+O49</f>
        <v>49262167.379999995</v>
      </c>
      <c r="P50" s="151">
        <f>+P47+P49</f>
        <v>29121941.029999968</v>
      </c>
      <c r="Q50" s="147"/>
    </row>
    <row r="51" spans="1:17" s="148" customFormat="1" ht="9.75" customHeight="1">
      <c r="A51" s="144"/>
      <c r="B51" s="145"/>
      <c r="C51" s="143"/>
      <c r="D51" s="143"/>
      <c r="E51" s="143"/>
      <c r="F51" s="143"/>
      <c r="G51" s="146"/>
      <c r="H51" s="146"/>
      <c r="I51" s="144"/>
      <c r="J51" s="149"/>
      <c r="K51" s="149"/>
      <c r="L51" s="149"/>
      <c r="M51" s="149"/>
      <c r="N51" s="149"/>
      <c r="O51" s="146"/>
      <c r="P51" s="146"/>
      <c r="Q51" s="147"/>
    </row>
    <row r="52" spans="1:17" ht="6" customHeight="1">
      <c r="A52" s="63"/>
      <c r="B52" s="152"/>
      <c r="C52" s="153"/>
      <c r="D52" s="153"/>
      <c r="E52" s="153"/>
      <c r="F52" s="153"/>
      <c r="G52" s="154"/>
      <c r="H52" s="154"/>
      <c r="I52" s="155"/>
      <c r="J52" s="81"/>
      <c r="K52" s="81"/>
      <c r="L52" s="81"/>
      <c r="M52" s="81"/>
      <c r="N52" s="81"/>
      <c r="O52" s="81"/>
      <c r="P52" s="81"/>
      <c r="Q52" s="83"/>
    </row>
    <row r="53" spans="1:17" ht="6" customHeight="1">
      <c r="A53" s="63"/>
      <c r="I53" s="63"/>
      <c r="J53" s="63"/>
      <c r="K53" s="136"/>
      <c r="L53" s="136"/>
      <c r="M53" s="136"/>
      <c r="N53" s="136"/>
      <c r="O53" s="138"/>
      <c r="P53" s="138"/>
      <c r="Q53" s="47"/>
    </row>
    <row r="54" spans="1:17" ht="6" customHeight="1">
      <c r="A54" s="63"/>
      <c r="I54" s="63"/>
      <c r="J54" s="47"/>
      <c r="K54" s="47"/>
      <c r="L54" s="47"/>
      <c r="M54" s="47"/>
      <c r="N54" s="47"/>
      <c r="O54" s="47"/>
      <c r="P54" s="47"/>
      <c r="Q54" s="47"/>
    </row>
    <row r="55" spans="1:17" ht="15" customHeight="1">
      <c r="A55" s="47"/>
      <c r="B55" s="70" t="s">
        <v>65</v>
      </c>
      <c r="C55" s="70"/>
      <c r="D55" s="70"/>
      <c r="E55" s="70"/>
      <c r="F55" s="70"/>
      <c r="G55" s="70"/>
      <c r="H55" s="70"/>
      <c r="I55" s="70"/>
      <c r="J55" s="70"/>
      <c r="K55" s="47"/>
      <c r="L55" s="47"/>
      <c r="M55" s="47"/>
      <c r="N55" s="47"/>
      <c r="O55" s="47"/>
      <c r="P55" s="47"/>
      <c r="Q55" s="47"/>
    </row>
    <row r="56" spans="1:17" ht="9.75" customHeight="1">
      <c r="A56" s="47"/>
      <c r="B56" s="70"/>
      <c r="C56" s="89"/>
      <c r="D56" s="90"/>
      <c r="E56" s="90"/>
      <c r="F56" s="47"/>
      <c r="G56" s="91"/>
      <c r="H56" s="89"/>
      <c r="I56" s="90"/>
      <c r="J56" s="90"/>
      <c r="K56" s="47"/>
      <c r="L56" s="47"/>
      <c r="M56" s="47"/>
      <c r="N56" s="47"/>
      <c r="O56" s="47"/>
      <c r="P56" s="47"/>
      <c r="Q56" s="47"/>
    </row>
    <row r="57" spans="1:17" ht="81" customHeight="1">
      <c r="A57" s="47"/>
      <c r="B57" s="70"/>
      <c r="C57" s="89"/>
      <c r="D57" s="626"/>
      <c r="E57" s="626"/>
      <c r="F57" s="626"/>
      <c r="G57" s="626"/>
      <c r="H57" s="89"/>
      <c r="I57" s="90"/>
      <c r="J57" s="90"/>
      <c r="K57" s="47"/>
      <c r="L57" s="598"/>
      <c r="M57" s="598"/>
      <c r="N57" s="598"/>
      <c r="O57" s="598"/>
      <c r="P57" s="47"/>
      <c r="Q57" s="47"/>
    </row>
    <row r="58" spans="1:17" ht="14.1" customHeight="1">
      <c r="A58" s="47"/>
      <c r="B58" s="93"/>
      <c r="C58" s="47"/>
      <c r="D58" s="598"/>
      <c r="E58" s="598"/>
      <c r="F58" s="598"/>
      <c r="G58" s="598"/>
      <c r="H58" s="47"/>
      <c r="I58" s="94"/>
      <c r="J58" s="47"/>
      <c r="K58" s="53"/>
      <c r="L58" s="598"/>
      <c r="M58" s="598"/>
      <c r="N58" s="598"/>
      <c r="O58" s="598"/>
      <c r="P58" s="47"/>
      <c r="Q58" s="47"/>
    </row>
    <row r="59" spans="1:17" ht="14.1" customHeight="1">
      <c r="A59" s="47"/>
      <c r="B59" s="95"/>
      <c r="C59" s="47"/>
      <c r="D59" s="594"/>
      <c r="E59" s="594"/>
      <c r="F59" s="594"/>
      <c r="G59" s="594"/>
      <c r="H59" s="47"/>
      <c r="I59" s="94"/>
      <c r="J59" s="47"/>
      <c r="L59" s="594"/>
      <c r="M59" s="594"/>
      <c r="N59" s="594"/>
      <c r="O59" s="594"/>
      <c r="P59" s="47"/>
      <c r="Q59" s="47"/>
    </row>
    <row r="60" spans="1:17" ht="129.75" customHeight="1"/>
  </sheetData>
  <mergeCells count="72">
    <mergeCell ref="E2:O2"/>
    <mergeCell ref="E3:O3"/>
    <mergeCell ref="E4:O4"/>
    <mergeCell ref="E5:O5"/>
    <mergeCell ref="B7:D7"/>
    <mergeCell ref="E7:O7"/>
    <mergeCell ref="B10:E10"/>
    <mergeCell ref="J10:M10"/>
    <mergeCell ref="B13:F13"/>
    <mergeCell ref="J13:N13"/>
    <mergeCell ref="C15:F15"/>
    <mergeCell ref="K15:N15"/>
    <mergeCell ref="D22:F22"/>
    <mergeCell ref="L22:N22"/>
    <mergeCell ref="D16:F16"/>
    <mergeCell ref="L16:N16"/>
    <mergeCell ref="D17:F17"/>
    <mergeCell ref="L17:N17"/>
    <mergeCell ref="D18:F18"/>
    <mergeCell ref="L18:N18"/>
    <mergeCell ref="D19:F19"/>
    <mergeCell ref="D20:F20"/>
    <mergeCell ref="K20:N20"/>
    <mergeCell ref="D21:F21"/>
    <mergeCell ref="L21:N21"/>
    <mergeCell ref="D31:F31"/>
    <mergeCell ref="L31:N31"/>
    <mergeCell ref="D23:F23"/>
    <mergeCell ref="L23:N23"/>
    <mergeCell ref="D24:F24"/>
    <mergeCell ref="D25:F25"/>
    <mergeCell ref="K25:N25"/>
    <mergeCell ref="D26:E26"/>
    <mergeCell ref="C28:F28"/>
    <mergeCell ref="J28:N28"/>
    <mergeCell ref="D29:F29"/>
    <mergeCell ref="D30:F30"/>
    <mergeCell ref="K30:N30"/>
    <mergeCell ref="D38:F38"/>
    <mergeCell ref="L38:N38"/>
    <mergeCell ref="D32:F32"/>
    <mergeCell ref="L32:N32"/>
    <mergeCell ref="D33:F33"/>
    <mergeCell ref="L33:N33"/>
    <mergeCell ref="D34:F34"/>
    <mergeCell ref="L34:N34"/>
    <mergeCell ref="D35:F35"/>
    <mergeCell ref="L35:N35"/>
    <mergeCell ref="D36:F36"/>
    <mergeCell ref="D37:F37"/>
    <mergeCell ref="K37:N37"/>
    <mergeCell ref="C47:F47"/>
    <mergeCell ref="J47:N47"/>
    <mergeCell ref="D39:F39"/>
    <mergeCell ref="L39:N39"/>
    <mergeCell ref="D40:F40"/>
    <mergeCell ref="L40:N40"/>
    <mergeCell ref="D41:F41"/>
    <mergeCell ref="L41:N41"/>
    <mergeCell ref="D42:F42"/>
    <mergeCell ref="L42:N42"/>
    <mergeCell ref="D43:F43"/>
    <mergeCell ref="D44:F44"/>
    <mergeCell ref="K44:N44"/>
    <mergeCell ref="D59:G59"/>
    <mergeCell ref="L59:O59"/>
    <mergeCell ref="J49:N49"/>
    <mergeCell ref="J50:N50"/>
    <mergeCell ref="D57:G57"/>
    <mergeCell ref="L57:O57"/>
    <mergeCell ref="D58:G58"/>
    <mergeCell ref="L58:O58"/>
  </mergeCells>
  <pageMargins left="0.70866141732283472" right="0.70866141732283472" top="0.85499999999999998" bottom="0.41835937499999998" header="0.31496062992125984" footer="0.46406249999999999"/>
  <pageSetup scale="54" fitToHeight="0" orientation="landscape" r:id="rId1"/>
  <headerFooter>
    <oddHeader>&amp;C&amp;G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S47"/>
  <sheetViews>
    <sheetView showGridLines="0" view="pageBreakPreview" zoomScale="60" zoomScaleNormal="80" zoomScalePageLayoutView="80" workbookViewId="0">
      <selection activeCell="D4" sqref="D4:H4"/>
    </sheetView>
  </sheetViews>
  <sheetFormatPr baseColWidth="10" defaultColWidth="0" defaultRowHeight="15" customHeight="1" zeroHeight="1"/>
  <cols>
    <col min="1" max="1" width="2.140625" customWidth="1"/>
    <col min="2" max="2" width="3" customWidth="1"/>
    <col min="3" max="3" width="23" customWidth="1"/>
    <col min="4" max="4" width="27.5703125" customWidth="1"/>
    <col min="5" max="9" width="21" customWidth="1"/>
    <col min="10" max="10" width="3" customWidth="1"/>
    <col min="11" max="11" width="2.5703125" customWidth="1"/>
    <col min="12" max="18" width="0" hidden="1" customWidth="1"/>
    <col min="19" max="256" width="11.42578125" hidden="1"/>
    <col min="257" max="257" width="2.140625" customWidth="1"/>
    <col min="258" max="258" width="3" customWidth="1"/>
    <col min="259" max="259" width="23" customWidth="1"/>
    <col min="260" max="260" width="27.5703125" customWidth="1"/>
    <col min="261" max="265" width="21" customWidth="1"/>
    <col min="266" max="266" width="3" customWidth="1"/>
    <col min="267" max="267" width="2.5703125" customWidth="1"/>
    <col min="268" max="274" width="11.42578125" hidden="1" customWidth="1"/>
    <col min="275" max="512" width="11.42578125" hidden="1"/>
    <col min="513" max="513" width="2.140625" customWidth="1"/>
    <col min="514" max="514" width="3" customWidth="1"/>
    <col min="515" max="515" width="23" customWidth="1"/>
    <col min="516" max="516" width="27.5703125" customWidth="1"/>
    <col min="517" max="521" width="21" customWidth="1"/>
    <col min="522" max="522" width="3" customWidth="1"/>
    <col min="523" max="523" width="2.5703125" customWidth="1"/>
    <col min="524" max="530" width="11.42578125" hidden="1" customWidth="1"/>
    <col min="531" max="768" width="11.42578125" hidden="1"/>
    <col min="769" max="769" width="2.140625" customWidth="1"/>
    <col min="770" max="770" width="3" customWidth="1"/>
    <col min="771" max="771" width="23" customWidth="1"/>
    <col min="772" max="772" width="27.5703125" customWidth="1"/>
    <col min="773" max="777" width="21" customWidth="1"/>
    <col min="778" max="778" width="3" customWidth="1"/>
    <col min="779" max="779" width="2.5703125" customWidth="1"/>
    <col min="780" max="786" width="11.42578125" hidden="1" customWidth="1"/>
    <col min="787" max="1024" width="11.42578125" hidden="1"/>
    <col min="1025" max="1025" width="2.140625" customWidth="1"/>
    <col min="1026" max="1026" width="3" customWidth="1"/>
    <col min="1027" max="1027" width="23" customWidth="1"/>
    <col min="1028" max="1028" width="27.5703125" customWidth="1"/>
    <col min="1029" max="1033" width="21" customWidth="1"/>
    <col min="1034" max="1034" width="3" customWidth="1"/>
    <col min="1035" max="1035" width="2.5703125" customWidth="1"/>
    <col min="1036" max="1042" width="11.42578125" hidden="1" customWidth="1"/>
    <col min="1043" max="1280" width="11.42578125" hidden="1"/>
    <col min="1281" max="1281" width="2.140625" customWidth="1"/>
    <col min="1282" max="1282" width="3" customWidth="1"/>
    <col min="1283" max="1283" width="23" customWidth="1"/>
    <col min="1284" max="1284" width="27.5703125" customWidth="1"/>
    <col min="1285" max="1289" width="21" customWidth="1"/>
    <col min="1290" max="1290" width="3" customWidth="1"/>
    <col min="1291" max="1291" width="2.5703125" customWidth="1"/>
    <col min="1292" max="1298" width="11.42578125" hidden="1" customWidth="1"/>
    <col min="1299" max="1536" width="11.42578125" hidden="1"/>
    <col min="1537" max="1537" width="2.140625" customWidth="1"/>
    <col min="1538" max="1538" width="3" customWidth="1"/>
    <col min="1539" max="1539" width="23" customWidth="1"/>
    <col min="1540" max="1540" width="27.5703125" customWidth="1"/>
    <col min="1541" max="1545" width="21" customWidth="1"/>
    <col min="1546" max="1546" width="3" customWidth="1"/>
    <col min="1547" max="1547" width="2.5703125" customWidth="1"/>
    <col min="1548" max="1554" width="11.42578125" hidden="1" customWidth="1"/>
    <col min="1555" max="1792" width="11.42578125" hidden="1"/>
    <col min="1793" max="1793" width="2.140625" customWidth="1"/>
    <col min="1794" max="1794" width="3" customWidth="1"/>
    <col min="1795" max="1795" width="23" customWidth="1"/>
    <col min="1796" max="1796" width="27.5703125" customWidth="1"/>
    <col min="1797" max="1801" width="21" customWidth="1"/>
    <col min="1802" max="1802" width="3" customWidth="1"/>
    <col min="1803" max="1803" width="2.5703125" customWidth="1"/>
    <col min="1804" max="1810" width="11.42578125" hidden="1" customWidth="1"/>
    <col min="1811" max="2048" width="11.42578125" hidden="1"/>
    <col min="2049" max="2049" width="2.140625" customWidth="1"/>
    <col min="2050" max="2050" width="3" customWidth="1"/>
    <col min="2051" max="2051" width="23" customWidth="1"/>
    <col min="2052" max="2052" width="27.5703125" customWidth="1"/>
    <col min="2053" max="2057" width="21" customWidth="1"/>
    <col min="2058" max="2058" width="3" customWidth="1"/>
    <col min="2059" max="2059" width="2.5703125" customWidth="1"/>
    <col min="2060" max="2066" width="11.42578125" hidden="1" customWidth="1"/>
    <col min="2067" max="2304" width="11.42578125" hidden="1"/>
    <col min="2305" max="2305" width="2.140625" customWidth="1"/>
    <col min="2306" max="2306" width="3" customWidth="1"/>
    <col min="2307" max="2307" width="23" customWidth="1"/>
    <col min="2308" max="2308" width="27.5703125" customWidth="1"/>
    <col min="2309" max="2313" width="21" customWidth="1"/>
    <col min="2314" max="2314" width="3" customWidth="1"/>
    <col min="2315" max="2315" width="2.5703125" customWidth="1"/>
    <col min="2316" max="2322" width="11.42578125" hidden="1" customWidth="1"/>
    <col min="2323" max="2560" width="11.42578125" hidden="1"/>
    <col min="2561" max="2561" width="2.140625" customWidth="1"/>
    <col min="2562" max="2562" width="3" customWidth="1"/>
    <col min="2563" max="2563" width="23" customWidth="1"/>
    <col min="2564" max="2564" width="27.5703125" customWidth="1"/>
    <col min="2565" max="2569" width="21" customWidth="1"/>
    <col min="2570" max="2570" width="3" customWidth="1"/>
    <col min="2571" max="2571" width="2.5703125" customWidth="1"/>
    <col min="2572" max="2578" width="11.42578125" hidden="1" customWidth="1"/>
    <col min="2579" max="2816" width="11.42578125" hidden="1"/>
    <col min="2817" max="2817" width="2.140625" customWidth="1"/>
    <col min="2818" max="2818" width="3" customWidth="1"/>
    <col min="2819" max="2819" width="23" customWidth="1"/>
    <col min="2820" max="2820" width="27.5703125" customWidth="1"/>
    <col min="2821" max="2825" width="21" customWidth="1"/>
    <col min="2826" max="2826" width="3" customWidth="1"/>
    <col min="2827" max="2827" width="2.5703125" customWidth="1"/>
    <col min="2828" max="2834" width="11.42578125" hidden="1" customWidth="1"/>
    <col min="2835" max="3072" width="11.42578125" hidden="1"/>
    <col min="3073" max="3073" width="2.140625" customWidth="1"/>
    <col min="3074" max="3074" width="3" customWidth="1"/>
    <col min="3075" max="3075" width="23" customWidth="1"/>
    <col min="3076" max="3076" width="27.5703125" customWidth="1"/>
    <col min="3077" max="3081" width="21" customWidth="1"/>
    <col min="3082" max="3082" width="3" customWidth="1"/>
    <col min="3083" max="3083" width="2.5703125" customWidth="1"/>
    <col min="3084" max="3090" width="11.42578125" hidden="1" customWidth="1"/>
    <col min="3091" max="3328" width="11.42578125" hidden="1"/>
    <col min="3329" max="3329" width="2.140625" customWidth="1"/>
    <col min="3330" max="3330" width="3" customWidth="1"/>
    <col min="3331" max="3331" width="23" customWidth="1"/>
    <col min="3332" max="3332" width="27.5703125" customWidth="1"/>
    <col min="3333" max="3337" width="21" customWidth="1"/>
    <col min="3338" max="3338" width="3" customWidth="1"/>
    <col min="3339" max="3339" width="2.5703125" customWidth="1"/>
    <col min="3340" max="3346" width="11.42578125" hidden="1" customWidth="1"/>
    <col min="3347" max="3584" width="11.42578125" hidden="1"/>
    <col min="3585" max="3585" width="2.140625" customWidth="1"/>
    <col min="3586" max="3586" width="3" customWidth="1"/>
    <col min="3587" max="3587" width="23" customWidth="1"/>
    <col min="3588" max="3588" width="27.5703125" customWidth="1"/>
    <col min="3589" max="3593" width="21" customWidth="1"/>
    <col min="3594" max="3594" width="3" customWidth="1"/>
    <col min="3595" max="3595" width="2.5703125" customWidth="1"/>
    <col min="3596" max="3602" width="11.42578125" hidden="1" customWidth="1"/>
    <col min="3603" max="3840" width="11.42578125" hidden="1"/>
    <col min="3841" max="3841" width="2.140625" customWidth="1"/>
    <col min="3842" max="3842" width="3" customWidth="1"/>
    <col min="3843" max="3843" width="23" customWidth="1"/>
    <col min="3844" max="3844" width="27.5703125" customWidth="1"/>
    <col min="3845" max="3849" width="21" customWidth="1"/>
    <col min="3850" max="3850" width="3" customWidth="1"/>
    <col min="3851" max="3851" width="2.5703125" customWidth="1"/>
    <col min="3852" max="3858" width="11.42578125" hidden="1" customWidth="1"/>
    <col min="3859" max="4096" width="11.42578125" hidden="1"/>
    <col min="4097" max="4097" width="2.140625" customWidth="1"/>
    <col min="4098" max="4098" width="3" customWidth="1"/>
    <col min="4099" max="4099" width="23" customWidth="1"/>
    <col min="4100" max="4100" width="27.5703125" customWidth="1"/>
    <col min="4101" max="4105" width="21" customWidth="1"/>
    <col min="4106" max="4106" width="3" customWidth="1"/>
    <col min="4107" max="4107" width="2.5703125" customWidth="1"/>
    <col min="4108" max="4114" width="11.42578125" hidden="1" customWidth="1"/>
    <col min="4115" max="4352" width="11.42578125" hidden="1"/>
    <col min="4353" max="4353" width="2.140625" customWidth="1"/>
    <col min="4354" max="4354" width="3" customWidth="1"/>
    <col min="4355" max="4355" width="23" customWidth="1"/>
    <col min="4356" max="4356" width="27.5703125" customWidth="1"/>
    <col min="4357" max="4361" width="21" customWidth="1"/>
    <col min="4362" max="4362" width="3" customWidth="1"/>
    <col min="4363" max="4363" width="2.5703125" customWidth="1"/>
    <col min="4364" max="4370" width="11.42578125" hidden="1" customWidth="1"/>
    <col min="4371" max="4608" width="11.42578125" hidden="1"/>
    <col min="4609" max="4609" width="2.140625" customWidth="1"/>
    <col min="4610" max="4610" width="3" customWidth="1"/>
    <col min="4611" max="4611" width="23" customWidth="1"/>
    <col min="4612" max="4612" width="27.5703125" customWidth="1"/>
    <col min="4613" max="4617" width="21" customWidth="1"/>
    <col min="4618" max="4618" width="3" customWidth="1"/>
    <col min="4619" max="4619" width="2.5703125" customWidth="1"/>
    <col min="4620" max="4626" width="11.42578125" hidden="1" customWidth="1"/>
    <col min="4627" max="4864" width="11.42578125" hidden="1"/>
    <col min="4865" max="4865" width="2.140625" customWidth="1"/>
    <col min="4866" max="4866" width="3" customWidth="1"/>
    <col min="4867" max="4867" width="23" customWidth="1"/>
    <col min="4868" max="4868" width="27.5703125" customWidth="1"/>
    <col min="4869" max="4873" width="21" customWidth="1"/>
    <col min="4874" max="4874" width="3" customWidth="1"/>
    <col min="4875" max="4875" width="2.5703125" customWidth="1"/>
    <col min="4876" max="4882" width="11.42578125" hidden="1" customWidth="1"/>
    <col min="4883" max="5120" width="11.42578125" hidden="1"/>
    <col min="5121" max="5121" width="2.140625" customWidth="1"/>
    <col min="5122" max="5122" width="3" customWidth="1"/>
    <col min="5123" max="5123" width="23" customWidth="1"/>
    <col min="5124" max="5124" width="27.5703125" customWidth="1"/>
    <col min="5125" max="5129" width="21" customWidth="1"/>
    <col min="5130" max="5130" width="3" customWidth="1"/>
    <col min="5131" max="5131" width="2.5703125" customWidth="1"/>
    <col min="5132" max="5138" width="11.42578125" hidden="1" customWidth="1"/>
    <col min="5139" max="5376" width="11.42578125" hidden="1"/>
    <col min="5377" max="5377" width="2.140625" customWidth="1"/>
    <col min="5378" max="5378" width="3" customWidth="1"/>
    <col min="5379" max="5379" width="23" customWidth="1"/>
    <col min="5380" max="5380" width="27.5703125" customWidth="1"/>
    <col min="5381" max="5385" width="21" customWidth="1"/>
    <col min="5386" max="5386" width="3" customWidth="1"/>
    <col min="5387" max="5387" width="2.5703125" customWidth="1"/>
    <col min="5388" max="5394" width="11.42578125" hidden="1" customWidth="1"/>
    <col min="5395" max="5632" width="11.42578125" hidden="1"/>
    <col min="5633" max="5633" width="2.140625" customWidth="1"/>
    <col min="5634" max="5634" width="3" customWidth="1"/>
    <col min="5635" max="5635" width="23" customWidth="1"/>
    <col min="5636" max="5636" width="27.5703125" customWidth="1"/>
    <col min="5637" max="5641" width="21" customWidth="1"/>
    <col min="5642" max="5642" width="3" customWidth="1"/>
    <col min="5643" max="5643" width="2.5703125" customWidth="1"/>
    <col min="5644" max="5650" width="11.42578125" hidden="1" customWidth="1"/>
    <col min="5651" max="5888" width="11.42578125" hidden="1"/>
    <col min="5889" max="5889" width="2.140625" customWidth="1"/>
    <col min="5890" max="5890" width="3" customWidth="1"/>
    <col min="5891" max="5891" width="23" customWidth="1"/>
    <col min="5892" max="5892" width="27.5703125" customWidth="1"/>
    <col min="5893" max="5897" width="21" customWidth="1"/>
    <col min="5898" max="5898" width="3" customWidth="1"/>
    <col min="5899" max="5899" width="2.5703125" customWidth="1"/>
    <col min="5900" max="5906" width="11.42578125" hidden="1" customWidth="1"/>
    <col min="5907" max="6144" width="11.42578125" hidden="1"/>
    <col min="6145" max="6145" width="2.140625" customWidth="1"/>
    <col min="6146" max="6146" width="3" customWidth="1"/>
    <col min="6147" max="6147" width="23" customWidth="1"/>
    <col min="6148" max="6148" width="27.5703125" customWidth="1"/>
    <col min="6149" max="6153" width="21" customWidth="1"/>
    <col min="6154" max="6154" width="3" customWidth="1"/>
    <col min="6155" max="6155" width="2.5703125" customWidth="1"/>
    <col min="6156" max="6162" width="11.42578125" hidden="1" customWidth="1"/>
    <col min="6163" max="6400" width="11.42578125" hidden="1"/>
    <col min="6401" max="6401" width="2.140625" customWidth="1"/>
    <col min="6402" max="6402" width="3" customWidth="1"/>
    <col min="6403" max="6403" width="23" customWidth="1"/>
    <col min="6404" max="6404" width="27.5703125" customWidth="1"/>
    <col min="6405" max="6409" width="21" customWidth="1"/>
    <col min="6410" max="6410" width="3" customWidth="1"/>
    <col min="6411" max="6411" width="2.5703125" customWidth="1"/>
    <col min="6412" max="6418" width="11.42578125" hidden="1" customWidth="1"/>
    <col min="6419" max="6656" width="11.42578125" hidden="1"/>
    <col min="6657" max="6657" width="2.140625" customWidth="1"/>
    <col min="6658" max="6658" width="3" customWidth="1"/>
    <col min="6659" max="6659" width="23" customWidth="1"/>
    <col min="6660" max="6660" width="27.5703125" customWidth="1"/>
    <col min="6661" max="6665" width="21" customWidth="1"/>
    <col min="6666" max="6666" width="3" customWidth="1"/>
    <col min="6667" max="6667" width="2.5703125" customWidth="1"/>
    <col min="6668" max="6674" width="11.42578125" hidden="1" customWidth="1"/>
    <col min="6675" max="6912" width="11.42578125" hidden="1"/>
    <col min="6913" max="6913" width="2.140625" customWidth="1"/>
    <col min="6914" max="6914" width="3" customWidth="1"/>
    <col min="6915" max="6915" width="23" customWidth="1"/>
    <col min="6916" max="6916" width="27.5703125" customWidth="1"/>
    <col min="6917" max="6921" width="21" customWidth="1"/>
    <col min="6922" max="6922" width="3" customWidth="1"/>
    <col min="6923" max="6923" width="2.5703125" customWidth="1"/>
    <col min="6924" max="6930" width="11.42578125" hidden="1" customWidth="1"/>
    <col min="6931" max="7168" width="11.42578125" hidden="1"/>
    <col min="7169" max="7169" width="2.140625" customWidth="1"/>
    <col min="7170" max="7170" width="3" customWidth="1"/>
    <col min="7171" max="7171" width="23" customWidth="1"/>
    <col min="7172" max="7172" width="27.5703125" customWidth="1"/>
    <col min="7173" max="7177" width="21" customWidth="1"/>
    <col min="7178" max="7178" width="3" customWidth="1"/>
    <col min="7179" max="7179" width="2.5703125" customWidth="1"/>
    <col min="7180" max="7186" width="11.42578125" hidden="1" customWidth="1"/>
    <col min="7187" max="7424" width="11.42578125" hidden="1"/>
    <col min="7425" max="7425" width="2.140625" customWidth="1"/>
    <col min="7426" max="7426" width="3" customWidth="1"/>
    <col min="7427" max="7427" width="23" customWidth="1"/>
    <col min="7428" max="7428" width="27.5703125" customWidth="1"/>
    <col min="7429" max="7433" width="21" customWidth="1"/>
    <col min="7434" max="7434" width="3" customWidth="1"/>
    <col min="7435" max="7435" width="2.5703125" customWidth="1"/>
    <col min="7436" max="7442" width="11.42578125" hidden="1" customWidth="1"/>
    <col min="7443" max="7680" width="11.42578125" hidden="1"/>
    <col min="7681" max="7681" width="2.140625" customWidth="1"/>
    <col min="7682" max="7682" width="3" customWidth="1"/>
    <col min="7683" max="7683" width="23" customWidth="1"/>
    <col min="7684" max="7684" width="27.5703125" customWidth="1"/>
    <col min="7685" max="7689" width="21" customWidth="1"/>
    <col min="7690" max="7690" width="3" customWidth="1"/>
    <col min="7691" max="7691" width="2.5703125" customWidth="1"/>
    <col min="7692" max="7698" width="11.42578125" hidden="1" customWidth="1"/>
    <col min="7699" max="7936" width="11.42578125" hidden="1"/>
    <col min="7937" max="7937" width="2.140625" customWidth="1"/>
    <col min="7938" max="7938" width="3" customWidth="1"/>
    <col min="7939" max="7939" width="23" customWidth="1"/>
    <col min="7940" max="7940" width="27.5703125" customWidth="1"/>
    <col min="7941" max="7945" width="21" customWidth="1"/>
    <col min="7946" max="7946" width="3" customWidth="1"/>
    <col min="7947" max="7947" width="2.5703125" customWidth="1"/>
    <col min="7948" max="7954" width="11.42578125" hidden="1" customWidth="1"/>
    <col min="7955" max="8192" width="11.42578125" hidden="1"/>
    <col min="8193" max="8193" width="2.140625" customWidth="1"/>
    <col min="8194" max="8194" width="3" customWidth="1"/>
    <col min="8195" max="8195" width="23" customWidth="1"/>
    <col min="8196" max="8196" width="27.5703125" customWidth="1"/>
    <col min="8197" max="8201" width="21" customWidth="1"/>
    <col min="8202" max="8202" width="3" customWidth="1"/>
    <col min="8203" max="8203" width="2.5703125" customWidth="1"/>
    <col min="8204" max="8210" width="11.42578125" hidden="1" customWidth="1"/>
    <col min="8211" max="8448" width="11.42578125" hidden="1"/>
    <col min="8449" max="8449" width="2.140625" customWidth="1"/>
    <col min="8450" max="8450" width="3" customWidth="1"/>
    <col min="8451" max="8451" width="23" customWidth="1"/>
    <col min="8452" max="8452" width="27.5703125" customWidth="1"/>
    <col min="8453" max="8457" width="21" customWidth="1"/>
    <col min="8458" max="8458" width="3" customWidth="1"/>
    <col min="8459" max="8459" width="2.5703125" customWidth="1"/>
    <col min="8460" max="8466" width="11.42578125" hidden="1" customWidth="1"/>
    <col min="8467" max="8704" width="11.42578125" hidden="1"/>
    <col min="8705" max="8705" width="2.140625" customWidth="1"/>
    <col min="8706" max="8706" width="3" customWidth="1"/>
    <col min="8707" max="8707" width="23" customWidth="1"/>
    <col min="8708" max="8708" width="27.5703125" customWidth="1"/>
    <col min="8709" max="8713" width="21" customWidth="1"/>
    <col min="8714" max="8714" width="3" customWidth="1"/>
    <col min="8715" max="8715" width="2.5703125" customWidth="1"/>
    <col min="8716" max="8722" width="11.42578125" hidden="1" customWidth="1"/>
    <col min="8723" max="8960" width="11.42578125" hidden="1"/>
    <col min="8961" max="8961" width="2.140625" customWidth="1"/>
    <col min="8962" max="8962" width="3" customWidth="1"/>
    <col min="8963" max="8963" width="23" customWidth="1"/>
    <col min="8964" max="8964" width="27.5703125" customWidth="1"/>
    <col min="8965" max="8969" width="21" customWidth="1"/>
    <col min="8970" max="8970" width="3" customWidth="1"/>
    <col min="8971" max="8971" width="2.5703125" customWidth="1"/>
    <col min="8972" max="8978" width="11.42578125" hidden="1" customWidth="1"/>
    <col min="8979" max="9216" width="11.42578125" hidden="1"/>
    <col min="9217" max="9217" width="2.140625" customWidth="1"/>
    <col min="9218" max="9218" width="3" customWidth="1"/>
    <col min="9219" max="9219" width="23" customWidth="1"/>
    <col min="9220" max="9220" width="27.5703125" customWidth="1"/>
    <col min="9221" max="9225" width="21" customWidth="1"/>
    <col min="9226" max="9226" width="3" customWidth="1"/>
    <col min="9227" max="9227" width="2.5703125" customWidth="1"/>
    <col min="9228" max="9234" width="11.42578125" hidden="1" customWidth="1"/>
    <col min="9235" max="9472" width="11.42578125" hidden="1"/>
    <col min="9473" max="9473" width="2.140625" customWidth="1"/>
    <col min="9474" max="9474" width="3" customWidth="1"/>
    <col min="9475" max="9475" width="23" customWidth="1"/>
    <col min="9476" max="9476" width="27.5703125" customWidth="1"/>
    <col min="9477" max="9481" width="21" customWidth="1"/>
    <col min="9482" max="9482" width="3" customWidth="1"/>
    <col min="9483" max="9483" width="2.5703125" customWidth="1"/>
    <col min="9484" max="9490" width="11.42578125" hidden="1" customWidth="1"/>
    <col min="9491" max="9728" width="11.42578125" hidden="1"/>
    <col min="9729" max="9729" width="2.140625" customWidth="1"/>
    <col min="9730" max="9730" width="3" customWidth="1"/>
    <col min="9731" max="9731" width="23" customWidth="1"/>
    <col min="9732" max="9732" width="27.5703125" customWidth="1"/>
    <col min="9733" max="9737" width="21" customWidth="1"/>
    <col min="9738" max="9738" width="3" customWidth="1"/>
    <col min="9739" max="9739" width="2.5703125" customWidth="1"/>
    <col min="9740" max="9746" width="11.42578125" hidden="1" customWidth="1"/>
    <col min="9747" max="9984" width="11.42578125" hidden="1"/>
    <col min="9985" max="9985" width="2.140625" customWidth="1"/>
    <col min="9986" max="9986" width="3" customWidth="1"/>
    <col min="9987" max="9987" width="23" customWidth="1"/>
    <col min="9988" max="9988" width="27.5703125" customWidth="1"/>
    <col min="9989" max="9993" width="21" customWidth="1"/>
    <col min="9994" max="9994" width="3" customWidth="1"/>
    <col min="9995" max="9995" width="2.5703125" customWidth="1"/>
    <col min="9996" max="10002" width="11.42578125" hidden="1" customWidth="1"/>
    <col min="10003" max="10240" width="11.42578125" hidden="1"/>
    <col min="10241" max="10241" width="2.140625" customWidth="1"/>
    <col min="10242" max="10242" width="3" customWidth="1"/>
    <col min="10243" max="10243" width="23" customWidth="1"/>
    <col min="10244" max="10244" width="27.5703125" customWidth="1"/>
    <col min="10245" max="10249" width="21" customWidth="1"/>
    <col min="10250" max="10250" width="3" customWidth="1"/>
    <col min="10251" max="10251" width="2.5703125" customWidth="1"/>
    <col min="10252" max="10258" width="11.42578125" hidden="1" customWidth="1"/>
    <col min="10259" max="10496" width="11.42578125" hidden="1"/>
    <col min="10497" max="10497" width="2.140625" customWidth="1"/>
    <col min="10498" max="10498" width="3" customWidth="1"/>
    <col min="10499" max="10499" width="23" customWidth="1"/>
    <col min="10500" max="10500" width="27.5703125" customWidth="1"/>
    <col min="10501" max="10505" width="21" customWidth="1"/>
    <col min="10506" max="10506" width="3" customWidth="1"/>
    <col min="10507" max="10507" width="2.5703125" customWidth="1"/>
    <col min="10508" max="10514" width="11.42578125" hidden="1" customWidth="1"/>
    <col min="10515" max="10752" width="11.42578125" hidden="1"/>
    <col min="10753" max="10753" width="2.140625" customWidth="1"/>
    <col min="10754" max="10754" width="3" customWidth="1"/>
    <col min="10755" max="10755" width="23" customWidth="1"/>
    <col min="10756" max="10756" width="27.5703125" customWidth="1"/>
    <col min="10757" max="10761" width="21" customWidth="1"/>
    <col min="10762" max="10762" width="3" customWidth="1"/>
    <col min="10763" max="10763" width="2.5703125" customWidth="1"/>
    <col min="10764" max="10770" width="11.42578125" hidden="1" customWidth="1"/>
    <col min="10771" max="11008" width="11.42578125" hidden="1"/>
    <col min="11009" max="11009" width="2.140625" customWidth="1"/>
    <col min="11010" max="11010" width="3" customWidth="1"/>
    <col min="11011" max="11011" width="23" customWidth="1"/>
    <col min="11012" max="11012" width="27.5703125" customWidth="1"/>
    <col min="11013" max="11017" width="21" customWidth="1"/>
    <col min="11018" max="11018" width="3" customWidth="1"/>
    <col min="11019" max="11019" width="2.5703125" customWidth="1"/>
    <col min="11020" max="11026" width="11.42578125" hidden="1" customWidth="1"/>
    <col min="11027" max="11264" width="11.42578125" hidden="1"/>
    <col min="11265" max="11265" width="2.140625" customWidth="1"/>
    <col min="11266" max="11266" width="3" customWidth="1"/>
    <col min="11267" max="11267" width="23" customWidth="1"/>
    <col min="11268" max="11268" width="27.5703125" customWidth="1"/>
    <col min="11269" max="11273" width="21" customWidth="1"/>
    <col min="11274" max="11274" width="3" customWidth="1"/>
    <col min="11275" max="11275" width="2.5703125" customWidth="1"/>
    <col min="11276" max="11282" width="11.42578125" hidden="1" customWidth="1"/>
    <col min="11283" max="11520" width="11.42578125" hidden="1"/>
    <col min="11521" max="11521" width="2.140625" customWidth="1"/>
    <col min="11522" max="11522" width="3" customWidth="1"/>
    <col min="11523" max="11523" width="23" customWidth="1"/>
    <col min="11524" max="11524" width="27.5703125" customWidth="1"/>
    <col min="11525" max="11529" width="21" customWidth="1"/>
    <col min="11530" max="11530" width="3" customWidth="1"/>
    <col min="11531" max="11531" width="2.5703125" customWidth="1"/>
    <col min="11532" max="11538" width="11.42578125" hidden="1" customWidth="1"/>
    <col min="11539" max="11776" width="11.42578125" hidden="1"/>
    <col min="11777" max="11777" width="2.140625" customWidth="1"/>
    <col min="11778" max="11778" width="3" customWidth="1"/>
    <col min="11779" max="11779" width="23" customWidth="1"/>
    <col min="11780" max="11780" width="27.5703125" customWidth="1"/>
    <col min="11781" max="11785" width="21" customWidth="1"/>
    <col min="11786" max="11786" width="3" customWidth="1"/>
    <col min="11787" max="11787" width="2.5703125" customWidth="1"/>
    <col min="11788" max="11794" width="11.42578125" hidden="1" customWidth="1"/>
    <col min="11795" max="12032" width="11.42578125" hidden="1"/>
    <col min="12033" max="12033" width="2.140625" customWidth="1"/>
    <col min="12034" max="12034" width="3" customWidth="1"/>
    <col min="12035" max="12035" width="23" customWidth="1"/>
    <col min="12036" max="12036" width="27.5703125" customWidth="1"/>
    <col min="12037" max="12041" width="21" customWidth="1"/>
    <col min="12042" max="12042" width="3" customWidth="1"/>
    <col min="12043" max="12043" width="2.5703125" customWidth="1"/>
    <col min="12044" max="12050" width="11.42578125" hidden="1" customWidth="1"/>
    <col min="12051" max="12288" width="11.42578125" hidden="1"/>
    <col min="12289" max="12289" width="2.140625" customWidth="1"/>
    <col min="12290" max="12290" width="3" customWidth="1"/>
    <col min="12291" max="12291" width="23" customWidth="1"/>
    <col min="12292" max="12292" width="27.5703125" customWidth="1"/>
    <col min="12293" max="12297" width="21" customWidth="1"/>
    <col min="12298" max="12298" width="3" customWidth="1"/>
    <col min="12299" max="12299" width="2.5703125" customWidth="1"/>
    <col min="12300" max="12306" width="11.42578125" hidden="1" customWidth="1"/>
    <col min="12307" max="12544" width="11.42578125" hidden="1"/>
    <col min="12545" max="12545" width="2.140625" customWidth="1"/>
    <col min="12546" max="12546" width="3" customWidth="1"/>
    <col min="12547" max="12547" width="23" customWidth="1"/>
    <col min="12548" max="12548" width="27.5703125" customWidth="1"/>
    <col min="12549" max="12553" width="21" customWidth="1"/>
    <col min="12554" max="12554" width="3" customWidth="1"/>
    <col min="12555" max="12555" width="2.5703125" customWidth="1"/>
    <col min="12556" max="12562" width="11.42578125" hidden="1" customWidth="1"/>
    <col min="12563" max="12800" width="11.42578125" hidden="1"/>
    <col min="12801" max="12801" width="2.140625" customWidth="1"/>
    <col min="12802" max="12802" width="3" customWidth="1"/>
    <col min="12803" max="12803" width="23" customWidth="1"/>
    <col min="12804" max="12804" width="27.5703125" customWidth="1"/>
    <col min="12805" max="12809" width="21" customWidth="1"/>
    <col min="12810" max="12810" width="3" customWidth="1"/>
    <col min="12811" max="12811" width="2.5703125" customWidth="1"/>
    <col min="12812" max="12818" width="11.42578125" hidden="1" customWidth="1"/>
    <col min="12819" max="13056" width="11.42578125" hidden="1"/>
    <col min="13057" max="13057" width="2.140625" customWidth="1"/>
    <col min="13058" max="13058" width="3" customWidth="1"/>
    <col min="13059" max="13059" width="23" customWidth="1"/>
    <col min="13060" max="13060" width="27.5703125" customWidth="1"/>
    <col min="13061" max="13065" width="21" customWidth="1"/>
    <col min="13066" max="13066" width="3" customWidth="1"/>
    <col min="13067" max="13067" width="2.5703125" customWidth="1"/>
    <col min="13068" max="13074" width="11.42578125" hidden="1" customWidth="1"/>
    <col min="13075" max="13312" width="11.42578125" hidden="1"/>
    <col min="13313" max="13313" width="2.140625" customWidth="1"/>
    <col min="13314" max="13314" width="3" customWidth="1"/>
    <col min="13315" max="13315" width="23" customWidth="1"/>
    <col min="13316" max="13316" width="27.5703125" customWidth="1"/>
    <col min="13317" max="13321" width="21" customWidth="1"/>
    <col min="13322" max="13322" width="3" customWidth="1"/>
    <col min="13323" max="13323" width="2.5703125" customWidth="1"/>
    <col min="13324" max="13330" width="11.42578125" hidden="1" customWidth="1"/>
    <col min="13331" max="13568" width="11.42578125" hidden="1"/>
    <col min="13569" max="13569" width="2.140625" customWidth="1"/>
    <col min="13570" max="13570" width="3" customWidth="1"/>
    <col min="13571" max="13571" width="23" customWidth="1"/>
    <col min="13572" max="13572" width="27.5703125" customWidth="1"/>
    <col min="13573" max="13577" width="21" customWidth="1"/>
    <col min="13578" max="13578" width="3" customWidth="1"/>
    <col min="13579" max="13579" width="2.5703125" customWidth="1"/>
    <col min="13580" max="13586" width="11.42578125" hidden="1" customWidth="1"/>
    <col min="13587" max="13824" width="11.42578125" hidden="1"/>
    <col min="13825" max="13825" width="2.140625" customWidth="1"/>
    <col min="13826" max="13826" width="3" customWidth="1"/>
    <col min="13827" max="13827" width="23" customWidth="1"/>
    <col min="13828" max="13828" width="27.5703125" customWidth="1"/>
    <col min="13829" max="13833" width="21" customWidth="1"/>
    <col min="13834" max="13834" width="3" customWidth="1"/>
    <col min="13835" max="13835" width="2.5703125" customWidth="1"/>
    <col min="13836" max="13842" width="11.42578125" hidden="1" customWidth="1"/>
    <col min="13843" max="14080" width="11.42578125" hidden="1"/>
    <col min="14081" max="14081" width="2.140625" customWidth="1"/>
    <col min="14082" max="14082" width="3" customWidth="1"/>
    <col min="14083" max="14083" width="23" customWidth="1"/>
    <col min="14084" max="14084" width="27.5703125" customWidth="1"/>
    <col min="14085" max="14089" width="21" customWidth="1"/>
    <col min="14090" max="14090" width="3" customWidth="1"/>
    <col min="14091" max="14091" width="2.5703125" customWidth="1"/>
    <col min="14092" max="14098" width="11.42578125" hidden="1" customWidth="1"/>
    <col min="14099" max="14336" width="11.42578125" hidden="1"/>
    <col min="14337" max="14337" width="2.140625" customWidth="1"/>
    <col min="14338" max="14338" width="3" customWidth="1"/>
    <col min="14339" max="14339" width="23" customWidth="1"/>
    <col min="14340" max="14340" width="27.5703125" customWidth="1"/>
    <col min="14341" max="14345" width="21" customWidth="1"/>
    <col min="14346" max="14346" width="3" customWidth="1"/>
    <col min="14347" max="14347" width="2.5703125" customWidth="1"/>
    <col min="14348" max="14354" width="11.42578125" hidden="1" customWidth="1"/>
    <col min="14355" max="14592" width="11.42578125" hidden="1"/>
    <col min="14593" max="14593" width="2.140625" customWidth="1"/>
    <col min="14594" max="14594" width="3" customWidth="1"/>
    <col min="14595" max="14595" width="23" customWidth="1"/>
    <col min="14596" max="14596" width="27.5703125" customWidth="1"/>
    <col min="14597" max="14601" width="21" customWidth="1"/>
    <col min="14602" max="14602" width="3" customWidth="1"/>
    <col min="14603" max="14603" width="2.5703125" customWidth="1"/>
    <col min="14604" max="14610" width="11.42578125" hidden="1" customWidth="1"/>
    <col min="14611" max="14848" width="11.42578125" hidden="1"/>
    <col min="14849" max="14849" width="2.140625" customWidth="1"/>
    <col min="14850" max="14850" width="3" customWidth="1"/>
    <col min="14851" max="14851" width="23" customWidth="1"/>
    <col min="14852" max="14852" width="27.5703125" customWidth="1"/>
    <col min="14853" max="14857" width="21" customWidth="1"/>
    <col min="14858" max="14858" width="3" customWidth="1"/>
    <col min="14859" max="14859" width="2.5703125" customWidth="1"/>
    <col min="14860" max="14866" width="11.42578125" hidden="1" customWidth="1"/>
    <col min="14867" max="15104" width="11.42578125" hidden="1"/>
    <col min="15105" max="15105" width="2.140625" customWidth="1"/>
    <col min="15106" max="15106" width="3" customWidth="1"/>
    <col min="15107" max="15107" width="23" customWidth="1"/>
    <col min="15108" max="15108" width="27.5703125" customWidth="1"/>
    <col min="15109" max="15113" width="21" customWidth="1"/>
    <col min="15114" max="15114" width="3" customWidth="1"/>
    <col min="15115" max="15115" width="2.5703125" customWidth="1"/>
    <col min="15116" max="15122" width="11.42578125" hidden="1" customWidth="1"/>
    <col min="15123" max="15360" width="11.42578125" hidden="1"/>
    <col min="15361" max="15361" width="2.140625" customWidth="1"/>
    <col min="15362" max="15362" width="3" customWidth="1"/>
    <col min="15363" max="15363" width="23" customWidth="1"/>
    <col min="15364" max="15364" width="27.5703125" customWidth="1"/>
    <col min="15365" max="15369" width="21" customWidth="1"/>
    <col min="15370" max="15370" width="3" customWidth="1"/>
    <col min="15371" max="15371" width="2.5703125" customWidth="1"/>
    <col min="15372" max="15378" width="11.42578125" hidden="1" customWidth="1"/>
    <col min="15379" max="15616" width="11.42578125" hidden="1"/>
    <col min="15617" max="15617" width="2.140625" customWidth="1"/>
    <col min="15618" max="15618" width="3" customWidth="1"/>
    <col min="15619" max="15619" width="23" customWidth="1"/>
    <col min="15620" max="15620" width="27.5703125" customWidth="1"/>
    <col min="15621" max="15625" width="21" customWidth="1"/>
    <col min="15626" max="15626" width="3" customWidth="1"/>
    <col min="15627" max="15627" width="2.5703125" customWidth="1"/>
    <col min="15628" max="15634" width="11.42578125" hidden="1" customWidth="1"/>
    <col min="15635" max="15872" width="11.42578125" hidden="1"/>
    <col min="15873" max="15873" width="2.140625" customWidth="1"/>
    <col min="15874" max="15874" width="3" customWidth="1"/>
    <col min="15875" max="15875" width="23" customWidth="1"/>
    <col min="15876" max="15876" width="27.5703125" customWidth="1"/>
    <col min="15877" max="15881" width="21" customWidth="1"/>
    <col min="15882" max="15882" width="3" customWidth="1"/>
    <col min="15883" max="15883" width="2.5703125" customWidth="1"/>
    <col min="15884" max="15890" width="11.42578125" hidden="1" customWidth="1"/>
    <col min="15891" max="16128" width="11.42578125" hidden="1"/>
    <col min="16129" max="16129" width="2.140625" customWidth="1"/>
    <col min="16130" max="16130" width="3" customWidth="1"/>
    <col min="16131" max="16131" width="23" customWidth="1"/>
    <col min="16132" max="16132" width="27.5703125" customWidth="1"/>
    <col min="16133" max="16137" width="21" customWidth="1"/>
    <col min="16138" max="16138" width="3" customWidth="1"/>
    <col min="16139" max="16139" width="2.5703125" customWidth="1"/>
    <col min="16140" max="16146" width="11.42578125" hidden="1" customWidth="1"/>
    <col min="16147" max="16384" width="11.42578125" hidden="1"/>
  </cols>
  <sheetData>
    <row r="1" spans="2:14" ht="8.25" customHeight="1">
      <c r="B1" s="47"/>
      <c r="C1" s="63"/>
      <c r="D1" s="647"/>
      <c r="E1" s="647"/>
      <c r="F1" s="647"/>
      <c r="G1" s="648"/>
      <c r="H1" s="648"/>
      <c r="I1" s="648"/>
      <c r="J1" s="158"/>
      <c r="K1" s="648"/>
      <c r="L1" s="648"/>
      <c r="M1" s="47"/>
      <c r="N1" s="47"/>
    </row>
    <row r="2" spans="2:14" ht="9" customHeight="1">
      <c r="B2" s="47"/>
      <c r="C2" s="63"/>
      <c r="D2" s="47"/>
      <c r="E2" s="47"/>
      <c r="F2" s="47"/>
      <c r="G2" s="47"/>
      <c r="H2" s="47"/>
      <c r="I2" s="47"/>
      <c r="J2" s="47"/>
      <c r="K2" s="47"/>
      <c r="L2" s="47"/>
      <c r="M2" s="47"/>
      <c r="N2" s="47"/>
    </row>
    <row r="3" spans="2:14">
      <c r="B3" s="47"/>
      <c r="C3" s="102"/>
      <c r="D3" s="622" t="s">
        <v>0</v>
      </c>
      <c r="E3" s="622"/>
      <c r="F3" s="622"/>
      <c r="G3" s="622"/>
      <c r="H3" s="622"/>
      <c r="I3" s="102"/>
      <c r="J3" s="102"/>
      <c r="K3" s="128"/>
      <c r="L3" s="128"/>
      <c r="M3" s="47"/>
      <c r="N3" s="47"/>
    </row>
    <row r="4" spans="2:14">
      <c r="B4" s="47"/>
      <c r="C4" s="102"/>
      <c r="D4" s="622" t="s">
        <v>172</v>
      </c>
      <c r="E4" s="622"/>
      <c r="F4" s="622"/>
      <c r="G4" s="622"/>
      <c r="H4" s="622"/>
      <c r="I4" s="102"/>
      <c r="J4" s="102"/>
      <c r="K4" s="128"/>
      <c r="L4" s="128"/>
      <c r="M4" s="47"/>
      <c r="N4" s="47"/>
    </row>
    <row r="5" spans="2:14">
      <c r="B5" s="47"/>
      <c r="C5" s="102"/>
      <c r="D5" s="622" t="s">
        <v>124</v>
      </c>
      <c r="E5" s="622"/>
      <c r="F5" s="622"/>
      <c r="G5" s="622"/>
      <c r="H5" s="622"/>
      <c r="I5" s="102"/>
      <c r="J5" s="102"/>
      <c r="K5" s="128"/>
      <c r="L5" s="128"/>
      <c r="M5" s="47"/>
      <c r="N5" s="47"/>
    </row>
    <row r="6" spans="2:14">
      <c r="B6" s="47"/>
      <c r="C6" s="102"/>
      <c r="D6" s="622" t="s">
        <v>3</v>
      </c>
      <c r="E6" s="622"/>
      <c r="F6" s="622"/>
      <c r="G6" s="622"/>
      <c r="H6" s="622"/>
      <c r="I6" s="102"/>
      <c r="J6" s="102"/>
      <c r="K6" s="128"/>
      <c r="L6" s="128"/>
      <c r="M6" s="47"/>
      <c r="N6" s="47"/>
    </row>
    <row r="7" spans="2:14">
      <c r="B7" s="103"/>
      <c r="C7" s="52" t="s">
        <v>4</v>
      </c>
      <c r="D7" s="608" t="str">
        <f>+EFE!E7</f>
        <v>COLEGIO DE BACHILLERES DEL ESTADO DE  JALISCO</v>
      </c>
      <c r="E7" s="608"/>
      <c r="F7" s="608"/>
      <c r="G7" s="608"/>
      <c r="H7" s="608"/>
      <c r="I7" s="131"/>
      <c r="J7" s="159"/>
      <c r="K7" s="159"/>
      <c r="L7" s="159"/>
      <c r="M7" s="159"/>
      <c r="N7" s="159"/>
    </row>
    <row r="8" spans="2:14" ht="9.75" customHeight="1">
      <c r="B8" s="639"/>
      <c r="C8" s="639"/>
      <c r="D8" s="639"/>
      <c r="E8" s="639"/>
      <c r="F8" s="639"/>
      <c r="G8" s="639"/>
      <c r="H8" s="639"/>
      <c r="I8" s="639"/>
      <c r="J8" s="639"/>
      <c r="K8" s="47"/>
      <c r="L8" s="47"/>
      <c r="M8" s="47"/>
      <c r="N8" s="47"/>
    </row>
    <row r="9" spans="2:14" ht="8.25" customHeight="1">
      <c r="B9" s="639"/>
      <c r="C9" s="639"/>
      <c r="D9" s="639"/>
      <c r="E9" s="639"/>
      <c r="F9" s="639"/>
      <c r="G9" s="639"/>
      <c r="H9" s="639"/>
      <c r="I9" s="639"/>
      <c r="J9" s="639"/>
      <c r="K9" s="47"/>
      <c r="L9" s="47"/>
      <c r="M9" s="47"/>
      <c r="N9" s="47"/>
    </row>
    <row r="10" spans="2:14" ht="30" customHeight="1">
      <c r="B10" s="174"/>
      <c r="C10" s="640" t="s">
        <v>68</v>
      </c>
      <c r="D10" s="640"/>
      <c r="E10" s="175" t="s">
        <v>173</v>
      </c>
      <c r="F10" s="175" t="s">
        <v>174</v>
      </c>
      <c r="G10" s="176" t="s">
        <v>175</v>
      </c>
      <c r="H10" s="176" t="s">
        <v>176</v>
      </c>
      <c r="I10" s="176" t="s">
        <v>177</v>
      </c>
      <c r="J10" s="177"/>
      <c r="K10" s="160"/>
      <c r="L10" s="160"/>
      <c r="M10" s="160"/>
      <c r="N10" s="160"/>
    </row>
    <row r="11" spans="2:14">
      <c r="B11" s="178"/>
      <c r="C11" s="641"/>
      <c r="D11" s="641"/>
      <c r="E11" s="179">
        <v>1</v>
      </c>
      <c r="F11" s="179">
        <v>2</v>
      </c>
      <c r="G11" s="180">
        <v>3</v>
      </c>
      <c r="H11" s="180" t="s">
        <v>178</v>
      </c>
      <c r="I11" s="180" t="s">
        <v>179</v>
      </c>
      <c r="J11" s="181"/>
      <c r="K11" s="160"/>
      <c r="L11" s="160"/>
      <c r="M11" s="160"/>
      <c r="N11" s="160"/>
    </row>
    <row r="12" spans="2:14" ht="6" customHeight="1">
      <c r="B12" s="642"/>
      <c r="C12" s="639"/>
      <c r="D12" s="639"/>
      <c r="E12" s="639"/>
      <c r="F12" s="639"/>
      <c r="G12" s="639"/>
      <c r="H12" s="639"/>
      <c r="I12" s="639"/>
      <c r="J12" s="643"/>
      <c r="K12" s="47"/>
      <c r="L12" s="47"/>
      <c r="M12" s="47"/>
      <c r="N12" s="47"/>
    </row>
    <row r="13" spans="2:14" ht="10.5" customHeight="1">
      <c r="B13" s="644"/>
      <c r="C13" s="645"/>
      <c r="D13" s="645"/>
      <c r="E13" s="645"/>
      <c r="F13" s="645"/>
      <c r="G13" s="645"/>
      <c r="H13" s="645"/>
      <c r="I13" s="645"/>
      <c r="J13" s="646"/>
      <c r="K13" s="128"/>
      <c r="L13" s="128"/>
      <c r="M13" s="47"/>
      <c r="N13" s="47"/>
    </row>
    <row r="14" spans="2:14">
      <c r="B14" s="111"/>
      <c r="C14" s="634" t="s">
        <v>7</v>
      </c>
      <c r="D14" s="634"/>
      <c r="E14" s="161"/>
      <c r="F14" s="161"/>
      <c r="G14" s="161"/>
      <c r="H14" s="161"/>
      <c r="I14" s="161"/>
      <c r="J14" s="162"/>
      <c r="K14" s="128"/>
      <c r="L14" s="128"/>
      <c r="M14" s="47"/>
      <c r="N14" s="47"/>
    </row>
    <row r="15" spans="2:14">
      <c r="B15" s="111"/>
      <c r="C15" s="163"/>
      <c r="D15" s="163"/>
      <c r="E15" s="161"/>
      <c r="F15" s="161"/>
      <c r="G15" s="161"/>
      <c r="H15" s="161"/>
      <c r="I15" s="161"/>
      <c r="J15" s="162"/>
      <c r="K15" s="128"/>
      <c r="L15" s="128"/>
      <c r="M15" s="47"/>
      <c r="N15" s="47"/>
    </row>
    <row r="16" spans="2:14">
      <c r="B16" s="164"/>
      <c r="C16" s="614" t="s">
        <v>9</v>
      </c>
      <c r="D16" s="614"/>
      <c r="E16" s="165">
        <f>SUM(E18:E24)</f>
        <v>65900555.960000001</v>
      </c>
      <c r="F16" s="165">
        <f>SUM(F18:F24)</f>
        <v>1903227607.8899999</v>
      </c>
      <c r="G16" s="165">
        <f>SUM(G18:G24)</f>
        <v>1927583628.7099998</v>
      </c>
      <c r="H16" s="165">
        <f>SUM(H18:H24)</f>
        <v>41544535.140000068</v>
      </c>
      <c r="I16" s="165">
        <f>SUM(I18:I24)</f>
        <v>-24356020.819999937</v>
      </c>
      <c r="J16" s="166"/>
      <c r="K16" s="128"/>
      <c r="L16" s="128"/>
      <c r="M16" s="47"/>
      <c r="N16" s="47"/>
    </row>
    <row r="17" spans="2:15">
      <c r="B17" s="107"/>
      <c r="C17" s="63"/>
      <c r="D17" s="63"/>
      <c r="E17" s="167"/>
      <c r="F17" s="167"/>
      <c r="G17" s="167"/>
      <c r="H17" s="167"/>
      <c r="I17" s="167"/>
      <c r="J17" s="66"/>
      <c r="K17" s="128"/>
      <c r="L17" s="128"/>
      <c r="M17" s="47"/>
      <c r="N17" s="47"/>
      <c r="O17" s="47"/>
    </row>
    <row r="18" spans="2:15">
      <c r="B18" s="107"/>
      <c r="C18" s="633" t="s">
        <v>11</v>
      </c>
      <c r="D18" s="633"/>
      <c r="E18" s="563">
        <f>+ESF!F17</f>
        <v>65677235.950000003</v>
      </c>
      <c r="F18" s="68">
        <v>1899985478.8299999</v>
      </c>
      <c r="G18" s="68">
        <v>1924606817.5999999</v>
      </c>
      <c r="H18" s="168">
        <f t="shared" ref="H18:H24" si="0">E18+F18-G18</f>
        <v>41055897.180000067</v>
      </c>
      <c r="I18" s="168">
        <f t="shared" ref="I18:I24" si="1">H18-E18</f>
        <v>-24621338.769999936</v>
      </c>
      <c r="J18" s="66"/>
      <c r="K18" s="128"/>
      <c r="L18" s="128"/>
      <c r="M18" s="47"/>
      <c r="N18" s="47"/>
      <c r="O18" s="47"/>
    </row>
    <row r="19" spans="2:15">
      <c r="B19" s="107"/>
      <c r="C19" s="633" t="s">
        <v>13</v>
      </c>
      <c r="D19" s="633"/>
      <c r="E19" s="68">
        <f>+ESF!F18</f>
        <v>160806.16</v>
      </c>
      <c r="F19" s="449">
        <v>3237129.06</v>
      </c>
      <c r="G19" s="68">
        <v>2971811.11</v>
      </c>
      <c r="H19" s="168">
        <f t="shared" si="0"/>
        <v>426124.11000000034</v>
      </c>
      <c r="I19" s="168">
        <f t="shared" si="1"/>
        <v>265317.9500000003</v>
      </c>
      <c r="J19" s="66"/>
      <c r="K19" s="128"/>
      <c r="L19" s="128"/>
      <c r="M19" s="47"/>
      <c r="N19" s="47"/>
      <c r="O19" s="47"/>
    </row>
    <row r="20" spans="2:15">
      <c r="B20" s="107"/>
      <c r="C20" s="633" t="s">
        <v>15</v>
      </c>
      <c r="D20" s="633"/>
      <c r="E20" s="68">
        <f>+ESF!F19</f>
        <v>62513.85</v>
      </c>
      <c r="F20" s="68">
        <v>5000</v>
      </c>
      <c r="G20" s="68">
        <v>5000</v>
      </c>
      <c r="H20" s="168">
        <f t="shared" si="0"/>
        <v>62513.850000000006</v>
      </c>
      <c r="I20" s="168">
        <f t="shared" si="1"/>
        <v>0</v>
      </c>
      <c r="J20" s="66"/>
      <c r="K20" s="128"/>
      <c r="L20" s="128"/>
      <c r="M20" s="47"/>
      <c r="N20" s="47"/>
      <c r="O20" s="47"/>
    </row>
    <row r="21" spans="2:15">
      <c r="B21" s="107"/>
      <c r="C21" s="633" t="s">
        <v>17</v>
      </c>
      <c r="D21" s="633"/>
      <c r="E21" s="68"/>
      <c r="F21" s="68">
        <v>0</v>
      </c>
      <c r="G21" s="68">
        <v>0</v>
      </c>
      <c r="H21" s="168">
        <f t="shared" si="0"/>
        <v>0</v>
      </c>
      <c r="I21" s="168">
        <f t="shared" si="1"/>
        <v>0</v>
      </c>
      <c r="J21" s="66"/>
      <c r="K21" s="128"/>
      <c r="L21" s="128"/>
      <c r="M21" s="47"/>
      <c r="N21" s="47"/>
      <c r="O21" s="47" t="s">
        <v>126</v>
      </c>
    </row>
    <row r="22" spans="2:15">
      <c r="B22" s="107"/>
      <c r="C22" s="633" t="s">
        <v>19</v>
      </c>
      <c r="D22" s="633"/>
      <c r="E22" s="68"/>
      <c r="F22" s="68">
        <v>0</v>
      </c>
      <c r="G22" s="68">
        <v>0</v>
      </c>
      <c r="H22" s="168">
        <f t="shared" si="0"/>
        <v>0</v>
      </c>
      <c r="I22" s="168">
        <f t="shared" si="1"/>
        <v>0</v>
      </c>
      <c r="J22" s="66"/>
      <c r="K22" s="128"/>
      <c r="L22" s="128"/>
      <c r="M22" s="47"/>
      <c r="N22" s="47"/>
      <c r="O22" s="47"/>
    </row>
    <row r="23" spans="2:15">
      <c r="B23" s="107"/>
      <c r="C23" s="633" t="s">
        <v>21</v>
      </c>
      <c r="D23" s="633"/>
      <c r="E23" s="68"/>
      <c r="F23" s="68">
        <v>0</v>
      </c>
      <c r="G23" s="68">
        <v>0</v>
      </c>
      <c r="H23" s="168">
        <f t="shared" si="0"/>
        <v>0</v>
      </c>
      <c r="I23" s="168">
        <f t="shared" si="1"/>
        <v>0</v>
      </c>
      <c r="J23" s="66"/>
      <c r="K23" s="128"/>
      <c r="L23" s="128"/>
      <c r="M23" s="47" t="s">
        <v>126</v>
      </c>
      <c r="N23" s="47"/>
      <c r="O23" s="47"/>
    </row>
    <row r="24" spans="2:15">
      <c r="B24" s="107"/>
      <c r="C24" s="633" t="s">
        <v>23</v>
      </c>
      <c r="D24" s="633"/>
      <c r="E24" s="68">
        <v>0</v>
      </c>
      <c r="F24" s="68">
        <v>0</v>
      </c>
      <c r="G24" s="68">
        <v>0</v>
      </c>
      <c r="H24" s="168">
        <f t="shared" si="0"/>
        <v>0</v>
      </c>
      <c r="I24" s="168">
        <f t="shared" si="1"/>
        <v>0</v>
      </c>
      <c r="J24" s="66"/>
    </row>
    <row r="25" spans="2:15">
      <c r="B25" s="107"/>
      <c r="C25" s="142"/>
      <c r="D25" s="142"/>
      <c r="E25" s="169"/>
      <c r="F25" s="169"/>
      <c r="G25" s="169"/>
      <c r="H25" s="169"/>
      <c r="I25" s="169"/>
      <c r="J25" s="66"/>
    </row>
    <row r="26" spans="2:15">
      <c r="B26" s="164"/>
      <c r="C26" s="614" t="s">
        <v>28</v>
      </c>
      <c r="D26" s="614"/>
      <c r="E26" s="165">
        <f>SUM(E28:E36)</f>
        <v>410523673.36000001</v>
      </c>
      <c r="F26" s="165">
        <f>SUM(F28:F36)</f>
        <v>86983481.720000014</v>
      </c>
      <c r="G26" s="165">
        <f>SUM(G28:G36)</f>
        <v>1635431.4</v>
      </c>
      <c r="H26" s="165">
        <f>SUM(H28:H36)</f>
        <v>495871723.68000001</v>
      </c>
      <c r="I26" s="165">
        <f>SUM(I28:I36)</f>
        <v>85348050.319999993</v>
      </c>
      <c r="J26" s="166"/>
    </row>
    <row r="27" spans="2:15">
      <c r="B27" s="107"/>
      <c r="C27" s="63"/>
      <c r="D27" s="142"/>
      <c r="E27" s="167"/>
      <c r="F27" s="167"/>
      <c r="G27" s="167"/>
      <c r="H27" s="167"/>
      <c r="I27" s="167"/>
      <c r="J27" s="66"/>
    </row>
    <row r="28" spans="2:15">
      <c r="B28" s="107"/>
      <c r="C28" s="633" t="s">
        <v>30</v>
      </c>
      <c r="D28" s="633"/>
      <c r="E28" s="68">
        <v>0</v>
      </c>
      <c r="F28" s="68">
        <v>0</v>
      </c>
      <c r="G28" s="68">
        <v>0</v>
      </c>
      <c r="H28" s="168">
        <f>E28+F28-G28</f>
        <v>0</v>
      </c>
      <c r="I28" s="168">
        <f>H28-E28</f>
        <v>0</v>
      </c>
      <c r="J28" s="66"/>
    </row>
    <row r="29" spans="2:15">
      <c r="B29" s="107"/>
      <c r="C29" s="633" t="s">
        <v>32</v>
      </c>
      <c r="D29" s="633"/>
      <c r="E29" s="449">
        <f>+ESF!F31</f>
        <v>100868093.09</v>
      </c>
      <c r="F29" s="68">
        <v>79562534.040000007</v>
      </c>
      <c r="G29" s="68">
        <v>1635431.4</v>
      </c>
      <c r="H29" s="168">
        <f t="shared" ref="H29:H36" si="2">E29+F29-G29</f>
        <v>178795195.72999999</v>
      </c>
      <c r="I29" s="168">
        <f t="shared" ref="I29:I35" si="3">H29-E29</f>
        <v>77927102.639999986</v>
      </c>
      <c r="J29" s="66"/>
    </row>
    <row r="30" spans="2:15">
      <c r="B30" s="107"/>
      <c r="C30" s="633" t="s">
        <v>34</v>
      </c>
      <c r="D30" s="633"/>
      <c r="E30" s="450">
        <f>+ESF!F32</f>
        <v>98967898.299999997</v>
      </c>
      <c r="F30" s="68">
        <v>7461799</v>
      </c>
      <c r="G30" s="68">
        <v>0</v>
      </c>
      <c r="H30" s="168">
        <f t="shared" si="2"/>
        <v>106429697.3</v>
      </c>
      <c r="I30" s="168">
        <f t="shared" si="3"/>
        <v>7461799</v>
      </c>
      <c r="J30" s="66"/>
    </row>
    <row r="31" spans="2:15">
      <c r="B31" s="107"/>
      <c r="C31" s="633" t="s">
        <v>180</v>
      </c>
      <c r="D31" s="633"/>
      <c r="E31" s="449">
        <f>+ESF!F33</f>
        <v>200814303.73000002</v>
      </c>
      <c r="F31" s="68">
        <v>-40851.32</v>
      </c>
      <c r="G31" s="68">
        <v>0</v>
      </c>
      <c r="H31" s="168">
        <f t="shared" si="2"/>
        <v>200773452.41000003</v>
      </c>
      <c r="I31" s="168">
        <f t="shared" si="3"/>
        <v>-40851.319999992847</v>
      </c>
      <c r="J31" s="66"/>
    </row>
    <row r="32" spans="2:15">
      <c r="B32" s="107"/>
      <c r="C32" s="633" t="s">
        <v>38</v>
      </c>
      <c r="D32" s="633"/>
      <c r="E32" s="449"/>
      <c r="F32" s="68">
        <v>0</v>
      </c>
      <c r="G32" s="68">
        <v>0</v>
      </c>
      <c r="H32" s="168">
        <f t="shared" si="2"/>
        <v>0</v>
      </c>
      <c r="I32" s="168">
        <f t="shared" si="3"/>
        <v>0</v>
      </c>
      <c r="J32" s="66"/>
    </row>
    <row r="33" spans="2:18">
      <c r="B33" s="107"/>
      <c r="C33" s="633" t="s">
        <v>40</v>
      </c>
      <c r="D33" s="633"/>
      <c r="E33" s="449"/>
      <c r="F33" s="68">
        <v>0</v>
      </c>
      <c r="G33" s="68">
        <v>0</v>
      </c>
      <c r="H33" s="168">
        <f t="shared" si="2"/>
        <v>0</v>
      </c>
      <c r="I33" s="168">
        <f t="shared" si="3"/>
        <v>0</v>
      </c>
      <c r="J33" s="66"/>
    </row>
    <row r="34" spans="2:18">
      <c r="B34" s="107"/>
      <c r="C34" s="633" t="s">
        <v>42</v>
      </c>
      <c r="D34" s="633"/>
      <c r="E34" s="451">
        <v>9873378.2400000002</v>
      </c>
      <c r="F34" s="68">
        <v>0</v>
      </c>
      <c r="G34" s="68">
        <v>0</v>
      </c>
      <c r="H34" s="168">
        <f t="shared" si="2"/>
        <v>9873378.2400000002</v>
      </c>
      <c r="I34" s="168">
        <f t="shared" si="3"/>
        <v>0</v>
      </c>
      <c r="J34" s="66"/>
    </row>
    <row r="35" spans="2:18">
      <c r="B35" s="107"/>
      <c r="C35" s="633" t="s">
        <v>43</v>
      </c>
      <c r="D35" s="633"/>
      <c r="E35" s="449"/>
      <c r="F35" s="68">
        <v>0</v>
      </c>
      <c r="G35" s="68">
        <v>0</v>
      </c>
      <c r="H35" s="168">
        <f t="shared" si="2"/>
        <v>0</v>
      </c>
      <c r="I35" s="168">
        <f t="shared" si="3"/>
        <v>0</v>
      </c>
      <c r="J35" s="66"/>
    </row>
    <row r="36" spans="2:18">
      <c r="B36" s="107"/>
      <c r="C36" s="633" t="s">
        <v>45</v>
      </c>
      <c r="D36" s="633"/>
      <c r="E36" s="449"/>
      <c r="F36" s="68">
        <v>0</v>
      </c>
      <c r="G36" s="68">
        <v>0</v>
      </c>
      <c r="H36" s="168">
        <f t="shared" si="2"/>
        <v>0</v>
      </c>
      <c r="I36" s="168">
        <f>H36-E36</f>
        <v>0</v>
      </c>
      <c r="J36" s="66"/>
    </row>
    <row r="37" spans="2:18">
      <c r="B37" s="107"/>
      <c r="C37" s="142"/>
      <c r="D37" s="142"/>
      <c r="E37" s="169"/>
      <c r="F37" s="167"/>
      <c r="G37" s="167"/>
      <c r="H37" s="167"/>
      <c r="I37" s="167"/>
      <c r="J37" s="66"/>
    </row>
    <row r="38" spans="2:18">
      <c r="B38" s="111"/>
      <c r="C38" s="634" t="s">
        <v>49</v>
      </c>
      <c r="D38" s="634"/>
      <c r="E38" s="165">
        <f>E16+E26</f>
        <v>476424229.31999999</v>
      </c>
      <c r="F38" s="165">
        <f>F16+F26</f>
        <v>1990211089.6099999</v>
      </c>
      <c r="G38" s="165">
        <f>G16+G26</f>
        <v>1929219060.1099999</v>
      </c>
      <c r="H38" s="165">
        <f>H16+H26</f>
        <v>537416258.82000005</v>
      </c>
      <c r="I38" s="165">
        <f>I16+I26</f>
        <v>60992029.50000006</v>
      </c>
      <c r="J38" s="162"/>
    </row>
    <row r="39" spans="2:18">
      <c r="B39" s="635"/>
      <c r="C39" s="636"/>
      <c r="D39" s="636"/>
      <c r="E39" s="636"/>
      <c r="F39" s="636"/>
      <c r="G39" s="636"/>
      <c r="H39" s="636"/>
      <c r="I39" s="636"/>
      <c r="J39" s="637"/>
    </row>
    <row r="40" spans="2:18">
      <c r="B40" s="170"/>
      <c r="C40" s="171"/>
      <c r="D40" s="172"/>
      <c r="F40" s="170"/>
      <c r="G40" s="170"/>
      <c r="H40" s="170"/>
      <c r="I40" s="170"/>
      <c r="J40" s="170"/>
    </row>
    <row r="41" spans="2:18">
      <c r="B41" s="47"/>
      <c r="C41" s="613" t="s">
        <v>65</v>
      </c>
      <c r="D41" s="613"/>
      <c r="E41" s="613"/>
      <c r="F41" s="613"/>
      <c r="G41" s="613"/>
      <c r="H41" s="613"/>
      <c r="I41" s="613"/>
      <c r="J41" s="70"/>
      <c r="K41" s="70"/>
      <c r="L41" s="47"/>
      <c r="M41" s="47"/>
      <c r="N41" s="47"/>
      <c r="O41" s="47"/>
      <c r="P41" s="47"/>
      <c r="Q41" s="47"/>
      <c r="R41" s="47"/>
    </row>
    <row r="42" spans="2:18">
      <c r="B42" s="47"/>
      <c r="C42" s="70"/>
      <c r="D42" s="89"/>
      <c r="E42" s="90"/>
      <c r="F42" s="90"/>
      <c r="G42" s="47"/>
      <c r="H42" s="91"/>
      <c r="I42" s="89"/>
      <c r="J42" s="90"/>
      <c r="K42" s="90"/>
      <c r="L42" s="47"/>
      <c r="M42" s="47"/>
      <c r="N42" s="47"/>
      <c r="O42" s="47"/>
      <c r="P42" s="47"/>
      <c r="Q42" s="47"/>
      <c r="R42" s="47"/>
    </row>
    <row r="43" spans="2:18">
      <c r="B43" s="47"/>
      <c r="C43" s="638"/>
      <c r="D43" s="638"/>
      <c r="E43" s="90"/>
      <c r="F43" s="598"/>
      <c r="G43" s="598"/>
      <c r="H43" s="598"/>
      <c r="I43" s="598"/>
      <c r="J43" s="90"/>
      <c r="K43" s="90"/>
      <c r="L43" s="47"/>
      <c r="M43" s="47"/>
      <c r="N43" s="47"/>
      <c r="O43" s="47"/>
      <c r="P43" s="47"/>
      <c r="Q43" s="47"/>
      <c r="R43" s="47"/>
    </row>
    <row r="44" spans="2:18">
      <c r="B44" s="47"/>
      <c r="C44" s="598"/>
      <c r="D44" s="598"/>
      <c r="E44" s="53"/>
      <c r="F44" s="598"/>
      <c r="G44" s="598"/>
      <c r="H44" s="598"/>
      <c r="I44" s="598"/>
      <c r="J44" s="94"/>
      <c r="K44" s="47"/>
      <c r="Q44" s="47"/>
      <c r="R44" s="47"/>
    </row>
    <row r="45" spans="2:18">
      <c r="B45" s="47"/>
      <c r="C45" s="594"/>
      <c r="D45" s="594"/>
      <c r="E45" s="173"/>
      <c r="F45" s="594"/>
      <c r="G45" s="594"/>
      <c r="H45" s="594"/>
      <c r="I45" s="594"/>
      <c r="J45" s="94"/>
      <c r="K45" s="47"/>
      <c r="Q45" s="47"/>
      <c r="R45" s="47"/>
    </row>
    <row r="46" spans="2:18" ht="39" customHeight="1">
      <c r="C46" s="47"/>
      <c r="D46" s="47"/>
      <c r="E46" s="56"/>
      <c r="F46" s="47"/>
      <c r="G46" s="47"/>
      <c r="H46" s="47"/>
    </row>
    <row r="47" spans="2:18" hidden="1">
      <c r="C47" s="47"/>
      <c r="D47" s="47"/>
      <c r="E47" s="56"/>
      <c r="F47" s="47"/>
      <c r="G47" s="47"/>
      <c r="H47" s="47"/>
    </row>
  </sheetData>
  <mergeCells count="41">
    <mergeCell ref="D5:H5"/>
    <mergeCell ref="D1:F1"/>
    <mergeCell ref="G1:I1"/>
    <mergeCell ref="K1:L1"/>
    <mergeCell ref="D3:H3"/>
    <mergeCell ref="D4:H4"/>
    <mergeCell ref="C20:D20"/>
    <mergeCell ref="D6:H6"/>
    <mergeCell ref="D7:H7"/>
    <mergeCell ref="B8:J8"/>
    <mergeCell ref="B9:J9"/>
    <mergeCell ref="C10:D11"/>
    <mergeCell ref="B12:J12"/>
    <mergeCell ref="B13:J13"/>
    <mergeCell ref="C14:D14"/>
    <mergeCell ref="C16:D16"/>
    <mergeCell ref="C18:D18"/>
    <mergeCell ref="C19:D19"/>
    <mergeCell ref="C34:D34"/>
    <mergeCell ref="C21:D21"/>
    <mergeCell ref="C22:D22"/>
    <mergeCell ref="C23:D23"/>
    <mergeCell ref="C24:D24"/>
    <mergeCell ref="C26:D26"/>
    <mergeCell ref="C28:D28"/>
    <mergeCell ref="C29:D29"/>
    <mergeCell ref="C30:D30"/>
    <mergeCell ref="C31:D31"/>
    <mergeCell ref="C32:D32"/>
    <mergeCell ref="C33:D33"/>
    <mergeCell ref="C44:D44"/>
    <mergeCell ref="F44:I44"/>
    <mergeCell ref="C45:D45"/>
    <mergeCell ref="F45:I45"/>
    <mergeCell ref="C35:D35"/>
    <mergeCell ref="C36:D36"/>
    <mergeCell ref="C38:D38"/>
    <mergeCell ref="B39:J39"/>
    <mergeCell ref="C41:I41"/>
    <mergeCell ref="C43:D43"/>
    <mergeCell ref="F43:I43"/>
  </mergeCells>
  <pageMargins left="0.70866141732283472" right="0.70866141732283472" top="0.91249999999999998" bottom="0.38020833333333331" header="0.31496062992125984" footer="0.40302083333333333"/>
  <pageSetup scale="73" fitToHeight="0" orientation="landscape" r:id="rId1"/>
  <headerFooter>
    <oddHeader>&amp;C&amp;G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7</vt:i4>
      </vt:variant>
    </vt:vector>
  </HeadingPairs>
  <TitlesOfParts>
    <vt:vector size="37" baseType="lpstr">
      <vt:lpstr>Hoja1</vt:lpstr>
      <vt:lpstr>2013</vt:lpstr>
      <vt:lpstr>2014</vt:lpstr>
      <vt:lpstr>PORTADA_Contable</vt:lpstr>
      <vt:lpstr>ESF</vt:lpstr>
      <vt:lpstr>EA</vt:lpstr>
      <vt:lpstr>EVHP</vt:lpstr>
      <vt:lpstr>EFE</vt:lpstr>
      <vt:lpstr>EAA</vt:lpstr>
      <vt:lpstr>EAD</vt:lpstr>
      <vt:lpstr>Pasivos Contingentes</vt:lpstr>
      <vt:lpstr>Notas E.F.</vt:lpstr>
      <vt:lpstr>ECSF</vt:lpstr>
      <vt:lpstr>PORTADA_Presupuestaria</vt:lpstr>
      <vt:lpstr>a) Analítico Ingresos</vt:lpstr>
      <vt:lpstr>b) Clasificación Administrativa</vt:lpstr>
      <vt:lpstr>b) Clasificación Económica CTG</vt:lpstr>
      <vt:lpstr>b) Clasificación COG (Cap-Conc)</vt:lpstr>
      <vt:lpstr>b) Clasificación Funcional CFG</vt:lpstr>
      <vt:lpstr>c) Endeudamiento Neto</vt:lpstr>
      <vt:lpstr>d) Intereses de la Deuda</vt:lpstr>
      <vt:lpstr>e)Indicadores de Postura Fiscal</vt:lpstr>
      <vt:lpstr>PORTADA PROGRAMATICA</vt:lpstr>
      <vt:lpstr>a) Gto x Cat Programatica</vt:lpstr>
      <vt:lpstr>b) Pg y Py de Inversión</vt:lpstr>
      <vt:lpstr>C)Indicadores Resultados</vt:lpstr>
      <vt:lpstr>PORTADA_Anexos</vt:lpstr>
      <vt:lpstr>B. Muebles</vt:lpstr>
      <vt:lpstr>B. Inmuebles</vt:lpstr>
      <vt:lpstr>Rel Ctas Bancarias</vt:lpstr>
      <vt:lpstr>'a) Analítico Ingresos'!Área_de_impresión</vt:lpstr>
      <vt:lpstr>'b) Clasificación Económica CTG'!Área_de_impresión</vt:lpstr>
      <vt:lpstr>'C)Indicadores Resultados'!Área_de_impresión</vt:lpstr>
      <vt:lpstr>'d) Intereses de la Deuda'!Área_de_impresión</vt:lpstr>
      <vt:lpstr>EAD!Área_de_impresión</vt:lpstr>
      <vt:lpstr>ESF!Área_de_impresión</vt:lpstr>
      <vt:lpstr>'Pasivos Contingentes'!Títulos_a_imprimir</vt:lpstr>
    </vt:vector>
  </TitlesOfParts>
  <Company>Secretaría de Finanzas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Polo</dc:creator>
  <cp:lastModifiedBy>Freddy Alonzo Tabasco</cp:lastModifiedBy>
  <cp:lastPrinted>2016-11-28T15:35:42Z</cp:lastPrinted>
  <dcterms:created xsi:type="dcterms:W3CDTF">2014-09-17T13:15:07Z</dcterms:created>
  <dcterms:modified xsi:type="dcterms:W3CDTF">2016-11-28T15:36:27Z</dcterms:modified>
</cp:coreProperties>
</file>