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1595" windowHeight="8700" activeTab="1"/>
  </bookViews>
  <sheets>
    <sheet name="Hoja1" sheetId="1" r:id="rId1"/>
    <sheet name="Hoja2" sheetId="4" r:id="rId2"/>
  </sheets>
  <calcPr calcId="144525"/>
</workbook>
</file>

<file path=xl/calcChain.xml><?xml version="1.0" encoding="utf-8"?>
<calcChain xmlns="http://schemas.openxmlformats.org/spreadsheetml/2006/main">
  <c r="D30" i="4" l="1"/>
  <c r="J29" i="4"/>
  <c r="L29" i="4"/>
  <c r="I29" i="4"/>
  <c r="J28" i="4"/>
  <c r="L28" i="4"/>
  <c r="I28" i="4"/>
  <c r="J27" i="4"/>
  <c r="L27" i="4"/>
  <c r="I27" i="4"/>
  <c r="J26" i="4"/>
  <c r="L26" i="4"/>
  <c r="I26" i="4"/>
  <c r="J25" i="4"/>
  <c r="L25" i="4"/>
  <c r="I25" i="4"/>
  <c r="J24" i="4"/>
  <c r="L24" i="4"/>
  <c r="I24" i="4"/>
  <c r="J23" i="4"/>
  <c r="L23" i="4"/>
  <c r="I23" i="4"/>
  <c r="J22" i="4"/>
  <c r="L22" i="4"/>
  <c r="I22" i="4"/>
  <c r="J21" i="4"/>
  <c r="L21" i="4"/>
  <c r="I21" i="4"/>
  <c r="J20" i="4"/>
  <c r="L20" i="4"/>
  <c r="I20" i="4"/>
  <c r="M20" i="4"/>
  <c r="J19" i="4"/>
  <c r="L19" i="4"/>
  <c r="M19" i="4"/>
  <c r="I19" i="4"/>
  <c r="J18" i="4"/>
  <c r="L18" i="4"/>
  <c r="M18" i="4"/>
  <c r="I18" i="4"/>
  <c r="J17" i="4"/>
  <c r="L17" i="4"/>
  <c r="I17" i="4"/>
  <c r="M17" i="4"/>
  <c r="J16" i="4"/>
  <c r="L16" i="4"/>
  <c r="I16" i="4"/>
  <c r="M16" i="4"/>
  <c r="J15" i="4"/>
  <c r="L15" i="4"/>
  <c r="I15" i="4"/>
  <c r="M15" i="4"/>
  <c r="J14" i="4"/>
  <c r="L14" i="4"/>
  <c r="I14" i="4"/>
  <c r="M14" i="4"/>
  <c r="B28" i="1"/>
  <c r="M29" i="4"/>
  <c r="M28" i="4"/>
  <c r="M27" i="4"/>
  <c r="M26" i="4"/>
  <c r="M25" i="4"/>
  <c r="M24" i="4"/>
  <c r="M23" i="4"/>
  <c r="M22" i="4"/>
  <c r="M21" i="4"/>
</calcChain>
</file>

<file path=xl/sharedStrings.xml><?xml version="1.0" encoding="utf-8"?>
<sst xmlns="http://schemas.openxmlformats.org/spreadsheetml/2006/main" count="92" uniqueCount="44">
  <si>
    <t>PROCURADOR</t>
  </si>
  <si>
    <t>DIRECTORES DE AREA</t>
  </si>
  <si>
    <t>No. De Plazas</t>
  </si>
  <si>
    <t>Nombramiento</t>
  </si>
  <si>
    <t>Base o Confianza</t>
  </si>
  <si>
    <t>Nivel</t>
  </si>
  <si>
    <t>C</t>
  </si>
  <si>
    <t>SUBDIRECTORES</t>
  </si>
  <si>
    <t>JEFES DE DEPARTAMENTO</t>
  </si>
  <si>
    <t>ASISTENTE DE DESPACHO</t>
  </si>
  <si>
    <t>TECNICO EN INVESTIGACION</t>
  </si>
  <si>
    <t>JEFE DE OFICINA</t>
  </si>
  <si>
    <t>AUXILIAR DE INVESTIGACION</t>
  </si>
  <si>
    <t>SECRETARIA PRIVADA</t>
  </si>
  <si>
    <t>CHOFER</t>
  </si>
  <si>
    <t>AUXILIAR CONTABLE</t>
  </si>
  <si>
    <t>AUXILIAR ADMINISTRATIVO</t>
  </si>
  <si>
    <t>SECRETARIA DE DIRECCION</t>
  </si>
  <si>
    <t>TECNICO EN MANTENIMIENTO</t>
  </si>
  <si>
    <t>AUXILIAR</t>
  </si>
  <si>
    <t>AUXILIAR DE INTENDENCIA</t>
  </si>
  <si>
    <t>B</t>
  </si>
  <si>
    <t>PROCURADURIA DE DESARROLLO URBANO</t>
  </si>
  <si>
    <t>Nivel Salarial</t>
  </si>
  <si>
    <t>Despensa mensual</t>
  </si>
  <si>
    <t>Salario mensual</t>
  </si>
  <si>
    <t>Pasajes mensual</t>
  </si>
  <si>
    <t>Descripción del puesto</t>
  </si>
  <si>
    <t>Total percepciones mensuales</t>
  </si>
  <si>
    <t>Neto a recibir mensual</t>
  </si>
  <si>
    <t>ISR</t>
  </si>
  <si>
    <t>Total Deducciones</t>
  </si>
  <si>
    <t xml:space="preserve">            DIRECCION DE ADMINISTRACION Y COORDINACION</t>
  </si>
  <si>
    <t xml:space="preserve">                              RECURSOS HUMANOS</t>
  </si>
  <si>
    <t>Pensiones del Estado 11.5%</t>
  </si>
  <si>
    <t>TOTAL DE PLAZAS</t>
  </si>
  <si>
    <t>DIRECCION DE ADMINISTRACION</t>
  </si>
  <si>
    <t>RECURSOS HUMANOS</t>
  </si>
  <si>
    <t>*</t>
  </si>
  <si>
    <t>De acuerdo al oficio número SECAD/DGADP/DAS/OFS/00835/2013, emite una recomendación en la que el sueldo despensa y pasaje mensual bruto  será de  $ 92,776.00 , dicha recomendación va dirigida al Procurador de Desarrollo Urbano.</t>
  </si>
  <si>
    <t xml:space="preserve">SUBDIRECTORES </t>
  </si>
  <si>
    <t xml:space="preserve">                                   PLANTILLA 2017</t>
  </si>
  <si>
    <t>RESUMEN DE LA PLANTILLA DE PERSONAL 2017</t>
  </si>
  <si>
    <t>Actualizada en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</si>
</sst>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0" fillId="0" borderId="0" xfId="0" applyBorder="1"/>
    <xf numFmtId="4" fontId="1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0" fillId="4" borderId="0" xfId="0" applyFill="1"/>
    <xf numFmtId="4" fontId="1" fillId="0" borderId="0" xfId="0" applyNumberFormat="1" applyFont="1"/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workbookViewId="0">
      <selection activeCell="D6" sqref="C6:F6"/>
    </sheetView>
  </sheetViews>
  <sheetFormatPr baseColWidth="10" defaultRowHeight="12.75" x14ac:dyDescent="0.2"/>
  <cols>
    <col min="1" max="1" width="6.7109375" customWidth="1"/>
    <col min="2" max="2" width="15.140625" bestFit="1" customWidth="1"/>
    <col min="3" max="3" width="21.28515625" bestFit="1" customWidth="1"/>
    <col min="4" max="4" width="4.85546875" bestFit="1" customWidth="1"/>
    <col min="5" max="5" width="15.5703125" bestFit="1" customWidth="1"/>
  </cols>
  <sheetData>
    <row r="2" spans="2:7" ht="3" customHeight="1" x14ac:dyDescent="0.2"/>
    <row r="3" spans="2:7" x14ac:dyDescent="0.2">
      <c r="C3" t="s">
        <v>22</v>
      </c>
    </row>
    <row r="4" spans="2:7" x14ac:dyDescent="0.2">
      <c r="C4" t="s">
        <v>36</v>
      </c>
    </row>
    <row r="5" spans="2:7" x14ac:dyDescent="0.2">
      <c r="C5" t="s">
        <v>37</v>
      </c>
    </row>
    <row r="6" spans="2:7" x14ac:dyDescent="0.2">
      <c r="C6" s="19" t="s">
        <v>42</v>
      </c>
      <c r="D6" s="19"/>
      <c r="E6" s="19"/>
      <c r="F6" s="19"/>
    </row>
    <row r="10" spans="2:7" x14ac:dyDescent="0.2">
      <c r="B10" t="s">
        <v>2</v>
      </c>
      <c r="C10" t="s">
        <v>3</v>
      </c>
      <c r="D10" t="s">
        <v>5</v>
      </c>
      <c r="E10" t="s">
        <v>4</v>
      </c>
    </row>
    <row r="11" spans="2:7" x14ac:dyDescent="0.2">
      <c r="E11" s="1"/>
    </row>
    <row r="12" spans="2:7" x14ac:dyDescent="0.2">
      <c r="B12" s="3">
        <v>1</v>
      </c>
      <c r="C12" s="2" t="s">
        <v>0</v>
      </c>
      <c r="D12" s="2">
        <v>32</v>
      </c>
      <c r="E12" s="3" t="s">
        <v>6</v>
      </c>
      <c r="F12" s="2"/>
      <c r="G12" s="2"/>
    </row>
    <row r="13" spans="2:7" x14ac:dyDescent="0.2">
      <c r="B13" s="3">
        <v>6</v>
      </c>
      <c r="C13" s="2" t="s">
        <v>1</v>
      </c>
      <c r="D13" s="2">
        <v>24</v>
      </c>
      <c r="E13" s="3" t="s">
        <v>6</v>
      </c>
      <c r="F13" s="2"/>
      <c r="G13" s="2"/>
    </row>
    <row r="14" spans="2:7" x14ac:dyDescent="0.2">
      <c r="B14" s="3">
        <v>8</v>
      </c>
      <c r="C14" s="2" t="s">
        <v>7</v>
      </c>
      <c r="D14" s="2">
        <v>20</v>
      </c>
      <c r="E14" s="3" t="s">
        <v>6</v>
      </c>
      <c r="F14" s="2"/>
      <c r="G14" s="2"/>
    </row>
    <row r="15" spans="2:7" x14ac:dyDescent="0.2">
      <c r="B15" s="3">
        <v>10</v>
      </c>
      <c r="C15" s="2" t="s">
        <v>8</v>
      </c>
      <c r="D15" s="2">
        <v>17</v>
      </c>
      <c r="E15" s="3" t="s">
        <v>6</v>
      </c>
      <c r="F15" s="2"/>
      <c r="G15" s="2"/>
    </row>
    <row r="16" spans="2:7" x14ac:dyDescent="0.2">
      <c r="B16" s="3">
        <v>1</v>
      </c>
      <c r="C16" s="2" t="s">
        <v>9</v>
      </c>
      <c r="D16" s="2">
        <v>16</v>
      </c>
      <c r="E16" s="3" t="s">
        <v>6</v>
      </c>
      <c r="F16" s="2"/>
      <c r="G16" s="2"/>
    </row>
    <row r="17" spans="2:7" x14ac:dyDescent="0.2">
      <c r="B17" s="3">
        <v>1</v>
      </c>
      <c r="C17" s="2" t="s">
        <v>10</v>
      </c>
      <c r="D17" s="2">
        <v>16</v>
      </c>
      <c r="E17" s="3" t="s">
        <v>6</v>
      </c>
      <c r="F17" s="2"/>
      <c r="G17" s="2"/>
    </row>
    <row r="18" spans="2:7" x14ac:dyDescent="0.2">
      <c r="B18" s="3">
        <v>16</v>
      </c>
      <c r="C18" s="2" t="s">
        <v>11</v>
      </c>
      <c r="D18" s="2">
        <v>14</v>
      </c>
      <c r="E18" s="3" t="s">
        <v>6</v>
      </c>
      <c r="F18" s="2"/>
      <c r="G18" s="2"/>
    </row>
    <row r="19" spans="2:7" x14ac:dyDescent="0.2">
      <c r="B19" s="3">
        <v>1</v>
      </c>
      <c r="C19" s="2" t="s">
        <v>13</v>
      </c>
      <c r="D19" s="2">
        <v>13</v>
      </c>
      <c r="E19" s="3" t="s">
        <v>6</v>
      </c>
      <c r="F19" s="2"/>
      <c r="G19" s="2"/>
    </row>
    <row r="20" spans="2:7" x14ac:dyDescent="0.2">
      <c r="B20" s="3">
        <v>2</v>
      </c>
      <c r="C20" s="2" t="s">
        <v>12</v>
      </c>
      <c r="D20" s="2">
        <v>9</v>
      </c>
      <c r="E20" s="3" t="s">
        <v>21</v>
      </c>
      <c r="F20" s="2"/>
      <c r="G20" s="2"/>
    </row>
    <row r="21" spans="2:7" x14ac:dyDescent="0.2">
      <c r="B21" s="3">
        <v>1</v>
      </c>
      <c r="C21" s="2" t="s">
        <v>14</v>
      </c>
      <c r="D21" s="2">
        <v>9</v>
      </c>
      <c r="E21" s="3" t="s">
        <v>21</v>
      </c>
      <c r="F21" s="2"/>
      <c r="G21" s="2"/>
    </row>
    <row r="22" spans="2:7" x14ac:dyDescent="0.2">
      <c r="B22" s="3">
        <v>2</v>
      </c>
      <c r="C22" s="2" t="s">
        <v>15</v>
      </c>
      <c r="D22" s="2">
        <v>8</v>
      </c>
      <c r="E22" s="3" t="s">
        <v>21</v>
      </c>
      <c r="F22" s="2"/>
      <c r="G22" s="2"/>
    </row>
    <row r="23" spans="2:7" x14ac:dyDescent="0.2">
      <c r="B23" s="3">
        <v>1</v>
      </c>
      <c r="C23" s="2" t="s">
        <v>16</v>
      </c>
      <c r="D23" s="2">
        <v>8</v>
      </c>
      <c r="E23" s="3" t="s">
        <v>21</v>
      </c>
      <c r="F23" s="2"/>
      <c r="G23" s="2"/>
    </row>
    <row r="24" spans="2:7" x14ac:dyDescent="0.2">
      <c r="B24" s="3">
        <v>5</v>
      </c>
      <c r="C24" s="2" t="s">
        <v>17</v>
      </c>
      <c r="D24" s="2">
        <v>8</v>
      </c>
      <c r="E24" s="3" t="s">
        <v>21</v>
      </c>
      <c r="F24" s="2"/>
      <c r="G24" s="2"/>
    </row>
    <row r="25" spans="2:7" x14ac:dyDescent="0.2">
      <c r="B25" s="3">
        <v>1</v>
      </c>
      <c r="C25" s="2" t="s">
        <v>18</v>
      </c>
      <c r="D25" s="2">
        <v>6</v>
      </c>
      <c r="E25" s="3" t="s">
        <v>21</v>
      </c>
      <c r="F25" s="2"/>
      <c r="G25" s="2"/>
    </row>
    <row r="26" spans="2:7" x14ac:dyDescent="0.2">
      <c r="B26" s="3">
        <v>3</v>
      </c>
      <c r="C26" s="2" t="s">
        <v>19</v>
      </c>
      <c r="D26" s="2">
        <v>4</v>
      </c>
      <c r="E26" s="3" t="s">
        <v>21</v>
      </c>
      <c r="F26" s="2"/>
      <c r="G26" s="2"/>
    </row>
    <row r="27" spans="2:7" ht="13.5" thickBot="1" x14ac:dyDescent="0.25">
      <c r="B27" s="11">
        <v>2</v>
      </c>
      <c r="C27" s="2" t="s">
        <v>20</v>
      </c>
      <c r="D27" s="2">
        <v>2</v>
      </c>
      <c r="E27" s="3" t="s">
        <v>21</v>
      </c>
      <c r="F27" s="2"/>
      <c r="G27" s="2"/>
    </row>
    <row r="28" spans="2:7" x14ac:dyDescent="0.2">
      <c r="B28" s="3">
        <f>SUM(B12:B27)</f>
        <v>61</v>
      </c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</sheetData>
  <phoneticPr fontId="1" type="noConversion"/>
  <pageMargins left="0.74803149606299213" right="0.74803149606299213" top="0.98425196850393704" bottom="0.98425196850393704" header="0" footer="0"/>
  <pageSetup scale="2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0"/>
  <sheetViews>
    <sheetView tabSelected="1" topLeftCell="A27" workbookViewId="0">
      <selection activeCell="C37" sqref="C37"/>
    </sheetView>
  </sheetViews>
  <sheetFormatPr baseColWidth="10" defaultRowHeight="12.75" x14ac:dyDescent="0.2"/>
  <cols>
    <col min="1" max="1" width="6.7109375" customWidth="1"/>
    <col min="2" max="2" width="1.42578125" customWidth="1"/>
    <col min="3" max="3" width="32.85546875" customWidth="1"/>
    <col min="4" max="4" width="7" bestFit="1" customWidth="1"/>
    <col min="5" max="5" width="8.140625" bestFit="1" customWidth="1"/>
    <col min="6" max="10" width="13.5703125" customWidth="1"/>
    <col min="11" max="11" width="7.85546875" bestFit="1" customWidth="1"/>
    <col min="12" max="12" width="12.5703125" bestFit="1" customWidth="1"/>
    <col min="13" max="13" width="13.28515625" bestFit="1" customWidth="1"/>
    <col min="14" max="14" width="10.140625" bestFit="1" customWidth="1"/>
  </cols>
  <sheetData>
    <row r="3" spans="2:14" ht="18" x14ac:dyDescent="0.25">
      <c r="F3" s="5" t="s">
        <v>22</v>
      </c>
    </row>
    <row r="4" spans="2:14" x14ac:dyDescent="0.2">
      <c r="F4" t="s">
        <v>32</v>
      </c>
    </row>
    <row r="5" spans="2:14" x14ac:dyDescent="0.2">
      <c r="F5" t="s">
        <v>33</v>
      </c>
    </row>
    <row r="6" spans="2:14" s="9" customFormat="1" hidden="1" x14ac:dyDescent="0.2"/>
    <row r="7" spans="2:14" s="9" customFormat="1" hidden="1" x14ac:dyDescent="0.2">
      <c r="E7" s="12"/>
      <c r="F7" s="13"/>
      <c r="G7" s="13"/>
      <c r="H7" s="13"/>
      <c r="I7" s="13"/>
      <c r="J7" s="13"/>
    </row>
    <row r="8" spans="2:14" s="9" customFormat="1" hidden="1" x14ac:dyDescent="0.2"/>
    <row r="9" spans="2:14" s="9" customFormat="1" x14ac:dyDescent="0.2">
      <c r="F9" s="9" t="s">
        <v>41</v>
      </c>
    </row>
    <row r="10" spans="2:14" x14ac:dyDescent="0.2">
      <c r="C10" s="9"/>
      <c r="D10" s="9"/>
    </row>
    <row r="11" spans="2:14" s="4" customFormat="1" ht="39" thickBot="1" x14ac:dyDescent="0.25">
      <c r="C11" s="14" t="s">
        <v>27</v>
      </c>
      <c r="D11" s="14" t="s">
        <v>2</v>
      </c>
      <c r="E11" s="14" t="s">
        <v>23</v>
      </c>
      <c r="F11" s="14" t="s">
        <v>25</v>
      </c>
      <c r="G11" s="14" t="s">
        <v>24</v>
      </c>
      <c r="H11" s="14" t="s">
        <v>26</v>
      </c>
      <c r="I11" s="14" t="s">
        <v>28</v>
      </c>
      <c r="J11" s="14" t="s">
        <v>34</v>
      </c>
      <c r="K11" s="14" t="s">
        <v>30</v>
      </c>
      <c r="L11" s="14" t="s">
        <v>31</v>
      </c>
      <c r="M11" s="14" t="s">
        <v>29</v>
      </c>
      <c r="N11" s="14" t="s">
        <v>4</v>
      </c>
    </row>
    <row r="12" spans="2:14" s="4" customFormat="1" ht="13.5" thickBot="1" x14ac:dyDescent="0.25"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21"/>
    </row>
    <row r="13" spans="2:14" x14ac:dyDescent="0.2">
      <c r="N13" s="1"/>
    </row>
    <row r="14" spans="2:14" ht="15.75" x14ac:dyDescent="0.25">
      <c r="B14" s="22"/>
      <c r="C14" s="24" t="s">
        <v>0</v>
      </c>
      <c r="D14" s="25">
        <v>1</v>
      </c>
      <c r="E14" s="25"/>
      <c r="F14" s="10">
        <v>86862.15</v>
      </c>
      <c r="G14" s="10">
        <v>3482.85</v>
      </c>
      <c r="H14" s="10">
        <v>2431</v>
      </c>
      <c r="I14" s="10">
        <f>SUM(F14:H14)</f>
        <v>92776</v>
      </c>
      <c r="J14" s="10">
        <f>F14*11.5%</f>
        <v>9989.14725</v>
      </c>
      <c r="K14" s="10">
        <v>24948</v>
      </c>
      <c r="L14" s="10">
        <f>J14+K14</f>
        <v>34937.147250000002</v>
      </c>
      <c r="M14" s="10">
        <f>I14-L14</f>
        <v>57838.852749999998</v>
      </c>
      <c r="N14" s="25" t="s">
        <v>6</v>
      </c>
    </row>
    <row r="15" spans="2:14" x14ac:dyDescent="0.2">
      <c r="C15" s="6" t="s">
        <v>1</v>
      </c>
      <c r="D15" s="7">
        <v>6</v>
      </c>
      <c r="E15" s="7">
        <v>24</v>
      </c>
      <c r="F15" s="10">
        <v>42280</v>
      </c>
      <c r="G15" s="10">
        <v>1865</v>
      </c>
      <c r="H15" s="10">
        <v>1345</v>
      </c>
      <c r="I15" s="8">
        <f t="shared" ref="I15:I29" si="0">F15+G15+H15</f>
        <v>45490</v>
      </c>
      <c r="J15" s="8">
        <f t="shared" ref="J15:J29" si="1">F15*11.5%</f>
        <v>4862.2</v>
      </c>
      <c r="K15" s="10">
        <v>9967.9</v>
      </c>
      <c r="L15" s="8">
        <f t="shared" ref="L15:L29" si="2">J15+K15</f>
        <v>14830.099999999999</v>
      </c>
      <c r="M15" s="8">
        <f t="shared" ref="M15:M29" si="3">I15-L15</f>
        <v>30659.9</v>
      </c>
      <c r="N15" s="7" t="s">
        <v>6</v>
      </c>
    </row>
    <row r="16" spans="2:14" x14ac:dyDescent="0.2">
      <c r="C16" s="6" t="s">
        <v>40</v>
      </c>
      <c r="D16" s="7">
        <v>8</v>
      </c>
      <c r="E16" s="7">
        <v>20</v>
      </c>
      <c r="F16" s="10">
        <v>27627</v>
      </c>
      <c r="G16" s="10">
        <v>1664</v>
      </c>
      <c r="H16" s="10">
        <v>1119</v>
      </c>
      <c r="I16" s="8">
        <f t="shared" si="0"/>
        <v>30410</v>
      </c>
      <c r="J16" s="8">
        <f t="shared" si="1"/>
        <v>3177.105</v>
      </c>
      <c r="K16" s="10">
        <v>5594.68</v>
      </c>
      <c r="L16" s="8">
        <f t="shared" si="2"/>
        <v>8771.7849999999999</v>
      </c>
      <c r="M16" s="8">
        <f t="shared" si="3"/>
        <v>21638.215</v>
      </c>
      <c r="N16" s="7" t="s">
        <v>6</v>
      </c>
    </row>
    <row r="17" spans="2:14" x14ac:dyDescent="0.2">
      <c r="C17" s="6" t="s">
        <v>8</v>
      </c>
      <c r="D17" s="7">
        <v>10</v>
      </c>
      <c r="E17" s="7">
        <v>17</v>
      </c>
      <c r="F17" s="10">
        <v>19532</v>
      </c>
      <c r="G17" s="10">
        <v>1286</v>
      </c>
      <c r="H17" s="10">
        <v>857</v>
      </c>
      <c r="I17" s="8">
        <f t="shared" si="0"/>
        <v>21675</v>
      </c>
      <c r="J17" s="8">
        <f t="shared" si="1"/>
        <v>2246.1800000000003</v>
      </c>
      <c r="K17" s="10">
        <v>3540.2</v>
      </c>
      <c r="L17" s="8">
        <f t="shared" si="2"/>
        <v>5786.38</v>
      </c>
      <c r="M17" s="8">
        <f t="shared" si="3"/>
        <v>15888.619999999999</v>
      </c>
      <c r="N17" s="7" t="s">
        <v>6</v>
      </c>
    </row>
    <row r="18" spans="2:14" x14ac:dyDescent="0.2">
      <c r="C18" s="6" t="s">
        <v>9</v>
      </c>
      <c r="D18" s="7">
        <v>1</v>
      </c>
      <c r="E18" s="7">
        <v>16</v>
      </c>
      <c r="F18" s="10">
        <v>17213</v>
      </c>
      <c r="G18" s="10">
        <v>1247</v>
      </c>
      <c r="H18" s="10">
        <v>779</v>
      </c>
      <c r="I18" s="8">
        <f t="shared" si="0"/>
        <v>19239</v>
      </c>
      <c r="J18" s="8">
        <f t="shared" si="1"/>
        <v>1979.4950000000001</v>
      </c>
      <c r="K18" s="10">
        <v>3000.34</v>
      </c>
      <c r="L18" s="8">
        <f t="shared" si="2"/>
        <v>4979.835</v>
      </c>
      <c r="M18" s="8">
        <f t="shared" si="3"/>
        <v>14259.165000000001</v>
      </c>
      <c r="N18" s="7" t="s">
        <v>6</v>
      </c>
    </row>
    <row r="19" spans="2:14" x14ac:dyDescent="0.2">
      <c r="C19" s="6" t="s">
        <v>10</v>
      </c>
      <c r="D19" s="7">
        <v>1</v>
      </c>
      <c r="E19" s="7">
        <v>16</v>
      </c>
      <c r="F19" s="10">
        <v>17213</v>
      </c>
      <c r="G19" s="10">
        <v>1247</v>
      </c>
      <c r="H19" s="10">
        <v>779</v>
      </c>
      <c r="I19" s="8">
        <f t="shared" si="0"/>
        <v>19239</v>
      </c>
      <c r="J19" s="8">
        <f t="shared" si="1"/>
        <v>1979.4950000000001</v>
      </c>
      <c r="K19" s="10">
        <v>3000.34</v>
      </c>
      <c r="L19" s="8">
        <f t="shared" si="2"/>
        <v>4979.835</v>
      </c>
      <c r="M19" s="8">
        <f t="shared" si="3"/>
        <v>14259.165000000001</v>
      </c>
      <c r="N19" s="7" t="s">
        <v>6</v>
      </c>
    </row>
    <row r="20" spans="2:14" x14ac:dyDescent="0.2">
      <c r="C20" s="6" t="s">
        <v>11</v>
      </c>
      <c r="D20" s="7">
        <v>16</v>
      </c>
      <c r="E20" s="7">
        <v>14</v>
      </c>
      <c r="F20" s="10">
        <v>13967</v>
      </c>
      <c r="G20" s="10">
        <v>1163</v>
      </c>
      <c r="H20" s="10">
        <v>722</v>
      </c>
      <c r="I20" s="8">
        <f t="shared" si="0"/>
        <v>15852</v>
      </c>
      <c r="J20" s="8">
        <f t="shared" si="1"/>
        <v>1606.2050000000002</v>
      </c>
      <c r="K20" s="10">
        <v>2276.2600000000002</v>
      </c>
      <c r="L20" s="8">
        <f t="shared" si="2"/>
        <v>3882.4650000000001</v>
      </c>
      <c r="M20" s="8">
        <f t="shared" si="3"/>
        <v>11969.535</v>
      </c>
      <c r="N20" s="7" t="s">
        <v>6</v>
      </c>
    </row>
    <row r="21" spans="2:14" x14ac:dyDescent="0.2">
      <c r="C21" s="6" t="s">
        <v>13</v>
      </c>
      <c r="D21" s="7">
        <v>1</v>
      </c>
      <c r="E21" s="7">
        <v>13</v>
      </c>
      <c r="F21" s="10">
        <v>13464</v>
      </c>
      <c r="G21" s="10">
        <v>1128</v>
      </c>
      <c r="H21" s="10">
        <v>703</v>
      </c>
      <c r="I21" s="8">
        <f t="shared" si="0"/>
        <v>15295</v>
      </c>
      <c r="J21" s="8">
        <f t="shared" si="1"/>
        <v>1548.3600000000001</v>
      </c>
      <c r="K21" s="10">
        <v>2157.2800000000002</v>
      </c>
      <c r="L21" s="8">
        <f t="shared" si="2"/>
        <v>3705.6400000000003</v>
      </c>
      <c r="M21" s="8">
        <f t="shared" si="3"/>
        <v>11589.36</v>
      </c>
      <c r="N21" s="7" t="s">
        <v>6</v>
      </c>
    </row>
    <row r="22" spans="2:14" x14ac:dyDescent="0.2">
      <c r="C22" s="6" t="s">
        <v>12</v>
      </c>
      <c r="D22" s="7">
        <v>2</v>
      </c>
      <c r="E22" s="7">
        <v>9</v>
      </c>
      <c r="F22" s="10">
        <v>12162</v>
      </c>
      <c r="G22" s="10">
        <v>957</v>
      </c>
      <c r="H22" s="10">
        <v>661</v>
      </c>
      <c r="I22" s="8">
        <f t="shared" si="0"/>
        <v>13780</v>
      </c>
      <c r="J22" s="8">
        <f t="shared" si="1"/>
        <v>1398.63</v>
      </c>
      <c r="K22" s="10">
        <v>1833.68</v>
      </c>
      <c r="L22" s="8">
        <f t="shared" si="2"/>
        <v>3232.3100000000004</v>
      </c>
      <c r="M22" s="8">
        <f t="shared" si="3"/>
        <v>10547.689999999999</v>
      </c>
      <c r="N22" s="7" t="s">
        <v>21</v>
      </c>
    </row>
    <row r="23" spans="2:14" x14ac:dyDescent="0.2">
      <c r="C23" s="6" t="s">
        <v>14</v>
      </c>
      <c r="D23" s="7">
        <v>1</v>
      </c>
      <c r="E23" s="7">
        <v>9</v>
      </c>
      <c r="F23" s="10">
        <v>12162</v>
      </c>
      <c r="G23" s="10">
        <v>957</v>
      </c>
      <c r="H23" s="10">
        <v>661</v>
      </c>
      <c r="I23" s="8">
        <f t="shared" si="0"/>
        <v>13780</v>
      </c>
      <c r="J23" s="8">
        <f t="shared" si="1"/>
        <v>1398.63</v>
      </c>
      <c r="K23" s="10">
        <v>1833.68</v>
      </c>
      <c r="L23" s="8">
        <f t="shared" si="2"/>
        <v>3232.3100000000004</v>
      </c>
      <c r="M23" s="8">
        <f t="shared" si="3"/>
        <v>10547.689999999999</v>
      </c>
      <c r="N23" s="7" t="s">
        <v>21</v>
      </c>
    </row>
    <row r="24" spans="2:14" x14ac:dyDescent="0.2">
      <c r="C24" s="6" t="s">
        <v>15</v>
      </c>
      <c r="D24" s="7">
        <v>2</v>
      </c>
      <c r="E24" s="7">
        <v>8</v>
      </c>
      <c r="F24" s="10">
        <v>11481</v>
      </c>
      <c r="G24" s="10">
        <v>941</v>
      </c>
      <c r="H24" s="10">
        <v>645</v>
      </c>
      <c r="I24" s="8">
        <f t="shared" si="0"/>
        <v>13067</v>
      </c>
      <c r="J24" s="8">
        <f t="shared" si="1"/>
        <v>1320.3150000000001</v>
      </c>
      <c r="K24" s="10">
        <v>1681.38</v>
      </c>
      <c r="L24" s="8">
        <f t="shared" si="2"/>
        <v>3001.6950000000002</v>
      </c>
      <c r="M24" s="8">
        <f t="shared" si="3"/>
        <v>10065.305</v>
      </c>
      <c r="N24" s="7" t="s">
        <v>21</v>
      </c>
    </row>
    <row r="25" spans="2:14" x14ac:dyDescent="0.2">
      <c r="C25" s="6" t="s">
        <v>16</v>
      </c>
      <c r="D25" s="7">
        <v>1</v>
      </c>
      <c r="E25" s="7">
        <v>8</v>
      </c>
      <c r="F25" s="10">
        <v>11481</v>
      </c>
      <c r="G25" s="10">
        <v>941</v>
      </c>
      <c r="H25" s="10">
        <v>645</v>
      </c>
      <c r="I25" s="8">
        <f t="shared" si="0"/>
        <v>13067</v>
      </c>
      <c r="J25" s="8">
        <f t="shared" si="1"/>
        <v>1320.3150000000001</v>
      </c>
      <c r="K25" s="10">
        <v>1681.38</v>
      </c>
      <c r="L25" s="8">
        <f t="shared" si="2"/>
        <v>3001.6950000000002</v>
      </c>
      <c r="M25" s="8">
        <f t="shared" si="3"/>
        <v>10065.305</v>
      </c>
      <c r="N25" s="7" t="s">
        <v>21</v>
      </c>
    </row>
    <row r="26" spans="2:14" x14ac:dyDescent="0.2">
      <c r="C26" s="6" t="s">
        <v>17</v>
      </c>
      <c r="D26" s="7">
        <v>5</v>
      </c>
      <c r="E26" s="7">
        <v>8</v>
      </c>
      <c r="F26" s="10">
        <v>11481</v>
      </c>
      <c r="G26" s="10">
        <v>941</v>
      </c>
      <c r="H26" s="10">
        <v>645</v>
      </c>
      <c r="I26" s="8">
        <f t="shared" si="0"/>
        <v>13067</v>
      </c>
      <c r="J26" s="8">
        <f t="shared" si="1"/>
        <v>1320.3150000000001</v>
      </c>
      <c r="K26" s="10">
        <v>1681.38</v>
      </c>
      <c r="L26" s="8">
        <f t="shared" si="2"/>
        <v>3001.6950000000002</v>
      </c>
      <c r="M26" s="8">
        <f t="shared" si="3"/>
        <v>10065.305</v>
      </c>
      <c r="N26" s="7" t="s">
        <v>21</v>
      </c>
    </row>
    <row r="27" spans="2:14" x14ac:dyDescent="0.2">
      <c r="C27" s="6" t="s">
        <v>18</v>
      </c>
      <c r="D27" s="7">
        <v>1</v>
      </c>
      <c r="E27" s="7">
        <v>6</v>
      </c>
      <c r="F27" s="10">
        <v>10533</v>
      </c>
      <c r="G27" s="10">
        <v>915</v>
      </c>
      <c r="H27" s="10">
        <v>616</v>
      </c>
      <c r="I27" s="8">
        <f t="shared" si="0"/>
        <v>12064</v>
      </c>
      <c r="J27" s="8">
        <f t="shared" si="1"/>
        <v>1211.2950000000001</v>
      </c>
      <c r="K27" s="8">
        <v>1467.14</v>
      </c>
      <c r="L27" s="8">
        <f t="shared" si="2"/>
        <v>2678.4350000000004</v>
      </c>
      <c r="M27" s="8">
        <f t="shared" si="3"/>
        <v>9385.5649999999987</v>
      </c>
      <c r="N27" s="7" t="s">
        <v>21</v>
      </c>
    </row>
    <row r="28" spans="2:14" ht="13.5" customHeight="1" x14ac:dyDescent="0.2">
      <c r="C28" s="6" t="s">
        <v>19</v>
      </c>
      <c r="D28" s="7">
        <v>3</v>
      </c>
      <c r="E28" s="7">
        <v>4</v>
      </c>
      <c r="F28" s="10">
        <v>10238</v>
      </c>
      <c r="G28" s="10">
        <v>802</v>
      </c>
      <c r="H28" s="10">
        <v>482</v>
      </c>
      <c r="I28" s="8">
        <f t="shared" si="0"/>
        <v>11522</v>
      </c>
      <c r="J28" s="8">
        <f t="shared" si="1"/>
        <v>1177.3700000000001</v>
      </c>
      <c r="K28" s="8">
        <v>1351.37</v>
      </c>
      <c r="L28" s="8">
        <f t="shared" si="2"/>
        <v>2528.7399999999998</v>
      </c>
      <c r="M28" s="8">
        <f t="shared" si="3"/>
        <v>8993.26</v>
      </c>
      <c r="N28" s="7" t="s">
        <v>21</v>
      </c>
    </row>
    <row r="29" spans="2:14" x14ac:dyDescent="0.2">
      <c r="C29" s="6" t="s">
        <v>20</v>
      </c>
      <c r="D29" s="7">
        <v>2</v>
      </c>
      <c r="E29" s="7">
        <v>2</v>
      </c>
      <c r="F29" s="10">
        <v>8579</v>
      </c>
      <c r="G29" s="10">
        <v>737</v>
      </c>
      <c r="H29" s="10">
        <v>455</v>
      </c>
      <c r="I29" s="8">
        <f t="shared" si="0"/>
        <v>9771</v>
      </c>
      <c r="J29" s="8">
        <f t="shared" si="1"/>
        <v>986.58500000000004</v>
      </c>
      <c r="K29" s="8">
        <v>996.11</v>
      </c>
      <c r="L29" s="8">
        <f t="shared" si="2"/>
        <v>1982.6950000000002</v>
      </c>
      <c r="M29" s="8">
        <f t="shared" si="3"/>
        <v>7788.3050000000003</v>
      </c>
      <c r="N29" s="7" t="s">
        <v>21</v>
      </c>
    </row>
    <row r="30" spans="2:14" x14ac:dyDescent="0.2">
      <c r="C30" s="6" t="s">
        <v>35</v>
      </c>
      <c r="D30" s="7">
        <f>SUM(D14:D29)</f>
        <v>61</v>
      </c>
      <c r="E30" s="7"/>
      <c r="F30" s="8"/>
      <c r="G30" s="8"/>
      <c r="H30" s="8"/>
      <c r="I30" s="8"/>
      <c r="J30" s="8"/>
      <c r="K30" s="8"/>
      <c r="L30" s="8"/>
      <c r="M30" s="8"/>
      <c r="N30" s="6"/>
    </row>
    <row r="31" spans="2:1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2">
      <c r="B32" s="2"/>
      <c r="C32" s="2" t="s">
        <v>43</v>
      </c>
      <c r="D32" s="2"/>
      <c r="E32" s="2"/>
      <c r="F32" s="2"/>
      <c r="G32" s="2"/>
      <c r="H32" s="2"/>
      <c r="I32" s="2"/>
      <c r="J32" s="20"/>
      <c r="K32" s="2"/>
      <c r="L32" s="2"/>
      <c r="M32" s="2"/>
      <c r="N32" s="2"/>
    </row>
    <row r="33" spans="2:14" ht="15.75" hidden="1" x14ac:dyDescent="0.2">
      <c r="B33" s="23" t="s">
        <v>38</v>
      </c>
      <c r="C33" s="18" t="s">
        <v>39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2">
      <c r="F47" s="2"/>
      <c r="G47" s="2"/>
      <c r="H47" s="2"/>
    </row>
    <row r="48" spans="2:14" x14ac:dyDescent="0.2">
      <c r="F48" s="2"/>
      <c r="G48" s="2"/>
      <c r="H48" s="2"/>
    </row>
    <row r="49" spans="6:8" x14ac:dyDescent="0.2">
      <c r="F49" s="2"/>
      <c r="G49" s="2"/>
      <c r="H49" s="2"/>
    </row>
    <row r="50" spans="6:8" x14ac:dyDescent="0.2">
      <c r="F50" s="18"/>
      <c r="G50" s="18"/>
      <c r="H5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Brenda</cp:lastModifiedBy>
  <cp:lastPrinted>2016-07-19T16:52:50Z</cp:lastPrinted>
  <dcterms:created xsi:type="dcterms:W3CDTF">2012-09-25T17:27:28Z</dcterms:created>
  <dcterms:modified xsi:type="dcterms:W3CDTF">2017-07-14T18:49:57Z</dcterms:modified>
</cp:coreProperties>
</file>