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ESORERIA SMB\Desktop\"/>
    </mc:Choice>
  </mc:AlternateContent>
  <xr:revisionPtr revIDLastSave="0" documentId="13_ncr:1_{067ECA81-2BA1-4076-8CDF-A5B3CB469C31}" xr6:coauthVersionLast="36" xr6:coauthVersionMax="36" xr10:uidLastSave="{00000000-0000-0000-0000-000000000000}"/>
  <bookViews>
    <workbookView xWindow="0" yWindow="0" windowWidth="20730" windowHeight="9735" firstSheet="5" activeTab="5" xr2:uid="{00000000-000D-0000-FFFF-FFFF00000000}"/>
  </bookViews>
  <sheets>
    <sheet name="Hoja1" sheetId="1" r:id="rId1"/>
    <sheet name="Hoja2" sheetId="2" r:id="rId2"/>
    <sheet name="Hoja3" sheetId="15" r:id="rId3"/>
    <sheet name="Hoja4" sheetId="3" r:id="rId4"/>
    <sheet name="Hoja5" sheetId="4" r:id="rId5"/>
    <sheet name="Hoja13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I12" i="3"/>
  <c r="J14" i="2"/>
  <c r="J17" i="1"/>
  <c r="K6" i="13" l="1"/>
  <c r="K12" i="2" l="1"/>
  <c r="K8" i="2" l="1"/>
  <c r="H17" i="1"/>
  <c r="K16" i="1"/>
  <c r="G17" i="1"/>
  <c r="E17" i="1"/>
  <c r="K14" i="4" l="1"/>
  <c r="K11" i="1" l="1"/>
  <c r="K11" i="3" l="1"/>
  <c r="K13" i="4" l="1"/>
  <c r="K12" i="4"/>
  <c r="K10" i="4"/>
  <c r="K8" i="4"/>
  <c r="K7" i="4"/>
  <c r="K9" i="15"/>
  <c r="K9" i="2"/>
  <c r="K9" i="3"/>
  <c r="K13" i="2"/>
  <c r="K7" i="2" l="1"/>
  <c r="K9" i="1"/>
  <c r="K10" i="1"/>
  <c r="K12" i="1"/>
  <c r="K13" i="1"/>
  <c r="K14" i="1"/>
  <c r="K15" i="1"/>
  <c r="K8" i="1"/>
  <c r="K7" i="1"/>
  <c r="K17" i="1" l="1"/>
  <c r="J8" i="13"/>
  <c r="J12" i="3"/>
  <c r="J10" i="15"/>
  <c r="K9" i="4" l="1"/>
  <c r="K7" i="15"/>
  <c r="K16" i="4" l="1"/>
  <c r="G8" i="13" l="1"/>
  <c r="H8" i="13"/>
  <c r="K8" i="13"/>
  <c r="E7" i="13"/>
  <c r="K17" i="4" l="1"/>
  <c r="D3" i="4" l="1"/>
  <c r="D3" i="3"/>
  <c r="D3" i="15"/>
  <c r="D3" i="2"/>
  <c r="F3" i="13" l="1"/>
  <c r="E8" i="4" l="1"/>
  <c r="E9" i="4"/>
  <c r="E10" i="4"/>
  <c r="E12" i="4"/>
  <c r="E13" i="4"/>
  <c r="E16" i="4"/>
  <c r="E7" i="4"/>
  <c r="E11" i="3"/>
  <c r="E9" i="3"/>
  <c r="E7" i="3"/>
  <c r="E9" i="15"/>
  <c r="E8" i="15"/>
  <c r="E7" i="15"/>
  <c r="E13" i="2"/>
  <c r="E12" i="2"/>
  <c r="H17" i="4" l="1"/>
  <c r="E17" i="4"/>
  <c r="K7" i="3"/>
  <c r="K12" i="3" s="1"/>
  <c r="K8" i="15"/>
  <c r="K10" i="2"/>
  <c r="K14" i="2" s="1"/>
  <c r="H10" i="15"/>
  <c r="G17" i="4" l="1"/>
  <c r="I17" i="4" l="1"/>
  <c r="E8" i="13" l="1"/>
  <c r="H12" i="3"/>
  <c r="E14" i="2"/>
  <c r="E10" i="15"/>
  <c r="K10" i="15"/>
  <c r="G14" i="2" l="1"/>
  <c r="G10" i="15"/>
  <c r="E12" i="3"/>
  <c r="G12" i="3"/>
  <c r="H14" i="2" l="1"/>
  <c r="I8" i="13" l="1"/>
</calcChain>
</file>

<file path=xl/sharedStrings.xml><?xml version="1.0" encoding="utf-8"?>
<sst xmlns="http://schemas.openxmlformats.org/spreadsheetml/2006/main" count="148" uniqueCount="52">
  <si>
    <t>MUNICIPIO DE SAN MARTIN DE BOLAÑOS JALISCO</t>
  </si>
  <si>
    <t>NOMINA DE PAGO A EMPLEADOS DEL AYUNTAMIENTO, CORRESPONDIENTE AL PERIODO</t>
  </si>
  <si>
    <t>PARTIDA</t>
  </si>
  <si>
    <t>DEPENDENCIA/NOMBRE</t>
  </si>
  <si>
    <t>CARGO</t>
  </si>
  <si>
    <t>SALARIO DIARIO</t>
  </si>
  <si>
    <t>DIAS</t>
  </si>
  <si>
    <t>RFC</t>
  </si>
  <si>
    <t>PERCEPCION</t>
  </si>
  <si>
    <t>ISR</t>
  </si>
  <si>
    <t>NETO A PAGAR</t>
  </si>
  <si>
    <t>GOBERNACION</t>
  </si>
  <si>
    <t>SALA DE REGIDORES</t>
  </si>
  <si>
    <t>TOTAL</t>
  </si>
  <si>
    <t>REGIDOR PROPIETARIO</t>
  </si>
  <si>
    <t>FIRMA</t>
  </si>
  <si>
    <t>PRESIDENCIA</t>
  </si>
  <si>
    <t>SECRETARIA GENERAL</t>
  </si>
  <si>
    <t>ASUNTOS INDIGENAS</t>
  </si>
  <si>
    <t>PRESIDENTE</t>
  </si>
  <si>
    <t>SECRETARIA</t>
  </si>
  <si>
    <t>ASISTENTE</t>
  </si>
  <si>
    <t>CHOFER</t>
  </si>
  <si>
    <t>SECRETARIO GENERAL</t>
  </si>
  <si>
    <t>ENCARGADA DE ASUNTOS INDIGENAS</t>
  </si>
  <si>
    <t>SINDICATURA</t>
  </si>
  <si>
    <t>RECURSOS HUMANOS Y OFICIALIA MAYOR</t>
  </si>
  <si>
    <t>TURISMO</t>
  </si>
  <si>
    <t>JURIDICO</t>
  </si>
  <si>
    <t>SINDICO</t>
  </si>
  <si>
    <t>AUXILIAR JURIDICO</t>
  </si>
  <si>
    <t>ENC. RECURSOS HUMANOS</t>
  </si>
  <si>
    <t>ENC. TURISMO</t>
  </si>
  <si>
    <t>JUEZ MUNICIPAL</t>
  </si>
  <si>
    <t>CULTURA</t>
  </si>
  <si>
    <t>PROGRAMAS SOCIALES</t>
  </si>
  <si>
    <t>ENC. DE CULTURA Y CONTRALORIA</t>
  </si>
  <si>
    <t>ENCARGADA DE MUSEO</t>
  </si>
  <si>
    <t>ENC. REGISTRO CIVIL</t>
  </si>
  <si>
    <t>AUX. REGISTRO CIVIL</t>
  </si>
  <si>
    <t>DIRECTORA DE PROGRAMAS</t>
  </si>
  <si>
    <t>ENC. PROGRAMA DE LA MUJER</t>
  </si>
  <si>
    <t>AUX. PROGRAMAS DE ADULTOS</t>
  </si>
  <si>
    <t xml:space="preserve">  NOMINA DE PAGO A EMPLEADOS DEL AYUNTAMIENTO, CORRESPONDIENTE AL PERIODO</t>
  </si>
  <si>
    <t>PENSIONADOS</t>
  </si>
  <si>
    <t>PENSIONADO</t>
  </si>
  <si>
    <t xml:space="preserve">               LIC. EVANGELINA PEREZ VILLARREAL</t>
  </si>
  <si>
    <t xml:space="preserve">               LIC. EDILA BENAVIDEZ VELAZQUEZ</t>
  </si>
  <si>
    <t>SUBSIDIO</t>
  </si>
  <si>
    <t>DESCUENTO</t>
  </si>
  <si>
    <t xml:space="preserve">SECRETARIA </t>
  </si>
  <si>
    <t>DEL 01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</si>
</sst>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8" fontId="0" fillId="0" borderId="0" xfId="0" applyNumberFormat="1" applyFill="1"/>
    <xf numFmtId="6" fontId="0" fillId="0" borderId="0" xfId="0" applyNumberFormat="1" applyFill="1"/>
    <xf numFmtId="0" fontId="0" fillId="0" borderId="0" xfId="0" applyBorder="1"/>
    <xf numFmtId="9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8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8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6" fontId="0" fillId="0" borderId="0" xfId="0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6" fontId="0" fillId="0" borderId="0" xfId="0" applyNumberFormat="1" applyBorder="1"/>
    <xf numFmtId="8" fontId="0" fillId="0" borderId="0" xfId="0" applyNumberFormat="1" applyBorder="1"/>
    <xf numFmtId="0" fontId="0" fillId="0" borderId="1" xfId="0" applyBorder="1"/>
    <xf numFmtId="43" fontId="1" fillId="0" borderId="3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6" fontId="0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8" fontId="1" fillId="0" borderId="1" xfId="2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26</xdr:row>
      <xdr:rowOff>180975</xdr:rowOff>
    </xdr:from>
    <xdr:to>
      <xdr:col>2</xdr:col>
      <xdr:colOff>238125</xdr:colOff>
      <xdr:row>27</xdr:row>
      <xdr:rowOff>11906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71600" y="6872288"/>
          <a:ext cx="2295525" cy="214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27</xdr:row>
      <xdr:rowOff>2</xdr:rowOff>
    </xdr:from>
    <xdr:to>
      <xdr:col>7</xdr:col>
      <xdr:colOff>440531</xdr:colOff>
      <xdr:row>27</xdr:row>
      <xdr:rowOff>23812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836569" y="6881815"/>
          <a:ext cx="2331243" cy="2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24</xdr:row>
      <xdr:rowOff>180975</xdr:rowOff>
    </xdr:from>
    <xdr:to>
      <xdr:col>2</xdr:col>
      <xdr:colOff>190500</xdr:colOff>
      <xdr:row>24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371600" y="3800475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25</xdr:row>
      <xdr:rowOff>2</xdr:rowOff>
    </xdr:from>
    <xdr:to>
      <xdr:col>6</xdr:col>
      <xdr:colOff>709084</xdr:colOff>
      <xdr:row>25</xdr:row>
      <xdr:rowOff>10584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795433" y="6297085"/>
          <a:ext cx="1877484" cy="10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21</xdr:row>
      <xdr:rowOff>0</xdr:rowOff>
    </xdr:from>
    <xdr:to>
      <xdr:col>1</xdr:col>
      <xdr:colOff>2447925</xdr:colOff>
      <xdr:row>21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333500" y="3429000"/>
          <a:ext cx="1876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21</xdr:row>
      <xdr:rowOff>0</xdr:rowOff>
    </xdr:from>
    <xdr:to>
      <xdr:col>3</xdr:col>
      <xdr:colOff>1037167</xdr:colOff>
      <xdr:row>21</xdr:row>
      <xdr:rowOff>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774017" y="4762500"/>
          <a:ext cx="19621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23</xdr:row>
      <xdr:rowOff>0</xdr:rowOff>
    </xdr:from>
    <xdr:to>
      <xdr:col>1</xdr:col>
      <xdr:colOff>2447925</xdr:colOff>
      <xdr:row>23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333500" y="3429000"/>
          <a:ext cx="1876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23</xdr:row>
      <xdr:rowOff>0</xdr:rowOff>
    </xdr:from>
    <xdr:to>
      <xdr:col>3</xdr:col>
      <xdr:colOff>1143000</xdr:colOff>
      <xdr:row>23</xdr:row>
      <xdr:rowOff>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3776663" y="5715000"/>
          <a:ext cx="246221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25</xdr:row>
      <xdr:rowOff>180975</xdr:rowOff>
    </xdr:from>
    <xdr:to>
      <xdr:col>1</xdr:col>
      <xdr:colOff>2362200</xdr:colOff>
      <xdr:row>25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1371600" y="3609975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26</xdr:row>
      <xdr:rowOff>2</xdr:rowOff>
    </xdr:from>
    <xdr:to>
      <xdr:col>3</xdr:col>
      <xdr:colOff>511968</xdr:colOff>
      <xdr:row>26</xdr:row>
      <xdr:rowOff>23812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907631" y="7798596"/>
          <a:ext cx="2450306" cy="2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18</xdr:row>
      <xdr:rowOff>180975</xdr:rowOff>
    </xdr:from>
    <xdr:to>
      <xdr:col>2</xdr:col>
      <xdr:colOff>219075</xdr:colOff>
      <xdr:row>18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1371600" y="227647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19</xdr:row>
      <xdr:rowOff>0</xdr:rowOff>
    </xdr:from>
    <xdr:to>
      <xdr:col>6</xdr:col>
      <xdr:colOff>582084</xdr:colOff>
      <xdr:row>19</xdr:row>
      <xdr:rowOff>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V="1">
          <a:off x="5689600" y="4169833"/>
          <a:ext cx="207856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zoomScale="80" zoomScaleNormal="80" workbookViewId="0">
      <selection activeCell="D4" sqref="D4:D5"/>
    </sheetView>
  </sheetViews>
  <sheetFormatPr baseColWidth="10" defaultRowHeight="15" x14ac:dyDescent="0.25"/>
  <cols>
    <col min="2" max="2" width="40" customWidth="1"/>
    <col min="3" max="3" width="23.85546875" bestFit="1" customWidth="1"/>
    <col min="4" max="4" width="22.42578125" customWidth="1"/>
    <col min="5" max="5" width="16.140625" customWidth="1"/>
    <col min="6" max="6" width="5.42578125" customWidth="1"/>
    <col min="7" max="7" width="13.140625" customWidth="1"/>
    <col min="8" max="8" width="10.140625" customWidth="1"/>
    <col min="9" max="9" width="11.42578125" customWidth="1"/>
    <col min="10" max="10" width="12.5703125" customWidth="1"/>
    <col min="11" max="11" width="13.85546875" customWidth="1"/>
    <col min="12" max="12" width="47" customWidth="1"/>
  </cols>
  <sheetData>
    <row r="1" spans="1:12" x14ac:dyDescent="0.25">
      <c r="A1" s="13"/>
      <c r="B1" s="13"/>
      <c r="C1" s="13"/>
      <c r="D1" s="73" t="s">
        <v>0</v>
      </c>
      <c r="E1" s="73"/>
      <c r="F1" s="73"/>
      <c r="G1" s="73"/>
      <c r="H1" s="73"/>
      <c r="I1" s="73"/>
      <c r="J1" s="55"/>
      <c r="K1" s="13"/>
      <c r="L1" s="13"/>
    </row>
    <row r="2" spans="1:12" x14ac:dyDescent="0.25">
      <c r="C2" s="5"/>
      <c r="D2" s="11"/>
      <c r="E2" s="5"/>
      <c r="F2" s="4" t="s">
        <v>1</v>
      </c>
      <c r="G2" s="4"/>
      <c r="H2" s="1"/>
      <c r="I2" s="1"/>
      <c r="J2" s="1"/>
    </row>
    <row r="3" spans="1:12" x14ac:dyDescent="0.25">
      <c r="C3" s="5"/>
      <c r="D3" s="73" t="s">
        <v>51</v>
      </c>
      <c r="E3" s="73"/>
      <c r="F3" s="73"/>
      <c r="G3" s="73"/>
      <c r="H3" s="73"/>
      <c r="I3" s="73"/>
      <c r="J3" s="55"/>
    </row>
    <row r="4" spans="1:12" x14ac:dyDescent="0.25">
      <c r="A4" s="71" t="s">
        <v>2</v>
      </c>
      <c r="B4" s="16" t="s">
        <v>3</v>
      </c>
      <c r="C4" s="69" t="s">
        <v>4</v>
      </c>
      <c r="D4" s="69" t="s">
        <v>7</v>
      </c>
      <c r="E4" s="69" t="s">
        <v>5</v>
      </c>
      <c r="F4" s="69" t="s">
        <v>6</v>
      </c>
      <c r="G4" s="69" t="s">
        <v>8</v>
      </c>
      <c r="H4" s="69" t="s">
        <v>9</v>
      </c>
      <c r="I4" s="69" t="s">
        <v>48</v>
      </c>
      <c r="J4" s="69" t="s">
        <v>49</v>
      </c>
      <c r="K4" s="69" t="s">
        <v>10</v>
      </c>
      <c r="L4" s="69" t="s">
        <v>15</v>
      </c>
    </row>
    <row r="5" spans="1:12" x14ac:dyDescent="0.25">
      <c r="A5" s="72"/>
      <c r="B5" s="17" t="s">
        <v>11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x14ac:dyDescent="0.25">
      <c r="A6" s="20"/>
      <c r="B6" s="17" t="s">
        <v>12</v>
      </c>
      <c r="C6" s="20"/>
      <c r="D6" s="20"/>
      <c r="E6" s="21"/>
      <c r="F6" s="20"/>
      <c r="G6" s="22"/>
      <c r="H6" s="20"/>
      <c r="I6" s="20"/>
      <c r="J6" s="20"/>
      <c r="K6" s="22"/>
      <c r="L6" s="20"/>
    </row>
    <row r="7" spans="1:12" ht="60" customHeight="1" x14ac:dyDescent="0.25">
      <c r="A7" s="20"/>
      <c r="B7" s="53"/>
      <c r="C7" s="23" t="s">
        <v>14</v>
      </c>
      <c r="D7" s="18"/>
      <c r="E7" s="24">
        <v>533.53</v>
      </c>
      <c r="F7" s="50">
        <v>15</v>
      </c>
      <c r="G7" s="24">
        <v>8018.4</v>
      </c>
      <c r="H7" s="24">
        <v>1074.51</v>
      </c>
      <c r="I7" s="18"/>
      <c r="J7" s="24"/>
      <c r="K7" s="24">
        <f>G7-H7-J7</f>
        <v>6943.8899999999994</v>
      </c>
      <c r="L7" s="23"/>
    </row>
    <row r="8" spans="1:12" ht="60.75" customHeight="1" x14ac:dyDescent="0.25">
      <c r="A8" s="20"/>
      <c r="B8" s="53"/>
      <c r="C8" s="23" t="s">
        <v>14</v>
      </c>
      <c r="D8" s="18"/>
      <c r="E8" s="24">
        <v>533.53</v>
      </c>
      <c r="F8" s="50">
        <v>15</v>
      </c>
      <c r="G8" s="24">
        <v>8018.4</v>
      </c>
      <c r="H8" s="24">
        <v>1074.51</v>
      </c>
      <c r="I8" s="18"/>
      <c r="J8" s="24"/>
      <c r="K8" s="24">
        <f>G8-H8-J8</f>
        <v>6943.8899999999994</v>
      </c>
      <c r="L8" s="23"/>
    </row>
    <row r="9" spans="1:12" ht="60" customHeight="1" x14ac:dyDescent="0.25">
      <c r="A9" s="20"/>
      <c r="B9" s="53"/>
      <c r="C9" s="23" t="s">
        <v>14</v>
      </c>
      <c r="D9" s="18"/>
      <c r="E9" s="24">
        <v>533.53</v>
      </c>
      <c r="F9" s="50">
        <v>15</v>
      </c>
      <c r="G9" s="24">
        <v>8018.4</v>
      </c>
      <c r="H9" s="24">
        <v>1074.51</v>
      </c>
      <c r="I9" s="18"/>
      <c r="J9" s="24"/>
      <c r="K9" s="24">
        <f t="shared" ref="K9:K16" si="0">G9-H9-J9</f>
        <v>6943.8899999999994</v>
      </c>
      <c r="L9" s="23"/>
    </row>
    <row r="10" spans="1:12" ht="59.25" customHeight="1" x14ac:dyDescent="0.25">
      <c r="A10" s="20"/>
      <c r="B10" s="53"/>
      <c r="C10" s="23" t="s">
        <v>14</v>
      </c>
      <c r="D10" s="18"/>
      <c r="E10" s="24">
        <v>533.53</v>
      </c>
      <c r="F10" s="50">
        <v>15</v>
      </c>
      <c r="G10" s="24">
        <v>8018.4</v>
      </c>
      <c r="H10" s="24">
        <v>1074.51</v>
      </c>
      <c r="I10" s="18"/>
      <c r="J10" s="24"/>
      <c r="K10" s="24">
        <f t="shared" si="0"/>
        <v>6943.8899999999994</v>
      </c>
      <c r="L10" s="23"/>
    </row>
    <row r="11" spans="1:12" ht="60" customHeight="1" x14ac:dyDescent="0.25">
      <c r="A11" s="20"/>
      <c r="B11" s="53"/>
      <c r="C11" s="23" t="s">
        <v>14</v>
      </c>
      <c r="D11" s="18"/>
      <c r="E11" s="24">
        <v>533.53</v>
      </c>
      <c r="F11" s="50">
        <v>15</v>
      </c>
      <c r="G11" s="24">
        <v>8018.4</v>
      </c>
      <c r="H11" s="24">
        <v>1074.51</v>
      </c>
      <c r="I11" s="18"/>
      <c r="J11" s="24"/>
      <c r="K11" s="24">
        <f>G11-H11-J11</f>
        <v>6943.8899999999994</v>
      </c>
      <c r="L11" s="23"/>
    </row>
    <row r="12" spans="1:12" s="6" customFormat="1" ht="62.25" customHeight="1" x14ac:dyDescent="0.25">
      <c r="A12" s="20"/>
      <c r="B12" s="64"/>
      <c r="C12" s="20" t="s">
        <v>14</v>
      </c>
      <c r="D12" s="65"/>
      <c r="E12" s="66">
        <v>533.53</v>
      </c>
      <c r="F12" s="67">
        <v>15</v>
      </c>
      <c r="G12" s="24">
        <v>8018.4</v>
      </c>
      <c r="H12" s="24">
        <v>1074.51</v>
      </c>
      <c r="I12" s="65"/>
      <c r="J12" s="24"/>
      <c r="K12" s="66">
        <f t="shared" si="0"/>
        <v>6943.8899999999994</v>
      </c>
      <c r="L12" s="20"/>
    </row>
    <row r="13" spans="1:12" ht="61.5" customHeight="1" x14ac:dyDescent="0.25">
      <c r="A13" s="20"/>
      <c r="B13" s="53"/>
      <c r="C13" s="23" t="s">
        <v>14</v>
      </c>
      <c r="D13" s="18"/>
      <c r="E13" s="24">
        <v>533.53</v>
      </c>
      <c r="F13" s="50">
        <v>15</v>
      </c>
      <c r="G13" s="24">
        <v>8018.4</v>
      </c>
      <c r="H13" s="24">
        <v>1074.51</v>
      </c>
      <c r="I13" s="18"/>
      <c r="J13" s="24"/>
      <c r="K13" s="24">
        <f t="shared" si="0"/>
        <v>6943.8899999999994</v>
      </c>
      <c r="L13" s="23"/>
    </row>
    <row r="14" spans="1:12" ht="63" customHeight="1" x14ac:dyDescent="0.25">
      <c r="A14" s="20"/>
      <c r="B14" s="53"/>
      <c r="C14" s="23" t="s">
        <v>14</v>
      </c>
      <c r="D14" s="18"/>
      <c r="E14" s="24">
        <v>533.53</v>
      </c>
      <c r="F14" s="50">
        <v>14</v>
      </c>
      <c r="G14" s="24">
        <v>8018.4</v>
      </c>
      <c r="H14" s="24">
        <v>1074.51</v>
      </c>
      <c r="I14" s="18"/>
      <c r="J14" s="24"/>
      <c r="K14" s="24">
        <f t="shared" si="0"/>
        <v>6943.8899999999994</v>
      </c>
      <c r="L14" s="23"/>
    </row>
    <row r="15" spans="1:12" ht="60" customHeight="1" x14ac:dyDescent="0.25">
      <c r="A15" s="20"/>
      <c r="B15" s="53"/>
      <c r="C15" s="23" t="s">
        <v>14</v>
      </c>
      <c r="D15" s="18"/>
      <c r="E15" s="24">
        <v>533.53</v>
      </c>
      <c r="F15" s="50">
        <v>15</v>
      </c>
      <c r="G15" s="24">
        <v>8018.4</v>
      </c>
      <c r="H15" s="24">
        <v>1074.51</v>
      </c>
      <c r="I15" s="18"/>
      <c r="J15" s="24"/>
      <c r="K15" s="24">
        <f t="shared" si="0"/>
        <v>6943.8899999999994</v>
      </c>
      <c r="L15" s="23"/>
    </row>
    <row r="16" spans="1:12" ht="60" customHeight="1" x14ac:dyDescent="0.25">
      <c r="A16" s="20"/>
      <c r="B16" s="53"/>
      <c r="C16" s="23" t="s">
        <v>50</v>
      </c>
      <c r="D16" s="18"/>
      <c r="E16" s="24">
        <v>206.98</v>
      </c>
      <c r="F16" s="50">
        <v>15</v>
      </c>
      <c r="G16" s="24">
        <v>3104.71</v>
      </c>
      <c r="H16" s="24">
        <v>91.36</v>
      </c>
      <c r="I16" s="18"/>
      <c r="J16" s="24">
        <v>0.01</v>
      </c>
      <c r="K16" s="24">
        <f t="shared" si="0"/>
        <v>3013.3399999999997</v>
      </c>
      <c r="L16" s="23"/>
    </row>
    <row r="17" spans="1:12" ht="44.25" customHeight="1" x14ac:dyDescent="0.25">
      <c r="A17" s="19" t="s">
        <v>13</v>
      </c>
      <c r="B17" s="19"/>
      <c r="C17" s="19"/>
      <c r="D17" s="19"/>
      <c r="E17" s="25">
        <f>SUM(E7:E16)</f>
        <v>5008.7499999999982</v>
      </c>
      <c r="F17" s="19"/>
      <c r="G17" s="26">
        <f>SUM(G7:G16)</f>
        <v>75270.310000000012</v>
      </c>
      <c r="H17" s="25">
        <f>SUM(H7:H16)</f>
        <v>9761.9500000000007</v>
      </c>
      <c r="I17" s="25"/>
      <c r="J17" s="25">
        <f>SUM(J7:J16)</f>
        <v>0.01</v>
      </c>
      <c r="K17" s="25">
        <f>SUM(K7:K16)</f>
        <v>65508.349999999991</v>
      </c>
      <c r="L17" s="19"/>
    </row>
    <row r="18" spans="1:12" x14ac:dyDescent="0.25">
      <c r="K18" s="3"/>
    </row>
    <row r="19" spans="1:12" x14ac:dyDescent="0.25">
      <c r="E19" s="2"/>
    </row>
    <row r="20" spans="1:12" x14ac:dyDescent="0.25">
      <c r="E20" s="2"/>
    </row>
    <row r="21" spans="1:12" x14ac:dyDescent="0.25">
      <c r="E21" s="2"/>
    </row>
    <row r="22" spans="1:12" x14ac:dyDescent="0.25">
      <c r="E22" s="2"/>
    </row>
    <row r="23" spans="1:12" x14ac:dyDescent="0.25">
      <c r="E23" s="2"/>
    </row>
    <row r="24" spans="1:12" x14ac:dyDescent="0.25">
      <c r="E24" s="2"/>
    </row>
    <row r="25" spans="1:12" x14ac:dyDescent="0.25">
      <c r="E25" s="2"/>
    </row>
    <row r="26" spans="1:12" x14ac:dyDescent="0.25">
      <c r="E26" s="2"/>
    </row>
    <row r="28" spans="1:12" x14ac:dyDescent="0.25">
      <c r="B28" t="s">
        <v>46</v>
      </c>
      <c r="E28" t="s">
        <v>47</v>
      </c>
    </row>
  </sheetData>
  <mergeCells count="13">
    <mergeCell ref="K4:K5"/>
    <mergeCell ref="L4:L5"/>
    <mergeCell ref="A4:A5"/>
    <mergeCell ref="I4:I5"/>
    <mergeCell ref="D1:I1"/>
    <mergeCell ref="D3:I3"/>
    <mergeCell ref="C4:C5"/>
    <mergeCell ref="D4:D5"/>
    <mergeCell ref="E4:E5"/>
    <mergeCell ref="F4:F5"/>
    <mergeCell ref="G4:G5"/>
    <mergeCell ref="H4:H5"/>
    <mergeCell ref="J4:J5"/>
  </mergeCells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zoomScale="90" zoomScaleNormal="90" workbookViewId="0">
      <selection activeCell="D3" sqref="D3:I3"/>
    </sheetView>
  </sheetViews>
  <sheetFormatPr baseColWidth="10" defaultRowHeight="15" x14ac:dyDescent="0.25"/>
  <cols>
    <col min="2" max="2" width="39.5703125" bestFit="1" customWidth="1"/>
    <col min="3" max="3" width="19.28515625" customWidth="1"/>
    <col min="4" max="4" width="18" customWidth="1"/>
    <col min="5" max="5" width="15.140625" customWidth="1"/>
    <col min="6" max="6" width="5.85546875" customWidth="1"/>
    <col min="9" max="9" width="10" customWidth="1"/>
    <col min="10" max="10" width="12.5703125" customWidth="1"/>
    <col min="11" max="11" width="13.5703125" customWidth="1"/>
    <col min="12" max="12" width="36.42578125" customWidth="1"/>
  </cols>
  <sheetData>
    <row r="1" spans="1:15" x14ac:dyDescent="0.25">
      <c r="A1" s="13"/>
      <c r="B1" s="13"/>
      <c r="C1" s="13"/>
      <c r="D1" s="73" t="s">
        <v>0</v>
      </c>
      <c r="E1" s="73"/>
      <c r="F1" s="73"/>
      <c r="G1" s="73"/>
      <c r="H1" s="73"/>
      <c r="I1" s="73"/>
      <c r="J1" s="55"/>
      <c r="K1" s="13"/>
      <c r="L1" s="13"/>
    </row>
    <row r="2" spans="1:15" x14ac:dyDescent="0.25">
      <c r="C2" s="5"/>
      <c r="D2" s="11"/>
      <c r="E2" s="5"/>
      <c r="F2" s="11" t="s">
        <v>1</v>
      </c>
      <c r="G2" s="11"/>
      <c r="H2" s="1"/>
      <c r="I2" s="1"/>
      <c r="J2" s="1"/>
    </row>
    <row r="3" spans="1:15" x14ac:dyDescent="0.25">
      <c r="C3" s="5"/>
      <c r="D3" s="73" t="str">
        <f>Hoja1!D3</f>
        <v>DEL 01  AL 30 DE JUNIO DE 2019</v>
      </c>
      <c r="E3" s="73"/>
      <c r="F3" s="73"/>
      <c r="G3" s="73"/>
      <c r="H3" s="73"/>
      <c r="I3" s="73"/>
      <c r="J3" s="55"/>
    </row>
    <row r="4" spans="1:15" ht="15" customHeight="1" x14ac:dyDescent="0.25">
      <c r="A4" s="74" t="s">
        <v>2</v>
      </c>
      <c r="B4" s="15" t="s">
        <v>3</v>
      </c>
      <c r="C4" s="74" t="s">
        <v>4</v>
      </c>
      <c r="D4" s="74" t="s">
        <v>7</v>
      </c>
      <c r="E4" s="74" t="s">
        <v>5</v>
      </c>
      <c r="F4" s="74" t="s">
        <v>6</v>
      </c>
      <c r="G4" s="74" t="s">
        <v>8</v>
      </c>
      <c r="H4" s="74" t="s">
        <v>9</v>
      </c>
      <c r="I4" s="74" t="s">
        <v>48</v>
      </c>
      <c r="J4" s="69" t="s">
        <v>49</v>
      </c>
      <c r="K4" s="74" t="s">
        <v>10</v>
      </c>
      <c r="L4" s="74" t="s">
        <v>15</v>
      </c>
      <c r="M4" s="6"/>
      <c r="N4" s="6"/>
    </row>
    <row r="5" spans="1:15" x14ac:dyDescent="0.25">
      <c r="A5" s="75"/>
      <c r="B5" s="15" t="s">
        <v>11</v>
      </c>
      <c r="C5" s="75"/>
      <c r="D5" s="75"/>
      <c r="E5" s="75"/>
      <c r="F5" s="75"/>
      <c r="G5" s="75"/>
      <c r="H5" s="75"/>
      <c r="I5" s="75"/>
      <c r="J5" s="70"/>
      <c r="K5" s="75"/>
      <c r="L5" s="75"/>
      <c r="M5" s="6"/>
      <c r="N5" s="6"/>
    </row>
    <row r="6" spans="1:15" x14ac:dyDescent="0.25">
      <c r="A6" s="27"/>
      <c r="B6" s="15" t="s">
        <v>16</v>
      </c>
      <c r="C6" s="28"/>
      <c r="D6" s="28"/>
      <c r="E6" s="29"/>
      <c r="F6" s="28"/>
      <c r="G6" s="30"/>
      <c r="H6" s="28"/>
      <c r="I6" s="28"/>
      <c r="J6" s="20"/>
      <c r="K6" s="30"/>
      <c r="L6" s="28"/>
      <c r="M6" s="6"/>
      <c r="N6" s="6"/>
    </row>
    <row r="7" spans="1:15" ht="60" customHeight="1" x14ac:dyDescent="0.25">
      <c r="A7" s="27"/>
      <c r="B7" s="44"/>
      <c r="C7" s="28" t="s">
        <v>19</v>
      </c>
      <c r="D7" s="28"/>
      <c r="E7" s="29">
        <v>1492.66</v>
      </c>
      <c r="F7" s="28">
        <v>15</v>
      </c>
      <c r="G7" s="29">
        <v>22404.9</v>
      </c>
      <c r="H7" s="29">
        <v>4604.41</v>
      </c>
      <c r="I7" s="28"/>
      <c r="J7" s="24">
        <v>0.01</v>
      </c>
      <c r="K7" s="29">
        <f>G7-H7-J7</f>
        <v>17800.480000000003</v>
      </c>
      <c r="L7" s="28"/>
      <c r="M7" s="6"/>
      <c r="N7" s="6"/>
    </row>
    <row r="8" spans="1:15" ht="60.75" customHeight="1" x14ac:dyDescent="0.25">
      <c r="A8" s="27"/>
      <c r="B8" s="44"/>
      <c r="C8" s="28" t="s">
        <v>21</v>
      </c>
      <c r="D8" s="28"/>
      <c r="E8" s="31">
        <v>290.52</v>
      </c>
      <c r="F8" s="28">
        <v>15</v>
      </c>
      <c r="G8" s="29">
        <v>4372.8100000000004</v>
      </c>
      <c r="H8" s="29">
        <v>360.32</v>
      </c>
      <c r="I8" s="28"/>
      <c r="J8" s="24"/>
      <c r="K8" s="29">
        <f>G8-H8-J8</f>
        <v>4012.4900000000002</v>
      </c>
      <c r="L8" s="28"/>
      <c r="M8" s="6"/>
      <c r="N8" s="6"/>
    </row>
    <row r="9" spans="1:15" ht="60.75" customHeight="1" x14ac:dyDescent="0.25">
      <c r="A9" s="27"/>
      <c r="B9" s="44"/>
      <c r="C9" s="28" t="s">
        <v>20</v>
      </c>
      <c r="D9" s="28"/>
      <c r="E9" s="29">
        <v>205.98</v>
      </c>
      <c r="F9" s="28">
        <v>15</v>
      </c>
      <c r="G9" s="29">
        <v>3104.71</v>
      </c>
      <c r="H9" s="29">
        <v>91.36</v>
      </c>
      <c r="I9" s="28"/>
      <c r="J9" s="24">
        <v>0.01</v>
      </c>
      <c r="K9" s="29">
        <f>G9-H9-J9</f>
        <v>3013.3399999999997</v>
      </c>
      <c r="L9" s="28"/>
      <c r="M9" s="6"/>
      <c r="N9" s="6"/>
      <c r="O9" s="6"/>
    </row>
    <row r="10" spans="1:15" ht="62.25" customHeight="1" x14ac:dyDescent="0.25">
      <c r="A10" s="27"/>
      <c r="B10" s="44"/>
      <c r="C10" s="28" t="s">
        <v>22</v>
      </c>
      <c r="D10" s="28"/>
      <c r="E10" s="29">
        <v>370.82</v>
      </c>
      <c r="F10" s="28">
        <v>15</v>
      </c>
      <c r="G10" s="29">
        <v>5577.3</v>
      </c>
      <c r="H10" s="29">
        <v>565.09</v>
      </c>
      <c r="I10" s="28"/>
      <c r="J10" s="18"/>
      <c r="K10" s="29">
        <f t="shared" ref="K10" si="0">G10-H10</f>
        <v>5012.21</v>
      </c>
      <c r="L10" s="30"/>
      <c r="M10" s="6"/>
      <c r="N10" s="6"/>
      <c r="O10" s="6"/>
    </row>
    <row r="11" spans="1:15" ht="60" customHeight="1" x14ac:dyDescent="0.25">
      <c r="A11" s="27"/>
      <c r="B11" s="15" t="s">
        <v>17</v>
      </c>
      <c r="C11" s="28"/>
      <c r="D11" s="28"/>
      <c r="E11" s="29"/>
      <c r="F11" s="28"/>
      <c r="G11" s="29"/>
      <c r="H11" s="29"/>
      <c r="I11" s="28"/>
      <c r="J11" s="18"/>
      <c r="K11" s="29"/>
      <c r="L11" s="28"/>
      <c r="M11" s="6"/>
      <c r="N11" s="6"/>
      <c r="O11" s="6"/>
    </row>
    <row r="12" spans="1:15" ht="60" customHeight="1" x14ac:dyDescent="0.25">
      <c r="A12" s="27"/>
      <c r="B12" s="44"/>
      <c r="C12" s="28" t="s">
        <v>23</v>
      </c>
      <c r="D12" s="28"/>
      <c r="E12" s="29">
        <f>G12/15</f>
        <v>924.35</v>
      </c>
      <c r="F12" s="28">
        <v>15</v>
      </c>
      <c r="G12" s="29">
        <v>13865.25</v>
      </c>
      <c r="H12" s="29">
        <v>2364.73</v>
      </c>
      <c r="I12" s="28"/>
      <c r="J12" s="24"/>
      <c r="K12" s="29">
        <f>G12-H12-J12</f>
        <v>11500.52</v>
      </c>
      <c r="L12" s="30"/>
      <c r="M12" s="6"/>
      <c r="N12" s="6"/>
      <c r="O12" s="6"/>
    </row>
    <row r="13" spans="1:15" ht="60.75" customHeight="1" x14ac:dyDescent="0.25">
      <c r="A13" s="27"/>
      <c r="B13" s="44"/>
      <c r="C13" s="28" t="s">
        <v>20</v>
      </c>
      <c r="D13" s="28"/>
      <c r="E13" s="29">
        <f>G13/15</f>
        <v>206.98</v>
      </c>
      <c r="F13" s="28">
        <v>15</v>
      </c>
      <c r="G13" s="29">
        <v>3104.7</v>
      </c>
      <c r="H13" s="29">
        <v>91.35</v>
      </c>
      <c r="I13" s="28"/>
      <c r="J13" s="24">
        <v>0.01</v>
      </c>
      <c r="K13" s="29">
        <f>G13-H13-J13</f>
        <v>3013.3399999999997</v>
      </c>
      <c r="L13" s="28"/>
      <c r="M13" s="6"/>
      <c r="N13" s="6"/>
      <c r="O13" s="6"/>
    </row>
    <row r="14" spans="1:15" ht="43.5" customHeight="1" x14ac:dyDescent="0.25">
      <c r="A14" s="15" t="s">
        <v>13</v>
      </c>
      <c r="B14" s="32"/>
      <c r="C14" s="33"/>
      <c r="D14" s="33"/>
      <c r="E14" s="34">
        <f>SUM(E7:E13)</f>
        <v>3491.31</v>
      </c>
      <c r="F14" s="33"/>
      <c r="G14" s="34">
        <f>SUM(G7:G13)</f>
        <v>52429.67</v>
      </c>
      <c r="H14" s="34">
        <f>SUM(H7:H13)</f>
        <v>8077.26</v>
      </c>
      <c r="I14" s="56"/>
      <c r="J14" s="25">
        <f>SUM(J7:J13)</f>
        <v>0.03</v>
      </c>
      <c r="K14" s="34">
        <f>SUM(K7:K13)</f>
        <v>44352.380000000005</v>
      </c>
      <c r="L14" s="33"/>
      <c r="M14" s="6"/>
      <c r="N14" s="6"/>
      <c r="O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57"/>
      <c r="J15" s="58"/>
      <c r="K15" s="8"/>
      <c r="L15" s="6"/>
      <c r="M15" s="6"/>
      <c r="N15" s="6"/>
      <c r="O15" s="6"/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57"/>
      <c r="J16" s="59"/>
      <c r="K16" s="7"/>
      <c r="L16" s="6"/>
      <c r="M16" s="6"/>
      <c r="N16" s="6"/>
      <c r="O16" s="6"/>
    </row>
    <row r="17" spans="1:15" x14ac:dyDescent="0.25">
      <c r="A17" s="6"/>
      <c r="B17" s="6"/>
      <c r="C17" s="6"/>
      <c r="D17" s="10"/>
      <c r="E17" s="6"/>
      <c r="F17" s="6"/>
      <c r="G17" s="7"/>
      <c r="H17" s="6"/>
      <c r="I17" s="57"/>
      <c r="J17" s="9"/>
      <c r="K17" s="6"/>
      <c r="L17" s="6"/>
      <c r="M17" s="6"/>
      <c r="N17" s="6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K18" s="6"/>
      <c r="L18" s="6"/>
      <c r="M18" s="6"/>
      <c r="N18" s="6"/>
      <c r="O18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K25" s="6"/>
      <c r="L25" s="6"/>
      <c r="M25" s="6"/>
      <c r="N25" s="6"/>
      <c r="O25" s="6"/>
    </row>
    <row r="26" spans="1:15" x14ac:dyDescent="0.25">
      <c r="B26" t="s">
        <v>46</v>
      </c>
      <c r="E26" t="s">
        <v>47</v>
      </c>
    </row>
  </sheetData>
  <mergeCells count="13">
    <mergeCell ref="K4:K5"/>
    <mergeCell ref="L4:L5"/>
    <mergeCell ref="A4:A5"/>
    <mergeCell ref="I4:I5"/>
    <mergeCell ref="D1:I1"/>
    <mergeCell ref="D3:I3"/>
    <mergeCell ref="C4:C5"/>
    <mergeCell ref="D4:D5"/>
    <mergeCell ref="E4:E5"/>
    <mergeCell ref="F4:F5"/>
    <mergeCell ref="G4:G5"/>
    <mergeCell ref="H4:H5"/>
    <mergeCell ref="J4:J5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topLeftCell="B1" zoomScale="90" zoomScaleNormal="90" workbookViewId="0">
      <selection activeCell="D7" sqref="D7:D9"/>
    </sheetView>
  </sheetViews>
  <sheetFormatPr baseColWidth="10" defaultRowHeight="15" x14ac:dyDescent="0.25"/>
  <cols>
    <col min="2" max="2" width="38.85546875" customWidth="1"/>
    <col min="3" max="3" width="18.42578125" customWidth="1"/>
    <col min="4" max="4" width="17" customWidth="1"/>
    <col min="5" max="5" width="14.5703125" customWidth="1"/>
    <col min="6" max="6" width="6.28515625" customWidth="1"/>
    <col min="7" max="7" width="13.140625" customWidth="1"/>
    <col min="8" max="8" width="10.42578125" customWidth="1"/>
    <col min="9" max="9" width="10.28515625" customWidth="1"/>
    <col min="10" max="10" width="12.5703125" customWidth="1"/>
    <col min="11" max="11" width="18.5703125" customWidth="1"/>
    <col min="12" max="12" width="37.28515625" customWidth="1"/>
  </cols>
  <sheetData>
    <row r="1" spans="1:12" x14ac:dyDescent="0.25">
      <c r="A1" s="13"/>
      <c r="B1" s="13"/>
      <c r="C1" s="13"/>
      <c r="D1" s="73" t="s">
        <v>0</v>
      </c>
      <c r="E1" s="73"/>
      <c r="F1" s="73"/>
      <c r="G1" s="73"/>
      <c r="H1" s="73"/>
      <c r="I1" s="73"/>
      <c r="J1" s="55"/>
      <c r="K1" s="13"/>
      <c r="L1" s="13"/>
    </row>
    <row r="2" spans="1:12" x14ac:dyDescent="0.25">
      <c r="C2" s="5"/>
      <c r="D2" s="11"/>
      <c r="E2" s="5"/>
      <c r="F2" s="11" t="s">
        <v>1</v>
      </c>
      <c r="G2" s="11"/>
      <c r="H2" s="1"/>
      <c r="I2" s="1"/>
      <c r="J2" s="1"/>
    </row>
    <row r="3" spans="1:12" x14ac:dyDescent="0.25">
      <c r="C3" s="5"/>
      <c r="D3" s="73" t="str">
        <f>Hoja1!D3</f>
        <v>DEL 01  AL 30 DE JUNIO DE 2019</v>
      </c>
      <c r="E3" s="73"/>
      <c r="F3" s="73"/>
      <c r="G3" s="73"/>
      <c r="H3" s="73"/>
      <c r="I3" s="73"/>
      <c r="J3" s="55"/>
    </row>
    <row r="4" spans="1:12" ht="15" customHeight="1" x14ac:dyDescent="0.25">
      <c r="A4" s="76" t="s">
        <v>2</v>
      </c>
      <c r="B4" s="76" t="s">
        <v>3</v>
      </c>
      <c r="C4" s="74" t="s">
        <v>4</v>
      </c>
      <c r="D4" s="74" t="s">
        <v>7</v>
      </c>
      <c r="E4" s="74" t="s">
        <v>5</v>
      </c>
      <c r="F4" s="74" t="s">
        <v>6</v>
      </c>
      <c r="G4" s="74" t="s">
        <v>8</v>
      </c>
      <c r="H4" s="74" t="s">
        <v>9</v>
      </c>
      <c r="I4" s="74" t="s">
        <v>48</v>
      </c>
      <c r="J4" s="69" t="s">
        <v>49</v>
      </c>
      <c r="K4" s="74" t="s">
        <v>10</v>
      </c>
      <c r="L4" s="74" t="s">
        <v>15</v>
      </c>
    </row>
    <row r="5" spans="1:12" x14ac:dyDescent="0.25">
      <c r="A5" s="76"/>
      <c r="B5" s="76"/>
      <c r="C5" s="75"/>
      <c r="D5" s="75"/>
      <c r="E5" s="75"/>
      <c r="F5" s="75"/>
      <c r="G5" s="75"/>
      <c r="H5" s="75"/>
      <c r="I5" s="75"/>
      <c r="J5" s="70"/>
      <c r="K5" s="75"/>
      <c r="L5" s="75"/>
    </row>
    <row r="6" spans="1:12" x14ac:dyDescent="0.25">
      <c r="A6" s="28"/>
      <c r="B6" s="15" t="s">
        <v>25</v>
      </c>
      <c r="C6" s="28"/>
      <c r="D6" s="28"/>
      <c r="E6" s="28"/>
      <c r="F6" s="28"/>
      <c r="G6" s="28"/>
      <c r="H6" s="28"/>
      <c r="I6" s="28"/>
      <c r="J6" s="20"/>
      <c r="K6" s="28"/>
      <c r="L6" s="28"/>
    </row>
    <row r="7" spans="1:12" ht="60" customHeight="1" x14ac:dyDescent="0.25">
      <c r="A7" s="35"/>
      <c r="B7" s="54"/>
      <c r="C7" s="35" t="s">
        <v>29</v>
      </c>
      <c r="D7" s="35"/>
      <c r="E7" s="36">
        <f>G7/15</f>
        <v>838.14</v>
      </c>
      <c r="F7" s="35">
        <v>15</v>
      </c>
      <c r="G7" s="36">
        <v>12572.1</v>
      </c>
      <c r="H7" s="36">
        <v>2060.58</v>
      </c>
      <c r="I7" s="35"/>
      <c r="J7" s="24">
        <v>0.01</v>
      </c>
      <c r="K7" s="36">
        <f>G7-H7-J7</f>
        <v>10511.51</v>
      </c>
      <c r="L7" s="37"/>
    </row>
    <row r="8" spans="1:12" ht="60" customHeight="1" x14ac:dyDescent="0.25">
      <c r="A8" s="35"/>
      <c r="B8" s="54"/>
      <c r="C8" s="35" t="s">
        <v>30</v>
      </c>
      <c r="D8" s="35"/>
      <c r="E8" s="36">
        <f>G8/15</f>
        <v>371.82</v>
      </c>
      <c r="F8" s="35">
        <v>15</v>
      </c>
      <c r="G8" s="36">
        <v>5577.3</v>
      </c>
      <c r="H8" s="36">
        <v>565.09</v>
      </c>
      <c r="I8" s="35"/>
      <c r="J8" s="18"/>
      <c r="K8" s="36">
        <f t="shared" ref="K8" si="0">G8-H8</f>
        <v>5012.21</v>
      </c>
      <c r="L8" s="35"/>
    </row>
    <row r="9" spans="1:12" ht="60" customHeight="1" x14ac:dyDescent="0.25">
      <c r="A9" s="35"/>
      <c r="B9" s="54"/>
      <c r="C9" s="35" t="s">
        <v>20</v>
      </c>
      <c r="D9" s="35"/>
      <c r="E9" s="36">
        <f>G9/15</f>
        <v>206.98066666666668</v>
      </c>
      <c r="F9" s="35">
        <v>15</v>
      </c>
      <c r="G9" s="36">
        <v>3104.71</v>
      </c>
      <c r="H9" s="36">
        <v>91.36</v>
      </c>
      <c r="I9" s="35"/>
      <c r="J9" s="24">
        <v>0.01</v>
      </c>
      <c r="K9" s="36">
        <f>G9-H9-J9</f>
        <v>3013.3399999999997</v>
      </c>
      <c r="L9" s="35"/>
    </row>
    <row r="10" spans="1:12" ht="45" customHeight="1" x14ac:dyDescent="0.25">
      <c r="A10" s="38" t="s">
        <v>13</v>
      </c>
      <c r="B10" s="35"/>
      <c r="C10" s="35"/>
      <c r="D10" s="36"/>
      <c r="E10" s="39">
        <f>SUM(E7:E9)</f>
        <v>1416.9406666666666</v>
      </c>
      <c r="F10" s="40"/>
      <c r="G10" s="39">
        <f>SUM(G7:G9)</f>
        <v>21254.11</v>
      </c>
      <c r="H10" s="39">
        <f>SUM(H7:H9)</f>
        <v>2717.03</v>
      </c>
      <c r="I10" s="40"/>
      <c r="J10" s="25">
        <f>SUM(J7:J9)</f>
        <v>0.02</v>
      </c>
      <c r="K10" s="39">
        <f>SUM(K7:K9)</f>
        <v>18537.060000000001</v>
      </c>
      <c r="L10" s="35"/>
    </row>
    <row r="11" spans="1:12" x14ac:dyDescent="0.25">
      <c r="H11" s="3"/>
      <c r="I11" s="9"/>
      <c r="J11" s="58"/>
      <c r="K11" s="60"/>
    </row>
    <row r="12" spans="1:12" x14ac:dyDescent="0.25">
      <c r="I12" s="9"/>
      <c r="J12" s="58"/>
      <c r="K12" s="9"/>
    </row>
    <row r="13" spans="1:12" x14ac:dyDescent="0.25">
      <c r="I13" s="61"/>
      <c r="J13" s="58"/>
      <c r="K13" s="9"/>
    </row>
    <row r="14" spans="1:12" x14ac:dyDescent="0.25">
      <c r="I14" s="9"/>
      <c r="J14" s="58"/>
      <c r="K14" s="9"/>
    </row>
    <row r="15" spans="1:12" x14ac:dyDescent="0.25">
      <c r="I15" s="9"/>
      <c r="J15" s="58"/>
      <c r="K15" s="9"/>
    </row>
    <row r="16" spans="1:12" x14ac:dyDescent="0.25">
      <c r="I16" s="9"/>
      <c r="J16" s="59"/>
      <c r="K16" s="9"/>
    </row>
    <row r="22" spans="2:3" x14ac:dyDescent="0.25">
      <c r="B22" t="s">
        <v>46</v>
      </c>
      <c r="C22" t="s">
        <v>47</v>
      </c>
    </row>
  </sheetData>
  <mergeCells count="14">
    <mergeCell ref="K4:K5"/>
    <mergeCell ref="L4:L5"/>
    <mergeCell ref="B4:B5"/>
    <mergeCell ref="A4:A5"/>
    <mergeCell ref="D1:I1"/>
    <mergeCell ref="D3:I3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topLeftCell="A7" zoomScale="80" zoomScaleNormal="80" workbookViewId="0">
      <selection activeCell="D11" sqref="D11"/>
    </sheetView>
  </sheetViews>
  <sheetFormatPr baseColWidth="10" defaultRowHeight="15" x14ac:dyDescent="0.25"/>
  <cols>
    <col min="2" max="2" width="38.85546875" customWidth="1"/>
    <col min="3" max="3" width="26" customWidth="1"/>
    <col min="4" max="5" width="18.42578125" customWidth="1"/>
    <col min="6" max="6" width="6" customWidth="1"/>
    <col min="7" max="7" width="13.140625" customWidth="1"/>
    <col min="8" max="8" width="10.42578125" customWidth="1"/>
    <col min="9" max="9" width="15.5703125" customWidth="1"/>
    <col min="10" max="10" width="12.5703125" customWidth="1"/>
    <col min="11" max="11" width="14.140625" customWidth="1"/>
    <col min="12" max="12" width="48.85546875" customWidth="1"/>
  </cols>
  <sheetData>
    <row r="1" spans="1:13" x14ac:dyDescent="0.25">
      <c r="A1" s="13"/>
      <c r="B1" s="13"/>
      <c r="C1" s="13"/>
      <c r="D1" s="73" t="s">
        <v>0</v>
      </c>
      <c r="E1" s="73"/>
      <c r="F1" s="73"/>
      <c r="G1" s="73"/>
      <c r="H1" s="73"/>
      <c r="I1" s="73"/>
      <c r="J1" s="55"/>
      <c r="K1" s="13"/>
      <c r="L1" s="13"/>
    </row>
    <row r="2" spans="1:13" x14ac:dyDescent="0.25">
      <c r="C2" s="5"/>
      <c r="D2" s="11"/>
      <c r="E2" s="5"/>
      <c r="F2" s="11" t="s">
        <v>1</v>
      </c>
      <c r="G2" s="11"/>
      <c r="H2" s="1"/>
      <c r="I2" s="1"/>
      <c r="J2" s="1"/>
    </row>
    <row r="3" spans="1:13" x14ac:dyDescent="0.25">
      <c r="C3" s="5"/>
      <c r="D3" s="73" t="str">
        <f>Hoja1!D3</f>
        <v>DEL 01  AL 30 DE JUNIO DE 2019</v>
      </c>
      <c r="E3" s="73"/>
      <c r="F3" s="73"/>
      <c r="G3" s="73"/>
      <c r="H3" s="73"/>
      <c r="I3" s="73"/>
      <c r="J3" s="55"/>
    </row>
    <row r="4" spans="1:13" x14ac:dyDescent="0.25">
      <c r="A4" s="76" t="s">
        <v>2</v>
      </c>
      <c r="B4" s="76" t="s">
        <v>3</v>
      </c>
      <c r="C4" s="74" t="s">
        <v>4</v>
      </c>
      <c r="D4" s="74" t="s">
        <v>7</v>
      </c>
      <c r="E4" s="69" t="s">
        <v>5</v>
      </c>
      <c r="F4" s="74" t="s">
        <v>6</v>
      </c>
      <c r="G4" s="74" t="s">
        <v>8</v>
      </c>
      <c r="H4" s="74" t="s">
        <v>9</v>
      </c>
      <c r="I4" s="74" t="s">
        <v>48</v>
      </c>
      <c r="J4" s="69" t="s">
        <v>49</v>
      </c>
      <c r="K4" s="74" t="s">
        <v>10</v>
      </c>
      <c r="L4" s="74" t="s">
        <v>15</v>
      </c>
    </row>
    <row r="5" spans="1:13" x14ac:dyDescent="0.25">
      <c r="A5" s="76"/>
      <c r="B5" s="76"/>
      <c r="C5" s="75"/>
      <c r="D5" s="75"/>
      <c r="E5" s="70"/>
      <c r="F5" s="75"/>
      <c r="G5" s="75"/>
      <c r="H5" s="75"/>
      <c r="I5" s="75"/>
      <c r="J5" s="70"/>
      <c r="K5" s="75"/>
      <c r="L5" s="75"/>
      <c r="M5" s="6"/>
    </row>
    <row r="6" spans="1:13" ht="59.25" customHeight="1" x14ac:dyDescent="0.25">
      <c r="A6" s="27"/>
      <c r="B6" s="15" t="s">
        <v>26</v>
      </c>
      <c r="C6" s="27"/>
      <c r="D6" s="27"/>
      <c r="E6" s="27"/>
      <c r="F6" s="27"/>
      <c r="G6" s="27"/>
      <c r="H6" s="27"/>
      <c r="I6" s="27"/>
      <c r="J6" s="20"/>
      <c r="K6" s="27"/>
      <c r="L6" s="27"/>
      <c r="M6" s="6"/>
    </row>
    <row r="7" spans="1:13" ht="59.25" customHeight="1" x14ac:dyDescent="0.25">
      <c r="A7" s="27"/>
      <c r="B7" s="44"/>
      <c r="C7" s="27" t="s">
        <v>31</v>
      </c>
      <c r="D7" s="27"/>
      <c r="E7" s="41">
        <f>G7/15</f>
        <v>371.82</v>
      </c>
      <c r="F7" s="27">
        <v>15</v>
      </c>
      <c r="G7" s="41">
        <v>5577.3</v>
      </c>
      <c r="H7" s="41">
        <v>565.09</v>
      </c>
      <c r="I7" s="27"/>
      <c r="J7" s="18"/>
      <c r="K7" s="41">
        <f>G7-H7</f>
        <v>5012.21</v>
      </c>
      <c r="L7" s="42"/>
      <c r="M7" s="6"/>
    </row>
    <row r="8" spans="1:13" ht="60.75" customHeight="1" x14ac:dyDescent="0.25">
      <c r="A8" s="27"/>
      <c r="B8" s="15" t="s">
        <v>27</v>
      </c>
      <c r="C8" s="27"/>
      <c r="D8" s="27"/>
      <c r="E8" s="27"/>
      <c r="F8" s="27"/>
      <c r="G8" s="41"/>
      <c r="H8" s="41"/>
      <c r="I8" s="27"/>
      <c r="J8" s="18"/>
      <c r="K8" s="41"/>
      <c r="L8" s="27"/>
      <c r="M8" s="6"/>
    </row>
    <row r="9" spans="1:13" ht="60" customHeight="1" x14ac:dyDescent="0.25">
      <c r="A9" s="27"/>
      <c r="B9" s="44"/>
      <c r="C9" s="27" t="s">
        <v>32</v>
      </c>
      <c r="D9" s="27"/>
      <c r="E9" s="41">
        <f>G9/F9</f>
        <v>291.52000000000004</v>
      </c>
      <c r="F9" s="27">
        <v>15</v>
      </c>
      <c r="G9" s="41">
        <v>4372.8</v>
      </c>
      <c r="H9" s="41">
        <v>360.32</v>
      </c>
      <c r="I9" s="28">
        <v>0.01</v>
      </c>
      <c r="J9" s="18"/>
      <c r="K9" s="41">
        <f>G9-H9+I9</f>
        <v>4012.4900000000002</v>
      </c>
      <c r="L9" s="27"/>
      <c r="M9" s="6"/>
    </row>
    <row r="10" spans="1:13" ht="63" customHeight="1" x14ac:dyDescent="0.25">
      <c r="A10" s="27"/>
      <c r="B10" s="15" t="s">
        <v>28</v>
      </c>
      <c r="C10" s="27"/>
      <c r="D10" s="27"/>
      <c r="E10" s="41"/>
      <c r="F10" s="27"/>
      <c r="G10" s="41"/>
      <c r="H10" s="41"/>
      <c r="I10" s="27"/>
      <c r="J10" s="18"/>
      <c r="K10" s="41"/>
      <c r="L10" s="27"/>
      <c r="M10" s="6"/>
    </row>
    <row r="11" spans="1:13" ht="63" customHeight="1" x14ac:dyDescent="0.25">
      <c r="A11" s="27"/>
      <c r="B11" s="44"/>
      <c r="C11" s="27" t="s">
        <v>33</v>
      </c>
      <c r="D11" s="27"/>
      <c r="E11" s="41">
        <f>G11/F11</f>
        <v>339.34000000000003</v>
      </c>
      <c r="F11" s="27">
        <v>15</v>
      </c>
      <c r="G11" s="41">
        <v>5090.1000000000004</v>
      </c>
      <c r="H11" s="41">
        <v>477.78</v>
      </c>
      <c r="I11" s="27"/>
      <c r="J11" s="24"/>
      <c r="K11" s="41">
        <f>G11-H11-J11+I11</f>
        <v>4612.3200000000006</v>
      </c>
      <c r="L11" s="42"/>
      <c r="M11" s="6"/>
    </row>
    <row r="12" spans="1:13" ht="47.25" customHeight="1" x14ac:dyDescent="0.25">
      <c r="A12" s="15" t="s">
        <v>13</v>
      </c>
      <c r="B12" s="32"/>
      <c r="C12" s="32"/>
      <c r="D12" s="32"/>
      <c r="E12" s="43">
        <f>SUM(E6:E11)</f>
        <v>1002.6800000000001</v>
      </c>
      <c r="F12" s="32"/>
      <c r="G12" s="43">
        <f>SUM(G6:G11)</f>
        <v>15040.2</v>
      </c>
      <c r="H12" s="43">
        <f>SUM(H6:H11)</f>
        <v>1403.19</v>
      </c>
      <c r="I12" s="33">
        <f>SUM(I6:I11)</f>
        <v>0.01</v>
      </c>
      <c r="J12" s="63">
        <f>SUM(J6:J11)</f>
        <v>0</v>
      </c>
      <c r="K12" s="43">
        <f>SUM(K7:K11)</f>
        <v>13637.02</v>
      </c>
      <c r="L12" s="27"/>
      <c r="M12" s="6"/>
    </row>
    <row r="13" spans="1:13" x14ac:dyDescent="0.25">
      <c r="J13" s="58"/>
      <c r="K13" s="3"/>
    </row>
    <row r="14" spans="1:13" x14ac:dyDescent="0.25">
      <c r="J14" s="58"/>
    </row>
    <row r="15" spans="1:13" x14ac:dyDescent="0.25">
      <c r="J15" s="58"/>
      <c r="K15" s="2"/>
    </row>
    <row r="16" spans="1:13" x14ac:dyDescent="0.25">
      <c r="J16" s="59"/>
    </row>
    <row r="24" spans="2:3" x14ac:dyDescent="0.25">
      <c r="B24" t="s">
        <v>46</v>
      </c>
      <c r="C24" t="s">
        <v>47</v>
      </c>
    </row>
  </sheetData>
  <mergeCells count="14">
    <mergeCell ref="D1:I1"/>
    <mergeCell ref="K4:K5"/>
    <mergeCell ref="L4:L5"/>
    <mergeCell ref="B4:B5"/>
    <mergeCell ref="A4:A5"/>
    <mergeCell ref="D3:I3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topLeftCell="B13" zoomScale="80" zoomScaleNormal="80" workbookViewId="0">
      <selection activeCell="C13" sqref="C13"/>
    </sheetView>
  </sheetViews>
  <sheetFormatPr baseColWidth="10" defaultRowHeight="15" x14ac:dyDescent="0.25"/>
  <cols>
    <col min="2" max="2" width="40.85546875" customWidth="1"/>
    <col min="3" max="3" width="35.42578125" customWidth="1"/>
    <col min="4" max="4" width="23.5703125" customWidth="1"/>
    <col min="5" max="5" width="12.42578125" customWidth="1"/>
    <col min="6" max="6" width="6" customWidth="1"/>
    <col min="7" max="7" width="14.42578125" customWidth="1"/>
    <col min="8" max="8" width="14.140625" customWidth="1"/>
    <col min="9" max="9" width="9.140625" customWidth="1"/>
    <col min="10" max="10" width="12.5703125" customWidth="1"/>
    <col min="11" max="11" width="15.28515625" customWidth="1"/>
    <col min="12" max="12" width="52" customWidth="1"/>
  </cols>
  <sheetData>
    <row r="1" spans="1:12" x14ac:dyDescent="0.25">
      <c r="A1" s="13"/>
      <c r="B1" s="13"/>
      <c r="C1" s="13"/>
      <c r="D1" s="73" t="s">
        <v>0</v>
      </c>
      <c r="E1" s="73"/>
      <c r="F1" s="73"/>
      <c r="G1" s="73"/>
      <c r="H1" s="73"/>
      <c r="I1" s="73"/>
      <c r="J1" s="55"/>
      <c r="K1" s="13"/>
      <c r="L1" s="13"/>
    </row>
    <row r="2" spans="1:12" x14ac:dyDescent="0.25">
      <c r="C2" s="5"/>
      <c r="D2" s="11"/>
      <c r="E2" s="5"/>
      <c r="F2" s="11" t="s">
        <v>1</v>
      </c>
      <c r="G2" s="11"/>
      <c r="H2" s="1"/>
      <c r="I2" s="1"/>
      <c r="J2" s="1"/>
    </row>
    <row r="3" spans="1:12" x14ac:dyDescent="0.25">
      <c r="C3" s="5"/>
      <c r="D3" s="73" t="str">
        <f>Hoja1!D3</f>
        <v>DEL 01  AL 30 DE JUNIO DE 2019</v>
      </c>
      <c r="E3" s="73"/>
      <c r="F3" s="73"/>
      <c r="G3" s="73"/>
      <c r="H3" s="73"/>
      <c r="I3" s="73"/>
      <c r="J3" s="55"/>
    </row>
    <row r="4" spans="1:12" x14ac:dyDescent="0.25">
      <c r="A4" s="76" t="s">
        <v>2</v>
      </c>
      <c r="B4" s="76" t="s">
        <v>3</v>
      </c>
      <c r="C4" s="74" t="s">
        <v>4</v>
      </c>
      <c r="D4" s="74" t="s">
        <v>7</v>
      </c>
      <c r="E4" s="69" t="s">
        <v>5</v>
      </c>
      <c r="F4" s="74" t="s">
        <v>6</v>
      </c>
      <c r="G4" s="74" t="s">
        <v>8</v>
      </c>
      <c r="H4" s="74" t="s">
        <v>9</v>
      </c>
      <c r="I4" s="74" t="s">
        <v>48</v>
      </c>
      <c r="J4" s="69" t="s">
        <v>49</v>
      </c>
      <c r="K4" s="74" t="s">
        <v>10</v>
      </c>
      <c r="L4" s="74" t="s">
        <v>15</v>
      </c>
    </row>
    <row r="5" spans="1:12" x14ac:dyDescent="0.25">
      <c r="A5" s="76"/>
      <c r="B5" s="76"/>
      <c r="C5" s="75"/>
      <c r="D5" s="75"/>
      <c r="E5" s="70"/>
      <c r="F5" s="75"/>
      <c r="G5" s="75"/>
      <c r="H5" s="75"/>
      <c r="I5" s="75"/>
      <c r="J5" s="70"/>
      <c r="K5" s="75"/>
      <c r="L5" s="75"/>
    </row>
    <row r="6" spans="1:12" x14ac:dyDescent="0.25">
      <c r="A6" s="27"/>
      <c r="B6" s="15" t="s">
        <v>34</v>
      </c>
      <c r="C6" s="27"/>
      <c r="D6" s="27"/>
      <c r="E6" s="27"/>
      <c r="F6" s="27"/>
      <c r="G6" s="27"/>
      <c r="H6" s="27"/>
      <c r="I6" s="27"/>
      <c r="J6" s="20"/>
      <c r="K6" s="27"/>
      <c r="L6" s="27"/>
    </row>
    <row r="7" spans="1:12" ht="61.5" customHeight="1" x14ac:dyDescent="0.25">
      <c r="A7" s="27"/>
      <c r="B7" s="44"/>
      <c r="C7" s="27" t="s">
        <v>36</v>
      </c>
      <c r="D7" s="27"/>
      <c r="E7" s="41">
        <f>G7/15</f>
        <v>291.52000000000004</v>
      </c>
      <c r="F7" s="27">
        <v>15</v>
      </c>
      <c r="G7" s="41">
        <v>4372.8</v>
      </c>
      <c r="H7" s="41">
        <v>360.32</v>
      </c>
      <c r="I7" s="28">
        <v>0.01</v>
      </c>
      <c r="J7" s="18"/>
      <c r="K7" s="41">
        <f>G7-H7+I7</f>
        <v>4012.4900000000002</v>
      </c>
      <c r="L7" s="42"/>
    </row>
    <row r="8" spans="1:12" ht="59.25" customHeight="1" x14ac:dyDescent="0.25">
      <c r="A8" s="27"/>
      <c r="B8" s="44"/>
      <c r="C8" s="27" t="s">
        <v>37</v>
      </c>
      <c r="D8" s="27"/>
      <c r="E8" s="41">
        <f>G8/15</f>
        <v>206.98066666666668</v>
      </c>
      <c r="F8" s="27">
        <v>15</v>
      </c>
      <c r="G8" s="41">
        <v>3104.71</v>
      </c>
      <c r="H8" s="41">
        <v>91.36</v>
      </c>
      <c r="I8" s="42"/>
      <c r="J8" s="24">
        <v>0.01</v>
      </c>
      <c r="K8" s="41">
        <f>G8-H8-J8</f>
        <v>3013.3399999999997</v>
      </c>
      <c r="L8" s="42"/>
    </row>
    <row r="9" spans="1:12" ht="58.5" customHeight="1" x14ac:dyDescent="0.25">
      <c r="A9" s="27"/>
      <c r="B9" s="44"/>
      <c r="C9" s="27" t="s">
        <v>38</v>
      </c>
      <c r="D9" s="27"/>
      <c r="E9" s="41">
        <f>G9/15</f>
        <v>339.34000000000003</v>
      </c>
      <c r="F9" s="27">
        <v>15</v>
      </c>
      <c r="G9" s="41">
        <v>5090.1000000000004</v>
      </c>
      <c r="H9" s="41">
        <v>477.78</v>
      </c>
      <c r="I9" s="27"/>
      <c r="J9" s="24"/>
      <c r="K9" s="41">
        <f>G9-H9-J9</f>
        <v>4612.3200000000006</v>
      </c>
      <c r="L9" s="42"/>
    </row>
    <row r="10" spans="1:12" ht="59.25" customHeight="1" x14ac:dyDescent="0.25">
      <c r="A10" s="27"/>
      <c r="B10" s="44"/>
      <c r="C10" s="27" t="s">
        <v>39</v>
      </c>
      <c r="D10" s="27"/>
      <c r="E10" s="41">
        <f>G10/15</f>
        <v>206.98066666666668</v>
      </c>
      <c r="F10" s="27">
        <v>15</v>
      </c>
      <c r="G10" s="41">
        <v>3104.71</v>
      </c>
      <c r="H10" s="41">
        <v>91.36</v>
      </c>
      <c r="I10" s="27"/>
      <c r="J10" s="24">
        <v>0.01</v>
      </c>
      <c r="K10" s="41">
        <f>G10-H10-J10</f>
        <v>3013.3399999999997</v>
      </c>
      <c r="L10" s="42"/>
    </row>
    <row r="11" spans="1:12" ht="60" customHeight="1" x14ac:dyDescent="0.25">
      <c r="A11" s="27"/>
      <c r="B11" s="15" t="s">
        <v>35</v>
      </c>
      <c r="C11" s="27"/>
      <c r="D11" s="27"/>
      <c r="E11" s="41"/>
      <c r="F11" s="27"/>
      <c r="G11" s="41"/>
      <c r="H11" s="41"/>
      <c r="I11" s="27"/>
      <c r="J11" s="18"/>
      <c r="K11" s="41"/>
      <c r="L11" s="27"/>
    </row>
    <row r="12" spans="1:12" ht="62.25" customHeight="1" x14ac:dyDescent="0.25">
      <c r="A12" s="27"/>
      <c r="B12" s="44"/>
      <c r="C12" s="27" t="s">
        <v>40</v>
      </c>
      <c r="D12" s="27"/>
      <c r="E12" s="41">
        <f>G12/15</f>
        <v>291.52000000000004</v>
      </c>
      <c r="F12" s="27">
        <v>15</v>
      </c>
      <c r="G12" s="41">
        <v>4372.8</v>
      </c>
      <c r="H12" s="41">
        <v>360.32</v>
      </c>
      <c r="I12" s="27">
        <v>0.01</v>
      </c>
      <c r="J12" s="18"/>
      <c r="K12" s="41">
        <f>G12-H12+I12</f>
        <v>4012.4900000000002</v>
      </c>
      <c r="L12" s="42"/>
    </row>
    <row r="13" spans="1:12" ht="60.75" customHeight="1" x14ac:dyDescent="0.25">
      <c r="A13" s="27"/>
      <c r="B13" s="44"/>
      <c r="C13" s="27" t="s">
        <v>41</v>
      </c>
      <c r="D13" s="27"/>
      <c r="E13" s="41">
        <f>G13/15</f>
        <v>291.52000000000004</v>
      </c>
      <c r="F13" s="27">
        <v>15</v>
      </c>
      <c r="G13" s="41">
        <v>4372.8</v>
      </c>
      <c r="H13" s="41">
        <v>360.32</v>
      </c>
      <c r="I13" s="27">
        <v>0.01</v>
      </c>
      <c r="J13" s="18"/>
      <c r="K13" s="41">
        <f>G13-H13+I13</f>
        <v>4012.4900000000002</v>
      </c>
      <c r="L13" s="41"/>
    </row>
    <row r="14" spans="1:12" ht="60" customHeight="1" x14ac:dyDescent="0.25">
      <c r="A14" s="27"/>
      <c r="B14" s="44"/>
      <c r="C14" s="27" t="s">
        <v>42</v>
      </c>
      <c r="D14" s="27"/>
      <c r="E14" s="41">
        <v>205.98</v>
      </c>
      <c r="F14" s="27">
        <v>15</v>
      </c>
      <c r="G14" s="41">
        <v>3104.71</v>
      </c>
      <c r="H14" s="41">
        <v>91.36</v>
      </c>
      <c r="I14" s="27"/>
      <c r="J14" s="24">
        <v>0.01</v>
      </c>
      <c r="K14" s="41">
        <f>G14-H14-J14</f>
        <v>3013.3399999999997</v>
      </c>
      <c r="L14" s="42"/>
    </row>
    <row r="15" spans="1:12" ht="58.5" customHeight="1" x14ac:dyDescent="0.25">
      <c r="A15" s="27"/>
      <c r="B15" s="15" t="s">
        <v>18</v>
      </c>
      <c r="C15" s="27"/>
      <c r="D15" s="27"/>
      <c r="E15" s="41"/>
      <c r="F15" s="27"/>
      <c r="G15" s="41"/>
      <c r="H15" s="41"/>
      <c r="I15" s="27"/>
      <c r="J15" s="62"/>
      <c r="K15" s="41"/>
      <c r="L15" s="27"/>
    </row>
    <row r="16" spans="1:12" ht="61.5" customHeight="1" x14ac:dyDescent="0.25">
      <c r="A16" s="27"/>
      <c r="B16" s="44"/>
      <c r="C16" s="27" t="s">
        <v>24</v>
      </c>
      <c r="D16" s="27"/>
      <c r="E16" s="41">
        <f>G16/15</f>
        <v>172.46</v>
      </c>
      <c r="F16" s="27">
        <v>15</v>
      </c>
      <c r="G16" s="41">
        <v>2586.9</v>
      </c>
      <c r="H16" s="41"/>
      <c r="I16" s="41">
        <v>0.18</v>
      </c>
      <c r="J16" s="62"/>
      <c r="K16" s="41">
        <f>G16-H16+I16</f>
        <v>2587.08</v>
      </c>
      <c r="L16" s="42"/>
    </row>
    <row r="17" spans="1:12" ht="47.25" customHeight="1" x14ac:dyDescent="0.25">
      <c r="A17" s="44" t="s">
        <v>13</v>
      </c>
      <c r="B17" s="47"/>
      <c r="C17" s="47"/>
      <c r="D17" s="47"/>
      <c r="E17" s="48">
        <f>SUM(E7:E16)</f>
        <v>2006.3013333333333</v>
      </c>
      <c r="F17" s="49"/>
      <c r="G17" s="48">
        <f>SUM(G7:G16)</f>
        <v>30109.53</v>
      </c>
      <c r="H17" s="48">
        <f>SUM(H7:H16)</f>
        <v>1832.82</v>
      </c>
      <c r="I17" s="48">
        <f>SUM(I7:I16)</f>
        <v>0.21</v>
      </c>
      <c r="J17" s="68">
        <f>SUM(J7:J16)</f>
        <v>0.03</v>
      </c>
      <c r="K17" s="48">
        <f>SUM(K7:K16)</f>
        <v>28276.890000000007</v>
      </c>
      <c r="L17" s="47"/>
    </row>
    <row r="18" spans="1:12" x14ac:dyDescent="0.25">
      <c r="K18" s="3"/>
    </row>
    <row r="19" spans="1:12" x14ac:dyDescent="0.25">
      <c r="K19" s="2"/>
    </row>
    <row r="26" spans="1:12" x14ac:dyDescent="0.25">
      <c r="K26" s="2"/>
    </row>
    <row r="27" spans="1:12" x14ac:dyDescent="0.25">
      <c r="B27" t="s">
        <v>46</v>
      </c>
      <c r="C27" t="s">
        <v>47</v>
      </c>
    </row>
  </sheetData>
  <mergeCells count="14">
    <mergeCell ref="L4:L5"/>
    <mergeCell ref="F4:F5"/>
    <mergeCell ref="G4:G5"/>
    <mergeCell ref="H4:H5"/>
    <mergeCell ref="I4:I5"/>
    <mergeCell ref="K4:K5"/>
    <mergeCell ref="J4:J5"/>
    <mergeCell ref="D1:I1"/>
    <mergeCell ref="D3:I3"/>
    <mergeCell ref="A4:A5"/>
    <mergeCell ref="B4:B5"/>
    <mergeCell ref="C4:C5"/>
    <mergeCell ref="D4:D5"/>
    <mergeCell ref="E4:E5"/>
  </mergeCells>
  <pageMargins left="0.7" right="0.7" top="0.75" bottom="0.75" header="0.3" footer="0.3"/>
  <pageSetup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7"/>
  <sheetViews>
    <sheetView tabSelected="1" zoomScale="90" zoomScaleNormal="90" workbookViewId="0">
      <selection activeCell="C15" sqref="C15"/>
    </sheetView>
  </sheetViews>
  <sheetFormatPr baseColWidth="10" defaultRowHeight="15" x14ac:dyDescent="0.25"/>
  <cols>
    <col min="2" max="2" width="32.42578125" bestFit="1" customWidth="1"/>
    <col min="3" max="4" width="17.5703125" customWidth="1"/>
    <col min="5" max="5" width="17.28515625" customWidth="1"/>
    <col min="6" max="6" width="6.140625" customWidth="1"/>
    <col min="10" max="10" width="12.5703125" customWidth="1"/>
    <col min="11" max="11" width="17.85546875" customWidth="1"/>
    <col min="12" max="12" width="28.7109375" customWidth="1"/>
  </cols>
  <sheetData>
    <row r="1" spans="1:12" x14ac:dyDescent="0.25">
      <c r="E1" s="5"/>
      <c r="F1" s="11" t="s">
        <v>0</v>
      </c>
      <c r="J1" s="55"/>
    </row>
    <row r="2" spans="1:12" x14ac:dyDescent="0.25">
      <c r="F2" s="11" t="s">
        <v>43</v>
      </c>
      <c r="J2" s="1"/>
    </row>
    <row r="3" spans="1:12" x14ac:dyDescent="0.25">
      <c r="A3" s="6"/>
      <c r="B3" s="6"/>
      <c r="C3" s="6"/>
      <c r="D3" s="6"/>
      <c r="E3" s="6"/>
      <c r="F3" s="12" t="str">
        <f>Hoja1!D3</f>
        <v>DEL 01  AL 30 DE JUNIO DE 2019</v>
      </c>
      <c r="G3" s="6"/>
      <c r="H3" s="6"/>
      <c r="I3" s="6"/>
      <c r="J3" s="55"/>
      <c r="K3" s="6"/>
      <c r="L3" s="6"/>
    </row>
    <row r="4" spans="1:12" ht="15" customHeight="1" x14ac:dyDescent="0.25">
      <c r="A4" s="74" t="s">
        <v>2</v>
      </c>
      <c r="B4" s="15" t="s">
        <v>3</v>
      </c>
      <c r="C4" s="74" t="s">
        <v>4</v>
      </c>
      <c r="D4" s="74" t="s">
        <v>7</v>
      </c>
      <c r="E4" s="69" t="s">
        <v>5</v>
      </c>
      <c r="F4" s="74" t="s">
        <v>6</v>
      </c>
      <c r="G4" s="74" t="s">
        <v>8</v>
      </c>
      <c r="H4" s="74" t="s">
        <v>9</v>
      </c>
      <c r="I4" s="74" t="s">
        <v>48</v>
      </c>
      <c r="J4" s="69" t="s">
        <v>49</v>
      </c>
      <c r="K4" s="74" t="s">
        <v>10</v>
      </c>
      <c r="L4" s="74" t="s">
        <v>15</v>
      </c>
    </row>
    <row r="5" spans="1:12" x14ac:dyDescent="0.25">
      <c r="A5" s="75"/>
      <c r="B5" s="15" t="s">
        <v>44</v>
      </c>
      <c r="C5" s="75"/>
      <c r="D5" s="75"/>
      <c r="E5" s="70"/>
      <c r="F5" s="75"/>
      <c r="G5" s="75"/>
      <c r="H5" s="75"/>
      <c r="I5" s="75"/>
      <c r="J5" s="70"/>
      <c r="K5" s="75"/>
      <c r="L5" s="75"/>
    </row>
    <row r="6" spans="1:12" ht="58.5" customHeight="1" x14ac:dyDescent="0.25">
      <c r="A6" s="45"/>
      <c r="B6" s="52"/>
      <c r="C6" s="45" t="s">
        <v>45</v>
      </c>
      <c r="D6" s="45"/>
      <c r="E6" s="46">
        <v>169.87</v>
      </c>
      <c r="F6" s="45">
        <v>15</v>
      </c>
      <c r="G6" s="46">
        <v>2557.94</v>
      </c>
      <c r="H6" s="45"/>
      <c r="I6" s="46">
        <v>3.34</v>
      </c>
      <c r="J6" s="20">
        <v>0.01</v>
      </c>
      <c r="K6" s="46">
        <f>G6+I6-J6</f>
        <v>2561.27</v>
      </c>
      <c r="L6" s="45"/>
    </row>
    <row r="7" spans="1:12" ht="60" customHeight="1" x14ac:dyDescent="0.25">
      <c r="A7" s="45"/>
      <c r="B7" s="52"/>
      <c r="C7" s="45" t="s">
        <v>45</v>
      </c>
      <c r="D7" s="45"/>
      <c r="E7" s="46">
        <f>G7/15</f>
        <v>325.33</v>
      </c>
      <c r="F7" s="45">
        <v>15</v>
      </c>
      <c r="G7" s="46">
        <v>4879.95</v>
      </c>
      <c r="H7" s="46">
        <v>441.46</v>
      </c>
      <c r="I7" s="45"/>
      <c r="J7" s="18"/>
      <c r="K7" s="46">
        <v>4438.49</v>
      </c>
      <c r="L7" s="45"/>
    </row>
    <row r="8" spans="1:12" ht="45" customHeight="1" x14ac:dyDescent="0.25">
      <c r="A8" s="38" t="s">
        <v>13</v>
      </c>
      <c r="B8" s="51"/>
      <c r="C8" s="47"/>
      <c r="D8" s="47"/>
      <c r="E8" s="48">
        <f>SUM(E6:E7)</f>
        <v>495.2</v>
      </c>
      <c r="F8" s="47"/>
      <c r="G8" s="48">
        <f>SUM(G6:G7)</f>
        <v>7437.8899999999994</v>
      </c>
      <c r="H8" s="48">
        <f>SUM(H6:H7)</f>
        <v>441.46</v>
      </c>
      <c r="I8" s="48">
        <f>SUM(I6:I7)</f>
        <v>3.34</v>
      </c>
      <c r="J8" s="26">
        <f>SUM(J6:J7)</f>
        <v>0.01</v>
      </c>
      <c r="K8" s="48">
        <f>SUM(K6:K7)</f>
        <v>6999.76</v>
      </c>
      <c r="L8" s="45"/>
    </row>
    <row r="9" spans="1:12" x14ac:dyDescent="0.25">
      <c r="I9" s="9"/>
      <c r="J9" s="58"/>
      <c r="K9" s="60"/>
    </row>
    <row r="10" spans="1:12" x14ac:dyDescent="0.25">
      <c r="I10" s="9"/>
      <c r="J10" s="58"/>
      <c r="K10" s="61"/>
    </row>
    <row r="11" spans="1:12" x14ac:dyDescent="0.25">
      <c r="I11" s="9"/>
      <c r="J11" s="77"/>
      <c r="K11" s="61"/>
    </row>
    <row r="12" spans="1:12" x14ac:dyDescent="0.25">
      <c r="I12" s="9"/>
      <c r="J12" s="77"/>
      <c r="K12" s="61"/>
    </row>
    <row r="13" spans="1:12" x14ac:dyDescent="0.25">
      <c r="A13" s="14"/>
      <c r="I13" s="9"/>
      <c r="J13" s="77"/>
      <c r="K13" s="61"/>
    </row>
    <row r="14" spans="1:12" x14ac:dyDescent="0.25">
      <c r="J14" s="58"/>
      <c r="K14" s="2"/>
    </row>
    <row r="15" spans="1:12" x14ac:dyDescent="0.25">
      <c r="J15" s="58"/>
    </row>
    <row r="16" spans="1:12" x14ac:dyDescent="0.25">
      <c r="J16" s="59"/>
    </row>
    <row r="17" spans="1:11" x14ac:dyDescent="0.25">
      <c r="J17" s="9"/>
      <c r="K17" s="3"/>
    </row>
    <row r="18" spans="1:11" x14ac:dyDescent="0.25">
      <c r="J18" s="9"/>
      <c r="K18" s="3"/>
    </row>
    <row r="19" spans="1:11" x14ac:dyDescent="0.25">
      <c r="J19" s="9"/>
      <c r="K19" s="3"/>
    </row>
    <row r="20" spans="1:11" x14ac:dyDescent="0.25">
      <c r="B20" t="s">
        <v>46</v>
      </c>
      <c r="E20" t="s">
        <v>47</v>
      </c>
      <c r="J20" s="9"/>
      <c r="K20" s="3"/>
    </row>
    <row r="21" spans="1:11" x14ac:dyDescent="0.25">
      <c r="J21" s="9"/>
    </row>
    <row r="22" spans="1:11" x14ac:dyDescent="0.25">
      <c r="J22" s="9"/>
    </row>
    <row r="23" spans="1:11" x14ac:dyDescent="0.25">
      <c r="A23" s="4"/>
      <c r="J23" s="9"/>
    </row>
    <row r="24" spans="1:11" x14ac:dyDescent="0.25">
      <c r="J24" s="9"/>
    </row>
    <row r="25" spans="1:11" x14ac:dyDescent="0.25">
      <c r="J25" s="9"/>
    </row>
    <row r="26" spans="1:11" x14ac:dyDescent="0.25">
      <c r="J26" s="9"/>
    </row>
    <row r="27" spans="1:11" x14ac:dyDescent="0.25">
      <c r="J27" s="9"/>
    </row>
  </sheetData>
  <mergeCells count="12">
    <mergeCell ref="J11:J13"/>
    <mergeCell ref="I4:I5"/>
    <mergeCell ref="K4:K5"/>
    <mergeCell ref="L4:L5"/>
    <mergeCell ref="A4:A5"/>
    <mergeCell ref="D4:D5"/>
    <mergeCell ref="C4:C5"/>
    <mergeCell ref="E4:E5"/>
    <mergeCell ref="F4:F5"/>
    <mergeCell ref="G4:G5"/>
    <mergeCell ref="H4:H5"/>
    <mergeCell ref="J4:J5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TESORERIA SMB</cp:lastModifiedBy>
  <cp:lastPrinted>2019-06-18T16:08:58Z</cp:lastPrinted>
  <dcterms:created xsi:type="dcterms:W3CDTF">2018-09-28T17:15:18Z</dcterms:created>
  <dcterms:modified xsi:type="dcterms:W3CDTF">2019-07-23T17:41:06Z</dcterms:modified>
</cp:coreProperties>
</file>