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tabRatio="841" activeTab="13"/>
  </bookViews>
  <sheets>
    <sheet name="Hoja2" sheetId="2" r:id="rId1"/>
    <sheet name="Hoja3" sheetId="3" r:id="rId2"/>
    <sheet name="Hoja4" sheetId="4" r:id="rId3"/>
    <sheet name="Hoja5" sheetId="5" r:id="rId4"/>
    <sheet name="Hoja1" sheetId="1" r:id="rId5"/>
    <sheet name="amacueca" sheetId="7" r:id="rId6"/>
    <sheet name="tepec" sheetId="8" r:id="rId7"/>
    <sheet name="cofradia" sheetId="15" r:id="rId8"/>
    <sheet name="los chavez" sheetId="16" r:id="rId9"/>
    <sheet name="palo quemado" sheetId="17" r:id="rId10"/>
    <sheet name="apartadero" sheetId="18" r:id="rId11"/>
    <sheet name="san juan" sheetId="19" r:id="rId12"/>
    <sheet name="aguacatita" sheetId="20" r:id="rId13"/>
    <sheet name="todas las obras" sheetId="14" r:id="rId14"/>
  </sheets>
  <calcPr calcId="145621"/>
</workbook>
</file>

<file path=xl/calcChain.xml><?xml version="1.0" encoding="utf-8"?>
<calcChain xmlns="http://schemas.openxmlformats.org/spreadsheetml/2006/main">
  <c r="D126" i="7" l="1"/>
  <c r="D120" i="7"/>
  <c r="D11" i="16"/>
  <c r="D10" i="16"/>
  <c r="D7" i="16"/>
  <c r="D14" i="15"/>
  <c r="D7" i="15"/>
  <c r="D102" i="14"/>
  <c r="D89" i="14"/>
  <c r="D85" i="14"/>
  <c r="D36" i="14"/>
  <c r="D32" i="8"/>
  <c r="D26" i="8"/>
  <c r="D13" i="8"/>
  <c r="D110" i="7"/>
  <c r="D102" i="1"/>
  <c r="D89" i="1"/>
  <c r="D85" i="1"/>
  <c r="D36" i="1"/>
  <c r="C36" i="5"/>
  <c r="D104" i="1" l="1"/>
  <c r="D104" i="14"/>
  <c r="D129" i="7"/>
  <c r="D7" i="20"/>
  <c r="D8" i="19"/>
  <c r="D8" i="18"/>
  <c r="D13" i="16"/>
  <c r="D53" i="3"/>
  <c r="D26" i="2"/>
</calcChain>
</file>

<file path=xl/sharedStrings.xml><?xml version="1.0" encoding="utf-8"?>
<sst xmlns="http://schemas.openxmlformats.org/spreadsheetml/2006/main" count="620" uniqueCount="274">
  <si>
    <t xml:space="preserve"> Camino a los Chávez (Primera y Segunda Etapa)</t>
  </si>
  <si>
    <t>2008 y 2009</t>
  </si>
  <si>
    <t>2008-2009</t>
  </si>
  <si>
    <t>2007-2008</t>
  </si>
  <si>
    <t xml:space="preserve">Apertura de camino a rancho las Guasimas </t>
  </si>
  <si>
    <t>Empedrado en calle Pedro Moreno Cabecera Municipal
(Primera, Segunda y tercera etapa)</t>
  </si>
  <si>
    <t>2007-2009</t>
  </si>
  <si>
    <t>Construcción de Red de Drenaje  y  Empedrado  calle  Morelos.</t>
  </si>
  <si>
    <t> $ 431,231.00</t>
  </si>
  <si>
    <t> $ 417,272.00</t>
  </si>
  <si>
    <t>$ 203,633.00 </t>
  </si>
  <si>
    <t>Construccion de red de agua potable, drenaje y empedrado en la calle 1ro. De mayo</t>
  </si>
  <si>
    <t>$ 300,000.00</t>
  </si>
  <si>
    <t xml:space="preserve">Construccion de red de agua potablñe en calle 27 de septiembre </t>
  </si>
  <si>
    <t>$ 110,400</t>
  </si>
  <si>
    <t xml:space="preserve">Construcción  de banquetas  en calles  Morelos,  Hidalgo,  Guerrero  y Relles Gudiño
</t>
  </si>
  <si>
    <t> $ 162,663.99</t>
  </si>
  <si>
    <t>3’000,000.00</t>
  </si>
  <si>
    <t xml:space="preserve"> Construcción de empedrado en calle Tláloc.</t>
  </si>
  <si>
    <t>Construcción de Drenaje en calle 27 de Septiembre</t>
  </si>
  <si>
    <t>Construcción de  Empedrado en calle 27 de Septiembre</t>
  </si>
  <si>
    <t xml:space="preserve">Construcción de Tanque de Almacenamiento de Agua Potable, en la Cabecera Municipal </t>
  </si>
  <si>
    <t>Construcción de Cancha de Usos Múltiples, en la Escuela Preparatoria</t>
  </si>
  <si>
    <t>Electrificación de Calle Insurgentes</t>
  </si>
  <si>
    <t>Rehabilitación de Red de Agua Potable en el Palo Quemado</t>
  </si>
  <si>
    <t xml:space="preserve"> Construcción de empedrado, rehabilitación de drenaje y agua potable en Aguacatita</t>
  </si>
  <si>
    <t>Construcción de cancha de futbol 7 con graderías y pasto sintético, gimnasio al aire libre y rehabilitación de vita pista en la Unidad Deportiva,</t>
  </si>
  <si>
    <t>1´500,000.00</t>
  </si>
  <si>
    <t>Construcción de 35 baños en varias localidades del municipio</t>
  </si>
  <si>
    <t>Rehabilitación de la calle  Francisco I Madero, acceso principal a la plaza</t>
  </si>
  <si>
    <t>1´000,000.00</t>
  </si>
  <si>
    <t xml:space="preserve"> Tanquetas para Huertos</t>
  </si>
  <si>
    <t>$ 3, 500, 000.00</t>
  </si>
  <si>
    <t>$ 2, 340,000.00</t>
  </si>
  <si>
    <t>$ 4, 725,000.00</t>
  </si>
  <si>
    <t>Infraestructura turística ( cambio de tubería de la  red  drenaje, agua potable y la construcción de empedrado con piedra laja de la Región)</t>
  </si>
  <si>
    <t>$ 1,785, 714.29</t>
  </si>
  <si>
    <t xml:space="preserve">Construcción de 2 Tanques de Almacenamiento de agua potable en la cabecera Municipal  ubicados en la Calle Guerrero y Camino a los Chávez </t>
  </si>
  <si>
    <t xml:space="preserve">Ampliación de línea eléctrica de media tensión en calle Rayón </t>
  </si>
  <si>
    <t xml:space="preserve">Construcción de un  Relleno Sanitario Municipal </t>
  </si>
  <si>
    <t>Conservación, Restauración y Adaptación de un nuevo uso para el Conjunto Franciscano (segunda etapa)</t>
  </si>
  <si>
    <t xml:space="preserve">Construcción de Centro de Desarrollo Cultural e integral para la Juventud </t>
  </si>
  <si>
    <t>Construcción de banquetas en calle Porfirio Díaz, Guerrero y 27 de septiembre</t>
  </si>
  <si>
    <t>Construcción de empedrado en calle Resbalón</t>
  </si>
  <si>
    <t>$ 1, 944,613.82</t>
  </si>
  <si>
    <t xml:space="preserve">1, 474,848.96 </t>
  </si>
  <si>
    <t xml:space="preserve">Conducción de agua del nacimiento del rincón a la localidad de San Juanito </t>
  </si>
  <si>
    <t>Construcción de  empedrado en calle  16 de septiembre de la localidad de Tepec</t>
  </si>
  <si>
    <t>Incorporación  del  Nacimiento   de calle Fresno a la Red principal</t>
  </si>
  <si>
    <t>Conducción de red de agua potable del  nacimiento  de San Juan al tanque que se encuentra ubicado en brecha camino a los Chávez</t>
  </si>
  <si>
    <t xml:space="preserve">Construcción de empedrado con piedra laja de la Región y cambio de red de drenaje  calle 27 de septiembre Tepec </t>
  </si>
  <si>
    <t xml:space="preserve">Conducción de agua del pozo profundo de la Unidad Deportiva a tanque de la calle Guerrero </t>
  </si>
  <si>
    <t xml:space="preserve">Cambio de red de drenaje en  Francisco I Madero </t>
  </si>
  <si>
    <t xml:space="preserve">Centro de desarrollo cuiltural e integral para la juventud </t>
  </si>
  <si>
    <t xml:space="preserve">$2’340,000.00  </t>
  </si>
  <si>
    <t xml:space="preserve">Construccion de Relleno Sanitario </t>
  </si>
  <si>
    <t xml:space="preserve">$4, 630,450.49 </t>
  </si>
  <si>
    <t>$629,631.00.</t>
  </si>
  <si>
    <t>Tanque de Almacenamiento de agua potable en calle Guerrero</t>
  </si>
  <si>
    <t>Tanque de almacenamiento de agua potable en la cabecera Municipal (camino a Los Chávez)</t>
  </si>
  <si>
    <t>Construcción de tanque de almacenamiento de agua potable en la localidad de Palo Quemado,</t>
  </si>
  <si>
    <t>Incorporación del agua del nacimiento del Fresno al tanque de la calle Guerrero</t>
  </si>
  <si>
    <t xml:space="preserve">$100,975.00. </t>
  </si>
  <si>
    <t>Conducción de red de agua potable del nacimiento San Juan al tanque camino a Los Chávez</t>
  </si>
  <si>
    <t>Incorporación del agua del pozo profundo de la Unidad Deportiva a la red principal de la calle Guerrero</t>
  </si>
  <si>
    <t xml:space="preserve"> Conducción de agua del nacimiento El Rincón a la localidad de San Juanito</t>
  </si>
  <si>
    <t>construcción de Red de agua potable, drenaje y empedrado  con huella de rodamiento en calle Juventud</t>
  </si>
  <si>
    <t xml:space="preserve">1´850,000.00   </t>
  </si>
  <si>
    <t>$ 1´475,000.00</t>
  </si>
  <si>
    <t>Construcción de empedrado con sangre de pichón  en la  calle  Resbalón</t>
  </si>
  <si>
    <t>$1’785,714.00</t>
  </si>
  <si>
    <t>Construcción de empedrado con piedra laja de la región, cambio de red de drenaje y banqueteo en la calle 27 de Septiembre</t>
  </si>
  <si>
    <t xml:space="preserve">Electrificación de la calle Rayón </t>
  </si>
  <si>
    <t xml:space="preserve">Se construyó el empedrado de la calle Hidalgo en esta localidad de los Chavez </t>
  </si>
  <si>
    <t xml:space="preserve">Reparación de caminos </t>
  </si>
  <si>
    <t xml:space="preserve">construcción de pavimento en calle Mohonera  </t>
  </si>
  <si>
    <t xml:space="preserve"> $1, 000,000.00</t>
  </si>
  <si>
    <t>Construcción de muro de la localidad del Apartadero</t>
  </si>
  <si>
    <t>Rehabilitación del tanque de Tepec</t>
  </si>
  <si>
    <t xml:space="preserve">Colocación de  drenaje  y biodigestor  en calle Francisco I Madero,  en la localidad de Cofradía  </t>
  </si>
  <si>
    <t xml:space="preserve"> Construcción de graderías y techado de las mismas del campo de futbol, de Cofradía  </t>
  </si>
  <si>
    <t xml:space="preserve">Ampliación del empedrado y huella en la calle Juventud  </t>
  </si>
  <si>
    <t>Rehabilitación de red de drenaje, agua potable y empedrado en piedra laja en calles Donato Guerra y  Constitución</t>
  </si>
  <si>
    <t>Construcción de muro de contención en arroyo Aguacatita</t>
  </si>
  <si>
    <t>Cambio de Red de agua potable, drenaje y construcción de empedrado con piedra laja en calle Hidalgo</t>
  </si>
  <si>
    <t xml:space="preserve">Cambio de red de agua potable, drenaje y empedrado con huella de concreto hidráulico en calle Guerrero </t>
  </si>
  <si>
    <t>Construcción de Barda perimetral en el jardín de niños Francisco Gabilondo Soler de  Cofradía</t>
  </si>
  <si>
    <t>Cambio de red de agua potable, red de drenaje y construcción de empedrado en Reyes Gudiño</t>
  </si>
  <si>
    <t>Construcción de empedrado simple en calle Granada, en la localidad del Apartadero</t>
  </si>
  <si>
    <t xml:space="preserve"> Cambio de red de agua potable, red de drenaje y construcción de empedrado simple  en calle Belisario Domínguez  y Francisco I Madero</t>
  </si>
  <si>
    <t>Cambio de red de  agua potable, red de drenaje y empedrado con piedra laja en calle Independencia</t>
  </si>
  <si>
    <t>Construcción de Red  de Drenaje  y  Empedrado  calle Porfirio  Díaz</t>
  </si>
  <si>
    <t>Construcción de Red de Drenaje y Empedrado calle Colon de la localidad de Tepec</t>
  </si>
  <si>
    <t>Cambio de piso del portal 16 de septiembre</t>
  </si>
  <si>
    <t xml:space="preserve">Rehabilitacion del mercado municipal  (pintura, colocacion de piso) </t>
  </si>
  <si>
    <t>Construcción de Red de Agua  Potable,  Drenaje  y  Empedrado  con piedra  laja sangre de pichon  en las  calles  5  de Mayo,  Constitución,  Guadalupe Yáñez,  libertad  Reforma, Arista e  Independencia. </t>
  </si>
  <si>
    <t>Construcción de empedrado y drenaje en calles Cuitláhuac</t>
  </si>
  <si>
    <t>Construcción de  empedrado y drenaje en calle Cuauhtémoc.</t>
  </si>
  <si>
    <t>Construcción de Empedrado con piedra roja sangre de pichón, red de drenaje y agua potable en calles Juárez, Javier Mina  Prolongación  16 de Septiembre y La paz</t>
  </si>
  <si>
    <t xml:space="preserve">Tercera etapa del tramo carretero camino Cofradía </t>
  </si>
  <si>
    <t>Rescate de espacios publicos de convivencia familiar</t>
  </si>
  <si>
    <t xml:space="preserve">Construcción de Escuela Preparatoria en su primera y  segunda etapa </t>
  </si>
  <si>
    <t xml:space="preserve">Remodelación del Cementerio Municipal de Amacueca
( Primera y Segunda etapa)
</t>
  </si>
  <si>
    <t>Tercera etapa del tramo carretero camino Cofradía     (En proceso)</t>
  </si>
  <si>
    <t>Tanque de almacenamiento de agua potable en la cabecera Municipal
 (camino a Los Chávez)</t>
  </si>
  <si>
    <t>Construcción de banquetas en calle Porfirio Díaz, Guerrero y 27 de septiembre 
de la localidad de Tepec</t>
  </si>
  <si>
    <t>Conducción de red de agua potable del  nacimiento  de San Juan al tanque
 que se encuentra ubicado en brecha camino a los Chávez</t>
  </si>
  <si>
    <t>Conducción de red de agua potable del nacimiento San Juan al tanque camino 
a Los Chávez</t>
  </si>
  <si>
    <t xml:space="preserve">Colocación de  drenaje  y biodigestor  en calle Francisco I Madero,  en la 
localidad de Cofradía  </t>
  </si>
  <si>
    <t xml:space="preserve">Construcción de graderías y techado de las mismas del campo de futbol, 
de Cofradía  </t>
  </si>
  <si>
    <t>Rehabilitación de red de drenaje, agua potable y empedrado en piedra laja en
 calles Donato Guerra y  Constitución</t>
  </si>
  <si>
    <t>Cambio de Red de agua potable, drenaje y construcción de empedrado con 
piedra laja en calle Hidalgo</t>
  </si>
  <si>
    <t>Construcción de Barda perimetral en el jardín de niños Francisco Gabilondo 
Soler de  Cofradía</t>
  </si>
  <si>
    <t>Construcción de empedrado simple en calle Granada, en la localidad del
 Apartadero</t>
  </si>
  <si>
    <t>Cambio de red de agua potable, red de drenaje y construcción de empedrado 
en Reyes Gudiño</t>
  </si>
  <si>
    <t>Cambio de luminaria de vapor de sodio por lámparas de aditivos metálicos 
ceramicos.</t>
  </si>
  <si>
    <t xml:space="preserve">Construcción de Portales (calle Parroquia) </t>
  </si>
  <si>
    <t>Construcción de Centro de Desarrollo Cultural e integral para la Juventud 
(primera etapa)</t>
  </si>
  <si>
    <t xml:space="preserve"> Colector en la Cabecera Municipal (calle Mohonera)</t>
  </si>
  <si>
    <t>Centro de Acopio para la Separación de la Basura.</t>
  </si>
  <si>
    <t xml:space="preserve">OBRAS A REALIZAR 2015 </t>
  </si>
  <si>
    <t>Centro de Desarrollo Cultural e Integral para la Juventud 
Segunda etapa</t>
  </si>
  <si>
    <t xml:space="preserve">Construccion y Equipamiento de Foro Cultural, Tepec </t>
  </si>
  <si>
    <t>Cnstruccion de Centro de salud , Amacueca</t>
  </si>
  <si>
    <t xml:space="preserve">Construccion de calle Mohonera,  Segunda etapa </t>
  </si>
  <si>
    <t xml:space="preserve">Construccion de calle Mohonera,  Tercera  etapa </t>
  </si>
  <si>
    <t>Construccion de empedrado con piedra laja en calle Resbalon</t>
  </si>
  <si>
    <t>Construccion de red de drenaje, agua potable y 
empedrado con huella en calle Guerrero</t>
  </si>
  <si>
    <t xml:space="preserve">Remodelacion de Jardin principal de la localidad de Tepec </t>
  </si>
  <si>
    <t xml:space="preserve">Construccion de buolevard ingreso por calle Morelos </t>
  </si>
  <si>
    <t xml:space="preserve">Construccion de Plazoleta, colonia el Mirador </t>
  </si>
  <si>
    <t xml:space="preserve">Construccion de red de drenaje, agua potable y 
empedrado en calle Morelos de Tepec </t>
  </si>
  <si>
    <t>Construccion empedrado con huella  de concreto en calle Iturbide</t>
  </si>
  <si>
    <t>MUNICIPIO DE AMACUECA</t>
  </si>
  <si>
    <t xml:space="preserve">OBRAS  RELEVANTES CON PARTICIPACIÓN DE RECURSOS  FEDERALES  </t>
  </si>
  <si>
    <t>Cambio de red electrica de la localidad de Tepec,
 recursos de la CFE</t>
  </si>
  <si>
    <t>Construccion de Relleno Sanitario, con recurso de SEMARNAT</t>
  </si>
  <si>
    <t>Construcción de tanque de almacenamiento
Calle Guerrero, recurso 3x1 para Migrantes 2013</t>
  </si>
  <si>
    <t>Construccion de red de agua potable en calle Vicente Guerrero, con recurso de 3x 1 para Migrantes 2014</t>
  </si>
  <si>
    <t xml:space="preserve">Construccion de red de drenaje en calle Vicente Gerrero, con recurso de 3x 1 para Migrantes 2014 </t>
  </si>
  <si>
    <t>Construccion de red de agua potable en calle Hidalgo, con recurso de 3x 1 para Migrantes 2014</t>
  </si>
  <si>
    <t>Construccion de red de drenaje en calle Hidalgo, con recurso de 3x 1 para Migrantes 2014</t>
  </si>
  <si>
    <t>Cambio de empedrado con piedra laja de la región en la calle Hidalgo, con recurso de 3x 1 para Migrantes 2014</t>
  </si>
  <si>
    <t>1´337,047.99</t>
  </si>
  <si>
    <t xml:space="preserve">
Construccion de Empedrado, sustitucion de Redes de Agua potable y alcantarillado en Calle Reyes Gudiño, con recurso Ramo General 23 Contingencias Económicas  2014  
</t>
  </si>
  <si>
    <t xml:space="preserve">Drenaje sanitario, agua potable y empedrado con piedra  laja  tipo sangre de pichon, en calle Independencia, con recurso Ramo General 23 Contingencias Económicas  2014 </t>
  </si>
  <si>
    <t xml:space="preserve">Construccion de red de agua potable y empedrado simple en calles Francisco I Madero y Belizario Dominguez, con recurso Ramo General 23 Contingencias Económicas  2014 </t>
  </si>
  <si>
    <t>Empastado en cancha de Futbol de Amacueca FOPEDEM</t>
  </si>
  <si>
    <t>Colocacion de huella ecologica, cambio de red de drenaje y agua potable en Calle Juventud, con recurso FONDEM</t>
  </si>
  <si>
    <t>Construcción de empedrado en calle Hidalgo, localidad de los Chavez, con recurso de FISE 2013</t>
  </si>
  <si>
    <t>Construcción de tanque de almacenamiento de Agua potable, Palo Quemado, con recurso de FISE 2013</t>
  </si>
  <si>
    <t>Conducción de agua del nacimiento del rincón a la localidad de San Juanito, con recursos de Empleo Temporal 2013</t>
  </si>
  <si>
    <t>Contruccion de calle Granada del Apartadero,con recursos de Empleo Temporal 2014</t>
  </si>
  <si>
    <t>Construccion de muro perimetral para el arroyo de Aguacatita, con recursos de Empleo Temporal 2014</t>
  </si>
  <si>
    <t>Construccion de Muro perimetral en el Jardin de niños Francisco Gabilondo Soler, con recursos de Empleo Temporal 2013</t>
  </si>
  <si>
    <t xml:space="preserve">INVERSION </t>
  </si>
  <si>
    <t>NOMBRE DE LA OBRA</t>
  </si>
  <si>
    <t xml:space="preserve">TOTAL DE INVERSION </t>
  </si>
  <si>
    <t>Conservación, Restauración y adaptacion de nuevo uso para el Conjuntos Franciscano, primera y segunda etapa.</t>
  </si>
  <si>
    <t>Retablo del Dulce Nombre de Jesus, con recursos de FOREMOBA</t>
  </si>
  <si>
    <t xml:space="preserve">Construcción de Centro de Desarrollo Cultural e integral para la Juventud  (primera etapa) recurso del Presupuesto de Egresos de la Federacion </t>
  </si>
  <si>
    <t>Construcción de tanque de almacenamiento
camino a los Chávez, recurso 3x1 para Migrantes 2013</t>
  </si>
  <si>
    <t>Ampliación de línea eléctrica de media tensión 
en calle Rayón, recurso 3x1 para Migrantes 2013</t>
  </si>
  <si>
    <t xml:space="preserve">Construccion de empedrado con huella de concreto en calle
 Vicente Guerrero, con recurso de 3x 1 para Migrantes 2014 </t>
  </si>
  <si>
    <t>Construcción de  empedrado en calle 16 de septiembre de Tepec, con recursos de Empleo Temporal 2013</t>
  </si>
  <si>
    <t xml:space="preserve">Construcción de pavimento en calle Mohonera,  recurso  Presupuesto de egresos de la Federacion </t>
  </si>
  <si>
    <t>Construccion de empedrado con piedra laja y sangre de pichon en calle   Resbalon, primera etapa  con recurso de la SIOP</t>
  </si>
  <si>
    <t>Construcción de tanque de almacenamiento en la localidad de San Juanito, con recurso de FISE 2013</t>
  </si>
  <si>
    <t xml:space="preserve">Reparacion de caminos:  Amacueca- Cofradia, Amacueca- Tepec, Camino a la Barranca y Palo Quemado, con recurso de la SCT </t>
  </si>
  <si>
    <t xml:space="preserve">MTRO. ENRIQUE ROJAS DIAZ </t>
  </si>
  <si>
    <t>PRESIDENTE MUNICIPAL DE AMACUECA</t>
  </si>
  <si>
    <t>cambio de la red de drenaje, agua potable y empedrado de piedra rodada a piedra laja de la región en calles Hidalgo y Porfirio Díaz</t>
  </si>
  <si>
    <t>PEF</t>
  </si>
  <si>
    <t>EMPLEO TEMPORAL</t>
  </si>
  <si>
    <t xml:space="preserve">3 X1 </t>
  </si>
  <si>
    <t>3X1</t>
  </si>
  <si>
    <t>FONDEREG</t>
  </si>
  <si>
    <t>FONDEM</t>
  </si>
  <si>
    <t>OBRA DIRECTA</t>
  </si>
  <si>
    <t>CONTINGENCIAS  ECONOMICAS</t>
  </si>
  <si>
    <t>CONTINGENCIAS ECONMICAS</t>
  </si>
  <si>
    <t>Conducción de red de abastecimiento de agua corrediza, Cab. Mpal</t>
  </si>
  <si>
    <t>Remodelación del Centro de Tepec y empedrado en calle Nicolás Bravo</t>
  </si>
  <si>
    <t>Construcción de la Plazoletas de la localidades de la  Barranca, los Chávez, Palo Quemado barrio de abajo y agua de Amacueca</t>
  </si>
  <si>
    <t>Tanque para la unidad de riego de la localidad de Tepec (Apartadero)</t>
  </si>
  <si>
    <t xml:space="preserve">Ampliación y equipamiento del rastro Municipal </t>
  </si>
  <si>
    <t>Construcción de Unidad Deportiva de Tepec</t>
  </si>
  <si>
    <t xml:space="preserve">Construcción de Relleno Sanitario </t>
  </si>
  <si>
    <t>Rescate de 2 espacios públicos de convivencia familiar en la Cabecera Municipal
 y Corral Chiquito</t>
  </si>
  <si>
    <t xml:space="preserve">Empedrado de la calle Hidalgo en esta localidad de los Chávez </t>
  </si>
  <si>
    <t xml:space="preserve">Cambio de red eléctrica en la localidad de Tepec </t>
  </si>
  <si>
    <t>Construcción de 6 plantas purificadoras</t>
  </si>
  <si>
    <t>Conservación, restauración y  adaptación de nuevo uso para el Conjunto  Franciscano y Retablo del Dulce Nombre de Jesús de Amacueca</t>
  </si>
  <si>
    <t>Empastado y circulación de cancha  de futbol en Cofradía</t>
  </si>
  <si>
    <t>Construcción de empedrado en calle Matamoros de Tepec</t>
  </si>
  <si>
    <t>Construcción de empedrado calle prolongación  16 de septiembre Cab. Mpal.</t>
  </si>
  <si>
    <t xml:space="preserve">Remodelación del Centro Histórico en el Municipio
(Construcción de Empedrado en calle 5 de Mayo, primera etapa Atarjeas y Parroquia)
</t>
  </si>
  <si>
    <t xml:space="preserve">Construcción de muro de contención fraccionamiento el Cerrito </t>
  </si>
  <si>
    <t>Desazolvé del bordo de Contención del Arroyo  San Pedro</t>
  </si>
  <si>
    <t>Construcción  de empedrado de la calle Ogazon</t>
  </si>
  <si>
    <t>Muros y huella Ecológica en la entrada de Tepec</t>
  </si>
  <si>
    <t xml:space="preserve">Planta de tratamiento de Aguas Residuales </t>
  </si>
  <si>
    <t xml:space="preserve"> Construcción de talleres agroindustriales, Cabecera Municipal
</t>
  </si>
  <si>
    <t xml:space="preserve"> Electrificación del fraccionamiento el Cerrito</t>
  </si>
  <si>
    <t>Conservación, restauración y adaptación de un nuevo uso para el conjunto
 Franciscano (segunda etapa)</t>
  </si>
  <si>
    <t xml:space="preserve">Construcción de 2 tanques de almacenamiento de agua potable en la
 Cabecera Municipal  ubicados en la calle Guerrero y camino a los Chávez </t>
  </si>
  <si>
    <t xml:space="preserve">TOTAL </t>
  </si>
  <si>
    <t>ADMINISTRACION 2012-2015</t>
  </si>
  <si>
    <t>ADMINISTRACION 2007-2009</t>
  </si>
  <si>
    <t xml:space="preserve">Nombre de la obra </t>
  </si>
  <si>
    <t>Inversión</t>
  </si>
  <si>
    <t xml:space="preserve">OBRAS EN PROCESO </t>
  </si>
  <si>
    <t>Construcción de pavimento en calle Mohonera (primera etapa)</t>
  </si>
  <si>
    <t>Construcción de pavimento en calle Mohonera   (segunda etapa)</t>
  </si>
  <si>
    <t xml:space="preserve">Rehabilitación  de campo de Futbol de la Cabecera Municipal </t>
  </si>
  <si>
    <t>Construcción de Centro de Desarrollo Cultural e integral para la Juventud 
(Segunda etapa)</t>
  </si>
  <si>
    <t xml:space="preserve">Costruccion y equipamiento de Foro cultural de Tepec </t>
  </si>
  <si>
    <t>Construcción de empedrado en calle Resbalón con piedra laja sangre de pichon
 (primera etapa)</t>
  </si>
  <si>
    <t>Cambio de la red de drenaje, agua potable y empedrado de piedra rodada a 
piedra laja de la región en calles Guerrero y Porfirio Díaz, en la localidad de Tepec</t>
  </si>
  <si>
    <t>Cambio de red de agua potable, drenaje y empedrado con huella de concreto
 hidráulico en calle Guerrero (primera etapa) Cab. Municipal</t>
  </si>
  <si>
    <t>Cambio de red de agua potable, drenaje y empedrado con huella de concreto
 hidráulico en calle Guerrero (segunda etapa) Cab. Municipal</t>
  </si>
  <si>
    <t>Remodelación del Jardín principal de la localidad de Tepec</t>
  </si>
  <si>
    <t>Construccion de boulevard ingreso por calle Morelos de la Cabecera Municipal</t>
  </si>
  <si>
    <t xml:space="preserve">Construccion de red de drenaje, agua potable y empedrado en calle Morelos de Tepec </t>
  </si>
  <si>
    <t xml:space="preserve">Construccion de red de drenaje, agua potable y empedrado en calle 
Constitucion de Tepec </t>
  </si>
  <si>
    <t>Perforación de pozo profundo Cofradía</t>
  </si>
  <si>
    <t>Empedrado de la calle Arayanes, Cabecera Municipal</t>
  </si>
  <si>
    <t>Construcción de empedrado en calle Resbalón con piedra laja   (segunda etapa) 
Cabecera Municipal</t>
  </si>
  <si>
    <t>GRAN TOTAL DE OBRAS ADMINISTACIONES  2007-2009 Y  2012-2015</t>
  </si>
  <si>
    <t xml:space="preserve">OBRAS PRINCIPALES QUE SE REALIZARON EN LAS ADMINISTRACIONES
 2007-2009 Y  2012-2015
MTRO. ENRIQUE ROJAS DIAZ </t>
  </si>
  <si>
    <t>OBRAS EN GESTION 2015</t>
  </si>
  <si>
    <t>Ampliación de electrificación en calle Iturbide y Donato Guerra, Cabecera Municipal</t>
  </si>
  <si>
    <t>Remodelación de la Casa Hogar, Cabecera Municipal</t>
  </si>
  <si>
    <t>Construcción de vestidores campo de fut bol en la Cabera Munipal</t>
  </si>
  <si>
    <t>Ampliación de línea eléctrica de media tensión en calle Rayón, Localidad de Tepec</t>
  </si>
  <si>
    <t>Incorporación  de agua del  Nacimiento   de calle Fresno a la Red principal, 
Cabecera Municipal</t>
  </si>
  <si>
    <t>Conducción de agua del pozo profundo de la Unidad Deportiva a tanque de 
la calle Guerrero, Cabecera Municipal</t>
  </si>
  <si>
    <t xml:space="preserve">Construcción de empedrado con piedra laja de la Región y cambio de red de 
drenaje  calle 27 de septiembre, Tepec </t>
  </si>
  <si>
    <t>Cambio de red de drenaje en  Francisco I Madero, Localidad de Cofradia</t>
  </si>
  <si>
    <t>Construcción de tanque de almacenamiento de agua potable en la 
localidad de Palo Quemado.</t>
  </si>
  <si>
    <t>Incorporación del agua del nacimiento del Fresno al tanque de la calle Guerrero,
 Cabecera Municipal</t>
  </si>
  <si>
    <t>Construcción de Red de agua potable, drenaje y empedrado  con huella de 
rodamiento en calle Juventud, Cabecera Municipal.</t>
  </si>
  <si>
    <t>Construcción de empedrado con sangre de pichón  en la  calle  Resbalón, 
Cabecera Municipal</t>
  </si>
  <si>
    <t xml:space="preserve">Electrificación de la calle Rayón, Tepec </t>
  </si>
  <si>
    <t>Cambio de red de agua potable, red de drenaje y construcción de empedrado
 simple  en calle Belisario Domínguez  y Francisco I Madero, Tepec</t>
  </si>
  <si>
    <t>Cambio de red de  agua potable, red de drenaje y empedrado con piedra laja
 en calle Independencia, Cabecera Municipal.</t>
  </si>
  <si>
    <t xml:space="preserve">Construcción de pozo profundo del Chinche </t>
  </si>
  <si>
    <t>Construccion de Centro de salud, Cabecera Municipal.</t>
  </si>
  <si>
    <t>Mi compromiso es el BIENESTAR DE LA GENTE , la metas están cumplidas.</t>
  </si>
  <si>
    <t xml:space="preserve">Rescate de espacio público de convivencia familiar en la Cabecera Municipal
 </t>
  </si>
  <si>
    <t xml:space="preserve">Reparacion de viviendas en la Colonia el Mirador </t>
  </si>
  <si>
    <t xml:space="preserve">Electrificación en privada de Eustacio González </t>
  </si>
  <si>
    <t>Rescate de  espacios públicos de convivencia familiar en  Corral Chiquito</t>
  </si>
  <si>
    <t xml:space="preserve">Cabecera Municipal </t>
  </si>
  <si>
    <t>Tepec</t>
  </si>
  <si>
    <t>Cofradia</t>
  </si>
  <si>
    <t>Los Chavez</t>
  </si>
  <si>
    <t>Palo Quemado</t>
  </si>
  <si>
    <t xml:space="preserve">Los Chavez </t>
  </si>
  <si>
    <t>Apartadero</t>
  </si>
  <si>
    <t>San Juanito</t>
  </si>
  <si>
    <t>Aguacatita</t>
  </si>
  <si>
    <t>Construcción de 2 plantas purificadoras</t>
  </si>
  <si>
    <t>Construcción de 1 planta purificadora</t>
  </si>
  <si>
    <t xml:space="preserve"> Tanquetas para Huertos (30)</t>
  </si>
  <si>
    <t xml:space="preserve"> Tanquetas para Huertos (29)</t>
  </si>
  <si>
    <t>Palo quemado</t>
  </si>
  <si>
    <t xml:space="preserve">Construcción de la Plazoleta en la Localidad del Palo Quemado </t>
  </si>
  <si>
    <t>Construcción de la Plazoletas  barrio de abajo y agua de Amacueca</t>
  </si>
  <si>
    <t>Construccion de plazoleta los Chavez</t>
  </si>
  <si>
    <t xml:space="preserve">La Barranca </t>
  </si>
  <si>
    <t xml:space="preserve">Construccion de plazoleta la Barranca </t>
  </si>
  <si>
    <t>OBRAS AUTORIZADAS  2015</t>
  </si>
  <si>
    <t xml:space="preserve">Construccion de red de drenaje, agua potable y empedrado en calle Constitucion  de Tepec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</si>
</sst>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justify" vertical="justify"/>
    </xf>
    <xf numFmtId="0" fontId="0" fillId="0" borderId="0" xfId="0" applyAlignment="1">
      <alignment horizontal="justify" vertical="justify" wrapText="1"/>
    </xf>
    <xf numFmtId="8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Fill="1"/>
    <xf numFmtId="164" fontId="0" fillId="0" borderId="1" xfId="0" applyNumberForma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Fill="1" applyBorder="1"/>
    <xf numFmtId="8" fontId="1" fillId="0" borderId="1" xfId="0" applyNumberFormat="1" applyFont="1" applyBorder="1"/>
    <xf numFmtId="8" fontId="2" fillId="0" borderId="1" xfId="0" applyNumberFormat="1" applyFont="1" applyBorder="1"/>
    <xf numFmtId="0" fontId="0" fillId="0" borderId="0" xfId="0" applyAlignment="1">
      <alignment horizontal="center"/>
    </xf>
    <xf numFmtId="164" fontId="0" fillId="3" borderId="1" xfId="0" applyNumberFormat="1" applyFill="1" applyBorder="1" applyAlignment="1">
      <alignment horizontal="right" vertical="center"/>
    </xf>
    <xf numFmtId="164" fontId="0" fillId="7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0" fillId="15" borderId="0" xfId="0" applyNumberFormat="1" applyFill="1"/>
    <xf numFmtId="8" fontId="0" fillId="14" borderId="1" xfId="0" applyNumberFormat="1" applyFill="1" applyBorder="1"/>
    <xf numFmtId="164" fontId="0" fillId="14" borderId="1" xfId="0" applyNumberFormat="1" applyFill="1" applyBorder="1"/>
    <xf numFmtId="164" fontId="1" fillId="15" borderId="0" xfId="0" applyNumberFormat="1" applyFont="1" applyFill="1"/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14" borderId="1" xfId="0" applyFill="1" applyBorder="1" applyAlignment="1">
      <alignment horizontal="left"/>
    </xf>
    <xf numFmtId="0" fontId="0" fillId="14" borderId="2" xfId="0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14" borderId="2" xfId="0" applyFill="1" applyBorder="1" applyAlignment="1">
      <alignment horizontal="left" wrapText="1"/>
    </xf>
    <xf numFmtId="0" fontId="0" fillId="14" borderId="3" xfId="0" applyFill="1" applyBorder="1" applyAlignment="1">
      <alignment horizontal="left" wrapText="1"/>
    </xf>
    <xf numFmtId="0" fontId="0" fillId="14" borderId="1" xfId="0" applyFill="1" applyBorder="1" applyAlignment="1"/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14" borderId="1" xfId="0" applyFill="1" applyBorder="1" applyAlignment="1">
      <alignment horizontal="left" wrapText="1"/>
    </xf>
    <xf numFmtId="0" fontId="0" fillId="14" borderId="3" xfId="0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workbookViewId="0">
      <selection activeCell="C2" sqref="C2"/>
    </sheetView>
  </sheetViews>
  <sheetFormatPr baseColWidth="10" defaultRowHeight="15" x14ac:dyDescent="0.25"/>
  <cols>
    <col min="3" max="3" width="56.5703125" customWidth="1"/>
  </cols>
  <sheetData>
    <row r="2" spans="2:4" ht="30" x14ac:dyDescent="0.25">
      <c r="B2">
        <v>2010</v>
      </c>
      <c r="C2" s="6" t="s">
        <v>7</v>
      </c>
      <c r="D2" s="1" t="s">
        <v>8</v>
      </c>
    </row>
    <row r="3" spans="2:4" ht="30" x14ac:dyDescent="0.25">
      <c r="B3">
        <v>2010</v>
      </c>
      <c r="C3" s="6" t="s">
        <v>91</v>
      </c>
      <c r="D3" s="1" t="s">
        <v>9</v>
      </c>
    </row>
    <row r="4" spans="2:4" ht="18" customHeight="1" x14ac:dyDescent="0.25">
      <c r="B4">
        <v>2010</v>
      </c>
      <c r="C4" s="6" t="s">
        <v>92</v>
      </c>
      <c r="D4" s="1" t="s">
        <v>10</v>
      </c>
    </row>
    <row r="5" spans="2:4" ht="30" x14ac:dyDescent="0.25">
      <c r="B5">
        <v>2010</v>
      </c>
      <c r="C5" s="6" t="s">
        <v>11</v>
      </c>
      <c r="D5" s="1" t="s">
        <v>12</v>
      </c>
    </row>
    <row r="6" spans="2:4" x14ac:dyDescent="0.25">
      <c r="B6">
        <v>2010</v>
      </c>
      <c r="C6" s="7" t="s">
        <v>93</v>
      </c>
      <c r="D6" s="1">
        <v>222975</v>
      </c>
    </row>
    <row r="7" spans="2:4" ht="30" x14ac:dyDescent="0.25">
      <c r="B7">
        <v>2010</v>
      </c>
      <c r="C7" s="6" t="s">
        <v>13</v>
      </c>
      <c r="D7" s="1">
        <v>123732</v>
      </c>
    </row>
    <row r="8" spans="2:4" ht="30" x14ac:dyDescent="0.25">
      <c r="B8">
        <v>2010</v>
      </c>
      <c r="C8" s="6" t="s">
        <v>94</v>
      </c>
      <c r="D8" s="1" t="s">
        <v>14</v>
      </c>
    </row>
    <row r="9" spans="2:4" ht="30" customHeight="1" x14ac:dyDescent="0.25">
      <c r="B9">
        <v>2010</v>
      </c>
      <c r="C9" s="7" t="s">
        <v>15</v>
      </c>
      <c r="D9" s="1" t="s">
        <v>16</v>
      </c>
    </row>
    <row r="10" spans="2:4" ht="60" x14ac:dyDescent="0.25">
      <c r="B10">
        <v>2010</v>
      </c>
      <c r="C10" s="6" t="s">
        <v>95</v>
      </c>
      <c r="D10" s="1" t="s">
        <v>17</v>
      </c>
    </row>
    <row r="11" spans="2:4" x14ac:dyDescent="0.25">
      <c r="C11" s="6"/>
      <c r="D11" s="1"/>
    </row>
    <row r="12" spans="2:4" x14ac:dyDescent="0.25">
      <c r="B12">
        <v>2012</v>
      </c>
      <c r="C12" s="6" t="s">
        <v>96</v>
      </c>
      <c r="D12" s="1">
        <v>268939</v>
      </c>
    </row>
    <row r="13" spans="2:4" x14ac:dyDescent="0.25">
      <c r="B13">
        <v>2012</v>
      </c>
      <c r="C13" s="6" t="s">
        <v>97</v>
      </c>
      <c r="D13" s="1">
        <v>347784</v>
      </c>
    </row>
    <row r="14" spans="2:4" x14ac:dyDescent="0.25">
      <c r="B14">
        <v>2012</v>
      </c>
      <c r="C14" s="6" t="s">
        <v>18</v>
      </c>
      <c r="D14" s="1">
        <v>65501</v>
      </c>
    </row>
    <row r="15" spans="2:4" x14ac:dyDescent="0.25">
      <c r="B15">
        <v>2012</v>
      </c>
      <c r="C15" s="6" t="s">
        <v>19</v>
      </c>
      <c r="D15" s="1">
        <v>322788</v>
      </c>
    </row>
    <row r="16" spans="2:4" x14ac:dyDescent="0.25">
      <c r="B16">
        <v>2012</v>
      </c>
      <c r="C16" s="6" t="s">
        <v>20</v>
      </c>
      <c r="D16" s="8">
        <v>580228</v>
      </c>
    </row>
    <row r="17" spans="2:4" ht="30" x14ac:dyDescent="0.25">
      <c r="B17">
        <v>2012</v>
      </c>
      <c r="C17" s="6" t="s">
        <v>21</v>
      </c>
      <c r="D17" s="8">
        <v>199632</v>
      </c>
    </row>
    <row r="18" spans="2:4" ht="30" x14ac:dyDescent="0.25">
      <c r="B18">
        <v>2012</v>
      </c>
      <c r="C18" s="6" t="s">
        <v>22</v>
      </c>
      <c r="D18" s="8">
        <v>475980</v>
      </c>
    </row>
    <row r="19" spans="2:4" x14ac:dyDescent="0.25">
      <c r="B19">
        <v>2012</v>
      </c>
      <c r="C19" s="6" t="s">
        <v>23</v>
      </c>
      <c r="D19" s="8">
        <v>211240</v>
      </c>
    </row>
    <row r="20" spans="2:4" ht="45" x14ac:dyDescent="0.25">
      <c r="B20">
        <v>2012</v>
      </c>
      <c r="C20" s="6" t="s">
        <v>98</v>
      </c>
      <c r="D20" s="2">
        <v>2000000</v>
      </c>
    </row>
    <row r="21" spans="2:4" x14ac:dyDescent="0.25">
      <c r="B21">
        <v>2012</v>
      </c>
      <c r="C21" s="6" t="s">
        <v>24</v>
      </c>
      <c r="D21" s="8">
        <v>200000</v>
      </c>
    </row>
    <row r="22" spans="2:4" ht="30" x14ac:dyDescent="0.25">
      <c r="B22">
        <v>2012</v>
      </c>
      <c r="C22" s="6" t="s">
        <v>25</v>
      </c>
      <c r="D22" s="8">
        <v>307645.32</v>
      </c>
    </row>
    <row r="23" spans="2:4" ht="45" x14ac:dyDescent="0.25">
      <c r="B23">
        <v>2012</v>
      </c>
      <c r="C23" s="6" t="s">
        <v>26</v>
      </c>
      <c r="D23" t="s">
        <v>27</v>
      </c>
    </row>
    <row r="24" spans="2:4" x14ac:dyDescent="0.25">
      <c r="B24">
        <v>2012</v>
      </c>
      <c r="C24" s="6" t="s">
        <v>28</v>
      </c>
      <c r="D24" s="1">
        <v>907500</v>
      </c>
    </row>
    <row r="25" spans="2:4" ht="30" x14ac:dyDescent="0.25">
      <c r="B25">
        <v>2012</v>
      </c>
      <c r="C25" s="6" t="s">
        <v>29</v>
      </c>
      <c r="D25" t="s">
        <v>30</v>
      </c>
    </row>
    <row r="26" spans="2:4" x14ac:dyDescent="0.25">
      <c r="D26" s="1">
        <f>SUM(D6:D25)</f>
        <v>6233944.3200000003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opLeftCell="B1" workbookViewId="0">
      <selection activeCell="B5" sqref="B5:D5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31"/>
      <c r="C3" s="32"/>
      <c r="D3" s="32"/>
    </row>
    <row r="4" spans="1:4" ht="30" customHeight="1" x14ac:dyDescent="0.25">
      <c r="A4" s="30"/>
      <c r="B4" s="73" t="s">
        <v>207</v>
      </c>
      <c r="C4" s="73"/>
      <c r="D4" s="73"/>
    </row>
    <row r="5" spans="1:4" ht="30" customHeight="1" x14ac:dyDescent="0.25">
      <c r="B5" s="71" t="s">
        <v>239</v>
      </c>
      <c r="C5" s="74"/>
      <c r="D5" s="12">
        <v>450000</v>
      </c>
    </row>
    <row r="8" spans="1:4" x14ac:dyDescent="0.25">
      <c r="B8" s="54" t="s">
        <v>248</v>
      </c>
      <c r="C8" s="54"/>
      <c r="D8" s="54"/>
    </row>
  </sheetData>
  <mergeCells count="4">
    <mergeCell ref="B8:D8"/>
    <mergeCell ref="B5:C5"/>
    <mergeCell ref="B4:D4"/>
    <mergeCell ref="B2:D2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opLeftCell="B2" workbookViewId="0">
      <selection activeCell="B5" sqref="B5:D6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31"/>
      <c r="C3" s="32"/>
      <c r="D3" s="32"/>
    </row>
    <row r="4" spans="1:4" ht="30" customHeight="1" x14ac:dyDescent="0.25">
      <c r="A4" s="30"/>
      <c r="B4" s="73" t="s">
        <v>207</v>
      </c>
      <c r="C4" s="73"/>
      <c r="D4" s="73"/>
    </row>
    <row r="5" spans="1:4" ht="30" customHeight="1" x14ac:dyDescent="0.25">
      <c r="B5" s="74" t="s">
        <v>77</v>
      </c>
      <c r="C5" s="74"/>
      <c r="D5" s="12">
        <v>30000</v>
      </c>
    </row>
    <row r="6" spans="1:4" ht="30" customHeight="1" x14ac:dyDescent="0.25">
      <c r="B6" s="71" t="s">
        <v>113</v>
      </c>
      <c r="C6" s="74"/>
      <c r="D6" s="12">
        <v>613306</v>
      </c>
    </row>
    <row r="8" spans="1:4" ht="15.75" x14ac:dyDescent="0.25">
      <c r="B8" s="55" t="s">
        <v>228</v>
      </c>
      <c r="C8" s="56"/>
      <c r="D8" s="41" t="e">
        <f>#REF!+#REF!+#REF!+#REF!</f>
        <v>#REF!</v>
      </c>
    </row>
    <row r="11" spans="1:4" x14ac:dyDescent="0.25">
      <c r="B11" s="54" t="s">
        <v>248</v>
      </c>
      <c r="C11" s="54"/>
      <c r="D11" s="54"/>
    </row>
  </sheetData>
  <mergeCells count="6">
    <mergeCell ref="B2:D2"/>
    <mergeCell ref="B8:C8"/>
    <mergeCell ref="B11:D11"/>
    <mergeCell ref="B6:C6"/>
    <mergeCell ref="B5:C5"/>
    <mergeCell ref="B4:D4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opLeftCell="B2" workbookViewId="0">
      <selection activeCell="B5" sqref="B5:D6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31"/>
      <c r="C3" s="32"/>
      <c r="D3" s="32"/>
    </row>
    <row r="4" spans="1:4" ht="30" customHeight="1" x14ac:dyDescent="0.25">
      <c r="A4" s="30"/>
      <c r="B4" s="73" t="s">
        <v>207</v>
      </c>
      <c r="C4" s="73"/>
      <c r="D4" s="73"/>
    </row>
    <row r="5" spans="1:4" ht="30" customHeight="1" x14ac:dyDescent="0.25">
      <c r="B5" s="74" t="s">
        <v>46</v>
      </c>
      <c r="C5" s="74"/>
      <c r="D5" s="12">
        <v>102963</v>
      </c>
    </row>
    <row r="6" spans="1:4" ht="30" customHeight="1" x14ac:dyDescent="0.25">
      <c r="B6" s="74" t="s">
        <v>65</v>
      </c>
      <c r="C6" s="74"/>
      <c r="D6" s="12">
        <v>103000</v>
      </c>
    </row>
    <row r="8" spans="1:4" ht="15.75" x14ac:dyDescent="0.25">
      <c r="B8" s="55" t="s">
        <v>228</v>
      </c>
      <c r="C8" s="56"/>
      <c r="D8" s="41" t="e">
        <f>#REF!+#REF!+#REF!+#REF!</f>
        <v>#REF!</v>
      </c>
    </row>
    <row r="11" spans="1:4" x14ac:dyDescent="0.25">
      <c r="B11" s="54" t="s">
        <v>248</v>
      </c>
      <c r="C11" s="54"/>
      <c r="D11" s="54"/>
    </row>
  </sheetData>
  <mergeCells count="6">
    <mergeCell ref="B2:D2"/>
    <mergeCell ref="B8:C8"/>
    <mergeCell ref="B11:D11"/>
    <mergeCell ref="B6:C6"/>
    <mergeCell ref="B5:C5"/>
    <mergeCell ref="B4:D4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opLeftCell="B1" workbookViewId="0">
      <selection activeCell="B5" sqref="B5:D5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31"/>
      <c r="C3" s="32"/>
      <c r="D3" s="32"/>
    </row>
    <row r="4" spans="1:4" ht="30" customHeight="1" x14ac:dyDescent="0.25">
      <c r="A4" s="30"/>
      <c r="B4" s="73" t="s">
        <v>207</v>
      </c>
      <c r="C4" s="73"/>
      <c r="D4" s="73"/>
    </row>
    <row r="5" spans="1:4" ht="30" customHeight="1" x14ac:dyDescent="0.25">
      <c r="B5" s="74" t="s">
        <v>83</v>
      </c>
      <c r="C5" s="74"/>
      <c r="D5" s="12">
        <v>145530</v>
      </c>
    </row>
    <row r="7" spans="1:4" ht="15.75" x14ac:dyDescent="0.25">
      <c r="B7" s="55" t="s">
        <v>228</v>
      </c>
      <c r="C7" s="56"/>
      <c r="D7" s="41" t="e">
        <f>#REF!+#REF!+#REF!+#REF!</f>
        <v>#REF!</v>
      </c>
    </row>
    <row r="10" spans="1:4" x14ac:dyDescent="0.25">
      <c r="B10" s="54" t="s">
        <v>248</v>
      </c>
      <c r="C10" s="54"/>
      <c r="D10" s="54"/>
    </row>
  </sheetData>
  <mergeCells count="5">
    <mergeCell ref="B7:C7"/>
    <mergeCell ref="B10:D10"/>
    <mergeCell ref="B5:C5"/>
    <mergeCell ref="B4:D4"/>
    <mergeCell ref="B2:D2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7"/>
  <sheetViews>
    <sheetView tabSelected="1" topLeftCell="B91" workbookViewId="0">
      <selection activeCell="B93" sqref="B93:C93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31"/>
      <c r="C3" s="32"/>
      <c r="D3" s="32"/>
    </row>
    <row r="4" spans="1:4" x14ac:dyDescent="0.25">
      <c r="B4" s="73" t="s">
        <v>208</v>
      </c>
      <c r="C4" s="73"/>
      <c r="D4" s="73"/>
    </row>
    <row r="5" spans="1:4" x14ac:dyDescent="0.25">
      <c r="B5" s="65" t="s">
        <v>209</v>
      </c>
      <c r="C5" s="66"/>
      <c r="D5" s="29" t="s">
        <v>210</v>
      </c>
    </row>
    <row r="6" spans="1:4" ht="36" customHeight="1" x14ac:dyDescent="0.25">
      <c r="A6" s="4" t="s">
        <v>6</v>
      </c>
      <c r="B6" s="109" t="s">
        <v>192</v>
      </c>
      <c r="C6" s="109"/>
      <c r="D6" s="12">
        <v>13155828</v>
      </c>
    </row>
    <row r="7" spans="1:4" ht="30" customHeight="1" x14ac:dyDescent="0.25">
      <c r="A7" s="4" t="s">
        <v>6</v>
      </c>
      <c r="B7" s="109" t="s">
        <v>5</v>
      </c>
      <c r="C7" s="109"/>
      <c r="D7" s="12">
        <v>2279955.88</v>
      </c>
    </row>
    <row r="8" spans="1:4" ht="30" customHeight="1" x14ac:dyDescent="0.25">
      <c r="A8" s="4" t="s">
        <v>3</v>
      </c>
      <c r="B8" s="110" t="s">
        <v>0</v>
      </c>
      <c r="C8" s="110"/>
      <c r="D8" s="12">
        <v>1119542</v>
      </c>
    </row>
    <row r="9" spans="1:4" ht="47.25" customHeight="1" x14ac:dyDescent="0.25">
      <c r="A9" s="4">
        <v>2007</v>
      </c>
      <c r="B9" s="109" t="s">
        <v>196</v>
      </c>
      <c r="C9" s="109"/>
      <c r="D9" s="12">
        <v>1954321.63</v>
      </c>
    </row>
    <row r="10" spans="1:4" ht="30" customHeight="1" x14ac:dyDescent="0.25">
      <c r="A10" s="4">
        <v>2007</v>
      </c>
      <c r="B10" s="112" t="s">
        <v>193</v>
      </c>
      <c r="C10" s="112"/>
      <c r="D10" s="12">
        <v>238678</v>
      </c>
    </row>
    <row r="11" spans="1:4" ht="30" customHeight="1" x14ac:dyDescent="0.25">
      <c r="A11" s="4">
        <v>2007</v>
      </c>
      <c r="B11" s="111" t="s">
        <v>194</v>
      </c>
      <c r="C11" s="111"/>
      <c r="D11" s="12">
        <v>257746</v>
      </c>
    </row>
    <row r="12" spans="1:4" ht="30" customHeight="1" x14ac:dyDescent="0.25">
      <c r="A12" s="4">
        <v>2007</v>
      </c>
      <c r="B12" s="109" t="s">
        <v>195</v>
      </c>
      <c r="C12" s="109"/>
      <c r="D12" s="12">
        <v>257746</v>
      </c>
    </row>
    <row r="13" spans="1:4" ht="30" customHeight="1" x14ac:dyDescent="0.25">
      <c r="A13" s="4">
        <v>2007</v>
      </c>
      <c r="B13" s="109" t="s">
        <v>4</v>
      </c>
      <c r="C13" s="109"/>
      <c r="D13" s="12">
        <v>105240</v>
      </c>
    </row>
    <row r="14" spans="1:4" ht="30" customHeight="1" x14ac:dyDescent="0.25">
      <c r="A14" s="4">
        <v>2007</v>
      </c>
      <c r="B14" s="109" t="s">
        <v>181</v>
      </c>
      <c r="C14" s="109"/>
      <c r="D14" s="12">
        <v>568571</v>
      </c>
    </row>
    <row r="15" spans="1:4" ht="30" customHeight="1" x14ac:dyDescent="0.25">
      <c r="A15" s="4">
        <v>2007</v>
      </c>
      <c r="B15" s="109" t="s">
        <v>231</v>
      </c>
      <c r="C15" s="109"/>
      <c r="D15" s="12">
        <v>429759</v>
      </c>
    </row>
    <row r="16" spans="1:4" ht="30" customHeight="1" x14ac:dyDescent="0.25">
      <c r="A16" s="4">
        <v>2007</v>
      </c>
      <c r="B16" s="109" t="s">
        <v>197</v>
      </c>
      <c r="C16" s="109"/>
      <c r="D16" s="12">
        <v>446121</v>
      </c>
    </row>
    <row r="17" spans="1:6" ht="30" customHeight="1" x14ac:dyDescent="0.25">
      <c r="A17" s="4"/>
      <c r="B17" s="109" t="s">
        <v>101</v>
      </c>
      <c r="C17" s="109"/>
      <c r="D17" s="12">
        <v>4504273</v>
      </c>
    </row>
    <row r="18" spans="1:6" ht="30" customHeight="1" x14ac:dyDescent="0.25">
      <c r="A18" s="4" t="s">
        <v>1</v>
      </c>
      <c r="B18" s="109" t="s">
        <v>102</v>
      </c>
      <c r="C18" s="109"/>
      <c r="D18" s="12">
        <v>1188000</v>
      </c>
    </row>
    <row r="19" spans="1:6" ht="30" customHeight="1" x14ac:dyDescent="0.25">
      <c r="A19" s="4" t="s">
        <v>1</v>
      </c>
      <c r="B19" s="111" t="s">
        <v>182</v>
      </c>
      <c r="C19" s="111"/>
      <c r="D19" s="12">
        <v>1539018.55</v>
      </c>
    </row>
    <row r="20" spans="1:6" ht="30" customHeight="1" x14ac:dyDescent="0.25">
      <c r="A20" s="4" t="s">
        <v>2</v>
      </c>
      <c r="B20" s="109" t="s">
        <v>183</v>
      </c>
      <c r="C20" s="109"/>
      <c r="D20" s="12">
        <v>709000</v>
      </c>
    </row>
    <row r="21" spans="1:6" ht="30" customHeight="1" x14ac:dyDescent="0.25">
      <c r="A21" s="30">
        <v>2008</v>
      </c>
      <c r="B21" s="111" t="s">
        <v>184</v>
      </c>
      <c r="C21" s="111"/>
      <c r="D21" s="12">
        <v>417000</v>
      </c>
    </row>
    <row r="22" spans="1:6" ht="30" customHeight="1" x14ac:dyDescent="0.25">
      <c r="A22" s="30">
        <v>2008</v>
      </c>
      <c r="B22" s="111" t="s">
        <v>198</v>
      </c>
      <c r="C22" s="111"/>
      <c r="D22" s="12">
        <v>1200000</v>
      </c>
    </row>
    <row r="23" spans="1:6" ht="30" customHeight="1" x14ac:dyDescent="0.25">
      <c r="A23" s="30">
        <v>2008</v>
      </c>
      <c r="B23" s="109" t="s">
        <v>199</v>
      </c>
      <c r="C23" s="109"/>
      <c r="D23" s="12">
        <v>705000</v>
      </c>
    </row>
    <row r="24" spans="1:6" ht="30" customHeight="1" x14ac:dyDescent="0.25">
      <c r="A24" s="30">
        <v>2008</v>
      </c>
      <c r="B24" s="109" t="s">
        <v>185</v>
      </c>
      <c r="C24" s="109"/>
      <c r="D24" s="12">
        <v>440000</v>
      </c>
    </row>
    <row r="25" spans="1:6" ht="30" customHeight="1" x14ac:dyDescent="0.25">
      <c r="A25" s="30">
        <v>2008</v>
      </c>
      <c r="B25" s="109" t="s">
        <v>232</v>
      </c>
      <c r="C25" s="109"/>
      <c r="D25" s="12">
        <v>302000</v>
      </c>
    </row>
    <row r="26" spans="1:6" ht="30" customHeight="1" x14ac:dyDescent="0.25">
      <c r="A26" s="30">
        <v>2008</v>
      </c>
      <c r="B26" s="113" t="s">
        <v>200</v>
      </c>
      <c r="C26" s="113"/>
      <c r="D26" s="12">
        <v>640000</v>
      </c>
    </row>
    <row r="27" spans="1:6" ht="30" customHeight="1" x14ac:dyDescent="0.25">
      <c r="A27" s="30">
        <v>2008</v>
      </c>
      <c r="B27" s="111" t="s">
        <v>186</v>
      </c>
      <c r="C27" s="111"/>
      <c r="D27" s="12">
        <v>1400000</v>
      </c>
    </row>
    <row r="28" spans="1:6" ht="30" customHeight="1" x14ac:dyDescent="0.25">
      <c r="A28" s="30">
        <v>2009</v>
      </c>
      <c r="B28" s="109" t="s">
        <v>201</v>
      </c>
      <c r="C28" s="109"/>
      <c r="D28" s="12">
        <v>3670933.52</v>
      </c>
    </row>
    <row r="29" spans="1:6" ht="30" customHeight="1" x14ac:dyDescent="0.25">
      <c r="A29" s="30"/>
      <c r="B29" s="109" t="s">
        <v>118</v>
      </c>
      <c r="C29" s="109"/>
      <c r="D29" s="12">
        <v>2555646.64</v>
      </c>
    </row>
    <row r="30" spans="1:6" ht="30" customHeight="1" x14ac:dyDescent="0.25">
      <c r="A30" s="30">
        <v>2009</v>
      </c>
      <c r="B30" s="109" t="s">
        <v>202</v>
      </c>
      <c r="C30" s="109"/>
      <c r="D30" s="12">
        <v>1160000</v>
      </c>
    </row>
    <row r="31" spans="1:6" ht="30" customHeight="1" x14ac:dyDescent="0.25">
      <c r="A31" s="30">
        <v>2009</v>
      </c>
      <c r="B31" s="109" t="s">
        <v>119</v>
      </c>
      <c r="C31" s="109"/>
      <c r="D31" s="12">
        <v>240000</v>
      </c>
      <c r="F31" s="1"/>
    </row>
    <row r="32" spans="1:6" ht="30" customHeight="1" x14ac:dyDescent="0.25">
      <c r="A32" s="30">
        <v>2009</v>
      </c>
      <c r="B32" s="109" t="s">
        <v>31</v>
      </c>
      <c r="C32" s="109"/>
      <c r="D32" s="12">
        <v>648000</v>
      </c>
    </row>
    <row r="33" spans="1:12" ht="30" customHeight="1" x14ac:dyDescent="0.25">
      <c r="A33" s="30">
        <v>2009</v>
      </c>
      <c r="B33" s="109" t="s">
        <v>233</v>
      </c>
      <c r="C33" s="109"/>
      <c r="D33" s="12">
        <v>180000</v>
      </c>
    </row>
    <row r="34" spans="1:12" ht="30" customHeight="1" x14ac:dyDescent="0.25">
      <c r="A34" s="30">
        <v>2009</v>
      </c>
      <c r="B34" s="109" t="s">
        <v>203</v>
      </c>
      <c r="C34" s="109"/>
      <c r="D34" s="12">
        <v>800000</v>
      </c>
    </row>
    <row r="35" spans="1:12" ht="30" customHeight="1" x14ac:dyDescent="0.25">
      <c r="A35" s="30">
        <v>2009</v>
      </c>
      <c r="B35" s="109" t="s">
        <v>116</v>
      </c>
      <c r="C35" s="109"/>
      <c r="D35" s="12">
        <v>620000</v>
      </c>
    </row>
    <row r="36" spans="1:12" ht="30" customHeight="1" x14ac:dyDescent="0.25">
      <c r="A36" s="30"/>
      <c r="B36" s="75" t="s">
        <v>206</v>
      </c>
      <c r="C36" s="76"/>
      <c r="D36" s="33">
        <f>SUM(D6:D35)</f>
        <v>43732380.220000006</v>
      </c>
    </row>
    <row r="37" spans="1:12" ht="30" customHeight="1" x14ac:dyDescent="0.25">
      <c r="A37" s="30"/>
      <c r="B37" s="73" t="s">
        <v>207</v>
      </c>
      <c r="C37" s="73"/>
      <c r="D37" s="73"/>
    </row>
    <row r="38" spans="1:12" ht="30" customHeight="1" x14ac:dyDescent="0.25">
      <c r="B38" s="109" t="s">
        <v>204</v>
      </c>
      <c r="C38" s="114"/>
      <c r="D38" s="12" t="s">
        <v>32</v>
      </c>
    </row>
    <row r="39" spans="1:12" ht="30" customHeight="1" x14ac:dyDescent="0.25">
      <c r="B39" s="109" t="s">
        <v>117</v>
      </c>
      <c r="C39" s="114"/>
      <c r="D39" s="12" t="s">
        <v>33</v>
      </c>
      <c r="L39" s="1"/>
    </row>
    <row r="40" spans="1:12" ht="30" customHeight="1" x14ac:dyDescent="0.25">
      <c r="B40" s="109" t="s">
        <v>205</v>
      </c>
      <c r="C40" s="114"/>
      <c r="D40" s="12">
        <v>934850</v>
      </c>
    </row>
    <row r="41" spans="1:12" ht="30" customHeight="1" x14ac:dyDescent="0.25">
      <c r="B41" s="115" t="s">
        <v>234</v>
      </c>
      <c r="C41" s="115"/>
      <c r="D41" s="12">
        <v>830996</v>
      </c>
    </row>
    <row r="42" spans="1:12" ht="30" customHeight="1" x14ac:dyDescent="0.25">
      <c r="B42" s="113" t="s">
        <v>105</v>
      </c>
      <c r="C42" s="115"/>
      <c r="D42" s="12">
        <v>125000</v>
      </c>
    </row>
    <row r="43" spans="1:12" ht="30" customHeight="1" x14ac:dyDescent="0.25">
      <c r="B43" s="109" t="s">
        <v>217</v>
      </c>
      <c r="C43" s="114"/>
      <c r="D43" s="12" t="s">
        <v>45</v>
      </c>
    </row>
    <row r="44" spans="1:12" ht="30" customHeight="1" x14ac:dyDescent="0.25">
      <c r="B44" s="116" t="s">
        <v>103</v>
      </c>
      <c r="C44" s="116"/>
      <c r="D44" s="12" t="s">
        <v>44</v>
      </c>
    </row>
    <row r="45" spans="1:12" ht="30" customHeight="1" x14ac:dyDescent="0.25">
      <c r="B45" s="119" t="s">
        <v>46</v>
      </c>
      <c r="C45" s="119"/>
      <c r="D45" s="12">
        <v>102963</v>
      </c>
    </row>
    <row r="46" spans="1:12" ht="30" customHeight="1" x14ac:dyDescent="0.25">
      <c r="B46" s="115" t="s">
        <v>47</v>
      </c>
      <c r="C46" s="115"/>
      <c r="D46" s="12">
        <v>241560</v>
      </c>
    </row>
    <row r="47" spans="1:12" ht="30" customHeight="1" x14ac:dyDescent="0.25">
      <c r="B47" s="109" t="s">
        <v>235</v>
      </c>
      <c r="C47" s="114"/>
      <c r="D47" s="12">
        <v>100975.08</v>
      </c>
    </row>
    <row r="48" spans="1:12" ht="30" customHeight="1" x14ac:dyDescent="0.25">
      <c r="B48" s="109" t="s">
        <v>106</v>
      </c>
      <c r="C48" s="114"/>
      <c r="D48" s="43">
        <v>218252.57</v>
      </c>
    </row>
    <row r="49" spans="1:4" ht="30" customHeight="1" x14ac:dyDescent="0.25">
      <c r="B49" s="109" t="s">
        <v>236</v>
      </c>
      <c r="C49" s="114"/>
      <c r="D49" s="12">
        <v>72480.28</v>
      </c>
    </row>
    <row r="50" spans="1:4" ht="30" customHeight="1" x14ac:dyDescent="0.25">
      <c r="B50" s="113" t="s">
        <v>237</v>
      </c>
      <c r="C50" s="115"/>
      <c r="D50" s="12">
        <v>200000</v>
      </c>
    </row>
    <row r="51" spans="1:4" ht="30" customHeight="1" x14ac:dyDescent="0.25">
      <c r="B51" s="116" t="s">
        <v>238</v>
      </c>
      <c r="C51" s="116"/>
      <c r="D51" s="12">
        <v>300000</v>
      </c>
    </row>
    <row r="52" spans="1:4" ht="30" customHeight="1" x14ac:dyDescent="0.25">
      <c r="B52" s="114" t="s">
        <v>187</v>
      </c>
      <c r="C52" s="114"/>
      <c r="D52" s="12">
        <v>5000000</v>
      </c>
    </row>
    <row r="53" spans="1:4" ht="30" customHeight="1" x14ac:dyDescent="0.25">
      <c r="B53" s="109" t="s">
        <v>104</v>
      </c>
      <c r="C53" s="114"/>
      <c r="D53" s="12" t="s">
        <v>57</v>
      </c>
    </row>
    <row r="54" spans="1:4" ht="30" customHeight="1" x14ac:dyDescent="0.25">
      <c r="B54" s="114" t="s">
        <v>58</v>
      </c>
      <c r="C54" s="114"/>
      <c r="D54" s="12">
        <v>273252</v>
      </c>
    </row>
    <row r="55" spans="1:4" ht="30" customHeight="1" x14ac:dyDescent="0.25">
      <c r="B55" s="117" t="s">
        <v>239</v>
      </c>
      <c r="C55" s="118"/>
      <c r="D55" s="12">
        <v>450000</v>
      </c>
    </row>
    <row r="56" spans="1:4" ht="30" customHeight="1" x14ac:dyDescent="0.25">
      <c r="B56" s="109" t="s">
        <v>240</v>
      </c>
      <c r="C56" s="114"/>
      <c r="D56" s="12" t="s">
        <v>62</v>
      </c>
    </row>
    <row r="57" spans="1:4" ht="30" customHeight="1" x14ac:dyDescent="0.25">
      <c r="B57" s="109" t="s">
        <v>107</v>
      </c>
      <c r="C57" s="114"/>
      <c r="D57" s="43">
        <v>218252</v>
      </c>
    </row>
    <row r="58" spans="1:4" ht="30" customHeight="1" x14ac:dyDescent="0.25">
      <c r="B58" s="119" t="s">
        <v>65</v>
      </c>
      <c r="C58" s="119"/>
      <c r="D58" s="12">
        <v>103000</v>
      </c>
    </row>
    <row r="59" spans="1:4" ht="30" customHeight="1" x14ac:dyDescent="0.25">
      <c r="B59" s="109" t="s">
        <v>241</v>
      </c>
      <c r="C59" s="114"/>
      <c r="D59" s="12" t="s">
        <v>67</v>
      </c>
    </row>
    <row r="60" spans="1:4" ht="30" customHeight="1" x14ac:dyDescent="0.25">
      <c r="B60" s="109" t="s">
        <v>242</v>
      </c>
      <c r="C60" s="114"/>
      <c r="D60" s="12" t="s">
        <v>68</v>
      </c>
    </row>
    <row r="61" spans="1:4" ht="47.25" customHeight="1" x14ac:dyDescent="0.25">
      <c r="B61" s="113" t="s">
        <v>218</v>
      </c>
      <c r="C61" s="115"/>
      <c r="D61" s="12" t="s">
        <v>70</v>
      </c>
    </row>
    <row r="62" spans="1:4" ht="30" customHeight="1" x14ac:dyDescent="0.25">
      <c r="A62" s="34"/>
      <c r="B62" s="115" t="s">
        <v>243</v>
      </c>
      <c r="C62" s="115"/>
      <c r="D62" s="12">
        <v>830996</v>
      </c>
    </row>
    <row r="63" spans="1:4" ht="30" customHeight="1" x14ac:dyDescent="0.25">
      <c r="B63" s="107" t="s">
        <v>188</v>
      </c>
      <c r="C63" s="108"/>
      <c r="D63" s="12">
        <v>1800000</v>
      </c>
    </row>
    <row r="64" spans="1:4" ht="30" customHeight="1" x14ac:dyDescent="0.25">
      <c r="B64" s="120" t="s">
        <v>189</v>
      </c>
      <c r="C64" s="120"/>
      <c r="D64" s="44">
        <v>280056.8</v>
      </c>
    </row>
    <row r="65" spans="2:4" ht="30" customHeight="1" x14ac:dyDescent="0.25">
      <c r="B65" s="114" t="s">
        <v>74</v>
      </c>
      <c r="C65" s="114"/>
      <c r="D65" s="12">
        <v>1290000</v>
      </c>
    </row>
    <row r="66" spans="2:4" ht="30" customHeight="1" x14ac:dyDescent="0.25">
      <c r="B66" s="114" t="s">
        <v>212</v>
      </c>
      <c r="C66" s="114"/>
      <c r="D66" s="12" t="s">
        <v>76</v>
      </c>
    </row>
    <row r="67" spans="2:4" ht="30" customHeight="1" x14ac:dyDescent="0.25">
      <c r="B67" s="121" t="s">
        <v>77</v>
      </c>
      <c r="C67" s="121"/>
      <c r="D67" s="12">
        <v>30000</v>
      </c>
    </row>
    <row r="68" spans="2:4" ht="30" customHeight="1" x14ac:dyDescent="0.25">
      <c r="B68" s="115" t="s">
        <v>78</v>
      </c>
      <c r="C68" s="115"/>
      <c r="D68" s="12">
        <v>20000</v>
      </c>
    </row>
    <row r="69" spans="2:4" ht="30" customHeight="1" x14ac:dyDescent="0.25">
      <c r="B69" s="112" t="s">
        <v>108</v>
      </c>
      <c r="C69" s="116"/>
      <c r="D69" s="12">
        <v>200000</v>
      </c>
    </row>
    <row r="70" spans="2:4" ht="30" customHeight="1" x14ac:dyDescent="0.25">
      <c r="B70" s="112" t="s">
        <v>109</v>
      </c>
      <c r="C70" s="116"/>
      <c r="D70" s="12">
        <v>100000</v>
      </c>
    </row>
    <row r="71" spans="2:4" ht="30" customHeight="1" x14ac:dyDescent="0.25">
      <c r="B71" s="114" t="s">
        <v>81</v>
      </c>
      <c r="C71" s="114"/>
      <c r="D71" s="12">
        <v>100000</v>
      </c>
    </row>
    <row r="72" spans="2:4" ht="30" customHeight="1" x14ac:dyDescent="0.25">
      <c r="B72" s="109" t="s">
        <v>110</v>
      </c>
      <c r="C72" s="114"/>
      <c r="D72" s="12">
        <v>1785714.29</v>
      </c>
    </row>
    <row r="73" spans="2:4" ht="30" customHeight="1" x14ac:dyDescent="0.25">
      <c r="B73" s="113" t="s">
        <v>111</v>
      </c>
      <c r="C73" s="115"/>
      <c r="D73" s="12">
        <v>1146499</v>
      </c>
    </row>
    <row r="74" spans="2:4" ht="30" customHeight="1" x14ac:dyDescent="0.25">
      <c r="B74" s="109" t="s">
        <v>219</v>
      </c>
      <c r="C74" s="114"/>
      <c r="D74" s="12">
        <v>1563406</v>
      </c>
    </row>
    <row r="75" spans="2:4" ht="30" customHeight="1" x14ac:dyDescent="0.25">
      <c r="B75" s="74" t="s">
        <v>83</v>
      </c>
      <c r="C75" s="74"/>
      <c r="D75" s="12">
        <v>145530</v>
      </c>
    </row>
    <row r="76" spans="2:4" ht="30" customHeight="1" x14ac:dyDescent="0.25">
      <c r="B76" s="112" t="s">
        <v>112</v>
      </c>
      <c r="C76" s="116"/>
      <c r="D76" s="12">
        <v>124740</v>
      </c>
    </row>
    <row r="77" spans="2:4" ht="30" customHeight="1" x14ac:dyDescent="0.25">
      <c r="B77" s="122" t="s">
        <v>113</v>
      </c>
      <c r="C77" s="121"/>
      <c r="D77" s="12">
        <v>613306</v>
      </c>
    </row>
    <row r="78" spans="2:4" ht="30" customHeight="1" x14ac:dyDescent="0.25">
      <c r="B78" s="109" t="s">
        <v>114</v>
      </c>
      <c r="C78" s="114"/>
      <c r="D78" s="12">
        <v>1337047.99</v>
      </c>
    </row>
    <row r="79" spans="2:4" ht="30" customHeight="1" x14ac:dyDescent="0.25">
      <c r="B79" s="113" t="s">
        <v>244</v>
      </c>
      <c r="C79" s="115"/>
      <c r="D79" s="12">
        <v>1126203.3799999999</v>
      </c>
    </row>
    <row r="80" spans="2:4" ht="30" customHeight="1" x14ac:dyDescent="0.25">
      <c r="B80" s="109" t="s">
        <v>245</v>
      </c>
      <c r="C80" s="114"/>
      <c r="D80" s="12">
        <v>854575</v>
      </c>
    </row>
    <row r="81" spans="2:6" ht="30" customHeight="1" x14ac:dyDescent="0.25">
      <c r="B81" s="115" t="s">
        <v>190</v>
      </c>
      <c r="C81" s="115"/>
      <c r="D81" s="12">
        <v>5000000</v>
      </c>
    </row>
    <row r="82" spans="2:6" ht="30" customHeight="1" x14ac:dyDescent="0.25">
      <c r="B82" s="109" t="s">
        <v>115</v>
      </c>
      <c r="C82" s="114"/>
      <c r="D82" s="12">
        <v>3000000</v>
      </c>
    </row>
    <row r="83" spans="2:6" ht="30" customHeight="1" x14ac:dyDescent="0.25">
      <c r="B83" s="114" t="s">
        <v>246</v>
      </c>
      <c r="C83" s="114"/>
      <c r="D83" s="12">
        <v>1200000</v>
      </c>
    </row>
    <row r="84" spans="2:6" ht="30" customHeight="1" x14ac:dyDescent="0.25">
      <c r="B84" s="114" t="s">
        <v>191</v>
      </c>
      <c r="C84" s="114"/>
      <c r="D84" s="12">
        <v>600000</v>
      </c>
    </row>
    <row r="85" spans="2:6" ht="15.75" x14ac:dyDescent="0.25">
      <c r="B85" s="70" t="s">
        <v>206</v>
      </c>
      <c r="C85" s="70"/>
      <c r="D85" s="36">
        <f>SUM(D40:D84)</f>
        <v>32319655.389999997</v>
      </c>
      <c r="F85" s="5"/>
    </row>
    <row r="86" spans="2:6" x14ac:dyDescent="0.25">
      <c r="B86" s="67" t="s">
        <v>211</v>
      </c>
      <c r="C86" s="67"/>
      <c r="D86" s="67"/>
    </row>
    <row r="87" spans="2:6" x14ac:dyDescent="0.25">
      <c r="B87" s="123" t="s">
        <v>213</v>
      </c>
      <c r="C87" s="123"/>
      <c r="D87" s="14">
        <v>500000</v>
      </c>
    </row>
    <row r="88" spans="2:6" x14ac:dyDescent="0.25">
      <c r="B88" s="123" t="s">
        <v>214</v>
      </c>
      <c r="C88" s="123"/>
      <c r="D88" s="14">
        <v>500000</v>
      </c>
    </row>
    <row r="89" spans="2:6" x14ac:dyDescent="0.25">
      <c r="B89" s="63" t="s">
        <v>206</v>
      </c>
      <c r="C89" s="63"/>
      <c r="D89" s="37">
        <f>SUM(D87:D88)</f>
        <v>1000000</v>
      </c>
    </row>
    <row r="90" spans="2:6" x14ac:dyDescent="0.25">
      <c r="B90" s="64" t="s">
        <v>230</v>
      </c>
      <c r="C90" s="64"/>
      <c r="D90" s="64"/>
    </row>
    <row r="91" spans="2:6" x14ac:dyDescent="0.25">
      <c r="B91" s="123" t="s">
        <v>247</v>
      </c>
      <c r="C91" s="123"/>
      <c r="D91" s="38">
        <v>6700000</v>
      </c>
    </row>
    <row r="92" spans="2:6" ht="31.5" customHeight="1" x14ac:dyDescent="0.25">
      <c r="B92" s="124" t="s">
        <v>215</v>
      </c>
      <c r="C92" s="123"/>
      <c r="D92" s="38">
        <v>1750000</v>
      </c>
    </row>
    <row r="93" spans="2:6" x14ac:dyDescent="0.25">
      <c r="B93" s="127" t="s">
        <v>216</v>
      </c>
      <c r="C93" s="127"/>
      <c r="D93" s="38">
        <v>2623999.9900000002</v>
      </c>
    </row>
    <row r="94" spans="2:6" ht="29.25" customHeight="1" x14ac:dyDescent="0.25">
      <c r="B94" s="124" t="s">
        <v>227</v>
      </c>
      <c r="C94" s="123"/>
      <c r="D94" s="38">
        <v>793972.84</v>
      </c>
    </row>
    <row r="95" spans="2:6" ht="34.5" customHeight="1" x14ac:dyDescent="0.25">
      <c r="B95" s="128" t="s">
        <v>220</v>
      </c>
      <c r="C95" s="129"/>
      <c r="D95" s="38">
        <v>1123669</v>
      </c>
    </row>
    <row r="96" spans="2:6" x14ac:dyDescent="0.25">
      <c r="B96" s="127" t="s">
        <v>221</v>
      </c>
      <c r="C96" s="127"/>
      <c r="D96" s="35">
        <v>1850000</v>
      </c>
    </row>
    <row r="97" spans="2:4" x14ac:dyDescent="0.25">
      <c r="B97" s="123" t="s">
        <v>222</v>
      </c>
      <c r="C97" s="123"/>
      <c r="D97" s="35">
        <v>4133000</v>
      </c>
    </row>
    <row r="98" spans="2:4" ht="29.25" customHeight="1" x14ac:dyDescent="0.25">
      <c r="B98" s="125" t="s">
        <v>223</v>
      </c>
      <c r="C98" s="127"/>
      <c r="D98" s="39">
        <v>1243340</v>
      </c>
    </row>
    <row r="99" spans="2:4" ht="30" customHeight="1" x14ac:dyDescent="0.25">
      <c r="B99" s="125" t="s">
        <v>224</v>
      </c>
      <c r="C99" s="125"/>
      <c r="D99" s="39">
        <v>922784</v>
      </c>
    </row>
    <row r="100" spans="2:4" x14ac:dyDescent="0.25">
      <c r="B100" s="126" t="s">
        <v>225</v>
      </c>
      <c r="C100" s="126"/>
      <c r="D100" s="39">
        <v>400000</v>
      </c>
    </row>
    <row r="101" spans="2:4" x14ac:dyDescent="0.25">
      <c r="B101" s="123" t="s">
        <v>226</v>
      </c>
      <c r="C101" s="123"/>
      <c r="D101" s="38">
        <v>60000</v>
      </c>
    </row>
    <row r="102" spans="2:4" x14ac:dyDescent="0.25">
      <c r="B102" s="59" t="s">
        <v>206</v>
      </c>
      <c r="C102" s="60"/>
      <c r="D102" s="40">
        <f>SUM(D91:D101)</f>
        <v>21600765.829999998</v>
      </c>
    </row>
    <row r="104" spans="2:4" ht="15.75" x14ac:dyDescent="0.25">
      <c r="B104" s="55" t="s">
        <v>228</v>
      </c>
      <c r="C104" s="56"/>
      <c r="D104" s="41">
        <f>D102+D89+D85+D36</f>
        <v>98652801.439999998</v>
      </c>
    </row>
    <row r="107" spans="2:4" x14ac:dyDescent="0.25">
      <c r="B107" s="54" t="s">
        <v>248</v>
      </c>
      <c r="C107" s="54"/>
      <c r="D107" s="54"/>
    </row>
  </sheetData>
  <mergeCells count="102">
    <mergeCell ref="B99:C99"/>
    <mergeCell ref="B100:C100"/>
    <mergeCell ref="B101:C101"/>
    <mergeCell ref="B102:C102"/>
    <mergeCell ref="B104:C104"/>
    <mergeCell ref="B107:D107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D90"/>
    <mergeCell ref="B91:C91"/>
    <mergeCell ref="B92:C92"/>
    <mergeCell ref="B81:C81"/>
    <mergeCell ref="B82:C82"/>
    <mergeCell ref="B83:C83"/>
    <mergeCell ref="B84:C84"/>
    <mergeCell ref="B85:C85"/>
    <mergeCell ref="B86:D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D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:D2"/>
    <mergeCell ref="B4:D4"/>
    <mergeCell ref="B5:C5"/>
    <mergeCell ref="B6:C6"/>
    <mergeCell ref="B7:C7"/>
    <mergeCell ref="B8:C8"/>
    <mergeCell ref="B15:C15"/>
    <mergeCell ref="B16:C16"/>
    <mergeCell ref="B17:C17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topLeftCell="A16" workbookViewId="0">
      <selection activeCell="C43" sqref="C43"/>
    </sheetView>
  </sheetViews>
  <sheetFormatPr baseColWidth="10" defaultRowHeight="15" x14ac:dyDescent="0.25"/>
  <cols>
    <col min="1" max="1" width="35.140625" customWidth="1"/>
    <col min="3" max="3" width="63.28515625" customWidth="1"/>
    <col min="4" max="4" width="16.140625" customWidth="1"/>
  </cols>
  <sheetData>
    <row r="2" spans="2:4" ht="30" x14ac:dyDescent="0.25">
      <c r="B2">
        <v>2013</v>
      </c>
      <c r="C2" s="6" t="s">
        <v>40</v>
      </c>
      <c r="D2" s="9" t="s">
        <v>32</v>
      </c>
    </row>
    <row r="3" spans="2:4" ht="30" x14ac:dyDescent="0.25">
      <c r="B3">
        <v>2013</v>
      </c>
      <c r="C3" s="6" t="s">
        <v>41</v>
      </c>
      <c r="D3" s="9" t="s">
        <v>33</v>
      </c>
    </row>
    <row r="4" spans="2:4" x14ac:dyDescent="0.25">
      <c r="B4">
        <v>2013</v>
      </c>
      <c r="C4" s="6" t="s">
        <v>39</v>
      </c>
      <c r="D4" s="9" t="s">
        <v>34</v>
      </c>
    </row>
    <row r="5" spans="2:4" ht="30" x14ac:dyDescent="0.25">
      <c r="B5">
        <v>2013</v>
      </c>
      <c r="C5" s="6" t="s">
        <v>35</v>
      </c>
      <c r="D5" s="9" t="s">
        <v>36</v>
      </c>
    </row>
    <row r="6" spans="2:4" ht="45" x14ac:dyDescent="0.25">
      <c r="B6">
        <v>2013</v>
      </c>
      <c r="C6" s="6" t="s">
        <v>37</v>
      </c>
      <c r="D6" s="9">
        <v>934850</v>
      </c>
    </row>
    <row r="7" spans="2:4" x14ac:dyDescent="0.25">
      <c r="B7">
        <v>2013</v>
      </c>
      <c r="C7" s="6" t="s">
        <v>38</v>
      </c>
      <c r="D7" s="9">
        <v>830996</v>
      </c>
    </row>
    <row r="8" spans="2:4" ht="30" x14ac:dyDescent="0.25">
      <c r="B8">
        <v>2013</v>
      </c>
      <c r="C8" s="6" t="s">
        <v>42</v>
      </c>
      <c r="D8" s="9">
        <v>125000</v>
      </c>
    </row>
    <row r="9" spans="2:4" x14ac:dyDescent="0.25">
      <c r="B9">
        <v>2013</v>
      </c>
      <c r="C9" s="6" t="s">
        <v>43</v>
      </c>
      <c r="D9" s="9" t="s">
        <v>45</v>
      </c>
    </row>
    <row r="10" spans="2:4" x14ac:dyDescent="0.25">
      <c r="B10">
        <v>2013</v>
      </c>
      <c r="C10" s="6" t="s">
        <v>99</v>
      </c>
      <c r="D10" s="9" t="s">
        <v>44</v>
      </c>
    </row>
    <row r="11" spans="2:4" ht="30" x14ac:dyDescent="0.25">
      <c r="B11">
        <v>2013</v>
      </c>
      <c r="C11" s="6" t="s">
        <v>46</v>
      </c>
      <c r="D11" s="9">
        <v>102963</v>
      </c>
    </row>
    <row r="12" spans="2:4" ht="30" x14ac:dyDescent="0.25">
      <c r="B12">
        <v>2013</v>
      </c>
      <c r="C12" s="6" t="s">
        <v>47</v>
      </c>
      <c r="D12" s="9">
        <v>241560</v>
      </c>
    </row>
    <row r="13" spans="2:4" x14ac:dyDescent="0.25">
      <c r="B13">
        <v>2013</v>
      </c>
      <c r="C13" s="6" t="s">
        <v>48</v>
      </c>
      <c r="D13" s="9">
        <v>100975.08</v>
      </c>
    </row>
    <row r="14" spans="2:4" ht="30" x14ac:dyDescent="0.25">
      <c r="B14">
        <v>2013</v>
      </c>
      <c r="C14" s="6" t="s">
        <v>49</v>
      </c>
      <c r="D14" s="9">
        <v>218252.57</v>
      </c>
    </row>
    <row r="15" spans="2:4" ht="30" x14ac:dyDescent="0.25">
      <c r="B15">
        <v>2013</v>
      </c>
      <c r="C15" s="6" t="s">
        <v>51</v>
      </c>
      <c r="D15" s="9">
        <v>72480.28</v>
      </c>
    </row>
    <row r="16" spans="2:4" ht="30" x14ac:dyDescent="0.25">
      <c r="B16">
        <v>2013</v>
      </c>
      <c r="C16" s="6" t="s">
        <v>50</v>
      </c>
      <c r="D16" s="9">
        <v>200000</v>
      </c>
    </row>
    <row r="17" spans="2:4" x14ac:dyDescent="0.25">
      <c r="B17">
        <v>2013</v>
      </c>
      <c r="C17" s="6" t="s">
        <v>52</v>
      </c>
      <c r="D17" s="9">
        <v>300000</v>
      </c>
    </row>
    <row r="18" spans="2:4" x14ac:dyDescent="0.25">
      <c r="C18" s="6"/>
      <c r="D18" s="9"/>
    </row>
    <row r="19" spans="2:4" x14ac:dyDescent="0.25">
      <c r="B19">
        <v>2014</v>
      </c>
      <c r="C19" s="6" t="s">
        <v>53</v>
      </c>
      <c r="D19" s="9" t="s">
        <v>54</v>
      </c>
    </row>
    <row r="20" spans="2:4" x14ac:dyDescent="0.25">
      <c r="B20">
        <v>2014</v>
      </c>
      <c r="C20" s="6" t="s">
        <v>55</v>
      </c>
      <c r="D20" s="9" t="s">
        <v>56</v>
      </c>
    </row>
    <row r="21" spans="2:4" ht="30" x14ac:dyDescent="0.25">
      <c r="B21">
        <v>2014</v>
      </c>
      <c r="C21" s="6" t="s">
        <v>59</v>
      </c>
      <c r="D21" s="9" t="s">
        <v>57</v>
      </c>
    </row>
    <row r="22" spans="2:4" x14ac:dyDescent="0.25">
      <c r="B22">
        <v>2014</v>
      </c>
      <c r="C22" s="6" t="s">
        <v>58</v>
      </c>
      <c r="D22" s="9">
        <v>273252</v>
      </c>
    </row>
    <row r="23" spans="2:4" ht="30" x14ac:dyDescent="0.25">
      <c r="B23">
        <v>2014</v>
      </c>
      <c r="C23" s="6" t="s">
        <v>60</v>
      </c>
      <c r="D23" s="9">
        <v>450000</v>
      </c>
    </row>
    <row r="24" spans="2:4" ht="30" x14ac:dyDescent="0.25">
      <c r="B24">
        <v>2014</v>
      </c>
      <c r="C24" s="6" t="s">
        <v>61</v>
      </c>
      <c r="D24" s="9" t="s">
        <v>62</v>
      </c>
    </row>
    <row r="25" spans="2:4" ht="30" x14ac:dyDescent="0.25">
      <c r="B25">
        <v>2014</v>
      </c>
      <c r="C25" s="6" t="s">
        <v>63</v>
      </c>
      <c r="D25" s="9">
        <v>218252</v>
      </c>
    </row>
    <row r="26" spans="2:4" ht="30" x14ac:dyDescent="0.25">
      <c r="B26">
        <v>2014</v>
      </c>
      <c r="C26" s="6" t="s">
        <v>64</v>
      </c>
      <c r="D26" s="9">
        <v>72480</v>
      </c>
    </row>
    <row r="27" spans="2:4" ht="30" x14ac:dyDescent="0.25">
      <c r="B27">
        <v>2014</v>
      </c>
      <c r="C27" s="6" t="s">
        <v>65</v>
      </c>
      <c r="D27" s="9">
        <v>103000</v>
      </c>
    </row>
    <row r="28" spans="2:4" x14ac:dyDescent="0.25">
      <c r="B28">
        <v>2014</v>
      </c>
      <c r="C28" s="6" t="s">
        <v>72</v>
      </c>
      <c r="D28" s="9">
        <v>830996</v>
      </c>
    </row>
    <row r="29" spans="2:4" x14ac:dyDescent="0.25">
      <c r="B29">
        <v>2014</v>
      </c>
      <c r="C29" s="6" t="s">
        <v>100</v>
      </c>
      <c r="D29" s="9">
        <v>1800000</v>
      </c>
    </row>
    <row r="30" spans="2:4" x14ac:dyDescent="0.25">
      <c r="C30" s="6"/>
      <c r="D30" s="9"/>
    </row>
    <row r="31" spans="2:4" ht="30" x14ac:dyDescent="0.25">
      <c r="B31">
        <v>2014</v>
      </c>
      <c r="C31" s="6" t="s">
        <v>66</v>
      </c>
      <c r="D31" s="9" t="s">
        <v>67</v>
      </c>
    </row>
    <row r="32" spans="2:4" ht="30" x14ac:dyDescent="0.25">
      <c r="B32">
        <v>2014</v>
      </c>
      <c r="C32" s="6" t="s">
        <v>69</v>
      </c>
      <c r="D32" s="9" t="s">
        <v>68</v>
      </c>
    </row>
    <row r="33" spans="1:4" ht="30" x14ac:dyDescent="0.25">
      <c r="B33">
        <v>2014</v>
      </c>
      <c r="C33" s="6" t="s">
        <v>171</v>
      </c>
      <c r="D33" s="9" t="s">
        <v>70</v>
      </c>
    </row>
    <row r="34" spans="1:4" ht="30" x14ac:dyDescent="0.25">
      <c r="B34">
        <v>2014</v>
      </c>
      <c r="C34" s="6" t="s">
        <v>71</v>
      </c>
      <c r="D34" s="9">
        <v>80000</v>
      </c>
    </row>
    <row r="35" spans="1:4" x14ac:dyDescent="0.25">
      <c r="B35">
        <v>2014</v>
      </c>
      <c r="C35" s="6" t="s">
        <v>74</v>
      </c>
      <c r="D35" s="9">
        <v>1290000</v>
      </c>
    </row>
    <row r="36" spans="1:4" ht="30" x14ac:dyDescent="0.25">
      <c r="B36">
        <v>2014</v>
      </c>
      <c r="C36" s="6" t="s">
        <v>73</v>
      </c>
      <c r="D36" s="9">
        <v>280056.8</v>
      </c>
    </row>
    <row r="37" spans="1:4" x14ac:dyDescent="0.25">
      <c r="A37" t="s">
        <v>177</v>
      </c>
      <c r="B37">
        <v>2014</v>
      </c>
      <c r="C37" s="6" t="s">
        <v>81</v>
      </c>
      <c r="D37" s="9">
        <v>1000000</v>
      </c>
    </row>
    <row r="38" spans="1:4" x14ac:dyDescent="0.25">
      <c r="A38" s="24"/>
      <c r="B38" s="24"/>
      <c r="C38" s="24"/>
      <c r="D38" s="24"/>
    </row>
    <row r="39" spans="1:4" x14ac:dyDescent="0.25">
      <c r="A39" t="s">
        <v>172</v>
      </c>
      <c r="B39">
        <v>2014</v>
      </c>
      <c r="C39" s="6" t="s">
        <v>75</v>
      </c>
      <c r="D39" s="9" t="s">
        <v>76</v>
      </c>
    </row>
    <row r="40" spans="1:4" x14ac:dyDescent="0.25">
      <c r="A40" t="s">
        <v>178</v>
      </c>
      <c r="B40">
        <v>2014</v>
      </c>
      <c r="C40" s="6" t="s">
        <v>77</v>
      </c>
      <c r="D40" s="9">
        <v>30000</v>
      </c>
    </row>
    <row r="41" spans="1:4" x14ac:dyDescent="0.25">
      <c r="A41" t="s">
        <v>178</v>
      </c>
      <c r="B41">
        <v>2014</v>
      </c>
      <c r="C41" s="6" t="s">
        <v>78</v>
      </c>
      <c r="D41" s="9">
        <v>20000</v>
      </c>
    </row>
    <row r="42" spans="1:4" ht="30" x14ac:dyDescent="0.25">
      <c r="A42" t="s">
        <v>178</v>
      </c>
      <c r="B42">
        <v>2014</v>
      </c>
      <c r="C42" s="6" t="s">
        <v>79</v>
      </c>
      <c r="D42" s="9">
        <v>200000</v>
      </c>
    </row>
    <row r="43" spans="1:4" ht="30" x14ac:dyDescent="0.25">
      <c r="A43" t="s">
        <v>178</v>
      </c>
      <c r="B43">
        <v>2014</v>
      </c>
      <c r="C43" s="6" t="s">
        <v>80</v>
      </c>
      <c r="D43" s="9">
        <v>100000</v>
      </c>
    </row>
    <row r="44" spans="1:4" ht="30" x14ac:dyDescent="0.25">
      <c r="A44" t="s">
        <v>176</v>
      </c>
      <c r="B44">
        <v>2014</v>
      </c>
      <c r="C44" s="6" t="s">
        <v>82</v>
      </c>
      <c r="D44" s="9">
        <v>1785714.29</v>
      </c>
    </row>
    <row r="45" spans="1:4" ht="30" x14ac:dyDescent="0.25">
      <c r="A45" t="s">
        <v>175</v>
      </c>
      <c r="B45">
        <v>2014</v>
      </c>
      <c r="C45" s="6" t="s">
        <v>84</v>
      </c>
      <c r="D45" s="9">
        <v>1146499</v>
      </c>
    </row>
    <row r="46" spans="1:4" ht="30" x14ac:dyDescent="0.25">
      <c r="A46" t="s">
        <v>174</v>
      </c>
      <c r="B46">
        <v>2014</v>
      </c>
      <c r="C46" s="6" t="s">
        <v>85</v>
      </c>
      <c r="D46" s="9">
        <v>1563406</v>
      </c>
    </row>
    <row r="47" spans="1:4" x14ac:dyDescent="0.25">
      <c r="A47" t="s">
        <v>173</v>
      </c>
      <c r="B47">
        <v>2014</v>
      </c>
      <c r="C47" s="6" t="s">
        <v>83</v>
      </c>
      <c r="D47" s="9">
        <v>145530</v>
      </c>
    </row>
    <row r="48" spans="1:4" ht="30" x14ac:dyDescent="0.25">
      <c r="A48" t="s">
        <v>173</v>
      </c>
      <c r="B48">
        <v>2014</v>
      </c>
      <c r="C48" s="6" t="s">
        <v>86</v>
      </c>
      <c r="D48" s="9">
        <v>124740</v>
      </c>
    </row>
    <row r="49" spans="1:4" ht="30" x14ac:dyDescent="0.25">
      <c r="A49" t="s">
        <v>173</v>
      </c>
      <c r="B49">
        <v>2014</v>
      </c>
      <c r="C49" s="6" t="s">
        <v>88</v>
      </c>
      <c r="D49" s="9">
        <v>613306</v>
      </c>
    </row>
    <row r="50" spans="1:4" ht="30" x14ac:dyDescent="0.25">
      <c r="A50" t="s">
        <v>179</v>
      </c>
      <c r="B50">
        <v>2014</v>
      </c>
      <c r="C50" s="6" t="s">
        <v>87</v>
      </c>
      <c r="D50" s="9">
        <v>1337047.99</v>
      </c>
    </row>
    <row r="51" spans="1:4" ht="29.25" customHeight="1" x14ac:dyDescent="0.25">
      <c r="A51" t="s">
        <v>179</v>
      </c>
      <c r="B51">
        <v>2014</v>
      </c>
      <c r="C51" s="6" t="s">
        <v>89</v>
      </c>
      <c r="D51" s="9">
        <v>1126203.3799999999</v>
      </c>
    </row>
    <row r="52" spans="1:4" ht="30" x14ac:dyDescent="0.25">
      <c r="A52" t="s">
        <v>180</v>
      </c>
      <c r="B52">
        <v>2014</v>
      </c>
      <c r="C52" s="6" t="s">
        <v>90</v>
      </c>
      <c r="D52" s="9">
        <v>854575</v>
      </c>
    </row>
    <row r="53" spans="1:4" x14ac:dyDescent="0.25">
      <c r="D53" s="1">
        <f>SUM(D6:D52)</f>
        <v>18572135.390000001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C13" sqref="C13"/>
    </sheetView>
  </sheetViews>
  <sheetFormatPr baseColWidth="10" defaultRowHeight="15" x14ac:dyDescent="0.25"/>
  <cols>
    <col min="2" max="2" width="54.42578125" customWidth="1"/>
    <col min="3" max="3" width="11.7109375" bestFit="1" customWidth="1"/>
  </cols>
  <sheetData>
    <row r="2" spans="2:3" x14ac:dyDescent="0.25">
      <c r="B2" s="54" t="s">
        <v>120</v>
      </c>
      <c r="C2" s="54"/>
    </row>
    <row r="3" spans="2:3" x14ac:dyDescent="0.25">
      <c r="B3" s="13" t="s">
        <v>123</v>
      </c>
      <c r="C3" s="14">
        <v>6700000</v>
      </c>
    </row>
    <row r="4" spans="2:3" ht="30" x14ac:dyDescent="0.25">
      <c r="B4" s="15" t="s">
        <v>121</v>
      </c>
      <c r="C4" s="14">
        <v>1750000</v>
      </c>
    </row>
    <row r="5" spans="2:3" x14ac:dyDescent="0.25">
      <c r="B5" s="13" t="s">
        <v>122</v>
      </c>
      <c r="C5" s="14">
        <v>2623999.9900000002</v>
      </c>
    </row>
    <row r="6" spans="2:3" x14ac:dyDescent="0.25">
      <c r="B6" s="13" t="s">
        <v>124</v>
      </c>
      <c r="C6" s="14">
        <v>500000</v>
      </c>
    </row>
    <row r="7" spans="2:3" x14ac:dyDescent="0.25">
      <c r="B7" s="13" t="s">
        <v>125</v>
      </c>
      <c r="C7" s="14">
        <v>2000000</v>
      </c>
    </row>
    <row r="8" spans="2:3" x14ac:dyDescent="0.25">
      <c r="B8" s="13" t="s">
        <v>126</v>
      </c>
      <c r="C8" s="14">
        <v>793972.84</v>
      </c>
    </row>
    <row r="9" spans="2:3" ht="30" x14ac:dyDescent="0.25">
      <c r="B9" s="15" t="s">
        <v>127</v>
      </c>
      <c r="C9" s="14">
        <v>1123669</v>
      </c>
    </row>
    <row r="10" spans="2:3" x14ac:dyDescent="0.25">
      <c r="B10" s="13" t="s">
        <v>128</v>
      </c>
      <c r="C10" s="14">
        <v>1500000</v>
      </c>
    </row>
    <row r="11" spans="2:3" x14ac:dyDescent="0.25">
      <c r="B11" s="13" t="s">
        <v>130</v>
      </c>
      <c r="C11" s="14">
        <v>500000</v>
      </c>
    </row>
    <row r="12" spans="2:3" x14ac:dyDescent="0.25">
      <c r="B12" s="13" t="s">
        <v>129</v>
      </c>
      <c r="C12" s="14">
        <v>4133000</v>
      </c>
    </row>
    <row r="13" spans="2:3" ht="30" x14ac:dyDescent="0.25">
      <c r="B13" s="15" t="s">
        <v>131</v>
      </c>
      <c r="C13" s="14">
        <v>1243340</v>
      </c>
    </row>
    <row r="14" spans="2:3" ht="30" x14ac:dyDescent="0.25">
      <c r="B14" s="15" t="s">
        <v>132</v>
      </c>
      <c r="C14" s="14">
        <v>400000</v>
      </c>
    </row>
    <row r="15" spans="2:3" x14ac:dyDescent="0.25">
      <c r="C15" s="1"/>
    </row>
    <row r="16" spans="2:3" x14ac:dyDescent="0.25">
      <c r="C16" s="1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4" workbookViewId="0">
      <selection activeCell="B14" sqref="B14"/>
    </sheetView>
  </sheetViews>
  <sheetFormatPr baseColWidth="10" defaultRowHeight="15" x14ac:dyDescent="0.25"/>
  <cols>
    <col min="2" max="2" width="56.85546875" customWidth="1"/>
    <col min="3" max="3" width="14" customWidth="1"/>
  </cols>
  <sheetData>
    <row r="2" spans="2:3" x14ac:dyDescent="0.25">
      <c r="B2" s="54" t="s">
        <v>133</v>
      </c>
      <c r="C2" s="54"/>
    </row>
    <row r="3" spans="2:3" x14ac:dyDescent="0.25">
      <c r="B3" s="54" t="s">
        <v>134</v>
      </c>
      <c r="C3" s="54"/>
    </row>
    <row r="4" spans="2:3" x14ac:dyDescent="0.25">
      <c r="B4" s="11"/>
      <c r="C4" s="11"/>
    </row>
    <row r="5" spans="2:3" x14ac:dyDescent="0.25">
      <c r="B5" s="20" t="s">
        <v>156</v>
      </c>
      <c r="C5" s="20" t="s">
        <v>155</v>
      </c>
    </row>
    <row r="6" spans="2:3" ht="30" x14ac:dyDescent="0.25">
      <c r="B6" s="15" t="s">
        <v>158</v>
      </c>
      <c r="C6" s="18">
        <v>15500000</v>
      </c>
    </row>
    <row r="7" spans="2:3" x14ac:dyDescent="0.25">
      <c r="B7" s="13" t="s">
        <v>159</v>
      </c>
      <c r="C7" s="18">
        <v>1500000</v>
      </c>
    </row>
    <row r="8" spans="2:3" ht="30" x14ac:dyDescent="0.25">
      <c r="B8" s="15" t="s">
        <v>135</v>
      </c>
      <c r="C8" s="18">
        <v>5000000</v>
      </c>
    </row>
    <row r="9" spans="2:3" x14ac:dyDescent="0.25">
      <c r="B9" s="13" t="s">
        <v>136</v>
      </c>
      <c r="C9" s="18">
        <v>5000000</v>
      </c>
    </row>
    <row r="10" spans="2:3" ht="45" x14ac:dyDescent="0.25">
      <c r="B10" s="15" t="s">
        <v>160</v>
      </c>
      <c r="C10" s="18" t="s">
        <v>33</v>
      </c>
    </row>
    <row r="11" spans="2:3" ht="30" x14ac:dyDescent="0.25">
      <c r="B11" s="16" t="s">
        <v>137</v>
      </c>
      <c r="C11" s="18">
        <v>273252</v>
      </c>
    </row>
    <row r="12" spans="2:3" ht="30" x14ac:dyDescent="0.25">
      <c r="B12" s="16" t="s">
        <v>161</v>
      </c>
      <c r="C12" s="18">
        <v>629631.99</v>
      </c>
    </row>
    <row r="13" spans="2:3" ht="30" x14ac:dyDescent="0.25">
      <c r="B13" s="16" t="s">
        <v>162</v>
      </c>
      <c r="C13" s="18">
        <v>830996</v>
      </c>
    </row>
    <row r="14" spans="2:3" ht="33.75" customHeight="1" x14ac:dyDescent="0.25">
      <c r="B14" s="16" t="s">
        <v>138</v>
      </c>
      <c r="C14" s="19">
        <v>381420</v>
      </c>
    </row>
    <row r="15" spans="2:3" ht="30" x14ac:dyDescent="0.25">
      <c r="B15" s="16" t="s">
        <v>139</v>
      </c>
      <c r="C15" s="19">
        <v>403736</v>
      </c>
    </row>
    <row r="16" spans="2:3" ht="30" x14ac:dyDescent="0.25">
      <c r="B16" s="16" t="s">
        <v>163</v>
      </c>
      <c r="C16" s="19">
        <v>1129482</v>
      </c>
    </row>
    <row r="17" spans="2:3" ht="30" x14ac:dyDescent="0.25">
      <c r="B17" s="16" t="s">
        <v>140</v>
      </c>
      <c r="C17" s="19">
        <v>126317</v>
      </c>
    </row>
    <row r="18" spans="2:3" ht="30" x14ac:dyDescent="0.25">
      <c r="B18" s="16" t="s">
        <v>141</v>
      </c>
      <c r="C18" s="19">
        <v>241932</v>
      </c>
    </row>
    <row r="19" spans="2:3" ht="30" x14ac:dyDescent="0.25">
      <c r="B19" s="16" t="s">
        <v>142</v>
      </c>
      <c r="C19" s="19">
        <v>778250</v>
      </c>
    </row>
    <row r="20" spans="2:3" ht="30" x14ac:dyDescent="0.25">
      <c r="B20" s="16" t="s">
        <v>151</v>
      </c>
      <c r="C20" s="12">
        <v>102963</v>
      </c>
    </row>
    <row r="21" spans="2:3" ht="30" x14ac:dyDescent="0.25">
      <c r="B21" s="16" t="s">
        <v>164</v>
      </c>
      <c r="C21" s="12">
        <v>241560</v>
      </c>
    </row>
    <row r="22" spans="2:3" ht="45" x14ac:dyDescent="0.25">
      <c r="B22" s="16" t="s">
        <v>154</v>
      </c>
      <c r="C22" s="19">
        <v>124740</v>
      </c>
    </row>
    <row r="23" spans="2:3" ht="30" x14ac:dyDescent="0.25">
      <c r="B23" s="16" t="s">
        <v>152</v>
      </c>
      <c r="C23" s="19">
        <v>613305</v>
      </c>
    </row>
    <row r="24" spans="2:3" ht="30" x14ac:dyDescent="0.25">
      <c r="B24" s="16" t="s">
        <v>153</v>
      </c>
      <c r="C24" s="19">
        <v>145530</v>
      </c>
    </row>
    <row r="25" spans="2:3" ht="75" x14ac:dyDescent="0.25">
      <c r="B25" s="16" t="s">
        <v>144</v>
      </c>
      <c r="C25" s="19" t="s">
        <v>143</v>
      </c>
    </row>
    <row r="26" spans="2:3" ht="45" x14ac:dyDescent="0.25">
      <c r="B26" s="16" t="s">
        <v>145</v>
      </c>
      <c r="C26" s="18">
        <v>854575</v>
      </c>
    </row>
    <row r="27" spans="2:3" ht="45" x14ac:dyDescent="0.25">
      <c r="B27" s="16" t="s">
        <v>146</v>
      </c>
      <c r="C27" s="18">
        <v>1126203.3799999999</v>
      </c>
    </row>
    <row r="28" spans="2:3" ht="30" x14ac:dyDescent="0.25">
      <c r="B28" s="16" t="s">
        <v>165</v>
      </c>
      <c r="C28" s="18" t="s">
        <v>76</v>
      </c>
    </row>
    <row r="29" spans="2:3" x14ac:dyDescent="0.25">
      <c r="B29" s="17" t="s">
        <v>147</v>
      </c>
      <c r="C29" s="18">
        <v>500000</v>
      </c>
    </row>
    <row r="30" spans="2:3" ht="35.25" customHeight="1" x14ac:dyDescent="0.25">
      <c r="B30" s="16" t="s">
        <v>166</v>
      </c>
      <c r="C30" s="18">
        <v>1475000</v>
      </c>
    </row>
    <row r="31" spans="2:3" ht="30" x14ac:dyDescent="0.25">
      <c r="B31" s="16" t="s">
        <v>167</v>
      </c>
      <c r="C31" s="12">
        <v>450000</v>
      </c>
    </row>
    <row r="32" spans="2:3" ht="30" x14ac:dyDescent="0.25">
      <c r="B32" s="16" t="s">
        <v>149</v>
      </c>
      <c r="C32" s="12">
        <v>230000</v>
      </c>
    </row>
    <row r="33" spans="2:3" ht="30" x14ac:dyDescent="0.25">
      <c r="B33" s="16" t="s">
        <v>150</v>
      </c>
      <c r="C33" s="12">
        <v>450000</v>
      </c>
    </row>
    <row r="34" spans="2:3" ht="30" x14ac:dyDescent="0.25">
      <c r="B34" s="16" t="s">
        <v>148</v>
      </c>
      <c r="C34" s="18">
        <v>1850000</v>
      </c>
    </row>
    <row r="35" spans="2:3" ht="45" x14ac:dyDescent="0.25">
      <c r="B35" s="16" t="s">
        <v>168</v>
      </c>
      <c r="C35" s="18">
        <v>500000</v>
      </c>
    </row>
    <row r="36" spans="2:3" x14ac:dyDescent="0.25">
      <c r="B36" s="21" t="s">
        <v>157</v>
      </c>
      <c r="C36" s="22">
        <f>SUM(C6:C35)</f>
        <v>40458893.369999997</v>
      </c>
    </row>
    <row r="38" spans="2:3" x14ac:dyDescent="0.25">
      <c r="B38" s="23" t="s">
        <v>169</v>
      </c>
    </row>
    <row r="39" spans="2:3" x14ac:dyDescent="0.25">
      <c r="B39" s="23" t="s">
        <v>170</v>
      </c>
    </row>
  </sheetData>
  <mergeCells count="2">
    <mergeCell ref="B2:C2"/>
    <mergeCell ref="B3:C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7"/>
  <sheetViews>
    <sheetView topLeftCell="B33" workbookViewId="0">
      <selection activeCell="D5" sqref="D5:D35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25"/>
      <c r="C3" s="26"/>
      <c r="D3" s="26"/>
    </row>
    <row r="4" spans="1:4" x14ac:dyDescent="0.25">
      <c r="B4" s="73" t="s">
        <v>208</v>
      </c>
      <c r="C4" s="73"/>
      <c r="D4" s="73"/>
    </row>
    <row r="5" spans="1:4" x14ac:dyDescent="0.25">
      <c r="B5" s="65" t="s">
        <v>209</v>
      </c>
      <c r="C5" s="66"/>
      <c r="D5" s="28" t="s">
        <v>210</v>
      </c>
    </row>
    <row r="6" spans="1:4" ht="36" customHeight="1" x14ac:dyDescent="0.25">
      <c r="A6" s="4" t="s">
        <v>6</v>
      </c>
      <c r="B6" s="71" t="s">
        <v>192</v>
      </c>
      <c r="C6" s="71"/>
      <c r="D6" s="12">
        <v>13155828</v>
      </c>
    </row>
    <row r="7" spans="1:4" ht="30" customHeight="1" x14ac:dyDescent="0.25">
      <c r="A7" s="4" t="s">
        <v>6</v>
      </c>
      <c r="B7" s="72" t="s">
        <v>5</v>
      </c>
      <c r="C7" s="72"/>
      <c r="D7" s="12">
        <v>2279955.88</v>
      </c>
    </row>
    <row r="8" spans="1:4" ht="30" customHeight="1" x14ac:dyDescent="0.25">
      <c r="A8" s="4" t="s">
        <v>3</v>
      </c>
      <c r="B8" s="71" t="s">
        <v>0</v>
      </c>
      <c r="C8" s="71"/>
      <c r="D8" s="12">
        <v>1119542</v>
      </c>
    </row>
    <row r="9" spans="1:4" ht="47.25" customHeight="1" x14ac:dyDescent="0.25">
      <c r="A9" s="4">
        <v>2007</v>
      </c>
      <c r="B9" s="72" t="s">
        <v>196</v>
      </c>
      <c r="C9" s="72"/>
      <c r="D9" s="12">
        <v>1954321.63</v>
      </c>
    </row>
    <row r="10" spans="1:4" ht="30" customHeight="1" x14ac:dyDescent="0.25">
      <c r="A10" s="4">
        <v>2007</v>
      </c>
      <c r="B10" s="71" t="s">
        <v>193</v>
      </c>
      <c r="C10" s="71"/>
      <c r="D10" s="12">
        <v>238678</v>
      </c>
    </row>
    <row r="11" spans="1:4" ht="30" customHeight="1" x14ac:dyDescent="0.25">
      <c r="A11" s="4">
        <v>2007</v>
      </c>
      <c r="B11" s="71" t="s">
        <v>194</v>
      </c>
      <c r="C11" s="71"/>
      <c r="D11" s="12">
        <v>257746</v>
      </c>
    </row>
    <row r="12" spans="1:4" ht="30" customHeight="1" x14ac:dyDescent="0.25">
      <c r="A12" s="4">
        <v>2007</v>
      </c>
      <c r="B12" s="71" t="s">
        <v>195</v>
      </c>
      <c r="C12" s="71"/>
      <c r="D12" s="12">
        <v>257746</v>
      </c>
    </row>
    <row r="13" spans="1:4" ht="30" customHeight="1" x14ac:dyDescent="0.25">
      <c r="A13" s="4">
        <v>2007</v>
      </c>
      <c r="B13" s="71" t="s">
        <v>4</v>
      </c>
      <c r="C13" s="71"/>
      <c r="D13" s="12">
        <v>105240</v>
      </c>
    </row>
    <row r="14" spans="1:4" ht="30" customHeight="1" x14ac:dyDescent="0.25">
      <c r="A14" s="4">
        <v>2007</v>
      </c>
      <c r="B14" s="71" t="s">
        <v>181</v>
      </c>
      <c r="C14" s="71"/>
      <c r="D14" s="12">
        <v>568571</v>
      </c>
    </row>
    <row r="15" spans="1:4" ht="30" customHeight="1" x14ac:dyDescent="0.25">
      <c r="A15" s="4">
        <v>2007</v>
      </c>
      <c r="B15" s="71" t="s">
        <v>231</v>
      </c>
      <c r="C15" s="71"/>
      <c r="D15" s="12">
        <v>429759</v>
      </c>
    </row>
    <row r="16" spans="1:4" ht="30" customHeight="1" x14ac:dyDescent="0.25">
      <c r="A16" s="4">
        <v>2007</v>
      </c>
      <c r="B16" s="71" t="s">
        <v>197</v>
      </c>
      <c r="C16" s="71"/>
      <c r="D16" s="12">
        <v>446121</v>
      </c>
    </row>
    <row r="17" spans="1:6" ht="30" customHeight="1" x14ac:dyDescent="0.25">
      <c r="A17" s="4"/>
      <c r="B17" s="71" t="s">
        <v>101</v>
      </c>
      <c r="C17" s="71"/>
      <c r="D17" s="12">
        <v>4504273</v>
      </c>
    </row>
    <row r="18" spans="1:6" ht="30" customHeight="1" x14ac:dyDescent="0.25">
      <c r="A18" s="4" t="s">
        <v>1</v>
      </c>
      <c r="B18" s="71" t="s">
        <v>102</v>
      </c>
      <c r="C18" s="71"/>
      <c r="D18" s="12">
        <v>1188000</v>
      </c>
    </row>
    <row r="19" spans="1:6" ht="30" customHeight="1" x14ac:dyDescent="0.25">
      <c r="A19" s="4" t="s">
        <v>1</v>
      </c>
      <c r="B19" s="71" t="s">
        <v>182</v>
      </c>
      <c r="C19" s="71"/>
      <c r="D19" s="12">
        <v>1539018.55</v>
      </c>
    </row>
    <row r="20" spans="1:6" ht="30" customHeight="1" x14ac:dyDescent="0.25">
      <c r="A20" s="4" t="s">
        <v>2</v>
      </c>
      <c r="B20" s="71" t="s">
        <v>183</v>
      </c>
      <c r="C20" s="71"/>
      <c r="D20" s="12">
        <v>709000</v>
      </c>
    </row>
    <row r="21" spans="1:6" ht="30" customHeight="1" x14ac:dyDescent="0.25">
      <c r="A21" s="3">
        <v>2008</v>
      </c>
      <c r="B21" s="71" t="s">
        <v>184</v>
      </c>
      <c r="C21" s="71"/>
      <c r="D21" s="12">
        <v>417000</v>
      </c>
    </row>
    <row r="22" spans="1:6" ht="30" customHeight="1" x14ac:dyDescent="0.25">
      <c r="A22" s="3">
        <v>2008</v>
      </c>
      <c r="B22" s="71" t="s">
        <v>198</v>
      </c>
      <c r="C22" s="71"/>
      <c r="D22" s="12">
        <v>1200000</v>
      </c>
    </row>
    <row r="23" spans="1:6" ht="30" customHeight="1" x14ac:dyDescent="0.25">
      <c r="A23" s="3">
        <v>2008</v>
      </c>
      <c r="B23" s="71" t="s">
        <v>199</v>
      </c>
      <c r="C23" s="71"/>
      <c r="D23" s="12">
        <v>705000</v>
      </c>
    </row>
    <row r="24" spans="1:6" ht="30" customHeight="1" x14ac:dyDescent="0.25">
      <c r="A24" s="3">
        <v>2008</v>
      </c>
      <c r="B24" s="71" t="s">
        <v>185</v>
      </c>
      <c r="C24" s="71"/>
      <c r="D24" s="12">
        <v>440000</v>
      </c>
    </row>
    <row r="25" spans="1:6" ht="30" customHeight="1" x14ac:dyDescent="0.25">
      <c r="A25" s="3">
        <v>2008</v>
      </c>
      <c r="B25" s="71" t="s">
        <v>232</v>
      </c>
      <c r="C25" s="71"/>
      <c r="D25" s="12">
        <v>302000</v>
      </c>
    </row>
    <row r="26" spans="1:6" ht="30" customHeight="1" x14ac:dyDescent="0.25">
      <c r="A26" s="3">
        <v>2008</v>
      </c>
      <c r="B26" s="71" t="s">
        <v>200</v>
      </c>
      <c r="C26" s="71"/>
      <c r="D26" s="12">
        <v>640000</v>
      </c>
    </row>
    <row r="27" spans="1:6" ht="30" customHeight="1" x14ac:dyDescent="0.25">
      <c r="A27" s="3">
        <v>2008</v>
      </c>
      <c r="B27" s="71" t="s">
        <v>186</v>
      </c>
      <c r="C27" s="71"/>
      <c r="D27" s="12">
        <v>1400000</v>
      </c>
    </row>
    <row r="28" spans="1:6" ht="30" customHeight="1" x14ac:dyDescent="0.25">
      <c r="A28" s="3">
        <v>2009</v>
      </c>
      <c r="B28" s="71" t="s">
        <v>201</v>
      </c>
      <c r="C28" s="71"/>
      <c r="D28" s="12">
        <v>3670933.52</v>
      </c>
    </row>
    <row r="29" spans="1:6" ht="30" customHeight="1" x14ac:dyDescent="0.25">
      <c r="A29" s="3"/>
      <c r="B29" s="71" t="s">
        <v>118</v>
      </c>
      <c r="C29" s="71"/>
      <c r="D29" s="12">
        <v>2555646.64</v>
      </c>
    </row>
    <row r="30" spans="1:6" ht="30" customHeight="1" x14ac:dyDescent="0.25">
      <c r="A30" s="3">
        <v>2009</v>
      </c>
      <c r="B30" s="71" t="s">
        <v>202</v>
      </c>
      <c r="C30" s="71"/>
      <c r="D30" s="12">
        <v>1160000</v>
      </c>
    </row>
    <row r="31" spans="1:6" ht="30" customHeight="1" x14ac:dyDescent="0.25">
      <c r="A31" s="3">
        <v>2009</v>
      </c>
      <c r="B31" s="71" t="s">
        <v>119</v>
      </c>
      <c r="C31" s="71"/>
      <c r="D31" s="12">
        <v>240000</v>
      </c>
      <c r="F31" s="1"/>
    </row>
    <row r="32" spans="1:6" ht="30" customHeight="1" x14ac:dyDescent="0.25">
      <c r="A32" s="3">
        <v>2009</v>
      </c>
      <c r="B32" s="71" t="s">
        <v>31</v>
      </c>
      <c r="C32" s="71"/>
      <c r="D32" s="12">
        <v>648000</v>
      </c>
    </row>
    <row r="33" spans="1:12" ht="30" customHeight="1" x14ac:dyDescent="0.25">
      <c r="A33" s="3">
        <v>2009</v>
      </c>
      <c r="B33" s="71" t="s">
        <v>233</v>
      </c>
      <c r="C33" s="71"/>
      <c r="D33" s="12">
        <v>180000</v>
      </c>
    </row>
    <row r="34" spans="1:12" ht="30" customHeight="1" x14ac:dyDescent="0.25">
      <c r="A34" s="3">
        <v>2009</v>
      </c>
      <c r="B34" s="71" t="s">
        <v>203</v>
      </c>
      <c r="C34" s="71"/>
      <c r="D34" s="12">
        <v>800000</v>
      </c>
    </row>
    <row r="35" spans="1:12" ht="30" customHeight="1" x14ac:dyDescent="0.25">
      <c r="A35" s="3">
        <v>2009</v>
      </c>
      <c r="B35" s="71" t="s">
        <v>116</v>
      </c>
      <c r="C35" s="71"/>
      <c r="D35" s="12">
        <v>620000</v>
      </c>
    </row>
    <row r="36" spans="1:12" ht="30" customHeight="1" x14ac:dyDescent="0.25">
      <c r="A36" s="27"/>
      <c r="B36" s="75" t="s">
        <v>206</v>
      </c>
      <c r="C36" s="76"/>
      <c r="D36" s="33">
        <f>SUM(D6:D35)</f>
        <v>43732380.220000006</v>
      </c>
    </row>
    <row r="37" spans="1:12" ht="30" customHeight="1" x14ac:dyDescent="0.25">
      <c r="A37" s="10"/>
      <c r="B37" s="73" t="s">
        <v>207</v>
      </c>
      <c r="C37" s="73"/>
      <c r="D37" s="73"/>
    </row>
    <row r="38" spans="1:12" ht="30" customHeight="1" x14ac:dyDescent="0.25">
      <c r="B38" s="71" t="s">
        <v>204</v>
      </c>
      <c r="C38" s="74"/>
      <c r="D38" s="12" t="s">
        <v>32</v>
      </c>
    </row>
    <row r="39" spans="1:12" ht="30" customHeight="1" x14ac:dyDescent="0.25">
      <c r="B39" s="71" t="s">
        <v>117</v>
      </c>
      <c r="C39" s="74"/>
      <c r="D39" s="12" t="s">
        <v>33</v>
      </c>
      <c r="L39" s="1"/>
    </row>
    <row r="40" spans="1:12" ht="30" customHeight="1" x14ac:dyDescent="0.25">
      <c r="B40" s="71" t="s">
        <v>205</v>
      </c>
      <c r="C40" s="74"/>
      <c r="D40" s="12">
        <v>934850</v>
      </c>
    </row>
    <row r="41" spans="1:12" ht="30" customHeight="1" x14ac:dyDescent="0.25">
      <c r="B41" s="74" t="s">
        <v>234</v>
      </c>
      <c r="C41" s="74"/>
      <c r="D41" s="12">
        <v>830996</v>
      </c>
    </row>
    <row r="42" spans="1:12" ht="30" customHeight="1" x14ac:dyDescent="0.25">
      <c r="B42" s="71" t="s">
        <v>105</v>
      </c>
      <c r="C42" s="74"/>
      <c r="D42" s="12">
        <v>125000</v>
      </c>
    </row>
    <row r="43" spans="1:12" ht="30" customHeight="1" x14ac:dyDescent="0.25">
      <c r="B43" s="71" t="s">
        <v>217</v>
      </c>
      <c r="C43" s="74"/>
      <c r="D43" s="12" t="s">
        <v>45</v>
      </c>
    </row>
    <row r="44" spans="1:12" ht="30" customHeight="1" x14ac:dyDescent="0.25">
      <c r="B44" s="74" t="s">
        <v>103</v>
      </c>
      <c r="C44" s="74"/>
      <c r="D44" s="12" t="s">
        <v>44</v>
      </c>
    </row>
    <row r="45" spans="1:12" ht="30" customHeight="1" x14ac:dyDescent="0.25">
      <c r="B45" s="74" t="s">
        <v>46</v>
      </c>
      <c r="C45" s="74"/>
      <c r="D45" s="12">
        <v>102963</v>
      </c>
    </row>
    <row r="46" spans="1:12" ht="30" customHeight="1" x14ac:dyDescent="0.25">
      <c r="B46" s="74" t="s">
        <v>47</v>
      </c>
      <c r="C46" s="74"/>
      <c r="D46" s="12">
        <v>241560</v>
      </c>
    </row>
    <row r="47" spans="1:12" ht="30" customHeight="1" x14ac:dyDescent="0.25">
      <c r="B47" s="71" t="s">
        <v>235</v>
      </c>
      <c r="C47" s="74"/>
      <c r="D47" s="12">
        <v>100975.08</v>
      </c>
    </row>
    <row r="48" spans="1:12" ht="30" customHeight="1" x14ac:dyDescent="0.25">
      <c r="B48" s="71" t="s">
        <v>106</v>
      </c>
      <c r="C48" s="74"/>
      <c r="D48" s="12">
        <v>218252.57</v>
      </c>
    </row>
    <row r="49" spans="1:4" ht="30" customHeight="1" x14ac:dyDescent="0.25">
      <c r="B49" s="71" t="s">
        <v>236</v>
      </c>
      <c r="C49" s="74"/>
      <c r="D49" s="12">
        <v>72480.28</v>
      </c>
    </row>
    <row r="50" spans="1:4" ht="30" customHeight="1" x14ac:dyDescent="0.25">
      <c r="B50" s="71" t="s">
        <v>237</v>
      </c>
      <c r="C50" s="74"/>
      <c r="D50" s="12">
        <v>200000</v>
      </c>
    </row>
    <row r="51" spans="1:4" ht="30" customHeight="1" x14ac:dyDescent="0.25">
      <c r="B51" s="74" t="s">
        <v>238</v>
      </c>
      <c r="C51" s="74"/>
      <c r="D51" s="12">
        <v>300000</v>
      </c>
    </row>
    <row r="52" spans="1:4" ht="30" customHeight="1" x14ac:dyDescent="0.25">
      <c r="B52" s="74" t="s">
        <v>187</v>
      </c>
      <c r="C52" s="74"/>
      <c r="D52" s="12">
        <v>5000000</v>
      </c>
    </row>
    <row r="53" spans="1:4" ht="30" customHeight="1" x14ac:dyDescent="0.25">
      <c r="B53" s="71" t="s">
        <v>104</v>
      </c>
      <c r="C53" s="74"/>
      <c r="D53" s="12" t="s">
        <v>57</v>
      </c>
    </row>
    <row r="54" spans="1:4" ht="30" customHeight="1" x14ac:dyDescent="0.25">
      <c r="B54" s="74" t="s">
        <v>58</v>
      </c>
      <c r="C54" s="74"/>
      <c r="D54" s="12">
        <v>273252</v>
      </c>
    </row>
    <row r="55" spans="1:4" ht="30" customHeight="1" x14ac:dyDescent="0.25">
      <c r="B55" s="71" t="s">
        <v>239</v>
      </c>
      <c r="C55" s="74"/>
      <c r="D55" s="12">
        <v>450000</v>
      </c>
    </row>
    <row r="56" spans="1:4" ht="30" customHeight="1" x14ac:dyDescent="0.25">
      <c r="B56" s="71" t="s">
        <v>240</v>
      </c>
      <c r="C56" s="74"/>
      <c r="D56" s="12" t="s">
        <v>62</v>
      </c>
    </row>
    <row r="57" spans="1:4" ht="30" customHeight="1" x14ac:dyDescent="0.25">
      <c r="B57" s="71" t="s">
        <v>107</v>
      </c>
      <c r="C57" s="74"/>
      <c r="D57" s="12">
        <v>218252</v>
      </c>
    </row>
    <row r="58" spans="1:4" ht="30" customHeight="1" x14ac:dyDescent="0.25">
      <c r="B58" s="74" t="s">
        <v>65</v>
      </c>
      <c r="C58" s="74"/>
      <c r="D58" s="12">
        <v>103000</v>
      </c>
    </row>
    <row r="59" spans="1:4" ht="30" customHeight="1" x14ac:dyDescent="0.25">
      <c r="B59" s="71" t="s">
        <v>241</v>
      </c>
      <c r="C59" s="74"/>
      <c r="D59" s="12" t="s">
        <v>67</v>
      </c>
    </row>
    <row r="60" spans="1:4" ht="30" customHeight="1" x14ac:dyDescent="0.25">
      <c r="B60" s="71" t="s">
        <v>242</v>
      </c>
      <c r="C60" s="74"/>
      <c r="D60" s="12" t="s">
        <v>68</v>
      </c>
    </row>
    <row r="61" spans="1:4" ht="30" customHeight="1" x14ac:dyDescent="0.25">
      <c r="B61" s="71" t="s">
        <v>218</v>
      </c>
      <c r="C61" s="74"/>
      <c r="D61" s="12" t="s">
        <v>70</v>
      </c>
    </row>
    <row r="62" spans="1:4" ht="30" customHeight="1" x14ac:dyDescent="0.25">
      <c r="A62" s="34"/>
      <c r="B62" s="74" t="s">
        <v>243</v>
      </c>
      <c r="C62" s="74"/>
      <c r="D62" s="12">
        <v>830996</v>
      </c>
    </row>
    <row r="63" spans="1:4" ht="30" customHeight="1" x14ac:dyDescent="0.25">
      <c r="B63" s="71" t="s">
        <v>188</v>
      </c>
      <c r="C63" s="74"/>
      <c r="D63" s="12">
        <v>1800000</v>
      </c>
    </row>
    <row r="64" spans="1:4" ht="30" customHeight="1" x14ac:dyDescent="0.25">
      <c r="B64" s="74" t="s">
        <v>189</v>
      </c>
      <c r="C64" s="74"/>
      <c r="D64" s="12">
        <v>280056.8</v>
      </c>
    </row>
    <row r="65" spans="2:4" ht="30" customHeight="1" x14ac:dyDescent="0.25">
      <c r="B65" s="74" t="s">
        <v>74</v>
      </c>
      <c r="C65" s="74"/>
      <c r="D65" s="12">
        <v>1290000</v>
      </c>
    </row>
    <row r="66" spans="2:4" ht="30" customHeight="1" x14ac:dyDescent="0.25">
      <c r="B66" s="74" t="s">
        <v>212</v>
      </c>
      <c r="C66" s="74"/>
      <c r="D66" s="12" t="s">
        <v>76</v>
      </c>
    </row>
    <row r="67" spans="2:4" ht="30" customHeight="1" x14ac:dyDescent="0.25">
      <c r="B67" s="74" t="s">
        <v>77</v>
      </c>
      <c r="C67" s="74"/>
      <c r="D67" s="12">
        <v>30000</v>
      </c>
    </row>
    <row r="68" spans="2:4" ht="30" customHeight="1" x14ac:dyDescent="0.25">
      <c r="B68" s="74" t="s">
        <v>78</v>
      </c>
      <c r="C68" s="74"/>
      <c r="D68" s="12">
        <v>20000</v>
      </c>
    </row>
    <row r="69" spans="2:4" ht="30" customHeight="1" x14ac:dyDescent="0.25">
      <c r="B69" s="71" t="s">
        <v>108</v>
      </c>
      <c r="C69" s="74"/>
      <c r="D69" s="12">
        <v>200000</v>
      </c>
    </row>
    <row r="70" spans="2:4" ht="30" customHeight="1" x14ac:dyDescent="0.25">
      <c r="B70" s="71" t="s">
        <v>109</v>
      </c>
      <c r="C70" s="74"/>
      <c r="D70" s="12">
        <v>100000</v>
      </c>
    </row>
    <row r="71" spans="2:4" ht="30" customHeight="1" x14ac:dyDescent="0.25">
      <c r="B71" s="74" t="s">
        <v>81</v>
      </c>
      <c r="C71" s="74"/>
      <c r="D71" s="12">
        <v>100000</v>
      </c>
    </row>
    <row r="72" spans="2:4" ht="30" customHeight="1" x14ac:dyDescent="0.25">
      <c r="B72" s="71" t="s">
        <v>110</v>
      </c>
      <c r="C72" s="74"/>
      <c r="D72" s="12">
        <v>1785714.29</v>
      </c>
    </row>
    <row r="73" spans="2:4" ht="30" customHeight="1" x14ac:dyDescent="0.25">
      <c r="B73" s="71" t="s">
        <v>111</v>
      </c>
      <c r="C73" s="74"/>
      <c r="D73" s="12">
        <v>1146499</v>
      </c>
    </row>
    <row r="74" spans="2:4" ht="30" customHeight="1" x14ac:dyDescent="0.25">
      <c r="B74" s="71" t="s">
        <v>219</v>
      </c>
      <c r="C74" s="74"/>
      <c r="D74" s="12">
        <v>1563406</v>
      </c>
    </row>
    <row r="75" spans="2:4" ht="30" customHeight="1" x14ac:dyDescent="0.25">
      <c r="B75" s="74" t="s">
        <v>83</v>
      </c>
      <c r="C75" s="74"/>
      <c r="D75" s="12">
        <v>145530</v>
      </c>
    </row>
    <row r="76" spans="2:4" ht="30" customHeight="1" x14ac:dyDescent="0.25">
      <c r="B76" s="71" t="s">
        <v>112</v>
      </c>
      <c r="C76" s="74"/>
      <c r="D76" s="12">
        <v>124740</v>
      </c>
    </row>
    <row r="77" spans="2:4" ht="30" customHeight="1" x14ac:dyDescent="0.25">
      <c r="B77" s="71" t="s">
        <v>113</v>
      </c>
      <c r="C77" s="74"/>
      <c r="D77" s="12">
        <v>613306</v>
      </c>
    </row>
    <row r="78" spans="2:4" ht="30" customHeight="1" x14ac:dyDescent="0.25">
      <c r="B78" s="71" t="s">
        <v>114</v>
      </c>
      <c r="C78" s="74"/>
      <c r="D78" s="12">
        <v>1337047.99</v>
      </c>
    </row>
    <row r="79" spans="2:4" ht="30" customHeight="1" x14ac:dyDescent="0.25">
      <c r="B79" s="71" t="s">
        <v>244</v>
      </c>
      <c r="C79" s="74"/>
      <c r="D79" s="12">
        <v>1126203.3799999999</v>
      </c>
    </row>
    <row r="80" spans="2:4" ht="30" customHeight="1" x14ac:dyDescent="0.25">
      <c r="B80" s="71" t="s">
        <v>245</v>
      </c>
      <c r="C80" s="74"/>
      <c r="D80" s="12">
        <v>854575</v>
      </c>
    </row>
    <row r="81" spans="2:6" ht="30" customHeight="1" x14ac:dyDescent="0.25">
      <c r="B81" s="74" t="s">
        <v>190</v>
      </c>
      <c r="C81" s="74"/>
      <c r="D81" s="12">
        <v>5000000</v>
      </c>
    </row>
    <row r="82" spans="2:6" ht="30" customHeight="1" x14ac:dyDescent="0.25">
      <c r="B82" s="71" t="s">
        <v>115</v>
      </c>
      <c r="C82" s="74"/>
      <c r="D82" s="12">
        <v>3000000</v>
      </c>
    </row>
    <row r="83" spans="2:6" ht="30" customHeight="1" x14ac:dyDescent="0.25">
      <c r="B83" s="74" t="s">
        <v>246</v>
      </c>
      <c r="C83" s="74"/>
      <c r="D83" s="12">
        <v>1200000</v>
      </c>
    </row>
    <row r="84" spans="2:6" ht="30" customHeight="1" x14ac:dyDescent="0.25">
      <c r="B84" s="74" t="s">
        <v>191</v>
      </c>
      <c r="C84" s="74"/>
      <c r="D84" s="12">
        <v>600000</v>
      </c>
    </row>
    <row r="85" spans="2:6" ht="15.75" x14ac:dyDescent="0.25">
      <c r="B85" s="70" t="s">
        <v>206</v>
      </c>
      <c r="C85" s="70"/>
      <c r="D85" s="36">
        <f>SUM(D40:D84)</f>
        <v>32319655.389999997</v>
      </c>
      <c r="F85" s="5"/>
    </row>
    <row r="86" spans="2:6" x14ac:dyDescent="0.25">
      <c r="B86" s="67" t="s">
        <v>211</v>
      </c>
      <c r="C86" s="67"/>
      <c r="D86" s="67"/>
    </row>
    <row r="87" spans="2:6" x14ac:dyDescent="0.25">
      <c r="B87" s="58" t="s">
        <v>213</v>
      </c>
      <c r="C87" s="58"/>
      <c r="D87" s="14">
        <v>500000</v>
      </c>
    </row>
    <row r="88" spans="2:6" x14ac:dyDescent="0.25">
      <c r="B88" s="58" t="s">
        <v>214</v>
      </c>
      <c r="C88" s="58"/>
      <c r="D88" s="14">
        <v>500000</v>
      </c>
    </row>
    <row r="89" spans="2:6" x14ac:dyDescent="0.25">
      <c r="B89" s="63" t="s">
        <v>206</v>
      </c>
      <c r="C89" s="63"/>
      <c r="D89" s="37">
        <f>SUM(D87:D88)</f>
        <v>1000000</v>
      </c>
    </row>
    <row r="90" spans="2:6" x14ac:dyDescent="0.25">
      <c r="B90" s="64" t="s">
        <v>230</v>
      </c>
      <c r="C90" s="64"/>
      <c r="D90" s="64"/>
    </row>
    <row r="91" spans="2:6" x14ac:dyDescent="0.25">
      <c r="B91" s="58" t="s">
        <v>247</v>
      </c>
      <c r="C91" s="58"/>
      <c r="D91" s="38">
        <v>6700000</v>
      </c>
    </row>
    <row r="92" spans="2:6" ht="31.5" customHeight="1" x14ac:dyDescent="0.25">
      <c r="B92" s="57" t="s">
        <v>215</v>
      </c>
      <c r="C92" s="58"/>
      <c r="D92" s="38">
        <v>1750000</v>
      </c>
    </row>
    <row r="93" spans="2:6" x14ac:dyDescent="0.25">
      <c r="B93" s="58" t="s">
        <v>216</v>
      </c>
      <c r="C93" s="58"/>
      <c r="D93" s="38">
        <v>2623999.9900000002</v>
      </c>
    </row>
    <row r="94" spans="2:6" ht="29.25" customHeight="1" x14ac:dyDescent="0.25">
      <c r="B94" s="57" t="s">
        <v>227</v>
      </c>
      <c r="C94" s="58"/>
      <c r="D94" s="38">
        <v>793972.84</v>
      </c>
    </row>
    <row r="95" spans="2:6" ht="34.5" customHeight="1" x14ac:dyDescent="0.25">
      <c r="B95" s="61" t="s">
        <v>220</v>
      </c>
      <c r="C95" s="62"/>
      <c r="D95" s="38">
        <v>1123669</v>
      </c>
    </row>
    <row r="96" spans="2:6" x14ac:dyDescent="0.25">
      <c r="B96" s="58" t="s">
        <v>221</v>
      </c>
      <c r="C96" s="58"/>
      <c r="D96" s="35">
        <v>1850000</v>
      </c>
    </row>
    <row r="97" spans="2:4" x14ac:dyDescent="0.25">
      <c r="B97" s="58" t="s">
        <v>222</v>
      </c>
      <c r="C97" s="58"/>
      <c r="D97" s="35">
        <v>4133000</v>
      </c>
    </row>
    <row r="98" spans="2:4" ht="29.25" customHeight="1" x14ac:dyDescent="0.25">
      <c r="B98" s="57" t="s">
        <v>223</v>
      </c>
      <c r="C98" s="58"/>
      <c r="D98" s="39">
        <v>1243340</v>
      </c>
    </row>
    <row r="99" spans="2:4" ht="30" customHeight="1" x14ac:dyDescent="0.25">
      <c r="B99" s="57" t="s">
        <v>224</v>
      </c>
      <c r="C99" s="57"/>
      <c r="D99" s="39">
        <v>922784</v>
      </c>
    </row>
    <row r="100" spans="2:4" x14ac:dyDescent="0.25">
      <c r="B100" s="58" t="s">
        <v>225</v>
      </c>
      <c r="C100" s="58"/>
      <c r="D100" s="39">
        <v>400000</v>
      </c>
    </row>
    <row r="101" spans="2:4" x14ac:dyDescent="0.25">
      <c r="B101" s="58" t="s">
        <v>226</v>
      </c>
      <c r="C101" s="58"/>
      <c r="D101" s="38">
        <v>60000</v>
      </c>
    </row>
    <row r="102" spans="2:4" x14ac:dyDescent="0.25">
      <c r="B102" s="59" t="s">
        <v>206</v>
      </c>
      <c r="C102" s="60"/>
      <c r="D102" s="40">
        <f>SUM(D91:D101)</f>
        <v>21600765.829999998</v>
      </c>
    </row>
    <row r="104" spans="2:4" ht="15.75" x14ac:dyDescent="0.25">
      <c r="B104" s="55" t="s">
        <v>228</v>
      </c>
      <c r="C104" s="56"/>
      <c r="D104" s="41">
        <f>D102+D89+D85+D36</f>
        <v>98652801.439999998</v>
      </c>
    </row>
    <row r="107" spans="2:4" x14ac:dyDescent="0.25">
      <c r="B107" s="54" t="s">
        <v>248</v>
      </c>
      <c r="C107" s="54"/>
      <c r="D107" s="54"/>
    </row>
  </sheetData>
  <mergeCells count="102">
    <mergeCell ref="B84:C84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70:C70"/>
    <mergeCell ref="B62:C62"/>
    <mergeCell ref="B63:C63"/>
    <mergeCell ref="B64:C64"/>
    <mergeCell ref="B65:C65"/>
    <mergeCell ref="B81:C81"/>
    <mergeCell ref="B82:C82"/>
    <mergeCell ref="B83:C83"/>
    <mergeCell ref="B37:D37"/>
    <mergeCell ref="B66:C66"/>
    <mergeCell ref="B61:C61"/>
    <mergeCell ref="B53:C53"/>
    <mergeCell ref="B54:C54"/>
    <mergeCell ref="B55:C55"/>
    <mergeCell ref="B56:C56"/>
    <mergeCell ref="B57:C57"/>
    <mergeCell ref="B67:C67"/>
    <mergeCell ref="B68:C68"/>
    <mergeCell ref="B69:C69"/>
    <mergeCell ref="B47:C47"/>
    <mergeCell ref="B48:C48"/>
    <mergeCell ref="B49:C49"/>
    <mergeCell ref="B50:C50"/>
    <mergeCell ref="B51:C51"/>
    <mergeCell ref="B52:C52"/>
    <mergeCell ref="B58:C58"/>
    <mergeCell ref="B59:C59"/>
    <mergeCell ref="B60:C60"/>
    <mergeCell ref="B42:C42"/>
    <mergeCell ref="B33:C33"/>
    <mergeCell ref="B34:C34"/>
    <mergeCell ref="B35:C35"/>
    <mergeCell ref="B38:C38"/>
    <mergeCell ref="B43:C43"/>
    <mergeCell ref="B44:C44"/>
    <mergeCell ref="B45:C45"/>
    <mergeCell ref="B46:C46"/>
    <mergeCell ref="B28:C28"/>
    <mergeCell ref="B29:C29"/>
    <mergeCell ref="B30:C30"/>
    <mergeCell ref="B31:C31"/>
    <mergeCell ref="B32:C32"/>
    <mergeCell ref="B39:C39"/>
    <mergeCell ref="B36:C36"/>
    <mergeCell ref="B40:C40"/>
    <mergeCell ref="B41:C41"/>
    <mergeCell ref="B20:C20"/>
    <mergeCell ref="B21:C21"/>
    <mergeCell ref="B22:C22"/>
    <mergeCell ref="B4:D4"/>
    <mergeCell ref="B23:C23"/>
    <mergeCell ref="B24:C24"/>
    <mergeCell ref="B25:C25"/>
    <mergeCell ref="B26:C26"/>
    <mergeCell ref="B27:C27"/>
    <mergeCell ref="B89:C89"/>
    <mergeCell ref="B90:D90"/>
    <mergeCell ref="B91:C91"/>
    <mergeCell ref="B92:C92"/>
    <mergeCell ref="B5:C5"/>
    <mergeCell ref="B86:D86"/>
    <mergeCell ref="B87:C87"/>
    <mergeCell ref="B88:C88"/>
    <mergeCell ref="B2:D2"/>
    <mergeCell ref="B85:C8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104:C104"/>
    <mergeCell ref="B107:D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2"/>
  <sheetViews>
    <sheetView topLeftCell="B91" workbookViewId="0">
      <selection activeCell="B7" sqref="B7:C7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0.28515625" customWidth="1"/>
    <col min="4" max="4" width="18.42578125" customWidth="1"/>
    <col min="5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31"/>
      <c r="C3" s="32"/>
      <c r="D3" s="32"/>
    </row>
    <row r="4" spans="1:4" ht="21" x14ac:dyDescent="0.25">
      <c r="B4" s="97" t="s">
        <v>208</v>
      </c>
      <c r="C4" s="97"/>
      <c r="D4" s="97"/>
    </row>
    <row r="5" spans="1:4" x14ac:dyDescent="0.25">
      <c r="B5" s="98" t="s">
        <v>156</v>
      </c>
      <c r="C5" s="99"/>
      <c r="D5" s="29" t="s">
        <v>210</v>
      </c>
    </row>
    <row r="6" spans="1:4" x14ac:dyDescent="0.25">
      <c r="B6" s="92" t="s">
        <v>253</v>
      </c>
      <c r="C6" s="94"/>
      <c r="D6" s="47"/>
    </row>
    <row r="7" spans="1:4" ht="36" customHeight="1" x14ac:dyDescent="0.25">
      <c r="A7" s="4" t="s">
        <v>6</v>
      </c>
      <c r="B7" s="71" t="s">
        <v>192</v>
      </c>
      <c r="C7" s="71"/>
      <c r="D7" s="12">
        <v>13155828</v>
      </c>
    </row>
    <row r="8" spans="1:4" ht="36" customHeight="1" x14ac:dyDescent="0.25">
      <c r="A8" s="4"/>
      <c r="B8" s="71" t="s">
        <v>101</v>
      </c>
      <c r="C8" s="71"/>
      <c r="D8" s="12">
        <v>4504273</v>
      </c>
    </row>
    <row r="9" spans="1:4" ht="36" customHeight="1" x14ac:dyDescent="0.25">
      <c r="A9" s="4"/>
      <c r="B9" s="71" t="s">
        <v>201</v>
      </c>
      <c r="C9" s="71"/>
      <c r="D9" s="12">
        <v>3670933.52</v>
      </c>
    </row>
    <row r="10" spans="1:4" ht="36" customHeight="1" x14ac:dyDescent="0.25">
      <c r="A10" s="4"/>
      <c r="B10" s="71" t="s">
        <v>118</v>
      </c>
      <c r="C10" s="71"/>
      <c r="D10" s="12">
        <v>2555646.64</v>
      </c>
    </row>
    <row r="11" spans="1:4" ht="36" customHeight="1" x14ac:dyDescent="0.25">
      <c r="A11" s="4"/>
      <c r="B11" s="72" t="s">
        <v>5</v>
      </c>
      <c r="C11" s="72"/>
      <c r="D11" s="12">
        <v>2279955.88</v>
      </c>
    </row>
    <row r="12" spans="1:4" ht="30" customHeight="1" x14ac:dyDescent="0.25">
      <c r="A12" s="4" t="s">
        <v>6</v>
      </c>
      <c r="B12" s="100" t="s">
        <v>102</v>
      </c>
      <c r="C12" s="101"/>
      <c r="D12" s="12">
        <v>1188000</v>
      </c>
    </row>
    <row r="13" spans="1:4" ht="24" customHeight="1" x14ac:dyDescent="0.25">
      <c r="A13" s="4"/>
      <c r="B13" s="71" t="s">
        <v>202</v>
      </c>
      <c r="C13" s="71"/>
      <c r="D13" s="12">
        <v>1160000</v>
      </c>
    </row>
    <row r="14" spans="1:4" ht="57" customHeight="1" x14ac:dyDescent="0.25">
      <c r="A14" s="4"/>
      <c r="B14" s="72" t="s">
        <v>196</v>
      </c>
      <c r="C14" s="72"/>
      <c r="D14" s="12">
        <v>1954321.63</v>
      </c>
    </row>
    <row r="15" spans="1:4" ht="30" customHeight="1" x14ac:dyDescent="0.25">
      <c r="A15" s="4"/>
      <c r="B15" s="71" t="s">
        <v>203</v>
      </c>
      <c r="C15" s="71"/>
      <c r="D15" s="12">
        <v>800000</v>
      </c>
    </row>
    <row r="16" spans="1:4" ht="30" customHeight="1" x14ac:dyDescent="0.25">
      <c r="A16" s="4"/>
      <c r="B16" s="71" t="s">
        <v>199</v>
      </c>
      <c r="C16" s="71"/>
      <c r="D16" s="12">
        <v>705000</v>
      </c>
    </row>
    <row r="17" spans="1:6" ht="30" customHeight="1" x14ac:dyDescent="0.25">
      <c r="A17" s="4"/>
      <c r="B17" s="71" t="s">
        <v>197</v>
      </c>
      <c r="C17" s="71"/>
      <c r="D17" s="12">
        <v>446121</v>
      </c>
    </row>
    <row r="18" spans="1:6" ht="30" customHeight="1" x14ac:dyDescent="0.25">
      <c r="A18" s="4"/>
      <c r="B18" s="71" t="s">
        <v>116</v>
      </c>
      <c r="C18" s="71"/>
      <c r="D18" s="12">
        <v>620000</v>
      </c>
    </row>
    <row r="19" spans="1:6" ht="30" customHeight="1" x14ac:dyDescent="0.25">
      <c r="A19" s="4"/>
      <c r="B19" s="71" t="s">
        <v>231</v>
      </c>
      <c r="C19" s="71"/>
      <c r="D19" s="12">
        <v>429759</v>
      </c>
    </row>
    <row r="20" spans="1:6" ht="30" customHeight="1" x14ac:dyDescent="0.25">
      <c r="A20" s="4">
        <v>2007</v>
      </c>
      <c r="B20" s="71" t="s">
        <v>181</v>
      </c>
      <c r="C20" s="71"/>
      <c r="D20" s="12">
        <v>568571</v>
      </c>
    </row>
    <row r="21" spans="1:6" ht="30" customHeight="1" x14ac:dyDescent="0.25">
      <c r="A21" s="4" t="s">
        <v>2</v>
      </c>
      <c r="B21" s="71" t="s">
        <v>268</v>
      </c>
      <c r="C21" s="71"/>
      <c r="D21" s="49">
        <v>309000</v>
      </c>
    </row>
    <row r="22" spans="1:6" ht="30" customHeight="1" x14ac:dyDescent="0.25">
      <c r="A22" s="30">
        <v>2008</v>
      </c>
      <c r="B22" s="71" t="s">
        <v>185</v>
      </c>
      <c r="C22" s="71"/>
      <c r="D22" s="12">
        <v>440000</v>
      </c>
    </row>
    <row r="23" spans="1:6" ht="30" customHeight="1" x14ac:dyDescent="0.25">
      <c r="A23" s="45"/>
      <c r="B23" s="71" t="s">
        <v>264</v>
      </c>
      <c r="C23" s="71"/>
      <c r="D23" s="46">
        <v>330000</v>
      </c>
    </row>
    <row r="24" spans="1:6" ht="30" customHeight="1" x14ac:dyDescent="0.25">
      <c r="A24" s="30">
        <v>2008</v>
      </c>
      <c r="B24" s="71" t="s">
        <v>232</v>
      </c>
      <c r="C24" s="71"/>
      <c r="D24" s="12">
        <v>302000</v>
      </c>
    </row>
    <row r="25" spans="1:6" ht="30" customHeight="1" x14ac:dyDescent="0.25">
      <c r="A25" s="45"/>
      <c r="B25" s="71" t="s">
        <v>195</v>
      </c>
      <c r="C25" s="71"/>
      <c r="D25" s="12">
        <v>257746</v>
      </c>
    </row>
    <row r="26" spans="1:6" ht="30" customHeight="1" x14ac:dyDescent="0.25">
      <c r="A26" s="30">
        <v>2009</v>
      </c>
      <c r="B26" s="71" t="s">
        <v>119</v>
      </c>
      <c r="C26" s="71"/>
      <c r="D26" s="12">
        <v>240000</v>
      </c>
      <c r="F26" s="1"/>
    </row>
    <row r="27" spans="1:6" ht="30" customHeight="1" x14ac:dyDescent="0.25">
      <c r="A27" s="30">
        <v>2009</v>
      </c>
      <c r="B27" s="71" t="s">
        <v>233</v>
      </c>
      <c r="C27" s="71"/>
      <c r="D27" s="12">
        <v>180000</v>
      </c>
    </row>
    <row r="28" spans="1:6" ht="60" customHeight="1" x14ac:dyDescent="0.25">
      <c r="A28" s="30">
        <v>2009</v>
      </c>
      <c r="B28" s="71" t="s">
        <v>4</v>
      </c>
      <c r="C28" s="71"/>
      <c r="D28" s="12">
        <v>105240</v>
      </c>
    </row>
    <row r="29" spans="1:6" ht="30" customHeight="1" x14ac:dyDescent="0.25">
      <c r="A29" s="42"/>
      <c r="B29" s="92" t="s">
        <v>254</v>
      </c>
      <c r="C29" s="93"/>
      <c r="D29" s="94"/>
    </row>
    <row r="30" spans="1:6" ht="30" customHeight="1" x14ac:dyDescent="0.25">
      <c r="A30" s="42"/>
      <c r="B30" s="71" t="s">
        <v>182</v>
      </c>
      <c r="C30" s="71"/>
      <c r="D30" s="12">
        <v>1539018.55</v>
      </c>
    </row>
    <row r="31" spans="1:6" ht="30" customHeight="1" x14ac:dyDescent="0.25">
      <c r="A31" s="42"/>
      <c r="B31" s="71" t="s">
        <v>198</v>
      </c>
      <c r="C31" s="71"/>
      <c r="D31" s="12">
        <v>1200000</v>
      </c>
    </row>
    <row r="32" spans="1:6" ht="30" customHeight="1" x14ac:dyDescent="0.25">
      <c r="A32" s="45"/>
      <c r="B32" s="71" t="s">
        <v>186</v>
      </c>
      <c r="C32" s="71"/>
      <c r="D32" s="12">
        <v>1400000</v>
      </c>
    </row>
    <row r="33" spans="1:6" ht="30" customHeight="1" x14ac:dyDescent="0.25">
      <c r="A33" s="42"/>
      <c r="B33" s="71" t="s">
        <v>200</v>
      </c>
      <c r="C33" s="71"/>
      <c r="D33" s="12">
        <v>640000</v>
      </c>
    </row>
    <row r="34" spans="1:6" ht="30" customHeight="1" x14ac:dyDescent="0.25">
      <c r="A34" s="42"/>
      <c r="B34" s="72" t="s">
        <v>252</v>
      </c>
      <c r="C34" s="80"/>
      <c r="D34" s="46">
        <v>500000</v>
      </c>
    </row>
    <row r="35" spans="1:6" ht="30" customHeight="1" x14ac:dyDescent="0.25">
      <c r="A35" s="42"/>
      <c r="B35" s="72" t="s">
        <v>265</v>
      </c>
      <c r="C35" s="72"/>
      <c r="D35" s="48">
        <v>318000</v>
      </c>
    </row>
    <row r="36" spans="1:6" ht="30" customHeight="1" x14ac:dyDescent="0.25">
      <c r="A36" s="42"/>
      <c r="B36" s="71" t="s">
        <v>194</v>
      </c>
      <c r="C36" s="71"/>
      <c r="D36" s="12">
        <v>257746</v>
      </c>
    </row>
    <row r="37" spans="1:6" ht="30" customHeight="1" x14ac:dyDescent="0.25">
      <c r="A37" s="42"/>
      <c r="B37" s="92" t="s">
        <v>255</v>
      </c>
      <c r="C37" s="93"/>
      <c r="D37" s="94"/>
    </row>
    <row r="38" spans="1:6" ht="30" customHeight="1" x14ac:dyDescent="0.25">
      <c r="A38" s="42"/>
      <c r="B38" s="71" t="s">
        <v>193</v>
      </c>
      <c r="C38" s="71"/>
      <c r="D38" s="12">
        <v>238678</v>
      </c>
    </row>
    <row r="39" spans="1:6" ht="30" customHeight="1" x14ac:dyDescent="0.25">
      <c r="A39" s="42"/>
      <c r="B39" s="92" t="s">
        <v>256</v>
      </c>
      <c r="C39" s="93"/>
      <c r="D39" s="94"/>
    </row>
    <row r="40" spans="1:6" ht="30" customHeight="1" x14ac:dyDescent="0.25">
      <c r="A40" s="42"/>
      <c r="B40" s="71" t="s">
        <v>0</v>
      </c>
      <c r="C40" s="71"/>
      <c r="D40" s="12">
        <v>1119542</v>
      </c>
    </row>
    <row r="41" spans="1:6" ht="30" customHeight="1" x14ac:dyDescent="0.25">
      <c r="A41" s="42"/>
      <c r="B41" s="71" t="s">
        <v>269</v>
      </c>
      <c r="C41" s="71"/>
      <c r="D41" s="12">
        <v>250000</v>
      </c>
    </row>
    <row r="42" spans="1:6" ht="30" customHeight="1" x14ac:dyDescent="0.25">
      <c r="A42" s="30">
        <v>2009</v>
      </c>
      <c r="B42" s="81" t="s">
        <v>266</v>
      </c>
      <c r="C42" s="81"/>
      <c r="D42" s="81"/>
    </row>
    <row r="43" spans="1:6" ht="30" customHeight="1" x14ac:dyDescent="0.25">
      <c r="A43" s="42"/>
      <c r="B43" s="71" t="s">
        <v>267</v>
      </c>
      <c r="C43" s="71"/>
      <c r="D43" s="12">
        <v>150000</v>
      </c>
    </row>
    <row r="44" spans="1:6" ht="30" customHeight="1" x14ac:dyDescent="0.25">
      <c r="A44" s="42"/>
      <c r="B44" s="81" t="s">
        <v>270</v>
      </c>
      <c r="C44" s="81"/>
      <c r="D44" s="81"/>
    </row>
    <row r="45" spans="1:6" ht="30" customHeight="1" x14ac:dyDescent="0.25">
      <c r="A45" s="30"/>
      <c r="B45" s="102" t="s">
        <v>271</v>
      </c>
      <c r="C45" s="62"/>
      <c r="D45" s="14">
        <v>282000</v>
      </c>
    </row>
    <row r="46" spans="1:6" ht="30" customHeight="1" x14ac:dyDescent="0.3">
      <c r="A46" s="42"/>
      <c r="B46" s="82" t="s">
        <v>206</v>
      </c>
      <c r="C46" s="82"/>
      <c r="D46" s="50">
        <v>44097380.219999999</v>
      </c>
      <c r="E46" s="5"/>
      <c r="F46" s="1"/>
    </row>
    <row r="47" spans="1:6" ht="30" customHeight="1" x14ac:dyDescent="0.25">
      <c r="A47" s="30"/>
      <c r="B47" s="73" t="s">
        <v>207</v>
      </c>
      <c r="C47" s="73"/>
      <c r="D47" s="73"/>
    </row>
    <row r="48" spans="1:6" ht="30" customHeight="1" x14ac:dyDescent="0.25">
      <c r="A48" s="42"/>
      <c r="B48" s="92" t="s">
        <v>253</v>
      </c>
      <c r="C48" s="93"/>
      <c r="D48" s="94"/>
    </row>
    <row r="49" spans="2:12" ht="30" customHeight="1" x14ac:dyDescent="0.25">
      <c r="B49" s="71" t="s">
        <v>204</v>
      </c>
      <c r="C49" s="74"/>
      <c r="D49" s="12" t="s">
        <v>32</v>
      </c>
    </row>
    <row r="50" spans="2:12" ht="30" customHeight="1" x14ac:dyDescent="0.25">
      <c r="B50" s="74" t="s">
        <v>187</v>
      </c>
      <c r="C50" s="74"/>
      <c r="D50" s="12">
        <v>5000000</v>
      </c>
    </row>
    <row r="51" spans="2:12" ht="30" customHeight="1" x14ac:dyDescent="0.25">
      <c r="B51" s="71" t="s">
        <v>115</v>
      </c>
      <c r="C51" s="74"/>
      <c r="D51" s="12">
        <v>3000000</v>
      </c>
    </row>
    <row r="52" spans="2:12" ht="30" customHeight="1" x14ac:dyDescent="0.25">
      <c r="B52" s="71" t="s">
        <v>117</v>
      </c>
      <c r="C52" s="74"/>
      <c r="D52" s="12" t="s">
        <v>33</v>
      </c>
      <c r="L52" s="1"/>
    </row>
    <row r="53" spans="2:12" ht="30" customHeight="1" x14ac:dyDescent="0.25">
      <c r="B53" s="71" t="s">
        <v>241</v>
      </c>
      <c r="C53" s="74"/>
      <c r="D53" s="12" t="s">
        <v>67</v>
      </c>
      <c r="L53" s="1"/>
    </row>
    <row r="54" spans="2:12" ht="30" customHeight="1" x14ac:dyDescent="0.25">
      <c r="B54" s="71" t="s">
        <v>110</v>
      </c>
      <c r="C54" s="74"/>
      <c r="D54" s="12">
        <v>1785714.29</v>
      </c>
      <c r="L54" s="1"/>
    </row>
    <row r="55" spans="2:12" ht="30" customHeight="1" x14ac:dyDescent="0.25">
      <c r="B55" s="71" t="s">
        <v>219</v>
      </c>
      <c r="C55" s="74"/>
      <c r="D55" s="12">
        <v>1563406</v>
      </c>
      <c r="L55" s="1"/>
    </row>
    <row r="56" spans="2:12" ht="30" customHeight="1" x14ac:dyDescent="0.25">
      <c r="B56" s="71" t="s">
        <v>217</v>
      </c>
      <c r="C56" s="74"/>
      <c r="D56" s="12" t="s">
        <v>45</v>
      </c>
      <c r="L56" s="1"/>
    </row>
    <row r="57" spans="2:12" ht="30" customHeight="1" x14ac:dyDescent="0.25">
      <c r="B57" s="71" t="s">
        <v>242</v>
      </c>
      <c r="C57" s="74"/>
      <c r="D57" s="12" t="s">
        <v>68</v>
      </c>
      <c r="L57" s="1"/>
    </row>
    <row r="58" spans="2:12" ht="30" customHeight="1" x14ac:dyDescent="0.25">
      <c r="B58" s="71" t="s">
        <v>111</v>
      </c>
      <c r="C58" s="74"/>
      <c r="D58" s="12">
        <v>1146499</v>
      </c>
      <c r="L58" s="1"/>
    </row>
    <row r="59" spans="2:12" ht="30" customHeight="1" x14ac:dyDescent="0.25">
      <c r="B59" s="72" t="s">
        <v>249</v>
      </c>
      <c r="C59" s="80"/>
      <c r="D59" s="46">
        <v>1300000</v>
      </c>
      <c r="L59" s="1"/>
    </row>
    <row r="60" spans="2:12" ht="30" customHeight="1" x14ac:dyDescent="0.25">
      <c r="B60" s="74" t="s">
        <v>246</v>
      </c>
      <c r="C60" s="74"/>
      <c r="D60" s="12">
        <v>1200000</v>
      </c>
      <c r="L60" s="1"/>
    </row>
    <row r="61" spans="2:12" ht="30" customHeight="1" x14ac:dyDescent="0.25">
      <c r="B61" s="74" t="s">
        <v>212</v>
      </c>
      <c r="C61" s="74"/>
      <c r="D61" s="12" t="s">
        <v>76</v>
      </c>
    </row>
    <row r="62" spans="2:12" ht="30" customHeight="1" x14ac:dyDescent="0.25">
      <c r="B62" s="74" t="s">
        <v>74</v>
      </c>
      <c r="C62" s="74"/>
      <c r="D62" s="12">
        <v>1290000</v>
      </c>
    </row>
    <row r="63" spans="2:12" ht="30" customHeight="1" x14ac:dyDescent="0.25">
      <c r="B63" s="71" t="s">
        <v>114</v>
      </c>
      <c r="C63" s="74"/>
      <c r="D63" s="12">
        <v>1337047.99</v>
      </c>
    </row>
    <row r="64" spans="2:12" ht="30" customHeight="1" x14ac:dyDescent="0.25">
      <c r="B64" s="71" t="s">
        <v>205</v>
      </c>
      <c r="C64" s="74"/>
      <c r="D64" s="12">
        <v>934850</v>
      </c>
    </row>
    <row r="65" spans="2:4" ht="30" customHeight="1" x14ac:dyDescent="0.25">
      <c r="B65" s="74" t="s">
        <v>58</v>
      </c>
      <c r="C65" s="74"/>
      <c r="D65" s="12">
        <v>273252</v>
      </c>
    </row>
    <row r="66" spans="2:4" ht="30" customHeight="1" x14ac:dyDescent="0.25">
      <c r="B66" s="71" t="s">
        <v>245</v>
      </c>
      <c r="C66" s="74"/>
      <c r="D66" s="12">
        <v>854575</v>
      </c>
    </row>
    <row r="67" spans="2:4" ht="30" customHeight="1" x14ac:dyDescent="0.25">
      <c r="B67" s="71" t="s">
        <v>106</v>
      </c>
      <c r="C67" s="74"/>
      <c r="D67" s="12">
        <v>218252.57</v>
      </c>
    </row>
    <row r="68" spans="2:4" ht="30" customHeight="1" x14ac:dyDescent="0.25">
      <c r="B68" s="80" t="s">
        <v>262</v>
      </c>
      <c r="C68" s="80"/>
      <c r="D68" s="46">
        <v>200000</v>
      </c>
    </row>
    <row r="69" spans="2:4" ht="30" customHeight="1" x14ac:dyDescent="0.25">
      <c r="B69" s="71" t="s">
        <v>240</v>
      </c>
      <c r="C69" s="74"/>
      <c r="D69" s="12">
        <v>100975</v>
      </c>
    </row>
    <row r="70" spans="2:4" ht="30" customHeight="1" x14ac:dyDescent="0.25">
      <c r="B70" s="71" t="s">
        <v>235</v>
      </c>
      <c r="C70" s="74"/>
      <c r="D70" s="12">
        <v>100975.08</v>
      </c>
    </row>
    <row r="71" spans="2:4" ht="30" customHeight="1" x14ac:dyDescent="0.25">
      <c r="B71" s="74" t="s">
        <v>81</v>
      </c>
      <c r="C71" s="74"/>
      <c r="D71" s="12">
        <v>100000</v>
      </c>
    </row>
    <row r="72" spans="2:4" ht="30" customHeight="1" x14ac:dyDescent="0.25">
      <c r="B72" s="105" t="s">
        <v>251</v>
      </c>
      <c r="C72" s="106"/>
      <c r="D72" s="12">
        <v>80000</v>
      </c>
    </row>
    <row r="73" spans="2:4" ht="30" customHeight="1" x14ac:dyDescent="0.25">
      <c r="B73" s="71" t="s">
        <v>236</v>
      </c>
      <c r="C73" s="74"/>
      <c r="D73" s="12">
        <v>72480.28</v>
      </c>
    </row>
    <row r="74" spans="2:4" ht="30" customHeight="1" x14ac:dyDescent="0.25">
      <c r="B74" s="92" t="s">
        <v>254</v>
      </c>
      <c r="C74" s="93"/>
      <c r="D74" s="94"/>
    </row>
    <row r="75" spans="2:4" ht="30" customHeight="1" x14ac:dyDescent="0.25">
      <c r="B75" s="74" t="s">
        <v>190</v>
      </c>
      <c r="C75" s="74"/>
      <c r="D75" s="12">
        <v>5000000</v>
      </c>
    </row>
    <row r="76" spans="2:4" ht="30" customHeight="1" x14ac:dyDescent="0.25">
      <c r="B76" s="71" t="s">
        <v>218</v>
      </c>
      <c r="C76" s="74"/>
      <c r="D76" s="12" t="s">
        <v>70</v>
      </c>
    </row>
    <row r="77" spans="2:4" ht="30" customHeight="1" x14ac:dyDescent="0.25">
      <c r="B77" s="71" t="s">
        <v>111</v>
      </c>
      <c r="C77" s="74"/>
      <c r="D77" s="12">
        <v>1146499</v>
      </c>
    </row>
    <row r="78" spans="2:4" ht="30" customHeight="1" x14ac:dyDescent="0.25">
      <c r="B78" s="71" t="s">
        <v>244</v>
      </c>
      <c r="C78" s="74"/>
      <c r="D78" s="12">
        <v>1126203.3799999999</v>
      </c>
    </row>
    <row r="79" spans="2:4" ht="30" customHeight="1" x14ac:dyDescent="0.25">
      <c r="B79" s="74" t="s">
        <v>234</v>
      </c>
      <c r="C79" s="74"/>
      <c r="D79" s="12">
        <v>830996</v>
      </c>
    </row>
    <row r="80" spans="2:4" ht="30" customHeight="1" x14ac:dyDescent="0.25">
      <c r="B80" s="74" t="s">
        <v>47</v>
      </c>
      <c r="C80" s="74"/>
      <c r="D80" s="12">
        <v>241560</v>
      </c>
    </row>
    <row r="81" spans="2:4" ht="30" customHeight="1" x14ac:dyDescent="0.25">
      <c r="B81" s="71" t="s">
        <v>237</v>
      </c>
      <c r="C81" s="74"/>
      <c r="D81" s="12">
        <v>200000</v>
      </c>
    </row>
    <row r="82" spans="2:4" ht="30" customHeight="1" x14ac:dyDescent="0.25">
      <c r="B82" s="71" t="s">
        <v>105</v>
      </c>
      <c r="C82" s="74"/>
      <c r="D82" s="12">
        <v>125000</v>
      </c>
    </row>
    <row r="83" spans="2:4" ht="30" customHeight="1" x14ac:dyDescent="0.25">
      <c r="B83" s="80" t="s">
        <v>263</v>
      </c>
      <c r="C83" s="80"/>
      <c r="D83" s="46">
        <v>100000</v>
      </c>
    </row>
    <row r="84" spans="2:4" ht="30" customHeight="1" x14ac:dyDescent="0.25">
      <c r="B84" s="74" t="s">
        <v>78</v>
      </c>
      <c r="C84" s="74"/>
      <c r="D84" s="12">
        <v>20000</v>
      </c>
    </row>
    <row r="85" spans="2:4" ht="30" customHeight="1" x14ac:dyDescent="0.25">
      <c r="B85" s="92" t="s">
        <v>255</v>
      </c>
      <c r="C85" s="93"/>
      <c r="D85" s="94"/>
    </row>
    <row r="86" spans="2:4" ht="30" customHeight="1" x14ac:dyDescent="0.25">
      <c r="B86" s="74" t="s">
        <v>103</v>
      </c>
      <c r="C86" s="74"/>
      <c r="D86" s="12" t="s">
        <v>44</v>
      </c>
    </row>
    <row r="87" spans="2:4" ht="30" customHeight="1" x14ac:dyDescent="0.25">
      <c r="B87" s="74" t="s">
        <v>238</v>
      </c>
      <c r="C87" s="74"/>
      <c r="D87" s="12">
        <v>300000</v>
      </c>
    </row>
    <row r="88" spans="2:4" ht="30" customHeight="1" x14ac:dyDescent="0.25">
      <c r="B88" s="71" t="s">
        <v>108</v>
      </c>
      <c r="C88" s="74"/>
      <c r="D88" s="12">
        <v>200000</v>
      </c>
    </row>
    <row r="89" spans="2:4" ht="30" customHeight="1" x14ac:dyDescent="0.25">
      <c r="B89" s="71" t="s">
        <v>109</v>
      </c>
      <c r="C89" s="74"/>
      <c r="D89" s="12">
        <v>100000</v>
      </c>
    </row>
    <row r="90" spans="2:4" ht="30" customHeight="1" x14ac:dyDescent="0.25">
      <c r="B90" s="71" t="s">
        <v>112</v>
      </c>
      <c r="C90" s="74"/>
      <c r="D90" s="12">
        <v>124740</v>
      </c>
    </row>
    <row r="91" spans="2:4" ht="30" customHeight="1" x14ac:dyDescent="0.25">
      <c r="B91" s="92" t="s">
        <v>258</v>
      </c>
      <c r="C91" s="93"/>
      <c r="D91" s="94"/>
    </row>
    <row r="92" spans="2:4" ht="30" customHeight="1" x14ac:dyDescent="0.25">
      <c r="B92" s="74" t="s">
        <v>189</v>
      </c>
      <c r="C92" s="74"/>
      <c r="D92" s="12">
        <v>280056.8</v>
      </c>
    </row>
    <row r="93" spans="2:4" ht="30" customHeight="1" x14ac:dyDescent="0.25">
      <c r="B93" s="92" t="s">
        <v>257</v>
      </c>
      <c r="C93" s="93"/>
      <c r="D93" s="94"/>
    </row>
    <row r="94" spans="2:4" ht="30" customHeight="1" x14ac:dyDescent="0.25">
      <c r="B94" s="71" t="s">
        <v>239</v>
      </c>
      <c r="C94" s="74"/>
      <c r="D94" s="12">
        <v>450000</v>
      </c>
    </row>
    <row r="95" spans="2:4" ht="30" customHeight="1" x14ac:dyDescent="0.25">
      <c r="B95" s="95" t="s">
        <v>259</v>
      </c>
      <c r="C95" s="96"/>
      <c r="D95" s="96"/>
    </row>
    <row r="96" spans="2:4" ht="30" customHeight="1" x14ac:dyDescent="0.25">
      <c r="B96" s="74" t="s">
        <v>113</v>
      </c>
      <c r="C96" s="74"/>
      <c r="D96" s="12">
        <v>613306</v>
      </c>
    </row>
    <row r="97" spans="2:6" ht="30" customHeight="1" x14ac:dyDescent="0.25">
      <c r="B97" s="80" t="s">
        <v>263</v>
      </c>
      <c r="C97" s="80"/>
      <c r="D97" s="46">
        <v>100000</v>
      </c>
    </row>
    <row r="98" spans="2:6" ht="32.25" customHeight="1" x14ac:dyDescent="0.25">
      <c r="B98" s="74" t="s">
        <v>77</v>
      </c>
      <c r="C98" s="74"/>
      <c r="D98" s="12">
        <v>30000</v>
      </c>
      <c r="F98" s="5"/>
    </row>
    <row r="99" spans="2:6" ht="30" customHeight="1" x14ac:dyDescent="0.25">
      <c r="B99" s="92" t="s">
        <v>260</v>
      </c>
      <c r="C99" s="93"/>
      <c r="D99" s="94"/>
      <c r="F99" s="5"/>
    </row>
    <row r="100" spans="2:6" ht="28.5" customHeight="1" x14ac:dyDescent="0.25">
      <c r="B100" s="74" t="s">
        <v>46</v>
      </c>
      <c r="C100" s="74"/>
      <c r="D100" s="12">
        <v>102963</v>
      </c>
      <c r="F100" s="5"/>
    </row>
    <row r="101" spans="2:6" ht="33" customHeight="1" x14ac:dyDescent="0.25">
      <c r="B101" s="74" t="s">
        <v>65</v>
      </c>
      <c r="C101" s="74"/>
      <c r="D101" s="12">
        <v>103000</v>
      </c>
      <c r="F101" s="5"/>
    </row>
    <row r="102" spans="2:6" ht="30.75" customHeight="1" x14ac:dyDescent="0.25">
      <c r="B102" s="92" t="s">
        <v>261</v>
      </c>
      <c r="C102" s="93"/>
      <c r="D102" s="94"/>
      <c r="F102" s="5"/>
    </row>
    <row r="103" spans="2:6" x14ac:dyDescent="0.25">
      <c r="B103" s="74" t="s">
        <v>83</v>
      </c>
      <c r="C103" s="74"/>
      <c r="D103" s="12">
        <v>145530</v>
      </c>
    </row>
    <row r="104" spans="2:6" ht="18.75" x14ac:dyDescent="0.3">
      <c r="B104" s="82" t="s">
        <v>206</v>
      </c>
      <c r="C104" s="82"/>
      <c r="D104" s="53">
        <v>32833865.390000001</v>
      </c>
      <c r="E104" s="5"/>
    </row>
    <row r="105" spans="2:6" ht="15.75" customHeight="1" x14ac:dyDescent="0.25">
      <c r="B105" s="83"/>
      <c r="C105" s="84"/>
      <c r="D105" s="85"/>
      <c r="E105" s="5"/>
    </row>
    <row r="106" spans="2:6" ht="15.75" customHeight="1" x14ac:dyDescent="0.25">
      <c r="B106" s="86"/>
      <c r="C106" s="87"/>
      <c r="D106" s="88"/>
      <c r="E106" s="5"/>
    </row>
    <row r="107" spans="2:6" x14ac:dyDescent="0.25">
      <c r="B107" s="67" t="s">
        <v>211</v>
      </c>
      <c r="C107" s="67"/>
      <c r="D107" s="67"/>
    </row>
    <row r="108" spans="2:6" x14ac:dyDescent="0.25">
      <c r="B108" s="58" t="s">
        <v>213</v>
      </c>
      <c r="C108" s="58"/>
      <c r="D108" s="14">
        <v>500000</v>
      </c>
    </row>
    <row r="109" spans="2:6" x14ac:dyDescent="0.25">
      <c r="B109" s="58" t="s">
        <v>214</v>
      </c>
      <c r="C109" s="58"/>
      <c r="D109" s="14">
        <v>500000</v>
      </c>
    </row>
    <row r="110" spans="2:6" x14ac:dyDescent="0.25">
      <c r="B110" s="63" t="s">
        <v>206</v>
      </c>
      <c r="C110" s="63"/>
      <c r="D110" s="37">
        <f>SUM(D108:D109)</f>
        <v>1000000</v>
      </c>
    </row>
    <row r="111" spans="2:6" x14ac:dyDescent="0.25">
      <c r="B111" s="64" t="s">
        <v>272</v>
      </c>
      <c r="C111" s="64"/>
      <c r="D111" s="64"/>
    </row>
    <row r="112" spans="2:6" ht="30" customHeight="1" x14ac:dyDescent="0.25">
      <c r="B112" s="89" t="s">
        <v>215</v>
      </c>
      <c r="C112" s="90"/>
      <c r="D112" s="51">
        <v>1750000</v>
      </c>
    </row>
    <row r="113" spans="2:4" ht="30" customHeight="1" x14ac:dyDescent="0.25">
      <c r="B113" s="89" t="s">
        <v>220</v>
      </c>
      <c r="C113" s="104"/>
      <c r="D113" s="51">
        <v>1123669</v>
      </c>
    </row>
    <row r="114" spans="2:4" ht="30" customHeight="1" x14ac:dyDescent="0.25">
      <c r="B114" s="103" t="s">
        <v>227</v>
      </c>
      <c r="C114" s="77"/>
      <c r="D114" s="51">
        <v>793972.84</v>
      </c>
    </row>
    <row r="115" spans="2:4" ht="30" customHeight="1" x14ac:dyDescent="0.25">
      <c r="B115" s="77" t="s">
        <v>226</v>
      </c>
      <c r="C115" s="77"/>
      <c r="D115" s="51">
        <v>60000</v>
      </c>
    </row>
    <row r="116" spans="2:4" ht="30" customHeight="1" x14ac:dyDescent="0.25">
      <c r="B116" s="91" t="s">
        <v>221</v>
      </c>
      <c r="C116" s="91"/>
      <c r="D116" s="52">
        <v>1850000</v>
      </c>
    </row>
    <row r="117" spans="2:4" ht="30" customHeight="1" x14ac:dyDescent="0.25">
      <c r="B117" s="78" t="s">
        <v>223</v>
      </c>
      <c r="C117" s="79"/>
      <c r="D117" s="51">
        <v>1243340</v>
      </c>
    </row>
    <row r="118" spans="2:4" ht="30" customHeight="1" x14ac:dyDescent="0.25">
      <c r="B118" s="78" t="s">
        <v>273</v>
      </c>
      <c r="C118" s="79"/>
      <c r="D118" s="51">
        <v>922000</v>
      </c>
    </row>
    <row r="119" spans="2:4" ht="30" customHeight="1" x14ac:dyDescent="0.25">
      <c r="B119" s="77" t="s">
        <v>225</v>
      </c>
      <c r="C119" s="77"/>
      <c r="D119" s="51">
        <v>400000</v>
      </c>
    </row>
    <row r="120" spans="2:4" ht="20.25" customHeight="1" x14ac:dyDescent="0.25">
      <c r="B120" s="63" t="s">
        <v>206</v>
      </c>
      <c r="C120" s="63"/>
      <c r="D120" s="37">
        <f>SUM(D112:D119)</f>
        <v>8142981.8399999999</v>
      </c>
    </row>
    <row r="121" spans="2:4" ht="31.5" customHeight="1" x14ac:dyDescent="0.25">
      <c r="B121" s="64" t="s">
        <v>230</v>
      </c>
      <c r="C121" s="64"/>
      <c r="D121" s="64"/>
    </row>
    <row r="122" spans="2:4" ht="29.25" customHeight="1" x14ac:dyDescent="0.25">
      <c r="B122" s="58" t="s">
        <v>247</v>
      </c>
      <c r="C122" s="58"/>
      <c r="D122" s="38">
        <v>6700000</v>
      </c>
    </row>
    <row r="123" spans="2:4" ht="29.25" customHeight="1" x14ac:dyDescent="0.25">
      <c r="B123" s="77" t="s">
        <v>216</v>
      </c>
      <c r="C123" s="77"/>
      <c r="D123" s="38">
        <v>2623999.9900000002</v>
      </c>
    </row>
    <row r="124" spans="2:4" ht="34.5" customHeight="1" x14ac:dyDescent="0.25">
      <c r="B124" s="58" t="s">
        <v>222</v>
      </c>
      <c r="C124" s="58"/>
      <c r="D124" s="35">
        <v>4133000</v>
      </c>
    </row>
    <row r="125" spans="2:4" ht="31.5" customHeight="1" x14ac:dyDescent="0.25">
      <c r="B125" s="102" t="s">
        <v>250</v>
      </c>
      <c r="C125" s="62"/>
      <c r="D125" s="38">
        <v>3000000</v>
      </c>
    </row>
    <row r="126" spans="2:4" x14ac:dyDescent="0.25">
      <c r="B126" s="59" t="s">
        <v>206</v>
      </c>
      <c r="C126" s="60"/>
      <c r="D126" s="40">
        <f>SUM(D122:D125)</f>
        <v>16456999.99</v>
      </c>
    </row>
    <row r="129" spans="2:4" ht="15.75" x14ac:dyDescent="0.25">
      <c r="B129" s="55" t="s">
        <v>228</v>
      </c>
      <c r="C129" s="56"/>
      <c r="D129" s="41">
        <f>D126+D120+D110+D104+D46</f>
        <v>102531227.44</v>
      </c>
    </row>
    <row r="132" spans="2:4" x14ac:dyDescent="0.25">
      <c r="B132" s="54"/>
      <c r="C132" s="54"/>
      <c r="D132" s="54"/>
    </row>
  </sheetData>
  <mergeCells count="125">
    <mergeCell ref="B129:C129"/>
    <mergeCell ref="B132:D132"/>
    <mergeCell ref="B114:C114"/>
    <mergeCell ref="B113:C113"/>
    <mergeCell ref="B124:C124"/>
    <mergeCell ref="B123:C123"/>
    <mergeCell ref="B125:C125"/>
    <mergeCell ref="B72:C72"/>
    <mergeCell ref="B67:C67"/>
    <mergeCell ref="B126:C126"/>
    <mergeCell ref="B108:C108"/>
    <mergeCell ref="B109:C109"/>
    <mergeCell ref="B110:C110"/>
    <mergeCell ref="B121:D121"/>
    <mergeCell ref="B122:C122"/>
    <mergeCell ref="B89:C89"/>
    <mergeCell ref="B92:C92"/>
    <mergeCell ref="B68:C68"/>
    <mergeCell ref="B104:C104"/>
    <mergeCell ref="B107:D107"/>
    <mergeCell ref="B71:C71"/>
    <mergeCell ref="B23:C23"/>
    <mergeCell ref="B96:C96"/>
    <mergeCell ref="B79:C79"/>
    <mergeCell ref="B82:C82"/>
    <mergeCell ref="B80:C80"/>
    <mergeCell ref="B81:C81"/>
    <mergeCell ref="B76:C76"/>
    <mergeCell ref="B84:C84"/>
    <mergeCell ref="B77:C77"/>
    <mergeCell ref="B78:C78"/>
    <mergeCell ref="B83:C83"/>
    <mergeCell ref="B75:C75"/>
    <mergeCell ref="B45:C45"/>
    <mergeCell ref="B48:D48"/>
    <mergeCell ref="B74:D74"/>
    <mergeCell ref="B88:C88"/>
    <mergeCell ref="B87:C87"/>
    <mergeCell ref="B86:C86"/>
    <mergeCell ref="B90:C90"/>
    <mergeCell ref="B49:C49"/>
    <mergeCell ref="B57:C57"/>
    <mergeCell ref="B63:C63"/>
    <mergeCell ref="B66:C66"/>
    <mergeCell ref="B22:C22"/>
    <mergeCell ref="B24:C24"/>
    <mergeCell ref="B19:C19"/>
    <mergeCell ref="B17:C17"/>
    <mergeCell ref="B43:C43"/>
    <mergeCell ref="B27:C27"/>
    <mergeCell ref="B15:C15"/>
    <mergeCell ref="B18:C18"/>
    <mergeCell ref="B28:C28"/>
    <mergeCell ref="B38:C38"/>
    <mergeCell ref="B40:C40"/>
    <mergeCell ref="B36:C36"/>
    <mergeCell ref="B30:C30"/>
    <mergeCell ref="B31:C31"/>
    <mergeCell ref="B33:C33"/>
    <mergeCell ref="B32:C32"/>
    <mergeCell ref="B35:C35"/>
    <mergeCell ref="B25:C25"/>
    <mergeCell ref="B29:D29"/>
    <mergeCell ref="B42:D42"/>
    <mergeCell ref="B34:C34"/>
    <mergeCell ref="B37:D37"/>
    <mergeCell ref="B39:D39"/>
    <mergeCell ref="B26:C26"/>
    <mergeCell ref="B2:D2"/>
    <mergeCell ref="B4:D4"/>
    <mergeCell ref="B5:C5"/>
    <mergeCell ref="B7:C7"/>
    <mergeCell ref="B11:C11"/>
    <mergeCell ref="B6:C6"/>
    <mergeCell ref="B8:C8"/>
    <mergeCell ref="B21:C21"/>
    <mergeCell ref="B14:C14"/>
    <mergeCell ref="B20:C20"/>
    <mergeCell ref="B9:C9"/>
    <mergeCell ref="B10:C10"/>
    <mergeCell ref="B13:C13"/>
    <mergeCell ref="B12:C12"/>
    <mergeCell ref="B16:C16"/>
    <mergeCell ref="B47:D47"/>
    <mergeCell ref="B50:C50"/>
    <mergeCell ref="B65:C65"/>
    <mergeCell ref="B69:C69"/>
    <mergeCell ref="B70:C70"/>
    <mergeCell ref="B73:C73"/>
    <mergeCell ref="B52:C52"/>
    <mergeCell ref="B64:C64"/>
    <mergeCell ref="B56:C56"/>
    <mergeCell ref="B51:C51"/>
    <mergeCell ref="B60:C60"/>
    <mergeCell ref="B59:C59"/>
    <mergeCell ref="B62:C62"/>
    <mergeCell ref="B61:C61"/>
    <mergeCell ref="B53:C53"/>
    <mergeCell ref="B54:C54"/>
    <mergeCell ref="B58:C58"/>
    <mergeCell ref="B55:C55"/>
    <mergeCell ref="B119:C119"/>
    <mergeCell ref="B120:C120"/>
    <mergeCell ref="B118:C118"/>
    <mergeCell ref="B115:C115"/>
    <mergeCell ref="B97:C97"/>
    <mergeCell ref="B41:C41"/>
    <mergeCell ref="B44:D44"/>
    <mergeCell ref="B46:C46"/>
    <mergeCell ref="B105:D106"/>
    <mergeCell ref="B111:D111"/>
    <mergeCell ref="B112:C112"/>
    <mergeCell ref="B116:C116"/>
    <mergeCell ref="B117:C117"/>
    <mergeCell ref="B100:C100"/>
    <mergeCell ref="B101:C101"/>
    <mergeCell ref="B103:C103"/>
    <mergeCell ref="B99:D99"/>
    <mergeCell ref="B102:D102"/>
    <mergeCell ref="B94:C94"/>
    <mergeCell ref="B98:C98"/>
    <mergeCell ref="B85:D85"/>
    <mergeCell ref="B91:D91"/>
    <mergeCell ref="B93:D93"/>
    <mergeCell ref="B95:D95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B13" workbookViewId="0">
      <selection activeCell="D25" sqref="B15:D25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4" ht="55.5" customHeight="1" x14ac:dyDescent="0.25">
      <c r="B2" s="68" t="s">
        <v>229</v>
      </c>
      <c r="C2" s="69"/>
      <c r="D2" s="69"/>
    </row>
    <row r="3" spans="1:4" ht="32.25" customHeight="1" x14ac:dyDescent="0.25">
      <c r="B3" s="31"/>
      <c r="C3" s="32"/>
      <c r="D3" s="32"/>
    </row>
    <row r="4" spans="1:4" x14ac:dyDescent="0.25">
      <c r="B4" s="73" t="s">
        <v>208</v>
      </c>
      <c r="C4" s="73"/>
      <c r="D4" s="73"/>
    </row>
    <row r="5" spans="1:4" x14ac:dyDescent="0.25">
      <c r="B5" s="65" t="s">
        <v>209</v>
      </c>
      <c r="C5" s="66"/>
      <c r="D5" s="29" t="s">
        <v>210</v>
      </c>
    </row>
    <row r="6" spans="1:4" ht="30" customHeight="1" x14ac:dyDescent="0.25">
      <c r="A6" s="4">
        <v>2007</v>
      </c>
      <c r="B6" s="71" t="s">
        <v>194</v>
      </c>
      <c r="C6" s="71"/>
      <c r="D6" s="12">
        <v>257746</v>
      </c>
    </row>
    <row r="7" spans="1:4" ht="30" customHeight="1" x14ac:dyDescent="0.25">
      <c r="A7" s="4" t="s">
        <v>1</v>
      </c>
      <c r="B7" s="71" t="s">
        <v>182</v>
      </c>
      <c r="C7" s="71"/>
      <c r="D7" s="12">
        <v>1539018.55</v>
      </c>
    </row>
    <row r="8" spans="1:4" ht="30" customHeight="1" x14ac:dyDescent="0.25">
      <c r="A8" s="30">
        <v>2008</v>
      </c>
      <c r="B8" s="71" t="s">
        <v>198</v>
      </c>
      <c r="C8" s="71"/>
      <c r="D8" s="12">
        <v>1200000</v>
      </c>
    </row>
    <row r="9" spans="1:4" ht="30" customHeight="1" x14ac:dyDescent="0.25">
      <c r="A9" s="30">
        <v>2008</v>
      </c>
      <c r="B9" s="71" t="s">
        <v>200</v>
      </c>
      <c r="C9" s="71"/>
      <c r="D9" s="12">
        <v>640000</v>
      </c>
    </row>
    <row r="10" spans="1:4" ht="30" customHeight="1" x14ac:dyDescent="0.25">
      <c r="A10" s="30">
        <v>2008</v>
      </c>
      <c r="B10" s="71" t="s">
        <v>186</v>
      </c>
      <c r="C10" s="71"/>
      <c r="D10" s="12">
        <v>1400000</v>
      </c>
    </row>
    <row r="11" spans="1:4" ht="30" customHeight="1" x14ac:dyDescent="0.25">
      <c r="A11" s="30">
        <v>2009</v>
      </c>
      <c r="B11" s="109" t="s">
        <v>31</v>
      </c>
      <c r="C11" s="109"/>
      <c r="D11" s="43">
        <v>648000</v>
      </c>
    </row>
    <row r="12" spans="1:4" ht="30" customHeight="1" x14ac:dyDescent="0.25">
      <c r="A12" s="30"/>
      <c r="B12" s="107" t="s">
        <v>252</v>
      </c>
      <c r="C12" s="108"/>
      <c r="D12" s="12">
        <v>500000</v>
      </c>
    </row>
    <row r="13" spans="1:4" ht="30" customHeight="1" x14ac:dyDescent="0.25">
      <c r="A13" s="30"/>
      <c r="B13" s="75" t="s">
        <v>206</v>
      </c>
      <c r="C13" s="76"/>
      <c r="D13" s="33">
        <f>SUM(D6:D11)</f>
        <v>5684764.5499999998</v>
      </c>
    </row>
    <row r="14" spans="1:4" ht="30" customHeight="1" x14ac:dyDescent="0.25">
      <c r="A14" s="30"/>
      <c r="B14" s="73" t="s">
        <v>207</v>
      </c>
      <c r="C14" s="73"/>
      <c r="D14" s="73"/>
    </row>
    <row r="15" spans="1:4" ht="30" customHeight="1" x14ac:dyDescent="0.25">
      <c r="B15" s="74" t="s">
        <v>234</v>
      </c>
      <c r="C15" s="74"/>
      <c r="D15" s="12">
        <v>830996</v>
      </c>
    </row>
    <row r="16" spans="1:4" ht="30" customHeight="1" x14ac:dyDescent="0.25">
      <c r="B16" s="71" t="s">
        <v>105</v>
      </c>
      <c r="C16" s="74"/>
      <c r="D16" s="12">
        <v>125000</v>
      </c>
    </row>
    <row r="17" spans="1:6" ht="30" customHeight="1" x14ac:dyDescent="0.25">
      <c r="B17" s="74" t="s">
        <v>47</v>
      </c>
      <c r="C17" s="74"/>
      <c r="D17" s="12">
        <v>241560</v>
      </c>
    </row>
    <row r="18" spans="1:6" ht="30" customHeight="1" x14ac:dyDescent="0.25">
      <c r="B18" s="71" t="s">
        <v>237</v>
      </c>
      <c r="C18" s="74"/>
      <c r="D18" s="12">
        <v>200000</v>
      </c>
    </row>
    <row r="19" spans="1:6" ht="46.5" customHeight="1" x14ac:dyDescent="0.25">
      <c r="B19" s="71" t="s">
        <v>218</v>
      </c>
      <c r="C19" s="74"/>
      <c r="D19" s="12" t="s">
        <v>70</v>
      </c>
    </row>
    <row r="20" spans="1:6" ht="30" customHeight="1" x14ac:dyDescent="0.25">
      <c r="A20" s="34"/>
      <c r="B20" s="74" t="s">
        <v>243</v>
      </c>
      <c r="C20" s="74"/>
      <c r="D20" s="12">
        <v>830996</v>
      </c>
    </row>
    <row r="21" spans="1:6" ht="30" customHeight="1" x14ac:dyDescent="0.25">
      <c r="B21" s="74" t="s">
        <v>78</v>
      </c>
      <c r="C21" s="74"/>
      <c r="D21" s="12">
        <v>20000</v>
      </c>
    </row>
    <row r="22" spans="1:6" ht="30" customHeight="1" x14ac:dyDescent="0.25">
      <c r="B22" s="71" t="s">
        <v>111</v>
      </c>
      <c r="C22" s="74"/>
      <c r="D22" s="12">
        <v>1146499</v>
      </c>
    </row>
    <row r="23" spans="1:6" ht="30" customHeight="1" x14ac:dyDescent="0.25">
      <c r="B23" s="71" t="s">
        <v>244</v>
      </c>
      <c r="C23" s="74"/>
      <c r="D23" s="12">
        <v>1126203.3799999999</v>
      </c>
    </row>
    <row r="24" spans="1:6" ht="30" customHeight="1" x14ac:dyDescent="0.25">
      <c r="B24" s="74" t="s">
        <v>190</v>
      </c>
      <c r="C24" s="74"/>
      <c r="D24" s="12">
        <v>5000000</v>
      </c>
    </row>
    <row r="25" spans="1:6" ht="30" customHeight="1" x14ac:dyDescent="0.25">
      <c r="B25" s="108" t="s">
        <v>191</v>
      </c>
      <c r="C25" s="108"/>
      <c r="D25" s="12">
        <v>600000</v>
      </c>
    </row>
    <row r="26" spans="1:6" ht="15.75" x14ac:dyDescent="0.25">
      <c r="B26" s="70" t="s">
        <v>206</v>
      </c>
      <c r="C26" s="70"/>
      <c r="D26" s="36">
        <f>SUM(D15:D25)</f>
        <v>10121254.379999999</v>
      </c>
      <c r="F26" s="5"/>
    </row>
    <row r="27" spans="1:6" x14ac:dyDescent="0.25">
      <c r="B27" s="64" t="s">
        <v>230</v>
      </c>
      <c r="C27" s="64"/>
      <c r="D27" s="64"/>
    </row>
    <row r="28" spans="1:6" x14ac:dyDescent="0.25">
      <c r="B28" s="58" t="s">
        <v>216</v>
      </c>
      <c r="C28" s="58"/>
      <c r="D28" s="38">
        <v>2623999.9900000002</v>
      </c>
    </row>
    <row r="29" spans="1:6" x14ac:dyDescent="0.25">
      <c r="B29" s="58" t="s">
        <v>221</v>
      </c>
      <c r="C29" s="58"/>
      <c r="D29" s="35">
        <v>1850000</v>
      </c>
    </row>
    <row r="30" spans="1:6" ht="29.25" customHeight="1" x14ac:dyDescent="0.25">
      <c r="B30" s="57" t="s">
        <v>223</v>
      </c>
      <c r="C30" s="58"/>
      <c r="D30" s="39">
        <v>1243340</v>
      </c>
    </row>
    <row r="31" spans="1:6" ht="30" customHeight="1" x14ac:dyDescent="0.25">
      <c r="B31" s="57" t="s">
        <v>224</v>
      </c>
      <c r="C31" s="57"/>
      <c r="D31" s="39">
        <v>922784</v>
      </c>
    </row>
    <row r="32" spans="1:6" x14ac:dyDescent="0.25">
      <c r="B32" s="59" t="s">
        <v>206</v>
      </c>
      <c r="C32" s="60"/>
      <c r="D32" s="40">
        <f>SUM(D28:D31)</f>
        <v>6640123.9900000002</v>
      </c>
    </row>
    <row r="36" spans="2:4" x14ac:dyDescent="0.25">
      <c r="B36" s="54" t="s">
        <v>248</v>
      </c>
      <c r="C36" s="54"/>
      <c r="D36" s="54"/>
    </row>
  </sheetData>
  <mergeCells count="31">
    <mergeCell ref="B31:C31"/>
    <mergeCell ref="B32:C32"/>
    <mergeCell ref="B36:D36"/>
    <mergeCell ref="B28:C28"/>
    <mergeCell ref="B29:C29"/>
    <mergeCell ref="B30:C30"/>
    <mergeCell ref="B27:D27"/>
    <mergeCell ref="B24:C24"/>
    <mergeCell ref="B25:C25"/>
    <mergeCell ref="B26:C26"/>
    <mergeCell ref="B23:C23"/>
    <mergeCell ref="B22:C22"/>
    <mergeCell ref="B21:C21"/>
    <mergeCell ref="B19:C19"/>
    <mergeCell ref="B20:C20"/>
    <mergeCell ref="B17:C17"/>
    <mergeCell ref="B18:C18"/>
    <mergeCell ref="B15:C15"/>
    <mergeCell ref="B16:C16"/>
    <mergeCell ref="B13:C13"/>
    <mergeCell ref="B14:D14"/>
    <mergeCell ref="B10:C10"/>
    <mergeCell ref="B11:C11"/>
    <mergeCell ref="B2:D2"/>
    <mergeCell ref="B4:D4"/>
    <mergeCell ref="B5:C5"/>
    <mergeCell ref="B8:C8"/>
    <mergeCell ref="B12:C12"/>
    <mergeCell ref="B9:C9"/>
    <mergeCell ref="B7:C7"/>
    <mergeCell ref="B6:C6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B7" workbookViewId="0">
      <selection activeCell="B9" sqref="B9:D13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6" ht="55.5" customHeight="1" x14ac:dyDescent="0.25">
      <c r="B2" s="68" t="s">
        <v>229</v>
      </c>
      <c r="C2" s="69"/>
      <c r="D2" s="69"/>
    </row>
    <row r="3" spans="1:6" ht="32.25" customHeight="1" x14ac:dyDescent="0.25">
      <c r="B3" s="31"/>
      <c r="C3" s="32"/>
      <c r="D3" s="32"/>
    </row>
    <row r="4" spans="1:6" x14ac:dyDescent="0.25">
      <c r="B4" s="73" t="s">
        <v>208</v>
      </c>
      <c r="C4" s="73"/>
      <c r="D4" s="73"/>
    </row>
    <row r="5" spans="1:6" x14ac:dyDescent="0.25">
      <c r="B5" s="65" t="s">
        <v>209</v>
      </c>
      <c r="C5" s="66"/>
      <c r="D5" s="29" t="s">
        <v>210</v>
      </c>
    </row>
    <row r="6" spans="1:6" ht="30" customHeight="1" x14ac:dyDescent="0.25">
      <c r="A6" s="4">
        <v>2007</v>
      </c>
      <c r="B6" s="71" t="s">
        <v>193</v>
      </c>
      <c r="C6" s="71"/>
      <c r="D6" s="12">
        <v>238678</v>
      </c>
    </row>
    <row r="7" spans="1:6" ht="30" customHeight="1" x14ac:dyDescent="0.25">
      <c r="A7" s="30"/>
      <c r="B7" s="75" t="s">
        <v>206</v>
      </c>
      <c r="C7" s="76"/>
      <c r="D7" s="33">
        <f>SUM(D6:D6)</f>
        <v>238678</v>
      </c>
    </row>
    <row r="8" spans="1:6" ht="30" customHeight="1" x14ac:dyDescent="0.25">
      <c r="A8" s="30"/>
      <c r="B8" s="73" t="s">
        <v>207</v>
      </c>
      <c r="C8" s="73"/>
      <c r="D8" s="73"/>
    </row>
    <row r="9" spans="1:6" ht="30" customHeight="1" x14ac:dyDescent="0.25">
      <c r="B9" s="74" t="s">
        <v>103</v>
      </c>
      <c r="C9" s="74"/>
      <c r="D9" s="12" t="s">
        <v>44</v>
      </c>
    </row>
    <row r="10" spans="1:6" ht="30" customHeight="1" x14ac:dyDescent="0.25">
      <c r="B10" s="74" t="s">
        <v>238</v>
      </c>
      <c r="C10" s="74"/>
      <c r="D10" s="12">
        <v>300000</v>
      </c>
    </row>
    <row r="11" spans="1:6" ht="30" customHeight="1" x14ac:dyDescent="0.25">
      <c r="B11" s="71" t="s">
        <v>108</v>
      </c>
      <c r="C11" s="74"/>
      <c r="D11" s="12">
        <v>200000</v>
      </c>
    </row>
    <row r="12" spans="1:6" ht="30" customHeight="1" x14ac:dyDescent="0.25">
      <c r="B12" s="71" t="s">
        <v>109</v>
      </c>
      <c r="C12" s="74"/>
      <c r="D12" s="12">
        <v>100000</v>
      </c>
    </row>
    <row r="13" spans="1:6" ht="30" customHeight="1" x14ac:dyDescent="0.25">
      <c r="B13" s="71" t="s">
        <v>112</v>
      </c>
      <c r="C13" s="74"/>
      <c r="D13" s="12">
        <v>124740</v>
      </c>
    </row>
    <row r="14" spans="1:6" ht="15.75" x14ac:dyDescent="0.25">
      <c r="B14" s="70" t="s">
        <v>206</v>
      </c>
      <c r="C14" s="70"/>
      <c r="D14" s="36">
        <f>SUM(D9:D13)</f>
        <v>724740</v>
      </c>
      <c r="F14" s="5"/>
    </row>
    <row r="15" spans="1:6" x14ac:dyDescent="0.25">
      <c r="B15" s="64" t="s">
        <v>230</v>
      </c>
      <c r="C15" s="64"/>
      <c r="D15" s="64"/>
    </row>
    <row r="16" spans="1:6" x14ac:dyDescent="0.25">
      <c r="B16" s="58" t="s">
        <v>225</v>
      </c>
      <c r="C16" s="58"/>
      <c r="D16" s="39">
        <v>400000</v>
      </c>
    </row>
    <row r="20" spans="2:4" x14ac:dyDescent="0.25">
      <c r="B20" s="54" t="s">
        <v>248</v>
      </c>
      <c r="C20" s="54"/>
      <c r="D20" s="54"/>
    </row>
  </sheetData>
  <mergeCells count="15">
    <mergeCell ref="B16:C16"/>
    <mergeCell ref="B20:D20"/>
    <mergeCell ref="B15:D15"/>
    <mergeCell ref="B14:C14"/>
    <mergeCell ref="B13:C13"/>
    <mergeCell ref="B12:C12"/>
    <mergeCell ref="B10:C10"/>
    <mergeCell ref="B9:C9"/>
    <mergeCell ref="B7:C7"/>
    <mergeCell ref="B8:D8"/>
    <mergeCell ref="B6:C6"/>
    <mergeCell ref="B2:D2"/>
    <mergeCell ref="B4:D4"/>
    <mergeCell ref="B5:C5"/>
    <mergeCell ref="B11:C11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opLeftCell="B1" workbookViewId="0">
      <selection activeCell="B9" sqref="B9:D9"/>
    </sheetView>
  </sheetViews>
  <sheetFormatPr baseColWidth="10" defaultRowHeight="15" x14ac:dyDescent="0.25"/>
  <cols>
    <col min="1" max="1" width="0.85546875" hidden="1" customWidth="1"/>
    <col min="2" max="2" width="60.140625" customWidth="1"/>
    <col min="3" max="3" width="11" customWidth="1"/>
    <col min="4" max="4" width="18.42578125" customWidth="1"/>
    <col min="6" max="6" width="13.7109375" bestFit="1" customWidth="1"/>
    <col min="12" max="12" width="12.7109375" bestFit="1" customWidth="1"/>
  </cols>
  <sheetData>
    <row r="2" spans="1:6" ht="55.5" customHeight="1" x14ac:dyDescent="0.25">
      <c r="B2" s="68" t="s">
        <v>229</v>
      </c>
      <c r="C2" s="69"/>
      <c r="D2" s="69"/>
    </row>
    <row r="3" spans="1:6" ht="32.25" customHeight="1" x14ac:dyDescent="0.25">
      <c r="B3" s="31"/>
      <c r="C3" s="32"/>
      <c r="D3" s="32"/>
    </row>
    <row r="4" spans="1:6" x14ac:dyDescent="0.25">
      <c r="B4" s="73" t="s">
        <v>208</v>
      </c>
      <c r="C4" s="73"/>
      <c r="D4" s="73"/>
    </row>
    <row r="5" spans="1:6" x14ac:dyDescent="0.25">
      <c r="B5" s="65" t="s">
        <v>209</v>
      </c>
      <c r="C5" s="66"/>
      <c r="D5" s="29" t="s">
        <v>210</v>
      </c>
    </row>
    <row r="6" spans="1:6" ht="30" customHeight="1" x14ac:dyDescent="0.25">
      <c r="A6" s="4" t="s">
        <v>3</v>
      </c>
      <c r="B6" s="71" t="s">
        <v>0</v>
      </c>
      <c r="C6" s="71"/>
      <c r="D6" s="12">
        <v>1119542</v>
      </c>
    </row>
    <row r="7" spans="1:6" ht="30" customHeight="1" x14ac:dyDescent="0.25">
      <c r="A7" s="30"/>
      <c r="B7" s="75" t="s">
        <v>206</v>
      </c>
      <c r="C7" s="76"/>
      <c r="D7" s="33">
        <f>SUM(D6:D6)</f>
        <v>1119542</v>
      </c>
    </row>
    <row r="8" spans="1:6" ht="30" customHeight="1" x14ac:dyDescent="0.25">
      <c r="A8" s="30"/>
      <c r="B8" s="73" t="s">
        <v>207</v>
      </c>
      <c r="C8" s="73"/>
      <c r="D8" s="73"/>
    </row>
    <row r="9" spans="1:6" ht="30" customHeight="1" x14ac:dyDescent="0.25">
      <c r="B9" s="74" t="s">
        <v>189</v>
      </c>
      <c r="C9" s="74"/>
      <c r="D9" s="12">
        <v>280056.8</v>
      </c>
    </row>
    <row r="10" spans="1:6" ht="15.75" x14ac:dyDescent="0.25">
      <c r="B10" s="70" t="s">
        <v>206</v>
      </c>
      <c r="C10" s="70"/>
      <c r="D10" s="36">
        <f>SUM(D9:D9)</f>
        <v>280056.8</v>
      </c>
      <c r="F10" s="5"/>
    </row>
    <row r="11" spans="1:6" x14ac:dyDescent="0.25">
      <c r="B11" s="59" t="s">
        <v>206</v>
      </c>
      <c r="C11" s="60"/>
      <c r="D11" s="40" t="e">
        <f>SUM(#REF!)</f>
        <v>#REF!</v>
      </c>
    </row>
    <row r="13" spans="1:6" ht="15.75" x14ac:dyDescent="0.25">
      <c r="B13" s="55" t="s">
        <v>228</v>
      </c>
      <c r="C13" s="56"/>
      <c r="D13" s="41" t="e">
        <f>D11+#REF!+D10+D7</f>
        <v>#REF!</v>
      </c>
    </row>
    <row r="16" spans="1:6" x14ac:dyDescent="0.25">
      <c r="B16" s="54" t="s">
        <v>248</v>
      </c>
      <c r="C16" s="54"/>
      <c r="D16" s="54"/>
    </row>
  </sheetData>
  <mergeCells count="11">
    <mergeCell ref="B11:C11"/>
    <mergeCell ref="B13:C13"/>
    <mergeCell ref="B16:D16"/>
    <mergeCell ref="B10:C10"/>
    <mergeCell ref="B9:C9"/>
    <mergeCell ref="B7:C7"/>
    <mergeCell ref="B8:D8"/>
    <mergeCell ref="B2:D2"/>
    <mergeCell ref="B4:D4"/>
    <mergeCell ref="B5:C5"/>
    <mergeCell ref="B6:C6"/>
  </mergeCells>
  <pageMargins left="0.70866141732283472" right="0.70866141732283472" top="0.74803149606299213" bottom="0.94488188976377963" header="0.31496062992125984" footer="0.31496062992125984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Hoja2</vt:lpstr>
      <vt:lpstr>Hoja3</vt:lpstr>
      <vt:lpstr>Hoja4</vt:lpstr>
      <vt:lpstr>Hoja5</vt:lpstr>
      <vt:lpstr>Hoja1</vt:lpstr>
      <vt:lpstr>amacueca</vt:lpstr>
      <vt:lpstr>tepec</vt:lpstr>
      <vt:lpstr>cofradia</vt:lpstr>
      <vt:lpstr>los chavez</vt:lpstr>
      <vt:lpstr>palo quemado</vt:lpstr>
      <vt:lpstr>apartadero</vt:lpstr>
      <vt:lpstr>san juan</vt:lpstr>
      <vt:lpstr>aguacatita</vt:lpstr>
      <vt:lpstr>todas las 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UTI</cp:lastModifiedBy>
  <cp:lastPrinted>2015-03-20T17:42:50Z</cp:lastPrinted>
  <dcterms:created xsi:type="dcterms:W3CDTF">2014-11-26T17:15:50Z</dcterms:created>
  <dcterms:modified xsi:type="dcterms:W3CDTF">2015-07-01T19:43:47Z</dcterms:modified>
</cp:coreProperties>
</file>