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AYUNTAMIENTO 2015-2018\ARTICULO 8 AYUNTAMIENTO\ARTICULO 8 FRACCION V\8VG\"/>
    </mc:Choice>
  </mc:AlternateContent>
  <bookViews>
    <workbookView xWindow="0" yWindow="0" windowWidth="20490" windowHeight="7755" activeTab="6"/>
  </bookViews>
  <sheets>
    <sheet name="1ra octubre" sheetId="1" r:id="rId1"/>
    <sheet name="2da octubre" sheetId="2" r:id="rId2"/>
    <sheet name="1ra noviembre" sheetId="3" r:id="rId3"/>
    <sheet name="2da noviembre" sheetId="4" r:id="rId4"/>
    <sheet name="1ra diciembre" sheetId="5" r:id="rId5"/>
    <sheet name="2da diciembre" sheetId="6" r:id="rId6"/>
    <sheet name="aguinald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C32" i="7"/>
  <c r="C38" i="7"/>
  <c r="C44" i="7"/>
  <c r="C57" i="7"/>
  <c r="C72" i="7"/>
  <c r="C80" i="7"/>
  <c r="C85" i="7"/>
  <c r="C93" i="7"/>
  <c r="C100" i="7"/>
  <c r="C116" i="7"/>
  <c r="C125" i="7"/>
  <c r="C150" i="7"/>
  <c r="C171" i="7"/>
  <c r="C186" i="7"/>
  <c r="C191" i="7"/>
  <c r="C196" i="7"/>
  <c r="C199" i="7"/>
  <c r="C24" i="6" l="1"/>
  <c r="D24" i="6"/>
  <c r="E24" i="6"/>
  <c r="F24" i="6"/>
  <c r="G24" i="6"/>
  <c r="H24" i="6"/>
  <c r="I24" i="6"/>
  <c r="K24" i="6"/>
  <c r="L24" i="6"/>
  <c r="C32" i="6"/>
  <c r="D32" i="6"/>
  <c r="E32" i="6"/>
  <c r="F32" i="6"/>
  <c r="G32" i="6"/>
  <c r="H32" i="6"/>
  <c r="I32" i="6"/>
  <c r="K32" i="6"/>
  <c r="L32" i="6"/>
  <c r="C38" i="6"/>
  <c r="D38" i="6"/>
  <c r="E38" i="6"/>
  <c r="F38" i="6"/>
  <c r="G38" i="6"/>
  <c r="H38" i="6"/>
  <c r="I38" i="6"/>
  <c r="K38" i="6"/>
  <c r="L38" i="6"/>
  <c r="C44" i="6"/>
  <c r="D44" i="6"/>
  <c r="E44" i="6"/>
  <c r="F44" i="6"/>
  <c r="G44" i="6"/>
  <c r="H44" i="6"/>
  <c r="I44" i="6"/>
  <c r="K44" i="6"/>
  <c r="L44" i="6"/>
  <c r="C57" i="6"/>
  <c r="D57" i="6"/>
  <c r="E57" i="6"/>
  <c r="F57" i="6"/>
  <c r="G57" i="6"/>
  <c r="H57" i="6"/>
  <c r="I57" i="6"/>
  <c r="K57" i="6"/>
  <c r="L57" i="6"/>
  <c r="C72" i="6"/>
  <c r="D72" i="6"/>
  <c r="E72" i="6"/>
  <c r="F72" i="6"/>
  <c r="G72" i="6"/>
  <c r="H72" i="6"/>
  <c r="I72" i="6"/>
  <c r="K72" i="6"/>
  <c r="L72" i="6"/>
  <c r="C80" i="6"/>
  <c r="D80" i="6"/>
  <c r="E80" i="6"/>
  <c r="F80" i="6"/>
  <c r="G80" i="6"/>
  <c r="H80" i="6"/>
  <c r="I80" i="6"/>
  <c r="K80" i="6"/>
  <c r="L80" i="6"/>
  <c r="C85" i="6"/>
  <c r="D85" i="6"/>
  <c r="E85" i="6"/>
  <c r="F85" i="6"/>
  <c r="G85" i="6"/>
  <c r="H85" i="6"/>
  <c r="I85" i="6"/>
  <c r="K85" i="6"/>
  <c r="L85" i="6"/>
  <c r="C93" i="6"/>
  <c r="D93" i="6"/>
  <c r="E93" i="6"/>
  <c r="F93" i="6"/>
  <c r="G93" i="6"/>
  <c r="H93" i="6"/>
  <c r="I93" i="6"/>
  <c r="K93" i="6"/>
  <c r="L93" i="6"/>
  <c r="C100" i="6"/>
  <c r="D100" i="6"/>
  <c r="E100" i="6"/>
  <c r="F100" i="6"/>
  <c r="G100" i="6"/>
  <c r="H100" i="6"/>
  <c r="I100" i="6"/>
  <c r="K100" i="6"/>
  <c r="L100" i="6"/>
  <c r="C116" i="6"/>
  <c r="D116" i="6"/>
  <c r="E116" i="6"/>
  <c r="F116" i="6"/>
  <c r="G116" i="6"/>
  <c r="H116" i="6"/>
  <c r="I116" i="6"/>
  <c r="K116" i="6"/>
  <c r="L116" i="6"/>
  <c r="C125" i="6"/>
  <c r="D125" i="6"/>
  <c r="E125" i="6"/>
  <c r="F125" i="6"/>
  <c r="G125" i="6"/>
  <c r="H125" i="6"/>
  <c r="I125" i="6"/>
  <c r="K125" i="6"/>
  <c r="L125" i="6"/>
  <c r="C150" i="6"/>
  <c r="D150" i="6"/>
  <c r="E150" i="6"/>
  <c r="F150" i="6"/>
  <c r="G150" i="6"/>
  <c r="H150" i="6"/>
  <c r="I150" i="6"/>
  <c r="K150" i="6"/>
  <c r="L150" i="6"/>
  <c r="C171" i="6"/>
  <c r="D171" i="6"/>
  <c r="E171" i="6"/>
  <c r="F171" i="6"/>
  <c r="G171" i="6"/>
  <c r="H171" i="6"/>
  <c r="I171" i="6"/>
  <c r="K171" i="6"/>
  <c r="L171" i="6"/>
  <c r="C186" i="6"/>
  <c r="D186" i="6"/>
  <c r="E186" i="6"/>
  <c r="F186" i="6"/>
  <c r="G186" i="6"/>
  <c r="H186" i="6"/>
  <c r="I186" i="6"/>
  <c r="K186" i="6"/>
  <c r="L186" i="6"/>
  <c r="C191" i="6"/>
  <c r="D191" i="6"/>
  <c r="E191" i="6"/>
  <c r="F191" i="6"/>
  <c r="G191" i="6"/>
  <c r="H191" i="6"/>
  <c r="I191" i="6"/>
  <c r="K191" i="6"/>
  <c r="L191" i="6"/>
  <c r="C196" i="6"/>
  <c r="D196" i="6"/>
  <c r="E196" i="6"/>
  <c r="F196" i="6"/>
  <c r="G196" i="6"/>
  <c r="H196" i="6"/>
  <c r="I196" i="6"/>
  <c r="K196" i="6"/>
  <c r="L196" i="6"/>
  <c r="C199" i="6"/>
  <c r="D199" i="6"/>
  <c r="E199" i="6"/>
  <c r="F199" i="6"/>
  <c r="G199" i="6"/>
  <c r="H199" i="6"/>
  <c r="I199" i="6"/>
  <c r="K199" i="6"/>
  <c r="L199" i="6"/>
  <c r="C24" i="5" l="1"/>
  <c r="D24" i="5"/>
  <c r="E24" i="5"/>
  <c r="F24" i="5"/>
  <c r="G24" i="5"/>
  <c r="H24" i="5"/>
  <c r="I24" i="5"/>
  <c r="J24" i="5"/>
  <c r="K24" i="5"/>
  <c r="C32" i="5"/>
  <c r="D32" i="5"/>
  <c r="E32" i="5"/>
  <c r="F32" i="5"/>
  <c r="G32" i="5"/>
  <c r="H32" i="5"/>
  <c r="I32" i="5"/>
  <c r="J32" i="5"/>
  <c r="K32" i="5"/>
  <c r="C38" i="5"/>
  <c r="D38" i="5"/>
  <c r="E38" i="5"/>
  <c r="F38" i="5"/>
  <c r="G38" i="5"/>
  <c r="H38" i="5"/>
  <c r="I38" i="5"/>
  <c r="J38" i="5"/>
  <c r="K38" i="5"/>
  <c r="C44" i="5"/>
  <c r="D44" i="5"/>
  <c r="E44" i="5"/>
  <c r="F44" i="5"/>
  <c r="G44" i="5"/>
  <c r="H44" i="5"/>
  <c r="I44" i="5"/>
  <c r="J44" i="5"/>
  <c r="K44" i="5"/>
  <c r="C57" i="5"/>
  <c r="D57" i="5"/>
  <c r="E57" i="5"/>
  <c r="F57" i="5"/>
  <c r="G57" i="5"/>
  <c r="H57" i="5"/>
  <c r="I57" i="5"/>
  <c r="J57" i="5"/>
  <c r="K57" i="5"/>
  <c r="C72" i="5"/>
  <c r="D72" i="5"/>
  <c r="E72" i="5"/>
  <c r="F72" i="5"/>
  <c r="G72" i="5"/>
  <c r="H72" i="5"/>
  <c r="I72" i="5"/>
  <c r="J72" i="5"/>
  <c r="K72" i="5"/>
  <c r="C80" i="5"/>
  <c r="D80" i="5"/>
  <c r="E80" i="5"/>
  <c r="F80" i="5"/>
  <c r="G80" i="5"/>
  <c r="H80" i="5"/>
  <c r="I80" i="5"/>
  <c r="J80" i="5"/>
  <c r="K80" i="5"/>
  <c r="C85" i="5"/>
  <c r="D85" i="5"/>
  <c r="E85" i="5"/>
  <c r="F85" i="5"/>
  <c r="G85" i="5"/>
  <c r="H85" i="5"/>
  <c r="I85" i="5"/>
  <c r="J85" i="5"/>
  <c r="K85" i="5"/>
  <c r="C93" i="5"/>
  <c r="D93" i="5"/>
  <c r="E93" i="5"/>
  <c r="F93" i="5"/>
  <c r="G93" i="5"/>
  <c r="H93" i="5"/>
  <c r="I93" i="5"/>
  <c r="J93" i="5"/>
  <c r="K93" i="5"/>
  <c r="C100" i="5"/>
  <c r="D100" i="5"/>
  <c r="E100" i="5"/>
  <c r="F100" i="5"/>
  <c r="G100" i="5"/>
  <c r="H100" i="5"/>
  <c r="I100" i="5"/>
  <c r="J100" i="5"/>
  <c r="K100" i="5"/>
  <c r="C116" i="5"/>
  <c r="D116" i="5"/>
  <c r="E116" i="5"/>
  <c r="F116" i="5"/>
  <c r="G116" i="5"/>
  <c r="H116" i="5"/>
  <c r="I116" i="5"/>
  <c r="J116" i="5"/>
  <c r="K116" i="5"/>
  <c r="C125" i="5"/>
  <c r="D125" i="5"/>
  <c r="E125" i="5"/>
  <c r="F125" i="5"/>
  <c r="G125" i="5"/>
  <c r="H125" i="5"/>
  <c r="I125" i="5"/>
  <c r="J125" i="5"/>
  <c r="K125" i="5"/>
  <c r="C150" i="5"/>
  <c r="D150" i="5"/>
  <c r="E150" i="5"/>
  <c r="F150" i="5"/>
  <c r="G150" i="5"/>
  <c r="H150" i="5"/>
  <c r="I150" i="5"/>
  <c r="J150" i="5"/>
  <c r="K150" i="5"/>
  <c r="C171" i="5"/>
  <c r="D171" i="5"/>
  <c r="E171" i="5"/>
  <c r="F171" i="5"/>
  <c r="G171" i="5"/>
  <c r="H171" i="5"/>
  <c r="I171" i="5"/>
  <c r="J171" i="5"/>
  <c r="K171" i="5"/>
  <c r="C186" i="5"/>
  <c r="D186" i="5"/>
  <c r="E186" i="5"/>
  <c r="F186" i="5"/>
  <c r="G186" i="5"/>
  <c r="H186" i="5"/>
  <c r="I186" i="5"/>
  <c r="J186" i="5"/>
  <c r="K186" i="5"/>
  <c r="C191" i="5"/>
  <c r="D191" i="5"/>
  <c r="E191" i="5"/>
  <c r="F191" i="5"/>
  <c r="G191" i="5"/>
  <c r="H191" i="5"/>
  <c r="I191" i="5"/>
  <c r="J191" i="5"/>
  <c r="K191" i="5"/>
  <c r="C196" i="5"/>
  <c r="D196" i="5"/>
  <c r="E196" i="5"/>
  <c r="F196" i="5"/>
  <c r="G196" i="5"/>
  <c r="H196" i="5"/>
  <c r="I196" i="5"/>
  <c r="J196" i="5"/>
  <c r="K196" i="5"/>
  <c r="C199" i="5"/>
  <c r="D199" i="5"/>
  <c r="E199" i="5"/>
  <c r="F199" i="5"/>
  <c r="G199" i="5"/>
  <c r="H199" i="5"/>
  <c r="I199" i="5"/>
  <c r="J199" i="5"/>
  <c r="K199" i="5"/>
  <c r="C24" i="4" l="1"/>
  <c r="D24" i="4"/>
  <c r="E24" i="4"/>
  <c r="F24" i="4"/>
  <c r="G24" i="4"/>
  <c r="H24" i="4"/>
  <c r="I24" i="4"/>
  <c r="K24" i="4"/>
  <c r="L24" i="4"/>
  <c r="C32" i="4"/>
  <c r="D32" i="4"/>
  <c r="E32" i="4"/>
  <c r="F32" i="4"/>
  <c r="G32" i="4"/>
  <c r="H32" i="4"/>
  <c r="I32" i="4"/>
  <c r="K32" i="4"/>
  <c r="L32" i="4"/>
  <c r="C38" i="4"/>
  <c r="D38" i="4"/>
  <c r="E38" i="4"/>
  <c r="F38" i="4"/>
  <c r="G38" i="4"/>
  <c r="H38" i="4"/>
  <c r="I38" i="4"/>
  <c r="K38" i="4"/>
  <c r="L38" i="4"/>
  <c r="C44" i="4"/>
  <c r="D44" i="4"/>
  <c r="E44" i="4"/>
  <c r="F44" i="4"/>
  <c r="G44" i="4"/>
  <c r="H44" i="4"/>
  <c r="I44" i="4"/>
  <c r="K44" i="4"/>
  <c r="L44" i="4"/>
  <c r="C57" i="4"/>
  <c r="D57" i="4"/>
  <c r="E57" i="4"/>
  <c r="F57" i="4"/>
  <c r="G57" i="4"/>
  <c r="H57" i="4"/>
  <c r="I57" i="4"/>
  <c r="K57" i="4"/>
  <c r="L57" i="4"/>
  <c r="C72" i="4"/>
  <c r="D72" i="4"/>
  <c r="E72" i="4"/>
  <c r="F72" i="4"/>
  <c r="G72" i="4"/>
  <c r="H72" i="4"/>
  <c r="I72" i="4"/>
  <c r="K72" i="4"/>
  <c r="L72" i="4"/>
  <c r="C80" i="4"/>
  <c r="D80" i="4"/>
  <c r="E80" i="4"/>
  <c r="F80" i="4"/>
  <c r="G80" i="4"/>
  <c r="H80" i="4"/>
  <c r="I80" i="4"/>
  <c r="K80" i="4"/>
  <c r="L80" i="4"/>
  <c r="C85" i="4"/>
  <c r="D85" i="4"/>
  <c r="E85" i="4"/>
  <c r="F85" i="4"/>
  <c r="G85" i="4"/>
  <c r="H85" i="4"/>
  <c r="I85" i="4"/>
  <c r="K85" i="4"/>
  <c r="L85" i="4"/>
  <c r="C93" i="4"/>
  <c r="D93" i="4"/>
  <c r="E93" i="4"/>
  <c r="F93" i="4"/>
  <c r="G93" i="4"/>
  <c r="H93" i="4"/>
  <c r="I93" i="4"/>
  <c r="K93" i="4"/>
  <c r="L93" i="4"/>
  <c r="C100" i="4"/>
  <c r="D100" i="4"/>
  <c r="E100" i="4"/>
  <c r="F100" i="4"/>
  <c r="G100" i="4"/>
  <c r="H100" i="4"/>
  <c r="I100" i="4"/>
  <c r="K100" i="4"/>
  <c r="L100" i="4"/>
  <c r="C116" i="4"/>
  <c r="D116" i="4"/>
  <c r="E116" i="4"/>
  <c r="F116" i="4"/>
  <c r="G116" i="4"/>
  <c r="H116" i="4"/>
  <c r="I116" i="4"/>
  <c r="K116" i="4"/>
  <c r="L116" i="4"/>
  <c r="C125" i="4"/>
  <c r="D125" i="4"/>
  <c r="E125" i="4"/>
  <c r="F125" i="4"/>
  <c r="G125" i="4"/>
  <c r="H125" i="4"/>
  <c r="I125" i="4"/>
  <c r="K125" i="4"/>
  <c r="L125" i="4"/>
  <c r="C150" i="4"/>
  <c r="D150" i="4"/>
  <c r="E150" i="4"/>
  <c r="F150" i="4"/>
  <c r="G150" i="4"/>
  <c r="H150" i="4"/>
  <c r="I150" i="4"/>
  <c r="K150" i="4"/>
  <c r="L150" i="4"/>
  <c r="C171" i="4"/>
  <c r="D171" i="4"/>
  <c r="E171" i="4"/>
  <c r="F171" i="4"/>
  <c r="G171" i="4"/>
  <c r="H171" i="4"/>
  <c r="I171" i="4"/>
  <c r="K171" i="4"/>
  <c r="L171" i="4"/>
  <c r="C186" i="4"/>
  <c r="D186" i="4"/>
  <c r="E186" i="4"/>
  <c r="F186" i="4"/>
  <c r="G186" i="4"/>
  <c r="H186" i="4"/>
  <c r="I186" i="4"/>
  <c r="K186" i="4"/>
  <c r="L186" i="4"/>
  <c r="C191" i="4"/>
  <c r="D191" i="4"/>
  <c r="E191" i="4"/>
  <c r="F191" i="4"/>
  <c r="G191" i="4"/>
  <c r="H191" i="4"/>
  <c r="I191" i="4"/>
  <c r="K191" i="4"/>
  <c r="L191" i="4"/>
  <c r="C196" i="4"/>
  <c r="D196" i="4"/>
  <c r="E196" i="4"/>
  <c r="F196" i="4"/>
  <c r="G196" i="4"/>
  <c r="H196" i="4"/>
  <c r="I196" i="4"/>
  <c r="K196" i="4"/>
  <c r="L196" i="4"/>
  <c r="C199" i="4"/>
  <c r="D199" i="4"/>
  <c r="E199" i="4"/>
  <c r="F199" i="4"/>
  <c r="G199" i="4"/>
  <c r="H199" i="4"/>
  <c r="I199" i="4"/>
  <c r="K199" i="4"/>
  <c r="L199" i="4"/>
  <c r="C24" i="3" l="1"/>
  <c r="D24" i="3"/>
  <c r="E24" i="3"/>
  <c r="F24" i="3"/>
  <c r="G24" i="3"/>
  <c r="H24" i="3"/>
  <c r="I24" i="3"/>
  <c r="J24" i="3"/>
  <c r="K24" i="3"/>
  <c r="C32" i="3"/>
  <c r="D32" i="3"/>
  <c r="E32" i="3"/>
  <c r="F32" i="3"/>
  <c r="G32" i="3"/>
  <c r="H32" i="3"/>
  <c r="I32" i="3"/>
  <c r="J32" i="3"/>
  <c r="K32" i="3"/>
  <c r="C38" i="3"/>
  <c r="D38" i="3"/>
  <c r="E38" i="3"/>
  <c r="F38" i="3"/>
  <c r="G38" i="3"/>
  <c r="H38" i="3"/>
  <c r="I38" i="3"/>
  <c r="J38" i="3"/>
  <c r="K38" i="3"/>
  <c r="C44" i="3"/>
  <c r="D44" i="3"/>
  <c r="E44" i="3"/>
  <c r="F44" i="3"/>
  <c r="G44" i="3"/>
  <c r="H44" i="3"/>
  <c r="I44" i="3"/>
  <c r="J44" i="3"/>
  <c r="K44" i="3"/>
  <c r="C57" i="3"/>
  <c r="D57" i="3"/>
  <c r="E57" i="3"/>
  <c r="F57" i="3"/>
  <c r="G57" i="3"/>
  <c r="H57" i="3"/>
  <c r="I57" i="3"/>
  <c r="J57" i="3"/>
  <c r="K57" i="3"/>
  <c r="C72" i="3"/>
  <c r="D72" i="3"/>
  <c r="E72" i="3"/>
  <c r="F72" i="3"/>
  <c r="G72" i="3"/>
  <c r="H72" i="3"/>
  <c r="I72" i="3"/>
  <c r="J72" i="3"/>
  <c r="K72" i="3"/>
  <c r="C80" i="3"/>
  <c r="D80" i="3"/>
  <c r="E80" i="3"/>
  <c r="F80" i="3"/>
  <c r="G80" i="3"/>
  <c r="H80" i="3"/>
  <c r="I80" i="3"/>
  <c r="J80" i="3"/>
  <c r="K80" i="3"/>
  <c r="C85" i="3"/>
  <c r="D85" i="3"/>
  <c r="E85" i="3"/>
  <c r="F85" i="3"/>
  <c r="G85" i="3"/>
  <c r="H85" i="3"/>
  <c r="I85" i="3"/>
  <c r="J85" i="3"/>
  <c r="K85" i="3"/>
  <c r="C93" i="3"/>
  <c r="D93" i="3"/>
  <c r="E93" i="3"/>
  <c r="F93" i="3"/>
  <c r="G93" i="3"/>
  <c r="H93" i="3"/>
  <c r="I93" i="3"/>
  <c r="J93" i="3"/>
  <c r="K93" i="3"/>
  <c r="C100" i="3"/>
  <c r="D100" i="3"/>
  <c r="E100" i="3"/>
  <c r="F100" i="3"/>
  <c r="G100" i="3"/>
  <c r="H100" i="3"/>
  <c r="I100" i="3"/>
  <c r="J100" i="3"/>
  <c r="K100" i="3"/>
  <c r="C116" i="3"/>
  <c r="D116" i="3"/>
  <c r="E116" i="3"/>
  <c r="F116" i="3"/>
  <c r="G116" i="3"/>
  <c r="H116" i="3"/>
  <c r="I116" i="3"/>
  <c r="J116" i="3"/>
  <c r="K116" i="3"/>
  <c r="C125" i="3"/>
  <c r="D125" i="3"/>
  <c r="E125" i="3"/>
  <c r="F125" i="3"/>
  <c r="G125" i="3"/>
  <c r="H125" i="3"/>
  <c r="I125" i="3"/>
  <c r="J125" i="3"/>
  <c r="K125" i="3"/>
  <c r="C150" i="3"/>
  <c r="D150" i="3"/>
  <c r="E150" i="3"/>
  <c r="F150" i="3"/>
  <c r="G150" i="3"/>
  <c r="H150" i="3"/>
  <c r="I150" i="3"/>
  <c r="J150" i="3"/>
  <c r="K150" i="3"/>
  <c r="C171" i="3"/>
  <c r="D171" i="3"/>
  <c r="E171" i="3"/>
  <c r="F171" i="3"/>
  <c r="G171" i="3"/>
  <c r="H171" i="3"/>
  <c r="I171" i="3"/>
  <c r="J171" i="3"/>
  <c r="K171" i="3"/>
  <c r="C186" i="3"/>
  <c r="D186" i="3"/>
  <c r="E186" i="3"/>
  <c r="F186" i="3"/>
  <c r="G186" i="3"/>
  <c r="H186" i="3"/>
  <c r="I186" i="3"/>
  <c r="J186" i="3"/>
  <c r="K186" i="3"/>
  <c r="C191" i="3"/>
  <c r="D191" i="3"/>
  <c r="E191" i="3"/>
  <c r="F191" i="3"/>
  <c r="G191" i="3"/>
  <c r="H191" i="3"/>
  <c r="I191" i="3"/>
  <c r="J191" i="3"/>
  <c r="K191" i="3"/>
  <c r="C196" i="3"/>
  <c r="D196" i="3"/>
  <c r="D199" i="3" s="1"/>
  <c r="E196" i="3"/>
  <c r="F196" i="3"/>
  <c r="F199" i="3" s="1"/>
  <c r="G196" i="3"/>
  <c r="H196" i="3"/>
  <c r="H199" i="3" s="1"/>
  <c r="I196" i="3"/>
  <c r="J196" i="3"/>
  <c r="J199" i="3" s="1"/>
  <c r="K196" i="3"/>
  <c r="C199" i="3"/>
  <c r="E199" i="3"/>
  <c r="G199" i="3"/>
  <c r="I199" i="3"/>
  <c r="K199" i="3"/>
  <c r="C24" i="2" l="1"/>
  <c r="D24" i="2"/>
  <c r="E24" i="2"/>
  <c r="F24" i="2"/>
  <c r="G24" i="2"/>
  <c r="H24" i="2"/>
  <c r="I24" i="2"/>
  <c r="K24" i="2"/>
  <c r="L24" i="2"/>
  <c r="C32" i="2"/>
  <c r="D32" i="2"/>
  <c r="E32" i="2"/>
  <c r="F32" i="2"/>
  <c r="G32" i="2"/>
  <c r="H32" i="2"/>
  <c r="I32" i="2"/>
  <c r="K32" i="2"/>
  <c r="L32" i="2"/>
  <c r="C38" i="2"/>
  <c r="D38" i="2"/>
  <c r="E38" i="2"/>
  <c r="F38" i="2"/>
  <c r="G38" i="2"/>
  <c r="H38" i="2"/>
  <c r="I38" i="2"/>
  <c r="K38" i="2"/>
  <c r="L38" i="2"/>
  <c r="C44" i="2"/>
  <c r="D44" i="2"/>
  <c r="E44" i="2"/>
  <c r="F44" i="2"/>
  <c r="G44" i="2"/>
  <c r="H44" i="2"/>
  <c r="I44" i="2"/>
  <c r="K44" i="2"/>
  <c r="L44" i="2"/>
  <c r="C57" i="2"/>
  <c r="D57" i="2"/>
  <c r="E57" i="2"/>
  <c r="F57" i="2"/>
  <c r="G57" i="2"/>
  <c r="H57" i="2"/>
  <c r="I57" i="2"/>
  <c r="K57" i="2"/>
  <c r="L57" i="2"/>
  <c r="C72" i="2"/>
  <c r="D72" i="2"/>
  <c r="E72" i="2"/>
  <c r="F72" i="2"/>
  <c r="G72" i="2"/>
  <c r="H72" i="2"/>
  <c r="I72" i="2"/>
  <c r="K72" i="2"/>
  <c r="L72" i="2"/>
  <c r="C80" i="2"/>
  <c r="D80" i="2"/>
  <c r="E80" i="2"/>
  <c r="F80" i="2"/>
  <c r="G80" i="2"/>
  <c r="H80" i="2"/>
  <c r="I80" i="2"/>
  <c r="K80" i="2"/>
  <c r="L80" i="2"/>
  <c r="C85" i="2"/>
  <c r="D85" i="2"/>
  <c r="E85" i="2"/>
  <c r="F85" i="2"/>
  <c r="G85" i="2"/>
  <c r="H85" i="2"/>
  <c r="I85" i="2"/>
  <c r="K85" i="2"/>
  <c r="L85" i="2"/>
  <c r="C93" i="2"/>
  <c r="D93" i="2"/>
  <c r="E93" i="2"/>
  <c r="F93" i="2"/>
  <c r="G93" i="2"/>
  <c r="H93" i="2"/>
  <c r="I93" i="2"/>
  <c r="K93" i="2"/>
  <c r="L93" i="2"/>
  <c r="C100" i="2"/>
  <c r="D100" i="2"/>
  <c r="E100" i="2"/>
  <c r="F100" i="2"/>
  <c r="G100" i="2"/>
  <c r="H100" i="2"/>
  <c r="I100" i="2"/>
  <c r="K100" i="2"/>
  <c r="L100" i="2"/>
  <c r="C117" i="2"/>
  <c r="D117" i="2"/>
  <c r="E117" i="2"/>
  <c r="F117" i="2"/>
  <c r="G117" i="2"/>
  <c r="H117" i="2"/>
  <c r="I117" i="2"/>
  <c r="K117" i="2"/>
  <c r="L117" i="2"/>
  <c r="C126" i="2"/>
  <c r="D126" i="2"/>
  <c r="E126" i="2"/>
  <c r="F126" i="2"/>
  <c r="G126" i="2"/>
  <c r="H126" i="2"/>
  <c r="I126" i="2"/>
  <c r="K126" i="2"/>
  <c r="L126" i="2"/>
  <c r="C151" i="2"/>
  <c r="D151" i="2"/>
  <c r="E151" i="2"/>
  <c r="F151" i="2"/>
  <c r="G151" i="2"/>
  <c r="H151" i="2"/>
  <c r="I151" i="2"/>
  <c r="K151" i="2"/>
  <c r="L151" i="2"/>
  <c r="C172" i="2"/>
  <c r="D172" i="2"/>
  <c r="E172" i="2"/>
  <c r="F172" i="2"/>
  <c r="G172" i="2"/>
  <c r="H172" i="2"/>
  <c r="I172" i="2"/>
  <c r="K172" i="2"/>
  <c r="L172" i="2"/>
  <c r="C187" i="2"/>
  <c r="D187" i="2"/>
  <c r="E187" i="2"/>
  <c r="F187" i="2"/>
  <c r="G187" i="2"/>
  <c r="H187" i="2"/>
  <c r="I187" i="2"/>
  <c r="K187" i="2"/>
  <c r="L187" i="2"/>
  <c r="C192" i="2"/>
  <c r="D192" i="2"/>
  <c r="E192" i="2"/>
  <c r="F192" i="2"/>
  <c r="G192" i="2"/>
  <c r="H192" i="2"/>
  <c r="I192" i="2"/>
  <c r="K192" i="2"/>
  <c r="L192" i="2"/>
  <c r="C197" i="2"/>
  <c r="D197" i="2"/>
  <c r="D200" i="2" s="1"/>
  <c r="E197" i="2"/>
  <c r="F197" i="2"/>
  <c r="F200" i="2" s="1"/>
  <c r="G197" i="2"/>
  <c r="H197" i="2"/>
  <c r="H200" i="2" s="1"/>
  <c r="I197" i="2"/>
  <c r="K197" i="2"/>
  <c r="K200" i="2" s="1"/>
  <c r="L197" i="2"/>
  <c r="C200" i="2"/>
  <c r="E200" i="2"/>
  <c r="G200" i="2"/>
  <c r="I200" i="2"/>
  <c r="L200" i="2"/>
  <c r="I85" i="1" l="1"/>
  <c r="I171" i="1" l="1"/>
  <c r="K171" i="1"/>
  <c r="J171" i="1"/>
  <c r="H171" i="1"/>
  <c r="G171" i="1"/>
  <c r="F171" i="1"/>
  <c r="E171" i="1"/>
  <c r="D171" i="1"/>
  <c r="C171" i="1"/>
  <c r="E151" i="1"/>
  <c r="H72" i="1" l="1"/>
  <c r="J24" i="1"/>
  <c r="H24" i="1"/>
  <c r="G24" i="1"/>
  <c r="F24" i="1"/>
  <c r="E24" i="1"/>
  <c r="D24" i="1"/>
  <c r="C24" i="1"/>
  <c r="K24" i="1" l="1"/>
  <c r="K196" i="1"/>
  <c r="J196" i="1"/>
  <c r="I196" i="1"/>
  <c r="H196" i="1"/>
  <c r="G196" i="1"/>
  <c r="F196" i="1"/>
  <c r="E196" i="1"/>
  <c r="D196" i="1"/>
  <c r="C196" i="1"/>
  <c r="K191" i="1"/>
  <c r="J191" i="1"/>
  <c r="I191" i="1"/>
  <c r="H191" i="1"/>
  <c r="G191" i="1"/>
  <c r="F191" i="1"/>
  <c r="E191" i="1"/>
  <c r="D191" i="1"/>
  <c r="C191" i="1"/>
  <c r="K186" i="1"/>
  <c r="J186" i="1"/>
  <c r="I186" i="1"/>
  <c r="H186" i="1"/>
  <c r="G186" i="1"/>
  <c r="F186" i="1"/>
  <c r="E186" i="1"/>
  <c r="D186" i="1"/>
  <c r="C186" i="1"/>
  <c r="K151" i="1" l="1"/>
  <c r="J151" i="1"/>
  <c r="I151" i="1"/>
  <c r="H151" i="1"/>
  <c r="G151" i="1"/>
  <c r="F151" i="1"/>
  <c r="D151" i="1"/>
  <c r="C151" i="1"/>
  <c r="K126" i="1"/>
  <c r="J126" i="1"/>
  <c r="I126" i="1"/>
  <c r="H126" i="1"/>
  <c r="G126" i="1"/>
  <c r="F126" i="1"/>
  <c r="E126" i="1"/>
  <c r="D126" i="1"/>
  <c r="C126" i="1"/>
  <c r="K117" i="1"/>
  <c r="J117" i="1"/>
  <c r="I117" i="1"/>
  <c r="H117" i="1"/>
  <c r="G117" i="1"/>
  <c r="F117" i="1"/>
  <c r="E117" i="1"/>
  <c r="D117" i="1"/>
  <c r="C117" i="1"/>
  <c r="K100" i="1"/>
  <c r="J100" i="1"/>
  <c r="I100" i="1"/>
  <c r="H100" i="1"/>
  <c r="G100" i="1"/>
  <c r="F100" i="1"/>
  <c r="E100" i="1"/>
  <c r="D100" i="1"/>
  <c r="C100" i="1"/>
  <c r="K93" i="1"/>
  <c r="J93" i="1"/>
  <c r="I93" i="1"/>
  <c r="H93" i="1"/>
  <c r="G93" i="1"/>
  <c r="F93" i="1"/>
  <c r="E93" i="1"/>
  <c r="D93" i="1"/>
  <c r="C93" i="1"/>
  <c r="D85" i="1"/>
  <c r="K85" i="1"/>
  <c r="J85" i="1"/>
  <c r="H85" i="1"/>
  <c r="G85" i="1"/>
  <c r="F85" i="1"/>
  <c r="E85" i="1"/>
  <c r="C85" i="1" l="1"/>
  <c r="K80" i="1"/>
  <c r="J80" i="1"/>
  <c r="I80" i="1"/>
  <c r="H80" i="1"/>
  <c r="G80" i="1"/>
  <c r="F80" i="1"/>
  <c r="E80" i="1"/>
  <c r="D80" i="1"/>
  <c r="C80" i="1"/>
  <c r="K72" i="1" l="1"/>
  <c r="J72" i="1"/>
  <c r="I72" i="1"/>
  <c r="G72" i="1"/>
  <c r="F72" i="1"/>
  <c r="E72" i="1"/>
  <c r="D72" i="1"/>
  <c r="C72" i="1"/>
  <c r="K57" i="1"/>
  <c r="J57" i="1"/>
  <c r="I57" i="1"/>
  <c r="H57" i="1"/>
  <c r="G57" i="1"/>
  <c r="F57" i="1"/>
  <c r="E57" i="1"/>
  <c r="D57" i="1"/>
  <c r="C57" i="1"/>
  <c r="K44" i="1"/>
  <c r="J44" i="1"/>
  <c r="I44" i="1"/>
  <c r="H44" i="1"/>
  <c r="G44" i="1"/>
  <c r="F44" i="1"/>
  <c r="E44" i="1"/>
  <c r="D44" i="1"/>
  <c r="C44" i="1"/>
  <c r="K38" i="1"/>
  <c r="J38" i="1"/>
  <c r="I38" i="1"/>
  <c r="H38" i="1"/>
  <c r="G38" i="1"/>
  <c r="F38" i="1"/>
  <c r="E38" i="1"/>
  <c r="D38" i="1"/>
  <c r="C38" i="1"/>
  <c r="K32" i="1"/>
  <c r="J32" i="1"/>
  <c r="I32" i="1"/>
  <c r="H32" i="1"/>
  <c r="G32" i="1"/>
  <c r="G199" i="1" s="1"/>
  <c r="F32" i="1"/>
  <c r="E32" i="1"/>
  <c r="D32" i="1"/>
  <c r="C32" i="1"/>
  <c r="C199" i="1" s="1"/>
  <c r="I24" i="1"/>
  <c r="F199" i="1" l="1"/>
  <c r="D199" i="1"/>
  <c r="H199" i="1"/>
  <c r="E199" i="1"/>
  <c r="K199" i="1"/>
  <c r="J199" i="1"/>
  <c r="I199" i="1"/>
</calcChain>
</file>

<file path=xl/sharedStrings.xml><?xml version="1.0" encoding="utf-8"?>
<sst xmlns="http://schemas.openxmlformats.org/spreadsheetml/2006/main" count="3126" uniqueCount="275">
  <si>
    <t>CONTPAQ i</t>
  </si>
  <si>
    <t xml:space="preserve">      NÓMINAS</t>
  </si>
  <si>
    <t>2016 MUNICIPIO DE CAÑADAS DE OBREGON</t>
  </si>
  <si>
    <t>Lista de Raya (forma tabular)</t>
  </si>
  <si>
    <t xml:space="preserve">RFC: MCO -850101-5L3 </t>
  </si>
  <si>
    <t>Código</t>
  </si>
  <si>
    <t>Empleado</t>
  </si>
  <si>
    <t>Sueldo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</si>
  <si>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</si>
  <si>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</si>
  <si>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</si>
  <si>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</si>
  <si>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</si>
  <si>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</si>
  <si>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*TOTAL* *DEDUCCIONES*</t>
  </si>
  <si>
    <t>*NETO*</t>
  </si>
  <si>
    <t>Departamento 1 Sala de Regidores</t>
  </si>
  <si>
    <t>0001</t>
  </si>
  <si>
    <t>Martínez Jauregui  Angelica</t>
  </si>
  <si>
    <t>0002</t>
  </si>
  <si>
    <t>Garcia Carbajal Francisco Javier</t>
  </si>
  <si>
    <t>0003</t>
  </si>
  <si>
    <t>Juaregui  Huerta Benjamin</t>
  </si>
  <si>
    <t>0004</t>
  </si>
  <si>
    <t>Mejía  Alvarado Catalina</t>
  </si>
  <si>
    <t>0005</t>
  </si>
  <si>
    <t>Avalos Magdaleno Eugenia</t>
  </si>
  <si>
    <t>0006</t>
  </si>
  <si>
    <t>Partida Castellanos Ruben</t>
  </si>
  <si>
    <t>0007</t>
  </si>
  <si>
    <t>Sainz  Muñoz José De Jesús</t>
  </si>
  <si>
    <t>0008</t>
  </si>
  <si>
    <t>González Cuevas Jessica Haydee</t>
  </si>
  <si>
    <t>0009</t>
  </si>
  <si>
    <t>García Ulloa Enedino</t>
  </si>
  <si>
    <t>Total Depto</t>
  </si>
  <si>
    <t xml:space="preserve">  -----------------------</t>
  </si>
  <si>
    <t>Departamento 2 Presidencia</t>
  </si>
  <si>
    <t>0010</t>
  </si>
  <si>
    <t>Casillas  Vázquez Jaime Gustavo</t>
  </si>
  <si>
    <t>0012</t>
  </si>
  <si>
    <t>Ornelas González José Refugio</t>
  </si>
  <si>
    <t>0013</t>
  </si>
  <si>
    <t>Jauregui  Lomelí Javier</t>
  </si>
  <si>
    <t>0077</t>
  </si>
  <si>
    <t>Martín  Alcalá Emmanuel</t>
  </si>
  <si>
    <t>Departamento 3 Sindicatura</t>
  </si>
  <si>
    <t>0014</t>
  </si>
  <si>
    <t>Perez Casillas Rocio</t>
  </si>
  <si>
    <t>0016</t>
  </si>
  <si>
    <t>Alvarez Padilla José Rodrigo</t>
  </si>
  <si>
    <t>Departamento 4 Hacienda Municipal</t>
  </si>
  <si>
    <t>0019</t>
  </si>
  <si>
    <t>Padilla Ruezga Jesús Adrián</t>
  </si>
  <si>
    <t>0177</t>
  </si>
  <si>
    <t>Ornelas Muñoz Jose De Jesus</t>
  </si>
  <si>
    <t>Departamento 6 Obras Publicas</t>
  </si>
  <si>
    <t>0026</t>
  </si>
  <si>
    <t>Jauregui Perez  Rosa</t>
  </si>
  <si>
    <t>0027</t>
  </si>
  <si>
    <t>Coronado  Gonzalez Juan Jose</t>
  </si>
  <si>
    <t>0028</t>
  </si>
  <si>
    <t>Espinoza  Hurtado Jose Valentin</t>
  </si>
  <si>
    <t>0029</t>
  </si>
  <si>
    <t>Jimenez Iñiguez Jose Ricardo</t>
  </si>
  <si>
    <t>0030</t>
  </si>
  <si>
    <t>Garcia Rodriguez  Francisco Javier</t>
  </si>
  <si>
    <t>0032</t>
  </si>
  <si>
    <t>Alcala Plascencia Buonfilio</t>
  </si>
  <si>
    <t>0033</t>
  </si>
  <si>
    <t>Garcia Sanchez Maria Josefina</t>
  </si>
  <si>
    <t>0134</t>
  </si>
  <si>
    <t>Mejia Casillas Honorio</t>
  </si>
  <si>
    <t>0156</t>
  </si>
  <si>
    <t>Flores Gonzalez Francisco Manuel</t>
  </si>
  <si>
    <t>Departamento 7 Agua Potable y Alcantarillado</t>
  </si>
  <si>
    <t>0018</t>
  </si>
  <si>
    <t>Ruvalcaba Perez Alberto</t>
  </si>
  <si>
    <t>0036</t>
  </si>
  <si>
    <t>Contreras Ornelas Arnulfo</t>
  </si>
  <si>
    <t>0037</t>
  </si>
  <si>
    <t>Torres Torres Vito</t>
  </si>
  <si>
    <t>0038</t>
  </si>
  <si>
    <t>Perez Rodriguez Maria Alicia</t>
  </si>
  <si>
    <t>0039</t>
  </si>
  <si>
    <t>Iñiguez Alvarado Jose De Jesús</t>
  </si>
  <si>
    <t>0041</t>
  </si>
  <si>
    <t>Rodriguez Islas Ma. De Lourdes</t>
  </si>
  <si>
    <t>0042</t>
  </si>
  <si>
    <t>Gutierrez Alvarado Abel</t>
  </si>
  <si>
    <t>0067</t>
  </si>
  <si>
    <t>Ramirez Casillas Daniel</t>
  </si>
  <si>
    <t>0120</t>
  </si>
  <si>
    <t>Chavez Ibarra Jose Dolores</t>
  </si>
  <si>
    <t>1117</t>
  </si>
  <si>
    <t>Plascencia  Durán Santiago</t>
  </si>
  <si>
    <t>Departamento 8 Delegacion</t>
  </si>
  <si>
    <t>0044</t>
  </si>
  <si>
    <t>Limon Arambula Imelda</t>
  </si>
  <si>
    <t>0045</t>
  </si>
  <si>
    <t>Yañez Guardado Eduardo</t>
  </si>
  <si>
    <t>0174</t>
  </si>
  <si>
    <t>Gutierrez Alvarado Wilbert</t>
  </si>
  <si>
    <t>0193</t>
  </si>
  <si>
    <t>Huerta Hernandez Rosalia</t>
  </si>
  <si>
    <t>Departamento 9 Agencia</t>
  </si>
  <si>
    <t>0049</t>
  </si>
  <si>
    <t>Delgadillo Gutiérrez Yuridia</t>
  </si>
  <si>
    <t>Departamento 10 Comisarias</t>
  </si>
  <si>
    <t>0051</t>
  </si>
  <si>
    <t>Guzmán Ulloa Fernando</t>
  </si>
  <si>
    <t>0054</t>
  </si>
  <si>
    <t>Ruezga Padilla Alfredo</t>
  </si>
  <si>
    <t>0056</t>
  </si>
  <si>
    <t>Aguayo Pulido Ma. Ignacia</t>
  </si>
  <si>
    <t>0164</t>
  </si>
  <si>
    <t>Gonzalez Velazco J Trinidad</t>
  </si>
  <si>
    <t>Departamento 11 Casa de la Cultura</t>
  </si>
  <si>
    <t>0059</t>
  </si>
  <si>
    <t>Lomeli Muñoz Carmen</t>
  </si>
  <si>
    <t>0150</t>
  </si>
  <si>
    <t>Ulloa  Duran Martha</t>
  </si>
  <si>
    <t>0159</t>
  </si>
  <si>
    <t>Quezada  Yañez J Guadalupe</t>
  </si>
  <si>
    <t>Departamento 12 Seguridad Publica</t>
  </si>
  <si>
    <t>0060</t>
  </si>
  <si>
    <t>0085</t>
  </si>
  <si>
    <t>0089</t>
  </si>
  <si>
    <t>0093</t>
  </si>
  <si>
    <t>0168</t>
  </si>
  <si>
    <t>0170</t>
  </si>
  <si>
    <t>0171</t>
  </si>
  <si>
    <t>0182</t>
  </si>
  <si>
    <t>0183</t>
  </si>
  <si>
    <t>0184</t>
  </si>
  <si>
    <t>0195</t>
  </si>
  <si>
    <t>0198</t>
  </si>
  <si>
    <t>Departamento 13 Proteccion Civil</t>
  </si>
  <si>
    <t>0132</t>
  </si>
  <si>
    <t>Jauregui Huerta Javier</t>
  </si>
  <si>
    <t>0180</t>
  </si>
  <si>
    <t>Huerta Garcia Jaime</t>
  </si>
  <si>
    <t>0188</t>
  </si>
  <si>
    <t xml:space="preserve">Alcala Gonzalez Buonfilio </t>
  </si>
  <si>
    <t>0189</t>
  </si>
  <si>
    <t>Chavez Nuñez Ricardo</t>
  </si>
  <si>
    <t>0196</t>
  </si>
  <si>
    <t>Villalobos Martienez Bartolo</t>
  </si>
  <si>
    <t>Departamento 14 Servicios Publicos</t>
  </si>
  <si>
    <t>0011</t>
  </si>
  <si>
    <t>Casillas  Jimenez Mirla Yazmin</t>
  </si>
  <si>
    <t>0062</t>
  </si>
  <si>
    <t>Carmona Jimenez Hilaria</t>
  </si>
  <si>
    <t>0064</t>
  </si>
  <si>
    <t>De La Torre Loza Jorge Humberto</t>
  </si>
  <si>
    <t>0066</t>
  </si>
  <si>
    <t>Muñoz Gamez J. Asuncion</t>
  </si>
  <si>
    <t>0068</t>
  </si>
  <si>
    <t>Flores Chavez Andres</t>
  </si>
  <si>
    <t>0069</t>
  </si>
  <si>
    <t>Perez Padilla Abel</t>
  </si>
  <si>
    <t>0070</t>
  </si>
  <si>
    <t>Loza Gamez Maria De Jesus</t>
  </si>
  <si>
    <t>0072</t>
  </si>
  <si>
    <t>Jauregui Cuevas Refugio</t>
  </si>
  <si>
    <t>0074</t>
  </si>
  <si>
    <t>Martin Miranda Emilio</t>
  </si>
  <si>
    <t>0075</t>
  </si>
  <si>
    <t>Alvarez Mercado Alexander</t>
  </si>
  <si>
    <t>0076</t>
  </si>
  <si>
    <t>Vázquez Jiménez  Luis Felipe De Jesús</t>
  </si>
  <si>
    <t>0079</t>
  </si>
  <si>
    <t>Sandoval Carranza Miguel</t>
  </si>
  <si>
    <t>0080</t>
  </si>
  <si>
    <t>Gonzalez Ledezma Francisco Javier</t>
  </si>
  <si>
    <t>0083</t>
  </si>
  <si>
    <t>Sandoval Murguia Oscar Adrian</t>
  </si>
  <si>
    <t>0084</t>
  </si>
  <si>
    <t>Lopez Covarrubias Eduardo David</t>
  </si>
  <si>
    <t>0137</t>
  </si>
  <si>
    <t>Mora  Valdivia Maricela</t>
  </si>
  <si>
    <t>0143</t>
  </si>
  <si>
    <t>Moreno Delgadillo Juan Antonio</t>
  </si>
  <si>
    <t>0186</t>
  </si>
  <si>
    <t>Perez Becerra Filomeno</t>
  </si>
  <si>
    <t>0199</t>
  </si>
  <si>
    <t>Gamez Casillas Rodolfo</t>
  </si>
  <si>
    <t>0200</t>
  </si>
  <si>
    <t>Martinez Jauregui Francisco Javier</t>
  </si>
  <si>
    <t>0201</t>
  </si>
  <si>
    <t>Martin Alcala Marco Antonio</t>
  </si>
  <si>
    <t>Departamento 15 Eventuales</t>
  </si>
  <si>
    <t>0063</t>
  </si>
  <si>
    <t>Ruezga Carranza Jesus Adrian</t>
  </si>
  <si>
    <t>0096</t>
  </si>
  <si>
    <t>Gonzalez Padilla Jose Luis</t>
  </si>
  <si>
    <t>0097</t>
  </si>
  <si>
    <t>Barajas Quezadas Jose Ismael</t>
  </si>
  <si>
    <t>0099</t>
  </si>
  <si>
    <t>Rodriguez Torres Ma. De Jesus</t>
  </si>
  <si>
    <t>0101</t>
  </si>
  <si>
    <t>Rodrigues Garcia Ana Silvia</t>
  </si>
  <si>
    <t>0102</t>
  </si>
  <si>
    <t>Gamez Gomez Ofelia</t>
  </si>
  <si>
    <t>0107</t>
  </si>
  <si>
    <t>Martínez  Cruz  Sergio</t>
  </si>
  <si>
    <t>0112</t>
  </si>
  <si>
    <t>Padilla Jimenez Eva</t>
  </si>
  <si>
    <t>0113</t>
  </si>
  <si>
    <t>Huerta Perez J. Cleotilde</t>
  </si>
  <si>
    <t>0114</t>
  </si>
  <si>
    <t>Ulloa Guzman Lauro</t>
  </si>
  <si>
    <t>0115</t>
  </si>
  <si>
    <t>Jauregui Ruvalcaba Rodolfo</t>
  </si>
  <si>
    <t>0118</t>
  </si>
  <si>
    <t>Duran Carbajal Zacarias</t>
  </si>
  <si>
    <t>0122</t>
  </si>
  <si>
    <t>Padilla Garcia Antonio</t>
  </si>
  <si>
    <t>0135</t>
  </si>
  <si>
    <t>Gomez  Gonzalez Ramon</t>
  </si>
  <si>
    <t>0162</t>
  </si>
  <si>
    <t>Departamento 16 Pensionados</t>
  </si>
  <si>
    <t>0031</t>
  </si>
  <si>
    <t>Vallejo Fernandes Guadalupe</t>
  </si>
  <si>
    <t>0047</t>
  </si>
  <si>
    <t>Guzman Iñiguez Aurora</t>
  </si>
  <si>
    <t>0065</t>
  </si>
  <si>
    <t>Diaz Murillo Jose De Jesus</t>
  </si>
  <si>
    <t>0123</t>
  </si>
  <si>
    <t>Chavez  Maria De Jesus</t>
  </si>
  <si>
    <t>0124</t>
  </si>
  <si>
    <t>Muñoz Melendes Antonia</t>
  </si>
  <si>
    <t>0125</t>
  </si>
  <si>
    <t>Ramirez Gomez Maria</t>
  </si>
  <si>
    <t>0126</t>
  </si>
  <si>
    <t>Ponce Torres Jose</t>
  </si>
  <si>
    <t>0127</t>
  </si>
  <si>
    <t>Jauregui Plascencia Teresa</t>
  </si>
  <si>
    <t>0128</t>
  </si>
  <si>
    <t>Casillas Jimenez Felipa</t>
  </si>
  <si>
    <t>0146</t>
  </si>
  <si>
    <t>Diaz Cruz Francisca</t>
  </si>
  <si>
    <t>0176</t>
  </si>
  <si>
    <t>Ramirez Rodriguez Santiago</t>
  </si>
  <si>
    <t>Departamento 17 Registro Civil</t>
  </si>
  <si>
    <t>0015</t>
  </si>
  <si>
    <t>Ramirez Casillas Fabiola</t>
  </si>
  <si>
    <t>Departamento 18 Catastro</t>
  </si>
  <si>
    <t>0021</t>
  </si>
  <si>
    <t>Martinez Jauregui Elba Elizabeth</t>
  </si>
  <si>
    <t xml:space="preserve">  =============</t>
  </si>
  <si>
    <t>Total Gral.</t>
  </si>
  <si>
    <t xml:space="preserve"> </t>
  </si>
  <si>
    <t>0035</t>
  </si>
  <si>
    <t>Ramirez Muñoz Guillermo</t>
  </si>
  <si>
    <t>0167</t>
  </si>
  <si>
    <t>0119</t>
  </si>
  <si>
    <t>Gamez Casillas Arturo</t>
  </si>
  <si>
    <t xml:space="preserve">Sanchez Cardenas Alma Veronica </t>
  </si>
  <si>
    <t>Periodo 19 Quincenal del 01/10/2015 al 15/10/2015</t>
  </si>
  <si>
    <t>--------------------------</t>
  </si>
  <si>
    <t>---------------------------</t>
  </si>
  <si>
    <t>Ruezga Alcala Lorena</t>
  </si>
  <si>
    <t>0194</t>
  </si>
  <si>
    <t>-------------------------</t>
  </si>
  <si>
    <t>OTRAS DEDUCCIONES</t>
  </si>
  <si>
    <t>Periodo 20 Quincenal del 16/10/2015 al 31/10/2015</t>
  </si>
  <si>
    <t>Albarran Mendoza Sandra Guadalupe</t>
  </si>
  <si>
    <t>Periodo 21 Quincenal del 01/11/2015 al 15/11/2015</t>
  </si>
  <si>
    <t>OTRAS DEDUCIONES</t>
  </si>
  <si>
    <t>Periodo 22 Quincenal del 16/11/2015 al 30/11/2015</t>
  </si>
  <si>
    <t>Periodo 23 Quincenal del 01/12/2015 al 15/12/2015</t>
  </si>
  <si>
    <t>Periodo 24 Quincenal del 16/12/2015 al 31/12/2015</t>
  </si>
  <si>
    <t>Aguinaldo Proporcional Octubre-Diciembre 2015</t>
  </si>
  <si>
    <t>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</si>
</sst>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164" fontId="1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quotePrefix="1" applyFont="1" applyAlignment="1">
      <alignment horizontal="right"/>
    </xf>
    <xf numFmtId="164" fontId="13" fillId="0" borderId="0" xfId="0" applyNumberFormat="1" applyFont="1"/>
    <xf numFmtId="164" fontId="14" fillId="0" borderId="0" xfId="0" applyNumberFormat="1" applyFont="1"/>
    <xf numFmtId="0" fontId="14" fillId="0" borderId="0" xfId="0" quotePrefix="1" applyFont="1" applyAlignment="1">
      <alignment horizontal="right"/>
    </xf>
    <xf numFmtId="0" fontId="1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pane xSplit="1" ySplit="8" topLeftCell="B87" activePane="bottomRight" state="frozen"/>
      <selection pane="topRight" activeCell="B1" sqref="B1"/>
      <selection pane="bottomLeft" activeCell="A9" sqref="A9"/>
      <selection pane="bottomRight" activeCell="B117" sqref="B117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31" t="s">
        <v>252</v>
      </c>
      <c r="C1" s="32"/>
    </row>
    <row r="2" spans="1:11" ht="24.95" customHeight="1" x14ac:dyDescent="0.2">
      <c r="A2" s="4" t="s">
        <v>1</v>
      </c>
      <c r="B2" s="33" t="s">
        <v>2</v>
      </c>
      <c r="C2" s="34"/>
    </row>
    <row r="3" spans="1:11" ht="15.75" x14ac:dyDescent="0.25">
      <c r="B3" s="35" t="s">
        <v>3</v>
      </c>
      <c r="C3" s="32"/>
      <c r="D3" s="7"/>
    </row>
    <row r="4" spans="1:11" ht="15" x14ac:dyDescent="0.25">
      <c r="B4" s="36" t="s">
        <v>259</v>
      </c>
      <c r="C4" s="32"/>
      <c r="D4" s="7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-0.06</v>
      </c>
      <c r="J14" s="14">
        <v>774.55</v>
      </c>
      <c r="K14" s="14">
        <v>5414</v>
      </c>
    </row>
    <row r="15" spans="1:11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0.1</v>
      </c>
      <c r="J15" s="14">
        <v>774.7</v>
      </c>
      <c r="K15" s="14">
        <v>5413.8</v>
      </c>
    </row>
    <row r="16" spans="1:11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0.1</v>
      </c>
      <c r="J16" s="14">
        <v>774.7</v>
      </c>
      <c r="K16" s="14">
        <v>5413.8</v>
      </c>
    </row>
    <row r="17" spans="1:11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0.1</v>
      </c>
      <c r="J17" s="14">
        <v>774.7</v>
      </c>
      <c r="K17" s="14">
        <v>5413.8</v>
      </c>
    </row>
    <row r="18" spans="1:11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0.1</v>
      </c>
      <c r="J18" s="14">
        <v>774.7</v>
      </c>
      <c r="K18" s="14">
        <v>5413.8</v>
      </c>
    </row>
    <row r="19" spans="1:11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0.1</v>
      </c>
      <c r="J19" s="14">
        <v>774.7</v>
      </c>
      <c r="K19" s="14">
        <v>5413.8</v>
      </c>
    </row>
    <row r="20" spans="1:11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0.1</v>
      </c>
      <c r="J20" s="14">
        <v>774.7</v>
      </c>
      <c r="K20" s="14">
        <v>5413.8</v>
      </c>
    </row>
    <row r="21" spans="1:11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0.1</v>
      </c>
      <c r="J21" s="14">
        <v>774.7</v>
      </c>
      <c r="K21" s="14">
        <v>5413.8</v>
      </c>
    </row>
    <row r="22" spans="1:11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0.1</v>
      </c>
      <c r="J22" s="14">
        <v>774.7</v>
      </c>
      <c r="K22" s="14">
        <v>5413.8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f t="shared" ref="C24:I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0.74</v>
      </c>
      <c r="J24" s="19">
        <f>SUM(J14:J22)</f>
        <v>6972.1499999999987</v>
      </c>
      <c r="K24" s="19">
        <f>SUM(K14:K22)</f>
        <v>48724.4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-0.1</v>
      </c>
      <c r="J27" s="14">
        <v>4098.91</v>
      </c>
      <c r="K27" s="14">
        <v>15615.6</v>
      </c>
    </row>
    <row r="28" spans="1:11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0.04</v>
      </c>
      <c r="J28" s="14">
        <v>675.59</v>
      </c>
      <c r="K28" s="14">
        <v>5049.2</v>
      </c>
    </row>
    <row r="29" spans="1:11" x14ac:dyDescent="0.2">
      <c r="A29" s="2" t="s">
        <v>42</v>
      </c>
      <c r="B29" s="1" t="s">
        <v>43</v>
      </c>
      <c r="C29" s="14">
        <v>4000.05</v>
      </c>
      <c r="D29" s="14">
        <v>4000.05</v>
      </c>
      <c r="E29" s="14">
        <v>0</v>
      </c>
      <c r="F29" s="14">
        <v>0</v>
      </c>
      <c r="G29" s="14">
        <v>349.04</v>
      </c>
      <c r="H29" s="14">
        <v>349.04</v>
      </c>
      <c r="I29" s="14">
        <v>0.01</v>
      </c>
      <c r="J29" s="14">
        <v>349.05</v>
      </c>
      <c r="K29" s="14">
        <v>3651</v>
      </c>
    </row>
    <row r="30" spans="1:11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-0.08</v>
      </c>
      <c r="J30" s="14">
        <v>-76.3</v>
      </c>
      <c r="K30" s="14">
        <v>2005.4</v>
      </c>
    </row>
    <row r="31" spans="1:11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7" t="s">
        <v>36</v>
      </c>
      <c r="K31" s="7" t="s">
        <v>36</v>
      </c>
    </row>
    <row r="32" spans="1:11" x14ac:dyDescent="0.2">
      <c r="C32" s="19">
        <f t="shared" ref="C32:K32" si="1">SUM(C27:C31)</f>
        <v>31368.449999999997</v>
      </c>
      <c r="D32" s="19">
        <f t="shared" si="1"/>
        <v>31368.449999999997</v>
      </c>
      <c r="E32" s="20">
        <f t="shared" si="1"/>
        <v>-188.71</v>
      </c>
      <c r="F32" s="20">
        <f t="shared" si="1"/>
        <v>-76.22</v>
      </c>
      <c r="G32" s="19">
        <f t="shared" si="1"/>
        <v>5236.09</v>
      </c>
      <c r="H32" s="19">
        <f t="shared" si="1"/>
        <v>5123.6000000000004</v>
      </c>
      <c r="I32" s="19">
        <f t="shared" si="1"/>
        <v>-0.13</v>
      </c>
      <c r="J32" s="19">
        <f t="shared" si="1"/>
        <v>5047.25</v>
      </c>
      <c r="K32" s="19">
        <f t="shared" si="1"/>
        <v>26321.200000000001</v>
      </c>
    </row>
    <row r="34" spans="1:11" x14ac:dyDescent="0.2">
      <c r="A34" s="12" t="s">
        <v>46</v>
      </c>
    </row>
    <row r="35" spans="1:11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-0.08</v>
      </c>
      <c r="J35" s="14">
        <v>-76.3</v>
      </c>
      <c r="K35" s="14">
        <v>2005.4</v>
      </c>
    </row>
    <row r="36" spans="1:11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0.03</v>
      </c>
      <c r="J36" s="14">
        <v>1593.97</v>
      </c>
      <c r="K36" s="14">
        <v>8430.4</v>
      </c>
    </row>
    <row r="37" spans="1:11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7" t="s">
        <v>36</v>
      </c>
      <c r="K37" s="7" t="s">
        <v>36</v>
      </c>
    </row>
    <row r="38" spans="1:11" x14ac:dyDescent="0.2">
      <c r="C38" s="19">
        <f t="shared" ref="C38:K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-0.05</v>
      </c>
      <c r="J38" s="19">
        <f t="shared" si="2"/>
        <v>1517.67</v>
      </c>
      <c r="K38" s="19">
        <f t="shared" si="2"/>
        <v>10435.799999999999</v>
      </c>
    </row>
    <row r="40" spans="1:11" x14ac:dyDescent="0.2">
      <c r="A40" s="12" t="s">
        <v>51</v>
      </c>
    </row>
    <row r="41" spans="1:11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-0.16</v>
      </c>
      <c r="J41" s="14">
        <v>1110.2</v>
      </c>
      <c r="K41" s="14">
        <v>6650.2</v>
      </c>
    </row>
    <row r="42" spans="1:11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-69.75</v>
      </c>
      <c r="K42" s="14">
        <v>2100</v>
      </c>
    </row>
    <row r="43" spans="1:11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7" t="s">
        <v>36</v>
      </c>
      <c r="K43" s="7" t="s">
        <v>36</v>
      </c>
    </row>
    <row r="44" spans="1:11" x14ac:dyDescent="0.2">
      <c r="C44" s="19">
        <f t="shared" ref="C44:K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-0.16</v>
      </c>
      <c r="J44" s="19">
        <f t="shared" si="3"/>
        <v>1040.45</v>
      </c>
      <c r="K44" s="19">
        <f t="shared" si="3"/>
        <v>8750.2000000000007</v>
      </c>
    </row>
    <row r="46" spans="1:11" x14ac:dyDescent="0.2">
      <c r="A46" s="12" t="s">
        <v>56</v>
      </c>
    </row>
    <row r="47" spans="1:11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14">
        <v>-35.22</v>
      </c>
      <c r="K47" s="14">
        <v>2274.4</v>
      </c>
    </row>
    <row r="48" spans="1:11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0.04</v>
      </c>
      <c r="J48" s="14">
        <v>65.62</v>
      </c>
      <c r="K48" s="14">
        <v>2829.6</v>
      </c>
    </row>
    <row r="49" spans="1:11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0.05</v>
      </c>
      <c r="J49" s="14">
        <v>19.149999999999999</v>
      </c>
      <c r="K49" s="14">
        <v>2586</v>
      </c>
    </row>
    <row r="50" spans="1:11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-7.0000000000000007E-2</v>
      </c>
      <c r="J50" s="14">
        <v>109.05</v>
      </c>
      <c r="K50" s="14">
        <v>3000</v>
      </c>
    </row>
    <row r="51" spans="1:11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-0.05</v>
      </c>
      <c r="J51" s="14">
        <v>54.14</v>
      </c>
      <c r="K51" s="14">
        <v>2736.4</v>
      </c>
    </row>
    <row r="52" spans="1:11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14">
        <v>126.81</v>
      </c>
      <c r="K52" s="14">
        <v>3144.8</v>
      </c>
    </row>
    <row r="53" spans="1:11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0.04</v>
      </c>
      <c r="J53" s="14">
        <v>175.9</v>
      </c>
      <c r="K53" s="14">
        <v>3383.6</v>
      </c>
    </row>
    <row r="54" spans="1:11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0.04</v>
      </c>
      <c r="J54" s="14">
        <v>65.62</v>
      </c>
      <c r="K54" s="14">
        <v>2829.6</v>
      </c>
    </row>
    <row r="55" spans="1:11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0.02</v>
      </c>
      <c r="J55" s="14">
        <v>861.25</v>
      </c>
      <c r="K55" s="14">
        <v>5732.8</v>
      </c>
    </row>
    <row r="56" spans="1:11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7" t="s">
        <v>36</v>
      </c>
      <c r="K56" s="7" t="s">
        <v>36</v>
      </c>
    </row>
    <row r="57" spans="1:11" x14ac:dyDescent="0.2">
      <c r="C57" s="19">
        <f t="shared" ref="C57:K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0.05</v>
      </c>
      <c r="J57" s="19">
        <f t="shared" si="4"/>
        <v>1442.3200000000002</v>
      </c>
      <c r="K57" s="19">
        <f t="shared" si="4"/>
        <v>28517.199999999997</v>
      </c>
    </row>
    <row r="59" spans="1:11" x14ac:dyDescent="0.2">
      <c r="A59" s="12" t="s">
        <v>75</v>
      </c>
    </row>
    <row r="60" spans="1:11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-0.08</v>
      </c>
      <c r="J60" s="14">
        <v>-162.69999999999999</v>
      </c>
      <c r="K60" s="14">
        <v>931.2</v>
      </c>
    </row>
    <row r="61" spans="1:11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9.76</v>
      </c>
      <c r="K61" s="14">
        <v>2509.4</v>
      </c>
    </row>
    <row r="62" spans="1:11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0.05</v>
      </c>
      <c r="J62" s="14">
        <v>19.149999999999999</v>
      </c>
      <c r="K62" s="14">
        <v>2586</v>
      </c>
    </row>
    <row r="63" spans="1:11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0.04</v>
      </c>
      <c r="J63" s="14">
        <v>-122.8</v>
      </c>
      <c r="K63" s="21">
        <v>1509.8</v>
      </c>
    </row>
    <row r="64" spans="1:11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0.11</v>
      </c>
      <c r="J64" s="14">
        <v>-140.33000000000001</v>
      </c>
      <c r="K64" s="14">
        <v>1253.8</v>
      </c>
    </row>
    <row r="65" spans="1:11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-0.09</v>
      </c>
      <c r="J65" s="14">
        <v>-140.53</v>
      </c>
      <c r="K65" s="14">
        <v>1254</v>
      </c>
    </row>
    <row r="66" spans="1:11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-0.08</v>
      </c>
      <c r="J66" s="14">
        <v>-166.77</v>
      </c>
      <c r="K66" s="14">
        <v>871.6</v>
      </c>
    </row>
    <row r="67" spans="1:11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0.09</v>
      </c>
      <c r="J67" s="14">
        <v>-109.69</v>
      </c>
      <c r="K67" s="14">
        <v>1700.6</v>
      </c>
    </row>
    <row r="68" spans="1:11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-0.06</v>
      </c>
      <c r="J68" s="14">
        <v>-2.19</v>
      </c>
      <c r="K68" s="14">
        <v>2412.1999999999998</v>
      </c>
    </row>
    <row r="69" spans="1:11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-0.08</v>
      </c>
      <c r="J69" s="14">
        <v>-162.69999999999999</v>
      </c>
      <c r="K69" s="14">
        <v>931.2</v>
      </c>
    </row>
    <row r="70" spans="1:11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0.11</v>
      </c>
      <c r="J70" s="14">
        <v>-123.4</v>
      </c>
      <c r="K70" s="14">
        <v>1499.8</v>
      </c>
    </row>
    <row r="71" spans="1:11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7" t="s">
        <v>36</v>
      </c>
      <c r="K71" s="7" t="s">
        <v>36</v>
      </c>
    </row>
    <row r="72" spans="1:11" x14ac:dyDescent="0.2">
      <c r="C72" s="19">
        <f t="shared" ref="C72:K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>SUM(H60:H70)</f>
        <v>28.85</v>
      </c>
      <c r="I72" s="19">
        <f t="shared" si="5"/>
        <v>2.0000000000000004E-2</v>
      </c>
      <c r="J72" s="19">
        <f t="shared" si="5"/>
        <v>-1102.2</v>
      </c>
      <c r="K72" s="19">
        <f t="shared" si="5"/>
        <v>17459.600000000002</v>
      </c>
    </row>
    <row r="74" spans="1:11" x14ac:dyDescent="0.2">
      <c r="A74" s="12" t="s">
        <v>96</v>
      </c>
    </row>
    <row r="75" spans="1:11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14">
        <v>9.76</v>
      </c>
      <c r="K75" s="14">
        <v>2509.4</v>
      </c>
    </row>
    <row r="76" spans="1:11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0.15</v>
      </c>
      <c r="J76" s="14">
        <v>-127.07</v>
      </c>
      <c r="K76" s="14">
        <v>1445.6</v>
      </c>
    </row>
    <row r="77" spans="1:11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0.18</v>
      </c>
      <c r="J77" s="14">
        <v>65.760000000000005</v>
      </c>
      <c r="K77" s="14">
        <v>2829.4</v>
      </c>
    </row>
    <row r="78" spans="1:11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0.02</v>
      </c>
      <c r="J78" s="14">
        <v>-153.51</v>
      </c>
      <c r="K78" s="14">
        <v>1062.5999999999999</v>
      </c>
    </row>
    <row r="79" spans="1:11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</row>
    <row r="80" spans="1:11" x14ac:dyDescent="0.2">
      <c r="C80" s="19">
        <f t="shared" ref="C80:K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0.36</v>
      </c>
      <c r="J80" s="19">
        <f t="shared" si="6"/>
        <v>-205.05999999999997</v>
      </c>
      <c r="K80" s="19">
        <f t="shared" si="6"/>
        <v>7847</v>
      </c>
    </row>
    <row r="82" spans="1:11" x14ac:dyDescent="0.2">
      <c r="A82" s="12" t="s">
        <v>105</v>
      </c>
    </row>
    <row r="83" spans="1:11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-0.09</v>
      </c>
      <c r="J83" s="14">
        <v>-84.83</v>
      </c>
      <c r="K83" s="14">
        <v>1880.8</v>
      </c>
    </row>
    <row r="84" spans="1:11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  <c r="K84" s="7" t="s">
        <v>36</v>
      </c>
    </row>
    <row r="85" spans="1:11" x14ac:dyDescent="0.2">
      <c r="C85" s="19">
        <f t="shared" ref="C85:K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-0.09</v>
      </c>
      <c r="J85" s="19">
        <f t="shared" si="7"/>
        <v>-84.83</v>
      </c>
      <c r="K85" s="19">
        <f t="shared" si="7"/>
        <v>1880.8</v>
      </c>
    </row>
    <row r="87" spans="1:11" x14ac:dyDescent="0.2">
      <c r="A87" s="12" t="s">
        <v>108</v>
      </c>
    </row>
    <row r="88" spans="1:11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0.06</v>
      </c>
      <c r="J88" s="14">
        <v>-184.08</v>
      </c>
      <c r="K88" s="14">
        <v>616.20000000000005</v>
      </c>
    </row>
    <row r="89" spans="1:11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0.06</v>
      </c>
      <c r="J89" s="14">
        <v>-184.08</v>
      </c>
      <c r="K89" s="14">
        <v>616.20000000000005</v>
      </c>
    </row>
    <row r="90" spans="1:11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0.06</v>
      </c>
      <c r="J90" s="14">
        <v>-184.08</v>
      </c>
      <c r="K90" s="14">
        <v>616.20000000000005</v>
      </c>
    </row>
    <row r="91" spans="1:11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0.06</v>
      </c>
      <c r="J91" s="14">
        <v>-184.08</v>
      </c>
      <c r="K91" s="14">
        <v>616.20000000000005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0.24</v>
      </c>
      <c r="J93" s="19">
        <f>SUM(J88:J91)</f>
        <v>-736.32</v>
      </c>
      <c r="K93" s="19">
        <f>SUM(K88:K91)</f>
        <v>2464.8000000000002</v>
      </c>
    </row>
    <row r="95" spans="1:11" x14ac:dyDescent="0.2">
      <c r="A95" s="12" t="s">
        <v>117</v>
      </c>
    </row>
    <row r="96" spans="1:11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-158.56</v>
      </c>
      <c r="K96" s="14">
        <v>990.4</v>
      </c>
    </row>
    <row r="97" spans="1:11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-158.56</v>
      </c>
      <c r="K97" s="14">
        <v>990.4</v>
      </c>
    </row>
    <row r="98" spans="1:11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-0.03</v>
      </c>
      <c r="J98" s="14">
        <v>65.55</v>
      </c>
      <c r="K98" s="14">
        <v>2829.6</v>
      </c>
    </row>
    <row r="99" spans="1:11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7" t="s">
        <v>36</v>
      </c>
      <c r="K99" s="7" t="s">
        <v>36</v>
      </c>
    </row>
    <row r="100" spans="1:11" x14ac:dyDescent="0.2">
      <c r="C100" s="19">
        <f t="shared" ref="C100:K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-0.03</v>
      </c>
      <c r="J100" s="19">
        <f t="shared" si="8"/>
        <v>-251.57</v>
      </c>
      <c r="K100" s="19">
        <f t="shared" si="8"/>
        <v>4810.3999999999996</v>
      </c>
    </row>
    <row r="102" spans="1:11" x14ac:dyDescent="0.2">
      <c r="A102" s="12" t="s">
        <v>124</v>
      </c>
    </row>
    <row r="103" spans="1:11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0.01</v>
      </c>
      <c r="J103" s="14">
        <v>451.14</v>
      </c>
      <c r="K103" s="14">
        <v>4144.8</v>
      </c>
    </row>
    <row r="104" spans="1:11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0.01</v>
      </c>
      <c r="J104" s="14">
        <v>451.14</v>
      </c>
      <c r="K104" s="14">
        <v>4144.8</v>
      </c>
    </row>
    <row r="105" spans="1:11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0.01</v>
      </c>
      <c r="J105" s="14">
        <v>451.14</v>
      </c>
      <c r="K105" s="14">
        <v>4144.8</v>
      </c>
    </row>
    <row r="106" spans="1:11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0.08</v>
      </c>
      <c r="J106" s="14">
        <v>577.54</v>
      </c>
      <c r="K106" s="14">
        <v>4688</v>
      </c>
    </row>
    <row r="107" spans="1:11" x14ac:dyDescent="0.2">
      <c r="A107" s="2" t="s">
        <v>255</v>
      </c>
      <c r="B107" s="1" t="s">
        <v>274</v>
      </c>
      <c r="C107" s="14">
        <v>4596.01</v>
      </c>
      <c r="D107" s="14">
        <v>4596.01</v>
      </c>
      <c r="E107" s="14">
        <v>0</v>
      </c>
      <c r="F107" s="14">
        <v>0</v>
      </c>
      <c r="G107" s="14">
        <v>451.15</v>
      </c>
      <c r="H107" s="14">
        <v>451.15</v>
      </c>
      <c r="I107" s="15">
        <v>-0.14000000000000001</v>
      </c>
      <c r="J107" s="14">
        <v>451.01</v>
      </c>
      <c r="K107" s="14">
        <v>4145</v>
      </c>
    </row>
    <row r="108" spans="1:11" x14ac:dyDescent="0.2">
      <c r="A108" s="2" t="s">
        <v>129</v>
      </c>
      <c r="B108" s="1" t="s">
        <v>274</v>
      </c>
      <c r="C108" s="14">
        <v>5265.54</v>
      </c>
      <c r="D108" s="14">
        <v>5265.54</v>
      </c>
      <c r="E108" s="14">
        <v>0</v>
      </c>
      <c r="F108" s="14">
        <v>0</v>
      </c>
      <c r="G108" s="14">
        <v>577.46</v>
      </c>
      <c r="H108" s="14">
        <v>577.46</v>
      </c>
      <c r="I108" s="15">
        <v>0.08</v>
      </c>
      <c r="J108" s="14">
        <v>577.54</v>
      </c>
      <c r="K108" s="14">
        <v>4688</v>
      </c>
    </row>
    <row r="109" spans="1:11" x14ac:dyDescent="0.2">
      <c r="A109" s="2" t="s">
        <v>130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0.01</v>
      </c>
      <c r="J109" s="14">
        <v>451.14</v>
      </c>
      <c r="K109" s="14">
        <v>4144.8</v>
      </c>
    </row>
    <row r="110" spans="1:11" x14ac:dyDescent="0.2">
      <c r="A110" s="2" t="s">
        <v>131</v>
      </c>
      <c r="B110" s="1" t="s">
        <v>274</v>
      </c>
      <c r="C110" s="14">
        <v>4595.9399999999996</v>
      </c>
      <c r="D110" s="14">
        <v>4595.9399999999996</v>
      </c>
      <c r="E110" s="14">
        <v>0</v>
      </c>
      <c r="F110" s="14">
        <v>0</v>
      </c>
      <c r="G110" s="14">
        <v>451.13</v>
      </c>
      <c r="H110" s="14">
        <v>451.13</v>
      </c>
      <c r="I110" s="14">
        <v>0.01</v>
      </c>
      <c r="J110" s="14">
        <v>451.14</v>
      </c>
      <c r="K110" s="14">
        <v>4144.8</v>
      </c>
    </row>
    <row r="111" spans="1:11" x14ac:dyDescent="0.2">
      <c r="A111" s="2" t="s">
        <v>132</v>
      </c>
      <c r="B111" s="1" t="s">
        <v>274</v>
      </c>
      <c r="C111" s="14">
        <v>4595.7700000000004</v>
      </c>
      <c r="D111" s="14">
        <v>4595.7700000000004</v>
      </c>
      <c r="E111" s="14">
        <v>0</v>
      </c>
      <c r="F111" s="14">
        <v>0</v>
      </c>
      <c r="G111" s="14">
        <v>451.1</v>
      </c>
      <c r="H111" s="14">
        <v>451.1</v>
      </c>
      <c r="I111" s="14">
        <v>7.0000000000000007E-2</v>
      </c>
      <c r="J111" s="14">
        <v>451.17</v>
      </c>
      <c r="K111" s="14">
        <v>4144.6000000000004</v>
      </c>
    </row>
    <row r="112" spans="1:11" x14ac:dyDescent="0.2">
      <c r="A112" s="2" t="s">
        <v>133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0.01</v>
      </c>
      <c r="J112" s="14">
        <v>451.14</v>
      </c>
      <c r="K112" s="14">
        <v>4144.8</v>
      </c>
    </row>
    <row r="113" spans="1:11" x14ac:dyDescent="0.2">
      <c r="A113" s="2" t="s">
        <v>134</v>
      </c>
      <c r="B113" s="1" t="s">
        <v>274</v>
      </c>
      <c r="C113" s="14">
        <v>4595.9399999999996</v>
      </c>
      <c r="D113" s="14">
        <v>4595.9399999999996</v>
      </c>
      <c r="E113" s="14">
        <v>0</v>
      </c>
      <c r="F113" s="14">
        <v>0</v>
      </c>
      <c r="G113" s="14">
        <v>451.13</v>
      </c>
      <c r="H113" s="14">
        <v>451.13</v>
      </c>
      <c r="I113" s="14">
        <v>0.01</v>
      </c>
      <c r="J113" s="14">
        <v>451.14</v>
      </c>
      <c r="K113" s="14">
        <v>4144.8</v>
      </c>
    </row>
    <row r="114" spans="1:11" x14ac:dyDescent="0.2">
      <c r="A114" s="2" t="s">
        <v>135</v>
      </c>
      <c r="B114" s="1" t="s">
        <v>274</v>
      </c>
      <c r="C114" s="14">
        <v>4595.8500000000004</v>
      </c>
      <c r="D114" s="14">
        <v>4595.8500000000004</v>
      </c>
      <c r="E114" s="14">
        <v>0</v>
      </c>
      <c r="F114" s="14">
        <v>0</v>
      </c>
      <c r="G114" s="14">
        <v>451.12</v>
      </c>
      <c r="H114" s="14">
        <v>451.12</v>
      </c>
      <c r="I114" s="15">
        <v>0.13</v>
      </c>
      <c r="J114" s="14">
        <v>451.05</v>
      </c>
      <c r="K114" s="14">
        <v>4144.6000000000004</v>
      </c>
    </row>
    <row r="115" spans="1:11" x14ac:dyDescent="0.2">
      <c r="A115" s="2" t="s">
        <v>136</v>
      </c>
      <c r="B115" s="1" t="s">
        <v>274</v>
      </c>
      <c r="C115" s="14">
        <v>4596</v>
      </c>
      <c r="D115" s="14">
        <v>4596</v>
      </c>
      <c r="E115" s="14">
        <v>0</v>
      </c>
      <c r="F115" s="14">
        <v>0</v>
      </c>
      <c r="G115" s="14">
        <v>451.14</v>
      </c>
      <c r="H115" s="14">
        <v>451.14</v>
      </c>
      <c r="I115" s="14">
        <v>0.06</v>
      </c>
      <c r="J115" s="14">
        <v>451.2</v>
      </c>
      <c r="K115" s="14">
        <v>4144.8</v>
      </c>
    </row>
    <row r="116" spans="1:11" s="7" customFormat="1" x14ac:dyDescent="0.2">
      <c r="A116" s="17" t="s">
        <v>35</v>
      </c>
      <c r="C116" s="7" t="s">
        <v>36</v>
      </c>
      <c r="D116" s="7" t="s">
        <v>36</v>
      </c>
      <c r="E116" s="7" t="s">
        <v>36</v>
      </c>
      <c r="F116" s="7" t="s">
        <v>36</v>
      </c>
      <c r="G116" s="7" t="s">
        <v>36</v>
      </c>
      <c r="H116" s="7" t="s">
        <v>36</v>
      </c>
      <c r="I116" s="7" t="s">
        <v>36</v>
      </c>
      <c r="J116" s="7" t="s">
        <v>36</v>
      </c>
      <c r="K116" s="7" t="s">
        <v>36</v>
      </c>
    </row>
    <row r="117" spans="1:11" x14ac:dyDescent="0.2">
      <c r="C117" s="19">
        <f t="shared" ref="C117:K117" si="9">SUM(C103:C115)</f>
        <v>61086.290000000015</v>
      </c>
      <c r="D117" s="19">
        <f t="shared" si="9"/>
        <v>61086.290000000015</v>
      </c>
      <c r="E117" s="19">
        <f t="shared" si="9"/>
        <v>0</v>
      </c>
      <c r="F117" s="19">
        <f t="shared" si="9"/>
        <v>0</v>
      </c>
      <c r="G117" s="19">
        <f t="shared" si="9"/>
        <v>6117.3400000000011</v>
      </c>
      <c r="H117" s="19">
        <f t="shared" si="9"/>
        <v>6117.3400000000011</v>
      </c>
      <c r="I117" s="19">
        <f t="shared" si="9"/>
        <v>0.35000000000000003</v>
      </c>
      <c r="J117" s="19">
        <f t="shared" si="9"/>
        <v>6117.4900000000007</v>
      </c>
      <c r="K117" s="19">
        <f t="shared" si="9"/>
        <v>54968.600000000006</v>
      </c>
    </row>
    <row r="119" spans="1:11" x14ac:dyDescent="0.2">
      <c r="A119" s="12" t="s">
        <v>137</v>
      </c>
    </row>
    <row r="120" spans="1:11" x14ac:dyDescent="0.2">
      <c r="A120" s="2" t="s">
        <v>138</v>
      </c>
      <c r="B120" s="1" t="s">
        <v>139</v>
      </c>
      <c r="C120" s="14">
        <v>2120.6</v>
      </c>
      <c r="D120" s="14">
        <v>2120.6</v>
      </c>
      <c r="E120" s="15">
        <v>-188.71</v>
      </c>
      <c r="F120" s="15">
        <v>-62.03</v>
      </c>
      <c r="G120" s="14">
        <v>126.68</v>
      </c>
      <c r="H120" s="14">
        <v>0</v>
      </c>
      <c r="I120" s="15">
        <v>0.03</v>
      </c>
      <c r="J120" s="14">
        <v>-62</v>
      </c>
      <c r="K120" s="14">
        <v>2182.6</v>
      </c>
    </row>
    <row r="121" spans="1:11" x14ac:dyDescent="0.2">
      <c r="A121" s="2" t="s">
        <v>140</v>
      </c>
      <c r="B121" s="1" t="s">
        <v>141</v>
      </c>
      <c r="C121" s="14">
        <v>4596.01</v>
      </c>
      <c r="D121" s="14">
        <v>4596.01</v>
      </c>
      <c r="E121" s="14">
        <v>0</v>
      </c>
      <c r="F121" s="14">
        <v>0</v>
      </c>
      <c r="G121" s="14">
        <v>451.15</v>
      </c>
      <c r="H121" s="14">
        <v>451.15</v>
      </c>
      <c r="I121" s="14">
        <v>0.06</v>
      </c>
      <c r="J121" s="14">
        <v>451.21</v>
      </c>
      <c r="K121" s="14">
        <v>4144.8</v>
      </c>
    </row>
    <row r="122" spans="1:11" x14ac:dyDescent="0.2">
      <c r="A122" s="2" t="s">
        <v>142</v>
      </c>
      <c r="B122" s="1" t="s">
        <v>143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0.01</v>
      </c>
      <c r="J122" s="14">
        <v>-62.02</v>
      </c>
      <c r="K122" s="14">
        <v>2182.6</v>
      </c>
    </row>
    <row r="123" spans="1:11" x14ac:dyDescent="0.2">
      <c r="A123" s="2" t="s">
        <v>144</v>
      </c>
      <c r="B123" s="1" t="s">
        <v>145</v>
      </c>
      <c r="C123" s="14">
        <v>2120.58</v>
      </c>
      <c r="D123" s="14">
        <v>2120.58</v>
      </c>
      <c r="E123" s="15">
        <v>-188.71</v>
      </c>
      <c r="F123" s="15">
        <v>-62.03</v>
      </c>
      <c r="G123" s="14">
        <v>126.68</v>
      </c>
      <c r="H123" s="14">
        <v>0</v>
      </c>
      <c r="I123" s="15">
        <v>0.01</v>
      </c>
      <c r="J123" s="14">
        <v>-62.02</v>
      </c>
      <c r="K123" s="14">
        <v>2182.6</v>
      </c>
    </row>
    <row r="124" spans="1:11" x14ac:dyDescent="0.2">
      <c r="A124" s="2" t="s">
        <v>146</v>
      </c>
      <c r="B124" s="1" t="s">
        <v>147</v>
      </c>
      <c r="C124" s="14">
        <v>2120.5500000000002</v>
      </c>
      <c r="D124" s="14">
        <v>2120.5500000000002</v>
      </c>
      <c r="E124" s="15">
        <v>-188.71</v>
      </c>
      <c r="F124" s="15">
        <v>-62.04</v>
      </c>
      <c r="G124" s="14">
        <v>126.68</v>
      </c>
      <c r="H124" s="14">
        <v>0</v>
      </c>
      <c r="I124" s="15">
        <v>-0.01</v>
      </c>
      <c r="J124" s="14">
        <v>-62.05</v>
      </c>
      <c r="K124" s="14">
        <v>2182.6</v>
      </c>
    </row>
    <row r="125" spans="1:11" s="7" customFormat="1" x14ac:dyDescent="0.2">
      <c r="A125" s="17" t="s">
        <v>35</v>
      </c>
      <c r="C125" s="7" t="s">
        <v>36</v>
      </c>
      <c r="D125" s="7" t="s">
        <v>36</v>
      </c>
      <c r="E125" s="7" t="s">
        <v>36</v>
      </c>
      <c r="F125" s="7" t="s">
        <v>36</v>
      </c>
      <c r="G125" s="7" t="s">
        <v>36</v>
      </c>
      <c r="H125" s="7" t="s">
        <v>36</v>
      </c>
      <c r="I125" s="7" t="s">
        <v>36</v>
      </c>
      <c r="J125" s="7" t="s">
        <v>36</v>
      </c>
      <c r="K125" s="7" t="s">
        <v>36</v>
      </c>
    </row>
    <row r="126" spans="1:11" x14ac:dyDescent="0.2">
      <c r="C126" s="19">
        <f t="shared" ref="C126:K126" si="10">SUM(C120:C124)</f>
        <v>13078.32</v>
      </c>
      <c r="D126" s="19">
        <f t="shared" si="10"/>
        <v>13078.32</v>
      </c>
      <c r="E126" s="20">
        <f t="shared" si="10"/>
        <v>-754.84</v>
      </c>
      <c r="F126" s="20">
        <f t="shared" si="10"/>
        <v>-248.13</v>
      </c>
      <c r="G126" s="19">
        <f t="shared" si="10"/>
        <v>957.87000000000012</v>
      </c>
      <c r="H126" s="19">
        <f t="shared" si="10"/>
        <v>451.15</v>
      </c>
      <c r="I126" s="19">
        <f t="shared" si="10"/>
        <v>9.9999999999999992E-2</v>
      </c>
      <c r="J126" s="19">
        <f t="shared" si="10"/>
        <v>203.12</v>
      </c>
      <c r="K126" s="19">
        <f t="shared" si="10"/>
        <v>12875.2</v>
      </c>
    </row>
    <row r="128" spans="1:11" x14ac:dyDescent="0.2">
      <c r="A128" s="12" t="s">
        <v>148</v>
      </c>
    </row>
    <row r="129" spans="1:11" x14ac:dyDescent="0.2">
      <c r="A129" s="2" t="s">
        <v>149</v>
      </c>
      <c r="B129" s="1" t="s">
        <v>150</v>
      </c>
      <c r="C129" s="14">
        <v>1929.1</v>
      </c>
      <c r="D129" s="14">
        <v>1929.1</v>
      </c>
      <c r="E129" s="15">
        <v>-188.71</v>
      </c>
      <c r="F129" s="15">
        <v>-76.22</v>
      </c>
      <c r="G129" s="14">
        <v>112.49</v>
      </c>
      <c r="H129" s="14">
        <v>0</v>
      </c>
      <c r="I129" s="15">
        <v>-0.08</v>
      </c>
      <c r="J129" s="14">
        <v>-76.3</v>
      </c>
      <c r="K129" s="14">
        <v>2005.4</v>
      </c>
    </row>
    <row r="130" spans="1:11" x14ac:dyDescent="0.2">
      <c r="A130" s="2" t="s">
        <v>151</v>
      </c>
      <c r="B130" s="1" t="s">
        <v>152</v>
      </c>
      <c r="C130" s="14">
        <v>316.36</v>
      </c>
      <c r="D130" s="14">
        <v>316.36</v>
      </c>
      <c r="E130" s="15">
        <v>-200.83</v>
      </c>
      <c r="F130" s="15">
        <v>-191.55</v>
      </c>
      <c r="G130" s="14">
        <v>9.2799999999999994</v>
      </c>
      <c r="H130" s="14">
        <v>0</v>
      </c>
      <c r="I130" s="15">
        <v>0.11</v>
      </c>
      <c r="J130" s="14">
        <v>-191.44</v>
      </c>
      <c r="K130" s="14">
        <v>507.8</v>
      </c>
    </row>
    <row r="131" spans="1:11" x14ac:dyDescent="0.2">
      <c r="A131" s="2" t="s">
        <v>153</v>
      </c>
      <c r="B131" s="1" t="s">
        <v>154</v>
      </c>
      <c r="C131" s="14">
        <v>2895.22</v>
      </c>
      <c r="D131" s="14">
        <v>2895.22</v>
      </c>
      <c r="E131" s="15">
        <v>-145.38</v>
      </c>
      <c r="F131" s="14">
        <v>0</v>
      </c>
      <c r="G131" s="14">
        <v>210.96</v>
      </c>
      <c r="H131" s="14">
        <v>65.58</v>
      </c>
      <c r="I131" s="15">
        <v>0.04</v>
      </c>
      <c r="J131" s="14">
        <v>65.62</v>
      </c>
      <c r="K131" s="14">
        <v>2829.6</v>
      </c>
    </row>
    <row r="132" spans="1:11" x14ac:dyDescent="0.2">
      <c r="A132" s="2" t="s">
        <v>155</v>
      </c>
      <c r="B132" s="1" t="s">
        <v>156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14">
        <v>9.76</v>
      </c>
      <c r="K132" s="14">
        <v>2509.4</v>
      </c>
    </row>
    <row r="133" spans="1:11" x14ac:dyDescent="0.2">
      <c r="A133" s="2" t="s">
        <v>157</v>
      </c>
      <c r="B133" s="1" t="s">
        <v>158</v>
      </c>
      <c r="C133" s="14">
        <v>2519.16</v>
      </c>
      <c r="D133" s="14">
        <v>2519.16</v>
      </c>
      <c r="E133" s="15">
        <v>-160.30000000000001</v>
      </c>
      <c r="F133" s="14">
        <v>0</v>
      </c>
      <c r="G133" s="14">
        <v>170.04</v>
      </c>
      <c r="H133" s="14">
        <v>9.75</v>
      </c>
      <c r="I133" s="15">
        <v>0.01</v>
      </c>
      <c r="J133" s="14">
        <v>9.76</v>
      </c>
      <c r="K133" s="14">
        <v>2509.4</v>
      </c>
    </row>
    <row r="134" spans="1:11" x14ac:dyDescent="0.2">
      <c r="A134" s="2" t="s">
        <v>159</v>
      </c>
      <c r="B134" s="1" t="s">
        <v>160</v>
      </c>
      <c r="C134" s="14">
        <v>2986.18</v>
      </c>
      <c r="D134" s="14">
        <v>2986.18</v>
      </c>
      <c r="E134" s="15">
        <v>-145.38</v>
      </c>
      <c r="F134" s="14">
        <v>0</v>
      </c>
      <c r="G134" s="14">
        <v>220.86</v>
      </c>
      <c r="H134" s="14">
        <v>75.48</v>
      </c>
      <c r="I134" s="15">
        <v>0.1</v>
      </c>
      <c r="J134" s="14">
        <v>75.58</v>
      </c>
      <c r="K134" s="14">
        <v>2910.6</v>
      </c>
    </row>
    <row r="135" spans="1:11" x14ac:dyDescent="0.2">
      <c r="A135" s="2" t="s">
        <v>161</v>
      </c>
      <c r="B135" s="1" t="s">
        <v>162</v>
      </c>
      <c r="C135" s="14">
        <v>2151.0300000000002</v>
      </c>
      <c r="D135" s="14">
        <v>2151.0300000000002</v>
      </c>
      <c r="E135" s="15">
        <v>-188.71</v>
      </c>
      <c r="F135" s="15">
        <v>-58.72</v>
      </c>
      <c r="G135" s="14">
        <v>129.99</v>
      </c>
      <c r="H135" s="14">
        <v>0</v>
      </c>
      <c r="I135" s="15">
        <v>-0.05</v>
      </c>
      <c r="J135" s="14">
        <v>-58.77</v>
      </c>
      <c r="K135" s="14">
        <v>2209.8000000000002</v>
      </c>
    </row>
    <row r="136" spans="1:11" x14ac:dyDescent="0.2">
      <c r="A136" s="2" t="s">
        <v>163</v>
      </c>
      <c r="B136" s="1" t="s">
        <v>164</v>
      </c>
      <c r="C136" s="14">
        <v>2878.02</v>
      </c>
      <c r="D136" s="14">
        <v>2878.02</v>
      </c>
      <c r="E136" s="15">
        <v>-145.38</v>
      </c>
      <c r="F136" s="14">
        <v>0</v>
      </c>
      <c r="G136" s="14">
        <v>209.09</v>
      </c>
      <c r="H136" s="14">
        <v>63.71</v>
      </c>
      <c r="I136" s="15">
        <v>-0.09</v>
      </c>
      <c r="J136" s="14">
        <v>63.62</v>
      </c>
      <c r="K136" s="14">
        <v>2814.4</v>
      </c>
    </row>
    <row r="137" spans="1:11" x14ac:dyDescent="0.2">
      <c r="A137" s="2" t="s">
        <v>165</v>
      </c>
      <c r="B137" s="1" t="s">
        <v>166</v>
      </c>
      <c r="C137" s="14">
        <v>2895.22</v>
      </c>
      <c r="D137" s="14">
        <v>2895.22</v>
      </c>
      <c r="E137" s="15">
        <v>-145.38</v>
      </c>
      <c r="F137" s="14">
        <v>0</v>
      </c>
      <c r="G137" s="14">
        <v>210.96</v>
      </c>
      <c r="H137" s="14">
        <v>65.58</v>
      </c>
      <c r="I137" s="15">
        <v>0.04</v>
      </c>
      <c r="J137" s="14">
        <v>65.62</v>
      </c>
      <c r="K137" s="14">
        <v>2829.6</v>
      </c>
    </row>
    <row r="138" spans="1:11" x14ac:dyDescent="0.2">
      <c r="A138" s="2" t="s">
        <v>167</v>
      </c>
      <c r="B138" s="1" t="s">
        <v>168</v>
      </c>
      <c r="C138" s="14">
        <v>1727.67</v>
      </c>
      <c r="D138" s="14">
        <v>1727.67</v>
      </c>
      <c r="E138" s="15">
        <v>-193.8</v>
      </c>
      <c r="F138" s="15">
        <v>-94.2</v>
      </c>
      <c r="G138" s="14">
        <v>99.6</v>
      </c>
      <c r="H138" s="14">
        <v>0</v>
      </c>
      <c r="I138" s="14">
        <v>7.0000000000000007E-2</v>
      </c>
      <c r="J138" s="14">
        <v>-94.13</v>
      </c>
      <c r="K138" s="14">
        <v>1821.8</v>
      </c>
    </row>
    <row r="139" spans="1:11" x14ac:dyDescent="0.2">
      <c r="A139" s="2" t="s">
        <v>169</v>
      </c>
      <c r="B139" s="1" t="s">
        <v>170</v>
      </c>
      <c r="C139" s="14">
        <v>3109.05</v>
      </c>
      <c r="D139" s="14">
        <v>3109.05</v>
      </c>
      <c r="E139" s="15">
        <v>-125.1</v>
      </c>
      <c r="F139" s="14">
        <v>0</v>
      </c>
      <c r="G139" s="14">
        <v>234.22</v>
      </c>
      <c r="H139" s="14">
        <v>109.12</v>
      </c>
      <c r="I139" s="15">
        <v>-7.0000000000000007E-2</v>
      </c>
      <c r="J139" s="14">
        <v>109.05</v>
      </c>
      <c r="K139" s="14">
        <v>3000</v>
      </c>
    </row>
    <row r="140" spans="1:11" x14ac:dyDescent="0.2">
      <c r="A140" s="2" t="s">
        <v>171</v>
      </c>
      <c r="B140" s="1" t="s">
        <v>172</v>
      </c>
      <c r="C140" s="14">
        <v>2151.0300000000002</v>
      </c>
      <c r="D140" s="14">
        <v>2151.0300000000002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-0.05</v>
      </c>
      <c r="J140" s="14">
        <v>-58.77</v>
      </c>
      <c r="K140" s="14">
        <v>2209.8000000000002</v>
      </c>
    </row>
    <row r="141" spans="1:11" x14ac:dyDescent="0.2">
      <c r="A141" s="2" t="s">
        <v>173</v>
      </c>
      <c r="B141" s="1" t="s">
        <v>174</v>
      </c>
      <c r="C141" s="14">
        <v>2366.02</v>
      </c>
      <c r="D141" s="14">
        <v>2366.02</v>
      </c>
      <c r="E141" s="15">
        <v>-160.30000000000001</v>
      </c>
      <c r="F141" s="15">
        <v>-6.91</v>
      </c>
      <c r="G141" s="14">
        <v>153.38</v>
      </c>
      <c r="H141" s="14">
        <v>0</v>
      </c>
      <c r="I141" s="14">
        <v>-7.0000000000000007E-2</v>
      </c>
      <c r="J141" s="14">
        <v>-6.98</v>
      </c>
      <c r="K141" s="14">
        <v>2373</v>
      </c>
    </row>
    <row r="142" spans="1:11" x14ac:dyDescent="0.2">
      <c r="A142" s="2" t="s">
        <v>175</v>
      </c>
      <c r="B142" s="1" t="s">
        <v>176</v>
      </c>
      <c r="C142" s="14">
        <v>2519.16</v>
      </c>
      <c r="D142" s="14">
        <v>2519.16</v>
      </c>
      <c r="E142" s="15">
        <v>-160.30000000000001</v>
      </c>
      <c r="F142" s="14">
        <v>0</v>
      </c>
      <c r="G142" s="14">
        <v>170.04</v>
      </c>
      <c r="H142" s="14">
        <v>9.75</v>
      </c>
      <c r="I142" s="15">
        <v>0.01</v>
      </c>
      <c r="J142" s="14">
        <v>9.76</v>
      </c>
      <c r="K142" s="14">
        <v>2509.4</v>
      </c>
    </row>
    <row r="143" spans="1:11" x14ac:dyDescent="0.2">
      <c r="A143" s="2" t="s">
        <v>177</v>
      </c>
      <c r="B143" s="1" t="s">
        <v>178</v>
      </c>
      <c r="C143" s="14">
        <v>3613.44</v>
      </c>
      <c r="D143" s="14">
        <v>3613.44</v>
      </c>
      <c r="E143" s="15">
        <v>-107.37</v>
      </c>
      <c r="F143" s="14">
        <v>0</v>
      </c>
      <c r="G143" s="14">
        <v>289.10000000000002</v>
      </c>
      <c r="H143" s="14">
        <v>181.73</v>
      </c>
      <c r="I143" s="15">
        <v>0.11</v>
      </c>
      <c r="J143" s="14">
        <v>181.84</v>
      </c>
      <c r="K143" s="14">
        <v>3431.6</v>
      </c>
    </row>
    <row r="144" spans="1:11" x14ac:dyDescent="0.2">
      <c r="A144" s="2" t="s">
        <v>179</v>
      </c>
      <c r="B144" s="1" t="s">
        <v>180</v>
      </c>
      <c r="C144" s="14">
        <v>1376.4</v>
      </c>
      <c r="D144" s="14">
        <v>1376.4</v>
      </c>
      <c r="E144" s="15">
        <v>-200.63</v>
      </c>
      <c r="F144" s="15">
        <v>-123.51</v>
      </c>
      <c r="G144" s="14">
        <v>77.12</v>
      </c>
      <c r="H144" s="14">
        <v>0</v>
      </c>
      <c r="I144" s="15">
        <v>0.11</v>
      </c>
      <c r="J144" s="14">
        <v>-123.4</v>
      </c>
      <c r="K144" s="14">
        <v>1499.8</v>
      </c>
    </row>
    <row r="145" spans="1:11" x14ac:dyDescent="0.2">
      <c r="A145" s="2" t="s">
        <v>181</v>
      </c>
      <c r="B145" s="1" t="s">
        <v>182</v>
      </c>
      <c r="C145" s="14">
        <v>2238.35</v>
      </c>
      <c r="D145" s="14">
        <v>2238.35</v>
      </c>
      <c r="E145" s="15">
        <v>-174.78</v>
      </c>
      <c r="F145" s="15">
        <v>-35.29</v>
      </c>
      <c r="G145" s="14">
        <v>139.49</v>
      </c>
      <c r="H145" s="14">
        <v>0</v>
      </c>
      <c r="I145" s="14">
        <v>-0.16</v>
      </c>
      <c r="J145" s="14">
        <v>-35.450000000000003</v>
      </c>
      <c r="K145" s="14">
        <v>2273.8000000000002</v>
      </c>
    </row>
    <row r="146" spans="1:11" x14ac:dyDescent="0.2">
      <c r="A146" s="2" t="s">
        <v>183</v>
      </c>
      <c r="B146" s="1" t="s">
        <v>184</v>
      </c>
      <c r="C146" s="14">
        <v>2366.02</v>
      </c>
      <c r="D146" s="14">
        <v>2366.02</v>
      </c>
      <c r="E146" s="15">
        <v>-160.30000000000001</v>
      </c>
      <c r="F146" s="15">
        <v>-6.91</v>
      </c>
      <c r="G146" s="14">
        <v>153.38</v>
      </c>
      <c r="H146" s="14">
        <v>0</v>
      </c>
      <c r="I146" s="14">
        <v>-7.0000000000000007E-2</v>
      </c>
      <c r="J146" s="14">
        <v>-6.98</v>
      </c>
      <c r="K146" s="14">
        <v>2373</v>
      </c>
    </row>
    <row r="147" spans="1:11" x14ac:dyDescent="0.2">
      <c r="A147" s="2" t="s">
        <v>185</v>
      </c>
      <c r="B147" s="1" t="s">
        <v>186</v>
      </c>
      <c r="C147" s="14">
        <v>3109.05</v>
      </c>
      <c r="D147" s="14">
        <v>3109.05</v>
      </c>
      <c r="E147" s="15">
        <v>-125.1</v>
      </c>
      <c r="F147" s="14">
        <v>0</v>
      </c>
      <c r="G147" s="14">
        <v>234.22</v>
      </c>
      <c r="H147" s="14">
        <v>109.12</v>
      </c>
      <c r="I147" s="15">
        <v>0.13</v>
      </c>
      <c r="J147" s="14">
        <v>109.25</v>
      </c>
      <c r="K147" s="14">
        <v>2999.8</v>
      </c>
    </row>
    <row r="148" spans="1:11" x14ac:dyDescent="0.2">
      <c r="A148" s="2" t="s">
        <v>187</v>
      </c>
      <c r="B148" s="1" t="s">
        <v>188</v>
      </c>
      <c r="C148" s="14">
        <v>2508.6</v>
      </c>
      <c r="D148" s="14">
        <v>2508.6</v>
      </c>
      <c r="E148" s="15">
        <v>-160.30000000000001</v>
      </c>
      <c r="F148" s="14">
        <v>0</v>
      </c>
      <c r="G148" s="14">
        <v>168.9</v>
      </c>
      <c r="H148" s="14">
        <v>8.6</v>
      </c>
      <c r="I148" s="14">
        <v>0</v>
      </c>
      <c r="J148" s="14">
        <v>8.6</v>
      </c>
      <c r="K148" s="14">
        <v>2500</v>
      </c>
    </row>
    <row r="149" spans="1:11" x14ac:dyDescent="0.2">
      <c r="A149" s="2" t="s">
        <v>189</v>
      </c>
      <c r="B149" s="1" t="s">
        <v>190</v>
      </c>
      <c r="C149" s="14">
        <v>2211</v>
      </c>
      <c r="D149" s="14">
        <v>2211</v>
      </c>
      <c r="E149" s="15">
        <v>-174.78</v>
      </c>
      <c r="F149" s="15">
        <v>-38.270000000000003</v>
      </c>
      <c r="G149" s="14">
        <v>136.52000000000001</v>
      </c>
      <c r="H149" s="14">
        <v>0</v>
      </c>
      <c r="I149" s="14">
        <v>7.0000000000000007E-2</v>
      </c>
      <c r="J149" s="14">
        <v>-38.200000000000003</v>
      </c>
      <c r="K149" s="14">
        <v>2249.1999999999998</v>
      </c>
    </row>
    <row r="150" spans="1:11" s="7" customFormat="1" x14ac:dyDescent="0.2">
      <c r="A150" s="17" t="s">
        <v>35</v>
      </c>
      <c r="C150" s="7" t="s">
        <v>36</v>
      </c>
      <c r="D150" s="7" t="s">
        <v>36</v>
      </c>
      <c r="E150" s="7" t="s">
        <v>36</v>
      </c>
      <c r="F150" s="7" t="s">
        <v>36</v>
      </c>
      <c r="G150" s="7" t="s">
        <v>36</v>
      </c>
      <c r="H150" s="7" t="s">
        <v>36</v>
      </c>
      <c r="I150" s="7" t="s">
        <v>36</v>
      </c>
      <c r="J150" s="7" t="s">
        <v>36</v>
      </c>
      <c r="K150" s="7" t="s">
        <v>36</v>
      </c>
    </row>
    <row r="151" spans="1:11" x14ac:dyDescent="0.2">
      <c r="C151" s="19">
        <f>SUM(C129:C149)</f>
        <v>50385.240000000005</v>
      </c>
      <c r="D151" s="19">
        <f>SUM(D129:D149)</f>
        <v>50385.240000000005</v>
      </c>
      <c r="E151" s="20">
        <f>SUM(E129:E149)</f>
        <v>-3411.8400000000006</v>
      </c>
      <c r="F151" s="20">
        <f t="shared" ref="F151:K151" si="11">SUM(F129:F149)</f>
        <v>-690.3</v>
      </c>
      <c r="G151" s="19">
        <f t="shared" si="11"/>
        <v>3429.6699999999996</v>
      </c>
      <c r="H151" s="19">
        <f t="shared" si="11"/>
        <v>708.17000000000007</v>
      </c>
      <c r="I151" s="20">
        <f t="shared" si="11"/>
        <v>0.17</v>
      </c>
      <c r="J151" s="19">
        <f t="shared" si="11"/>
        <v>18.039999999999985</v>
      </c>
      <c r="K151" s="19">
        <f t="shared" si="11"/>
        <v>50367.200000000004</v>
      </c>
    </row>
    <row r="153" spans="1:11" x14ac:dyDescent="0.2">
      <c r="A153" s="12" t="s">
        <v>191</v>
      </c>
    </row>
    <row r="154" spans="1:11" x14ac:dyDescent="0.2">
      <c r="A154" s="2" t="s">
        <v>192</v>
      </c>
      <c r="B154" s="1" t="s">
        <v>193</v>
      </c>
      <c r="C154" s="14">
        <v>1929.43</v>
      </c>
      <c r="D154" s="14">
        <v>1929.43</v>
      </c>
      <c r="E154" s="15">
        <v>-188.71</v>
      </c>
      <c r="F154" s="15">
        <v>-76.2</v>
      </c>
      <c r="G154" s="14">
        <v>112.52</v>
      </c>
      <c r="H154" s="14">
        <v>0</v>
      </c>
      <c r="I154" s="14">
        <v>0.03</v>
      </c>
      <c r="J154" s="14">
        <v>-76.17</v>
      </c>
      <c r="K154" s="14">
        <v>2005.6</v>
      </c>
    </row>
    <row r="155" spans="1:11" x14ac:dyDescent="0.2">
      <c r="A155" s="2" t="s">
        <v>194</v>
      </c>
      <c r="B155" s="1" t="s">
        <v>195</v>
      </c>
      <c r="C155" s="14">
        <v>2238.35</v>
      </c>
      <c r="D155" s="14">
        <v>2238.35</v>
      </c>
      <c r="E155" s="15">
        <v>-174.78</v>
      </c>
      <c r="F155" s="15">
        <v>-35.29</v>
      </c>
      <c r="G155" s="14">
        <v>139.49</v>
      </c>
      <c r="H155" s="14">
        <v>0</v>
      </c>
      <c r="I155" s="14">
        <v>-0.16</v>
      </c>
      <c r="J155" s="14">
        <v>-35.450000000000003</v>
      </c>
      <c r="K155" s="14">
        <v>2273.8000000000002</v>
      </c>
    </row>
    <row r="156" spans="1:11" x14ac:dyDescent="0.2">
      <c r="A156" s="2" t="s">
        <v>196</v>
      </c>
      <c r="B156" s="1" t="s">
        <v>197</v>
      </c>
      <c r="C156" s="14">
        <v>1795.97</v>
      </c>
      <c r="D156" s="14">
        <v>1795.97</v>
      </c>
      <c r="E156" s="15">
        <v>-188.71</v>
      </c>
      <c r="F156" s="15">
        <v>-84.74</v>
      </c>
      <c r="G156" s="14">
        <v>103.97</v>
      </c>
      <c r="H156" s="14">
        <v>0</v>
      </c>
      <c r="I156" s="14">
        <v>-0.09</v>
      </c>
      <c r="J156" s="14">
        <v>-84.83</v>
      </c>
      <c r="K156" s="14">
        <v>1880.8</v>
      </c>
    </row>
    <row r="157" spans="1:11" x14ac:dyDescent="0.2">
      <c r="A157" s="2" t="s">
        <v>198</v>
      </c>
      <c r="B157" s="1" t="s">
        <v>199</v>
      </c>
      <c r="C157" s="14">
        <v>909.07</v>
      </c>
      <c r="D157" s="14">
        <v>909.07</v>
      </c>
      <c r="E157" s="15">
        <v>-200.74</v>
      </c>
      <c r="F157" s="15">
        <v>-153.53</v>
      </c>
      <c r="G157" s="14">
        <v>47.21</v>
      </c>
      <c r="H157" s="14">
        <v>0</v>
      </c>
      <c r="I157" s="15">
        <v>0</v>
      </c>
      <c r="J157" s="14">
        <v>-153.53</v>
      </c>
      <c r="K157" s="14">
        <v>1062.5999999999999</v>
      </c>
    </row>
    <row r="158" spans="1:11" x14ac:dyDescent="0.2">
      <c r="A158" s="2" t="s">
        <v>200</v>
      </c>
      <c r="B158" s="1" t="s">
        <v>201</v>
      </c>
      <c r="C158" s="14">
        <v>689.45</v>
      </c>
      <c r="D158" s="14">
        <v>689.45</v>
      </c>
      <c r="E158" s="15">
        <v>-200.83</v>
      </c>
      <c r="F158" s="15">
        <v>-167.68</v>
      </c>
      <c r="G158" s="14">
        <v>33.159999999999997</v>
      </c>
      <c r="H158" s="14">
        <v>0</v>
      </c>
      <c r="I158" s="14">
        <v>0.13</v>
      </c>
      <c r="J158" s="14">
        <v>-167.55</v>
      </c>
      <c r="K158" s="14">
        <v>857</v>
      </c>
    </row>
    <row r="159" spans="1:11" x14ac:dyDescent="0.2">
      <c r="A159" s="2" t="s">
        <v>202</v>
      </c>
      <c r="B159" s="1" t="s">
        <v>203</v>
      </c>
      <c r="C159" s="14">
        <v>2219</v>
      </c>
      <c r="D159" s="14">
        <v>2219</v>
      </c>
      <c r="E159" s="15">
        <v>-174.78</v>
      </c>
      <c r="F159" s="15">
        <v>-37.4</v>
      </c>
      <c r="G159" s="14">
        <v>137.38999999999999</v>
      </c>
      <c r="H159" s="14">
        <v>0</v>
      </c>
      <c r="I159" s="15">
        <v>0</v>
      </c>
      <c r="J159" s="14">
        <v>-37.4</v>
      </c>
      <c r="K159" s="14">
        <v>2256.4</v>
      </c>
    </row>
    <row r="160" spans="1:11" x14ac:dyDescent="0.2">
      <c r="A160" s="2" t="s">
        <v>204</v>
      </c>
      <c r="B160" s="1" t="s">
        <v>205</v>
      </c>
      <c r="C160" s="14">
        <v>3748.5</v>
      </c>
      <c r="D160" s="14">
        <v>3748.5</v>
      </c>
      <c r="E160" s="15">
        <v>0</v>
      </c>
      <c r="F160" s="15">
        <v>0</v>
      </c>
      <c r="G160" s="14">
        <v>308.7</v>
      </c>
      <c r="H160" s="14">
        <v>308.7</v>
      </c>
      <c r="I160" s="14">
        <v>0</v>
      </c>
      <c r="J160" s="14">
        <v>308.7</v>
      </c>
      <c r="K160" s="14">
        <v>3439.8</v>
      </c>
    </row>
    <row r="161" spans="1:11" x14ac:dyDescent="0.2">
      <c r="A161" s="2" t="s">
        <v>206</v>
      </c>
      <c r="B161" s="1" t="s">
        <v>207</v>
      </c>
      <c r="C161" s="14">
        <v>768.5</v>
      </c>
      <c r="D161" s="14">
        <v>768.5</v>
      </c>
      <c r="E161" s="15">
        <v>-200.83</v>
      </c>
      <c r="F161" s="15">
        <v>-162.62</v>
      </c>
      <c r="G161" s="14">
        <v>38.22</v>
      </c>
      <c r="H161" s="14">
        <v>0</v>
      </c>
      <c r="I161" s="14">
        <v>-0.08</v>
      </c>
      <c r="J161" s="14">
        <v>-162.69999999999999</v>
      </c>
      <c r="K161" s="14">
        <v>931.2</v>
      </c>
    </row>
    <row r="162" spans="1:11" x14ac:dyDescent="0.2">
      <c r="A162" s="2" t="s">
        <v>208</v>
      </c>
      <c r="B162" s="1" t="s">
        <v>209</v>
      </c>
      <c r="C162" s="14">
        <v>1795.97</v>
      </c>
      <c r="D162" s="14">
        <v>1795.97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-0.09</v>
      </c>
      <c r="J162" s="14">
        <v>-84.83</v>
      </c>
      <c r="K162" s="14">
        <v>1880.8</v>
      </c>
    </row>
    <row r="163" spans="1:11" x14ac:dyDescent="0.2">
      <c r="A163" s="2" t="s">
        <v>210</v>
      </c>
      <c r="B163" s="1" t="s">
        <v>211</v>
      </c>
      <c r="C163" s="14">
        <v>110.31</v>
      </c>
      <c r="D163" s="14">
        <v>110.31</v>
      </c>
      <c r="E163" s="15">
        <v>-200.83</v>
      </c>
      <c r="F163" s="15">
        <v>-198.71</v>
      </c>
      <c r="G163" s="14">
        <v>2.12</v>
      </c>
      <c r="H163" s="14">
        <v>0</v>
      </c>
      <c r="I163" s="15">
        <v>0.02</v>
      </c>
      <c r="J163" s="14">
        <v>-198.69</v>
      </c>
      <c r="K163" s="14">
        <v>309</v>
      </c>
    </row>
    <row r="164" spans="1:11" x14ac:dyDescent="0.2">
      <c r="A164" s="2" t="s">
        <v>212</v>
      </c>
      <c r="B164" s="1" t="s">
        <v>213</v>
      </c>
      <c r="C164" s="14">
        <v>2519.16</v>
      </c>
      <c r="D164" s="14">
        <v>2519.16</v>
      </c>
      <c r="E164" s="15">
        <v>-160.30000000000001</v>
      </c>
      <c r="F164" s="14">
        <v>0</v>
      </c>
      <c r="G164" s="14">
        <v>170.04</v>
      </c>
      <c r="H164" s="14">
        <v>9.75</v>
      </c>
      <c r="I164" s="15">
        <v>0.01</v>
      </c>
      <c r="J164" s="14">
        <v>9.76</v>
      </c>
      <c r="K164" s="14">
        <v>2509.6</v>
      </c>
    </row>
    <row r="165" spans="1:11" x14ac:dyDescent="0.2">
      <c r="A165" s="2" t="s">
        <v>214</v>
      </c>
      <c r="B165" s="1" t="s">
        <v>215</v>
      </c>
      <c r="C165" s="14">
        <v>1795.97</v>
      </c>
      <c r="D165" s="14">
        <v>1795.97</v>
      </c>
      <c r="E165" s="15">
        <v>-188.71</v>
      </c>
      <c r="F165" s="15">
        <v>-84.74</v>
      </c>
      <c r="G165" s="14">
        <v>103.97</v>
      </c>
      <c r="H165" s="14">
        <v>0</v>
      </c>
      <c r="I165" s="14">
        <v>-0.09</v>
      </c>
      <c r="J165" s="14">
        <v>-84.83</v>
      </c>
      <c r="K165" s="14">
        <v>1880.8</v>
      </c>
    </row>
    <row r="166" spans="1:11" x14ac:dyDescent="0.2">
      <c r="A166" s="2" t="s">
        <v>256</v>
      </c>
      <c r="B166" s="1" t="s">
        <v>257</v>
      </c>
      <c r="C166" s="14">
        <v>2519.16</v>
      </c>
      <c r="D166" s="14">
        <v>2519.16</v>
      </c>
      <c r="E166" s="15">
        <v>-160.30000000000001</v>
      </c>
      <c r="F166" s="15">
        <v>0</v>
      </c>
      <c r="G166" s="14">
        <v>170.04</v>
      </c>
      <c r="H166" s="14">
        <v>9.75</v>
      </c>
      <c r="I166" s="14">
        <v>0.01</v>
      </c>
      <c r="J166" s="14">
        <v>9.76</v>
      </c>
      <c r="K166" s="14">
        <v>2509.4</v>
      </c>
    </row>
    <row r="167" spans="1:11" x14ac:dyDescent="0.2">
      <c r="A167" s="2" t="s">
        <v>216</v>
      </c>
      <c r="B167" s="1" t="s">
        <v>217</v>
      </c>
      <c r="C167" s="14">
        <v>2519.16</v>
      </c>
      <c r="D167" s="14">
        <v>2519.16</v>
      </c>
      <c r="E167" s="15">
        <v>-160.30000000000001</v>
      </c>
      <c r="F167" s="14">
        <v>0</v>
      </c>
      <c r="G167" s="14">
        <v>170.04</v>
      </c>
      <c r="H167" s="14">
        <v>9.75</v>
      </c>
      <c r="I167" s="15">
        <v>0.01</v>
      </c>
      <c r="J167" s="14">
        <v>9.76</v>
      </c>
      <c r="K167" s="14">
        <v>2509.4</v>
      </c>
    </row>
    <row r="168" spans="1:11" x14ac:dyDescent="0.2">
      <c r="A168" s="2" t="s">
        <v>218</v>
      </c>
      <c r="B168" s="1" t="s">
        <v>219</v>
      </c>
      <c r="C168" s="14">
        <v>768.5</v>
      </c>
      <c r="D168" s="14">
        <v>768.5</v>
      </c>
      <c r="E168" s="15">
        <v>-200.83</v>
      </c>
      <c r="F168" s="15">
        <v>-162.62</v>
      </c>
      <c r="G168" s="14">
        <v>38.22</v>
      </c>
      <c r="H168" s="14">
        <v>0</v>
      </c>
      <c r="I168" s="14">
        <v>-0.08</v>
      </c>
      <c r="J168" s="14">
        <v>-162.69999999999999</v>
      </c>
      <c r="K168" s="14">
        <v>931.2</v>
      </c>
    </row>
    <row r="169" spans="1:11" x14ac:dyDescent="0.2">
      <c r="A169" s="2" t="s">
        <v>220</v>
      </c>
      <c r="B169" s="1" t="s">
        <v>258</v>
      </c>
      <c r="C169" s="14">
        <v>7166.36</v>
      </c>
      <c r="D169" s="14">
        <v>7166.36</v>
      </c>
      <c r="E169" s="14">
        <v>0</v>
      </c>
      <c r="F169" s="14">
        <v>0</v>
      </c>
      <c r="G169" s="14">
        <v>0</v>
      </c>
      <c r="H169" s="14">
        <v>0</v>
      </c>
      <c r="I169" s="14">
        <v>-0.04</v>
      </c>
      <c r="J169" s="14">
        <v>-0.04</v>
      </c>
      <c r="K169" s="14">
        <v>7166.4</v>
      </c>
    </row>
    <row r="170" spans="1:11" s="7" customFormat="1" x14ac:dyDescent="0.2">
      <c r="A170" s="17" t="s">
        <v>35</v>
      </c>
      <c r="C170" s="7" t="s">
        <v>36</v>
      </c>
      <c r="D170" s="7" t="s">
        <v>36</v>
      </c>
      <c r="E170" s="7" t="s">
        <v>36</v>
      </c>
      <c r="F170" s="7" t="s">
        <v>36</v>
      </c>
      <c r="G170" s="7" t="s">
        <v>36</v>
      </c>
      <c r="H170" s="7" t="s">
        <v>36</v>
      </c>
      <c r="I170" s="7" t="s">
        <v>36</v>
      </c>
      <c r="J170" s="7" t="s">
        <v>36</v>
      </c>
      <c r="K170" s="7" t="s">
        <v>36</v>
      </c>
    </row>
    <row r="171" spans="1:11" x14ac:dyDescent="0.2">
      <c r="C171" s="19">
        <f t="shared" ref="C171:K171" si="12">SUM(C154:C169)</f>
        <v>33492.86</v>
      </c>
      <c r="D171" s="19">
        <f t="shared" si="12"/>
        <v>33492.86</v>
      </c>
      <c r="E171" s="20">
        <f t="shared" si="12"/>
        <v>-2589.36</v>
      </c>
      <c r="F171" s="20">
        <f t="shared" si="12"/>
        <v>-1248.27</v>
      </c>
      <c r="G171" s="19">
        <f t="shared" si="12"/>
        <v>1679.06</v>
      </c>
      <c r="H171" s="19">
        <f t="shared" si="12"/>
        <v>337.95</v>
      </c>
      <c r="I171" s="19">
        <f t="shared" si="12"/>
        <v>-0.42</v>
      </c>
      <c r="J171" s="19">
        <f t="shared" si="12"/>
        <v>-910.74</v>
      </c>
      <c r="K171" s="19">
        <f t="shared" si="12"/>
        <v>34403.800000000003</v>
      </c>
    </row>
    <row r="173" spans="1:11" x14ac:dyDescent="0.2">
      <c r="A173" s="12" t="s">
        <v>221</v>
      </c>
    </row>
    <row r="174" spans="1:11" x14ac:dyDescent="0.2">
      <c r="A174" s="2" t="s">
        <v>222</v>
      </c>
      <c r="B174" s="1" t="s">
        <v>223</v>
      </c>
      <c r="C174" s="14">
        <v>2741.92</v>
      </c>
      <c r="D174" s="14">
        <v>2741.92</v>
      </c>
      <c r="E174" s="15">
        <v>-145.38</v>
      </c>
      <c r="F174" s="14">
        <v>0</v>
      </c>
      <c r="G174" s="14">
        <v>194.28</v>
      </c>
      <c r="H174" s="14">
        <v>48.9</v>
      </c>
      <c r="I174" s="15">
        <v>0.02</v>
      </c>
      <c r="J174" s="14">
        <v>48.92</v>
      </c>
      <c r="K174" s="14">
        <v>2693</v>
      </c>
    </row>
    <row r="175" spans="1:11" x14ac:dyDescent="0.2">
      <c r="A175" s="2" t="s">
        <v>224</v>
      </c>
      <c r="B175" s="1" t="s">
        <v>225</v>
      </c>
      <c r="C175" s="14">
        <v>909.07</v>
      </c>
      <c r="D175" s="14">
        <v>909.07</v>
      </c>
      <c r="E175" s="15">
        <v>-200.74</v>
      </c>
      <c r="F175" s="15">
        <v>-153.53</v>
      </c>
      <c r="G175" s="14">
        <v>47.21</v>
      </c>
      <c r="H175" s="14">
        <v>0</v>
      </c>
      <c r="I175" s="15">
        <v>0</v>
      </c>
      <c r="J175" s="14">
        <v>-153.53</v>
      </c>
      <c r="K175" s="14">
        <v>1062.5999999999999</v>
      </c>
    </row>
    <row r="176" spans="1:11" x14ac:dyDescent="0.2">
      <c r="A176" s="2" t="s">
        <v>226</v>
      </c>
      <c r="B176" s="1" t="s">
        <v>227</v>
      </c>
      <c r="C176" s="14">
        <v>2519.16</v>
      </c>
      <c r="D176" s="14">
        <v>2519.16</v>
      </c>
      <c r="E176" s="15">
        <v>-160.30000000000001</v>
      </c>
      <c r="F176" s="14">
        <v>0</v>
      </c>
      <c r="G176" s="14">
        <v>170.04</v>
      </c>
      <c r="H176" s="14">
        <v>9.75</v>
      </c>
      <c r="I176" s="15">
        <v>0.01</v>
      </c>
      <c r="J176" s="14">
        <v>9.76</v>
      </c>
      <c r="K176" s="14">
        <v>2509.4</v>
      </c>
    </row>
    <row r="177" spans="1:11" x14ac:dyDescent="0.2">
      <c r="A177" s="2" t="s">
        <v>228</v>
      </c>
      <c r="B177" s="1" t="s">
        <v>229</v>
      </c>
      <c r="C177" s="14">
        <v>2273.7399999999998</v>
      </c>
      <c r="D177" s="14">
        <v>2273.7399999999998</v>
      </c>
      <c r="E177" s="15">
        <v>-174.78</v>
      </c>
      <c r="F177" s="15">
        <v>-31.44</v>
      </c>
      <c r="G177" s="14">
        <v>143.34</v>
      </c>
      <c r="H177" s="14">
        <v>0</v>
      </c>
      <c r="I177" s="15">
        <v>-0.02</v>
      </c>
      <c r="J177" s="14">
        <v>-31.46</v>
      </c>
      <c r="K177" s="14">
        <v>2305.1999999999998</v>
      </c>
    </row>
    <row r="178" spans="1:11" x14ac:dyDescent="0.2">
      <c r="A178" s="2" t="s">
        <v>230</v>
      </c>
      <c r="B178" s="1" t="s">
        <v>231</v>
      </c>
      <c r="C178" s="14">
        <v>1099.58</v>
      </c>
      <c r="D178" s="14">
        <v>1099.58</v>
      </c>
      <c r="E178" s="15">
        <v>-200.74</v>
      </c>
      <c r="F178" s="15">
        <v>-141.33000000000001</v>
      </c>
      <c r="G178" s="14">
        <v>59.4</v>
      </c>
      <c r="H178" s="14">
        <v>0</v>
      </c>
      <c r="I178" s="15">
        <v>-0.09</v>
      </c>
      <c r="J178" s="14">
        <v>-141.41999999999999</v>
      </c>
      <c r="K178" s="14">
        <v>1241</v>
      </c>
    </row>
    <row r="179" spans="1:11" x14ac:dyDescent="0.2">
      <c r="A179" s="2" t="s">
        <v>232</v>
      </c>
      <c r="B179" s="1" t="s">
        <v>233</v>
      </c>
      <c r="C179" s="14">
        <v>2273.7399999999998</v>
      </c>
      <c r="D179" s="14">
        <v>2273.7399999999998</v>
      </c>
      <c r="E179" s="15">
        <v>-174.78</v>
      </c>
      <c r="F179" s="15">
        <v>-31.44</v>
      </c>
      <c r="G179" s="14">
        <v>143.34</v>
      </c>
      <c r="H179" s="14">
        <v>0</v>
      </c>
      <c r="I179" s="15">
        <v>-0.02</v>
      </c>
      <c r="J179" s="14">
        <v>-31.46</v>
      </c>
      <c r="K179" s="14">
        <v>2305.1999999999998</v>
      </c>
    </row>
    <row r="180" spans="1:11" x14ac:dyDescent="0.2">
      <c r="A180" s="2" t="s">
        <v>234</v>
      </c>
      <c r="B180" s="1" t="s">
        <v>235</v>
      </c>
      <c r="C180" s="14">
        <v>2128.0500000000002</v>
      </c>
      <c r="D180" s="14">
        <v>2128.0500000000002</v>
      </c>
      <c r="E180" s="15">
        <v>-188.71</v>
      </c>
      <c r="F180" s="15">
        <v>-61.22</v>
      </c>
      <c r="G180" s="14">
        <v>127.49</v>
      </c>
      <c r="H180" s="14">
        <v>0</v>
      </c>
      <c r="I180" s="14">
        <v>-0.13</v>
      </c>
      <c r="J180" s="14">
        <v>-61.35</v>
      </c>
      <c r="K180" s="14">
        <v>2189.4</v>
      </c>
    </row>
    <row r="181" spans="1:11" x14ac:dyDescent="0.2">
      <c r="A181" s="2" t="s">
        <v>236</v>
      </c>
      <c r="B181" s="1" t="s">
        <v>237</v>
      </c>
      <c r="C181" s="14">
        <v>3466.59</v>
      </c>
      <c r="D181" s="14">
        <v>3466.59</v>
      </c>
      <c r="E181" s="15">
        <v>-125.1</v>
      </c>
      <c r="F181" s="14">
        <v>0</v>
      </c>
      <c r="G181" s="14">
        <v>273.13</v>
      </c>
      <c r="H181" s="14">
        <v>148.02000000000001</v>
      </c>
      <c r="I181" s="14">
        <v>-0.03</v>
      </c>
      <c r="J181" s="14">
        <v>147.99</v>
      </c>
      <c r="K181" s="14">
        <v>3318.6</v>
      </c>
    </row>
    <row r="182" spans="1:11" x14ac:dyDescent="0.2">
      <c r="A182" s="2" t="s">
        <v>238</v>
      </c>
      <c r="B182" s="1" t="s">
        <v>239</v>
      </c>
      <c r="C182" s="14">
        <v>2589.77</v>
      </c>
      <c r="D182" s="14">
        <v>2589.77</v>
      </c>
      <c r="E182" s="15">
        <v>-160.30000000000001</v>
      </c>
      <c r="F182" s="14">
        <v>0</v>
      </c>
      <c r="G182" s="14">
        <v>177.73</v>
      </c>
      <c r="H182" s="14">
        <v>17.43</v>
      </c>
      <c r="I182" s="15">
        <v>0.14000000000000001</v>
      </c>
      <c r="J182" s="14">
        <v>17.57</v>
      </c>
      <c r="K182" s="14">
        <v>2572.1999999999998</v>
      </c>
    </row>
    <row r="183" spans="1:11" x14ac:dyDescent="0.2">
      <c r="A183" s="2" t="s">
        <v>240</v>
      </c>
      <c r="B183" s="1" t="s">
        <v>241</v>
      </c>
      <c r="C183" s="14">
        <v>1929.1</v>
      </c>
      <c r="D183" s="14">
        <v>1929.1</v>
      </c>
      <c r="E183" s="15">
        <v>-188.71</v>
      </c>
      <c r="F183" s="15">
        <v>-76.22</v>
      </c>
      <c r="G183" s="14">
        <v>112.49</v>
      </c>
      <c r="H183" s="14">
        <v>0</v>
      </c>
      <c r="I183" s="15">
        <v>-0.08</v>
      </c>
      <c r="J183" s="14">
        <v>-76.3</v>
      </c>
      <c r="K183" s="14">
        <v>2005.4</v>
      </c>
    </row>
    <row r="184" spans="1:11" x14ac:dyDescent="0.2">
      <c r="A184" s="2" t="s">
        <v>242</v>
      </c>
      <c r="B184" s="1" t="s">
        <v>243</v>
      </c>
      <c r="C184" s="14">
        <v>1378.07</v>
      </c>
      <c r="D184" s="14">
        <v>1378.07</v>
      </c>
      <c r="E184" s="15">
        <v>-200.63</v>
      </c>
      <c r="F184" s="15">
        <v>-123.41</v>
      </c>
      <c r="G184" s="14">
        <v>77.23</v>
      </c>
      <c r="H184" s="14">
        <v>0</v>
      </c>
      <c r="I184" s="14">
        <v>0.08</v>
      </c>
      <c r="J184" s="14">
        <v>-123.33</v>
      </c>
      <c r="K184" s="14">
        <v>1501.4</v>
      </c>
    </row>
    <row r="185" spans="1:11" s="7" customFormat="1" x14ac:dyDescent="0.2">
      <c r="A185" s="17" t="s">
        <v>35</v>
      </c>
      <c r="C185" s="7" t="s">
        <v>36</v>
      </c>
      <c r="D185" s="7" t="s">
        <v>36</v>
      </c>
      <c r="E185" s="7" t="s">
        <v>36</v>
      </c>
      <c r="F185" s="7" t="s">
        <v>36</v>
      </c>
      <c r="G185" s="7" t="s">
        <v>36</v>
      </c>
      <c r="H185" s="7" t="s">
        <v>36</v>
      </c>
      <c r="I185" s="7" t="s">
        <v>36</v>
      </c>
      <c r="J185" s="7" t="s">
        <v>36</v>
      </c>
      <c r="K185" s="7" t="s">
        <v>36</v>
      </c>
    </row>
    <row r="186" spans="1:11" x14ac:dyDescent="0.2">
      <c r="C186" s="19">
        <f t="shared" ref="C186:K186" si="13">SUM(C174:C184)</f>
        <v>23308.789999999997</v>
      </c>
      <c r="D186" s="19">
        <f t="shared" si="13"/>
        <v>23308.789999999997</v>
      </c>
      <c r="E186" s="20">
        <f t="shared" si="13"/>
        <v>-1920.17</v>
      </c>
      <c r="F186" s="20">
        <f t="shared" si="13"/>
        <v>-618.59</v>
      </c>
      <c r="G186" s="19">
        <f t="shared" si="13"/>
        <v>1525.68</v>
      </c>
      <c r="H186" s="19">
        <f t="shared" si="13"/>
        <v>224.10000000000002</v>
      </c>
      <c r="I186" s="20">
        <f t="shared" si="13"/>
        <v>-0.12000000000000001</v>
      </c>
      <c r="J186" s="19">
        <f t="shared" si="13"/>
        <v>-394.61</v>
      </c>
      <c r="K186" s="19">
        <f t="shared" si="13"/>
        <v>23703.400000000005</v>
      </c>
    </row>
    <row r="188" spans="1:11" x14ac:dyDescent="0.2">
      <c r="A188" s="12" t="s">
        <v>244</v>
      </c>
    </row>
    <row r="189" spans="1:11" x14ac:dyDescent="0.2">
      <c r="A189" s="2" t="s">
        <v>245</v>
      </c>
      <c r="B189" s="1" t="s">
        <v>246</v>
      </c>
      <c r="C189" s="14">
        <v>3271.61</v>
      </c>
      <c r="D189" s="14">
        <v>3271.61</v>
      </c>
      <c r="E189" s="15">
        <v>-125.1</v>
      </c>
      <c r="F189" s="14">
        <v>0</v>
      </c>
      <c r="G189" s="14">
        <v>251.91</v>
      </c>
      <c r="H189" s="14">
        <v>126.81</v>
      </c>
      <c r="I189" s="14">
        <v>0</v>
      </c>
      <c r="J189" s="14">
        <v>126.81</v>
      </c>
      <c r="K189" s="14">
        <v>3144.8</v>
      </c>
    </row>
    <row r="190" spans="1:11" s="7" customFormat="1" x14ac:dyDescent="0.2">
      <c r="A190" s="17" t="s">
        <v>35</v>
      </c>
      <c r="C190" s="7" t="s">
        <v>36</v>
      </c>
      <c r="D190" s="7" t="s">
        <v>36</v>
      </c>
      <c r="E190" s="7" t="s">
        <v>36</v>
      </c>
      <c r="F190" s="7" t="s">
        <v>36</v>
      </c>
      <c r="G190" s="7" t="s">
        <v>36</v>
      </c>
      <c r="H190" s="7" t="s">
        <v>36</v>
      </c>
      <c r="I190" s="7" t="s">
        <v>36</v>
      </c>
      <c r="J190" s="7" t="s">
        <v>36</v>
      </c>
      <c r="K190" s="7" t="s">
        <v>36</v>
      </c>
    </row>
    <row r="191" spans="1:11" x14ac:dyDescent="0.2">
      <c r="C191" s="19">
        <f t="shared" ref="C191:K191" si="14">SUM(C189)</f>
        <v>3271.61</v>
      </c>
      <c r="D191" s="19">
        <f t="shared" si="14"/>
        <v>3271.61</v>
      </c>
      <c r="E191" s="20">
        <f t="shared" si="14"/>
        <v>-125.1</v>
      </c>
      <c r="F191" s="19">
        <f t="shared" si="14"/>
        <v>0</v>
      </c>
      <c r="G191" s="19">
        <f t="shared" si="14"/>
        <v>251.91</v>
      </c>
      <c r="H191" s="19">
        <f t="shared" si="14"/>
        <v>126.81</v>
      </c>
      <c r="I191" s="19">
        <f t="shared" si="14"/>
        <v>0</v>
      </c>
      <c r="J191" s="19">
        <f t="shared" si="14"/>
        <v>126.81</v>
      </c>
      <c r="K191" s="19">
        <f t="shared" si="14"/>
        <v>3144.8</v>
      </c>
    </row>
    <row r="193" spans="1:11" x14ac:dyDescent="0.2">
      <c r="A193" s="12" t="s">
        <v>247</v>
      </c>
    </row>
    <row r="194" spans="1:11" x14ac:dyDescent="0.2">
      <c r="A194" s="2" t="s">
        <v>248</v>
      </c>
      <c r="B194" s="1" t="s">
        <v>249</v>
      </c>
      <c r="C194" s="14">
        <v>2508.6</v>
      </c>
      <c r="D194" s="14">
        <v>2508.6</v>
      </c>
      <c r="E194" s="15">
        <v>-160.30000000000001</v>
      </c>
      <c r="F194" s="14">
        <v>0</v>
      </c>
      <c r="G194" s="14">
        <v>168.9</v>
      </c>
      <c r="H194" s="14">
        <v>8.6</v>
      </c>
      <c r="I194" s="14">
        <v>0</v>
      </c>
      <c r="J194" s="14">
        <v>8.6</v>
      </c>
      <c r="K194" s="14">
        <v>2500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f t="shared" ref="C196:K196" si="15">SUM(C194)</f>
        <v>2508.6</v>
      </c>
      <c r="D196" s="19">
        <f t="shared" si="15"/>
        <v>2508.6</v>
      </c>
      <c r="E196" s="20">
        <f t="shared" si="15"/>
        <v>-160.30000000000001</v>
      </c>
      <c r="F196" s="19">
        <f t="shared" si="15"/>
        <v>0</v>
      </c>
      <c r="G196" s="19">
        <f t="shared" si="15"/>
        <v>168.9</v>
      </c>
      <c r="H196" s="19">
        <f t="shared" si="15"/>
        <v>8.6</v>
      </c>
      <c r="I196" s="19">
        <f t="shared" si="15"/>
        <v>0</v>
      </c>
      <c r="J196" s="19">
        <f t="shared" si="15"/>
        <v>8.6</v>
      </c>
      <c r="K196" s="19">
        <f t="shared" si="15"/>
        <v>2500</v>
      </c>
    </row>
    <row r="198" spans="1:11" s="7" customFormat="1" x14ac:dyDescent="0.2">
      <c r="A198" s="16"/>
      <c r="C198" s="7" t="s">
        <v>250</v>
      </c>
      <c r="D198" s="7" t="s">
        <v>250</v>
      </c>
      <c r="E198" s="7" t="s">
        <v>250</v>
      </c>
      <c r="F198" s="7" t="s">
        <v>250</v>
      </c>
      <c r="G198" s="7" t="s">
        <v>250</v>
      </c>
      <c r="H198" s="7" t="s">
        <v>250</v>
      </c>
      <c r="I198" s="7" t="s">
        <v>250</v>
      </c>
      <c r="J198" s="7" t="s">
        <v>250</v>
      </c>
      <c r="K198" s="7" t="s">
        <v>250</v>
      </c>
    </row>
    <row r="199" spans="1:11" x14ac:dyDescent="0.2">
      <c r="A199" s="17" t="s">
        <v>251</v>
      </c>
      <c r="B199" s="1" t="s">
        <v>252</v>
      </c>
      <c r="C199" s="19">
        <f>SUM(C196+C191+C186+C171+C151+C126+C117+C100+C93+C85+C80+C72+C57+C44+C38+C32+C24)</f>
        <v>357982.97</v>
      </c>
      <c r="D199" s="19">
        <f>+D196+D191+D186+D171+D151+D126+D117+D100+D93+D85+D80+D72+D57+D44+D38+D32+D24</f>
        <v>357982.97</v>
      </c>
      <c r="E199" s="20">
        <f>+E196+E191+E186+E171+E151+E126+E117+E100+E93+E85+E80+E72+E57+E44+E38+E32+E24</f>
        <v>-14788.579999999994</v>
      </c>
      <c r="F199" s="20">
        <f>+F196+F191+F186+F171+F151+F126+F100+F93+F85+F80+F72+F57+F44+F38+F32+F24</f>
        <v>-5612.9199999999992</v>
      </c>
      <c r="G199" s="19">
        <f>+G196+G191+G186+G171+G151+G126+G117+G100+G93+G85+G80+G72+G57+G44+G38+G32+G24</f>
        <v>33797.130000000005</v>
      </c>
      <c r="H199" s="19">
        <f>+H196+H191+H186+H171+H151+H126+H117+H100+H93+H85+H80+H72+H57+H44+H38+H32+H24</f>
        <v>24420.660000000003</v>
      </c>
      <c r="I199" s="19">
        <f>+I196+I191+I186+I171+I151+I126+I117+I100+I93+I85+I80+I72+I57+I44+I38+I32+I24</f>
        <v>1.03</v>
      </c>
      <c r="J199" s="19">
        <f>+J196+J191+J186+J171+J151+J117+J100+J93+J85+J80+J72+J57+J44+J38+J32+J24+J126</f>
        <v>18808.57</v>
      </c>
      <c r="K199" s="19">
        <f>+K196+K191+K186+K171+K151+K126+K117+K100+K93+K85+K80+K72+K57+K44+K38+K32+K24</f>
        <v>339174.40000000002</v>
      </c>
    </row>
    <row r="201" spans="1:11" x14ac:dyDescent="0.2">
      <c r="C201" s="1" t="s">
        <v>252</v>
      </c>
      <c r="D201" s="1" t="s">
        <v>252</v>
      </c>
      <c r="E201" s="1" t="s">
        <v>252</v>
      </c>
      <c r="F201" s="1" t="s">
        <v>252</v>
      </c>
      <c r="G201" s="1" t="s">
        <v>252</v>
      </c>
      <c r="H201" s="1" t="s">
        <v>252</v>
      </c>
      <c r="I201" s="1" t="s">
        <v>252</v>
      </c>
      <c r="J201" s="1" t="s">
        <v>252</v>
      </c>
      <c r="K201" s="1" t="s">
        <v>252</v>
      </c>
    </row>
    <row r="202" spans="1:11" x14ac:dyDescent="0.2">
      <c r="A202" s="2" t="s">
        <v>252</v>
      </c>
      <c r="B202" s="1" t="s">
        <v>252</v>
      </c>
      <c r="C202" s="18"/>
      <c r="D202" s="18"/>
      <c r="E202" s="18"/>
      <c r="F202" s="18"/>
      <c r="G202" s="18"/>
      <c r="H202" s="18"/>
      <c r="I202" s="18"/>
      <c r="J202" s="18"/>
      <c r="K202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workbookViewId="0">
      <pane xSplit="1" ySplit="8" topLeftCell="B100" activePane="bottomRight" state="frozen"/>
      <selection pane="topRight" activeCell="B1" sqref="B1"/>
      <selection pane="bottomLeft" activeCell="A9" sqref="A9"/>
      <selection pane="bottomRight" activeCell="B103" sqref="B103:B115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2" width="15.7109375" style="1" customWidth="1"/>
    <col min="13" max="16384" width="11.42578125" style="1"/>
  </cols>
  <sheetData>
    <row r="1" spans="1:12" ht="18" customHeight="1" x14ac:dyDescent="0.25">
      <c r="A1" s="3" t="s">
        <v>0</v>
      </c>
      <c r="B1" s="31" t="s">
        <v>252</v>
      </c>
      <c r="C1" s="32"/>
    </row>
    <row r="2" spans="1:12" ht="24.95" customHeight="1" x14ac:dyDescent="0.2">
      <c r="A2" s="4" t="s">
        <v>1</v>
      </c>
      <c r="B2" s="33" t="s">
        <v>2</v>
      </c>
      <c r="C2" s="34"/>
    </row>
    <row r="3" spans="1:12" ht="15.75" x14ac:dyDescent="0.25">
      <c r="B3" s="35" t="s">
        <v>3</v>
      </c>
      <c r="C3" s="32"/>
      <c r="D3" s="7"/>
    </row>
    <row r="4" spans="1:12" ht="15" x14ac:dyDescent="0.25">
      <c r="B4" s="36" t="s">
        <v>266</v>
      </c>
      <c r="C4" s="32"/>
      <c r="D4" s="7"/>
    </row>
    <row r="5" spans="1:12" x14ac:dyDescent="0.2">
      <c r="B5" s="6"/>
    </row>
    <row r="6" spans="1:12" x14ac:dyDescent="0.2">
      <c r="B6" s="6" t="s">
        <v>4</v>
      </c>
    </row>
    <row r="8" spans="1:12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265</v>
      </c>
      <c r="K8" s="10" t="s">
        <v>14</v>
      </c>
      <c r="L8" s="11" t="s">
        <v>15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16</v>
      </c>
    </row>
    <row r="14" spans="1:12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0.14000000000000001</v>
      </c>
      <c r="J14" s="28">
        <v>0</v>
      </c>
      <c r="K14" s="14">
        <v>774.75</v>
      </c>
      <c r="L14" s="14">
        <v>5413.8</v>
      </c>
    </row>
    <row r="15" spans="1:12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-0.1</v>
      </c>
      <c r="J15" s="28">
        <v>0</v>
      </c>
      <c r="K15" s="14">
        <v>774.5</v>
      </c>
      <c r="L15" s="14">
        <v>5414</v>
      </c>
    </row>
    <row r="16" spans="1:12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-0.1</v>
      </c>
      <c r="J16" s="28">
        <v>0</v>
      </c>
      <c r="K16" s="14">
        <v>774.5</v>
      </c>
      <c r="L16" s="14">
        <v>5414</v>
      </c>
    </row>
    <row r="17" spans="1:12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-0.1</v>
      </c>
      <c r="J17" s="28">
        <v>0</v>
      </c>
      <c r="K17" s="14">
        <v>774.5</v>
      </c>
      <c r="L17" s="14">
        <v>5414</v>
      </c>
    </row>
    <row r="18" spans="1:12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-0.1</v>
      </c>
      <c r="J18" s="28">
        <v>0</v>
      </c>
      <c r="K18" s="14">
        <v>774.5</v>
      </c>
      <c r="L18" s="14">
        <v>5414</v>
      </c>
    </row>
    <row r="19" spans="1:12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-0.1</v>
      </c>
      <c r="J19" s="28">
        <v>0</v>
      </c>
      <c r="K19" s="14">
        <v>774.5</v>
      </c>
      <c r="L19" s="14">
        <v>5414</v>
      </c>
    </row>
    <row r="20" spans="1:12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-0.1</v>
      </c>
      <c r="J20" s="28">
        <v>0</v>
      </c>
      <c r="K20" s="14">
        <v>774.5</v>
      </c>
      <c r="L20" s="14">
        <v>5414</v>
      </c>
    </row>
    <row r="21" spans="1:12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-0.1</v>
      </c>
      <c r="J21" s="28">
        <v>0</v>
      </c>
      <c r="K21" s="14">
        <v>774.5</v>
      </c>
      <c r="L21" s="14">
        <v>5414</v>
      </c>
    </row>
    <row r="22" spans="1:12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-0.1</v>
      </c>
      <c r="J22" s="28">
        <v>0</v>
      </c>
      <c r="K22" s="14">
        <v>774.5</v>
      </c>
      <c r="L22" s="14">
        <v>5414</v>
      </c>
    </row>
    <row r="23" spans="1:12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29" t="s">
        <v>264</v>
      </c>
      <c r="K23" s="7" t="s">
        <v>36</v>
      </c>
      <c r="L23" s="7" t="s">
        <v>36</v>
      </c>
    </row>
    <row r="24" spans="1:12" x14ac:dyDescent="0.2">
      <c r="C24" s="19">
        <f t="shared" ref="C24:I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-0.65999999999999992</v>
      </c>
      <c r="J24" s="27">
        <v>0</v>
      </c>
      <c r="K24" s="19">
        <f>SUM(K14:K22)</f>
        <v>6970.75</v>
      </c>
      <c r="L24" s="19">
        <f>SUM(L14:L22)</f>
        <v>48725.8</v>
      </c>
    </row>
    <row r="26" spans="1:12" x14ac:dyDescent="0.2">
      <c r="A26" s="12" t="s">
        <v>37</v>
      </c>
    </row>
    <row r="27" spans="1:12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0.1</v>
      </c>
      <c r="J27" s="14">
        <v>0</v>
      </c>
      <c r="K27" s="14">
        <v>4099.1099999999997</v>
      </c>
      <c r="L27" s="14">
        <v>15615.4</v>
      </c>
    </row>
    <row r="28" spans="1:12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0.04</v>
      </c>
      <c r="J28" s="14">
        <v>0</v>
      </c>
      <c r="K28" s="14">
        <v>675.59</v>
      </c>
      <c r="L28" s="14">
        <v>5049.2</v>
      </c>
    </row>
    <row r="29" spans="1:12" x14ac:dyDescent="0.2">
      <c r="A29" s="2" t="s">
        <v>42</v>
      </c>
      <c r="B29" s="1" t="s">
        <v>43</v>
      </c>
      <c r="C29" s="14">
        <v>4419.6000000000004</v>
      </c>
      <c r="D29" s="14">
        <v>4419.6000000000004</v>
      </c>
      <c r="E29" s="14">
        <v>0</v>
      </c>
      <c r="F29" s="14">
        <v>0</v>
      </c>
      <c r="G29" s="14">
        <v>419.53</v>
      </c>
      <c r="H29" s="14">
        <v>419.53</v>
      </c>
      <c r="I29" s="14">
        <v>7.0000000000000007E-2</v>
      </c>
      <c r="J29" s="14">
        <v>0</v>
      </c>
      <c r="K29" s="14">
        <v>419.6</v>
      </c>
      <c r="L29" s="14">
        <v>4000</v>
      </c>
    </row>
    <row r="30" spans="1:12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0.12</v>
      </c>
      <c r="J30" s="28">
        <v>0</v>
      </c>
      <c r="K30" s="14">
        <v>-76.099999999999994</v>
      </c>
      <c r="L30" s="14">
        <v>2005.2</v>
      </c>
    </row>
    <row r="31" spans="1:12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26" t="s">
        <v>260</v>
      </c>
      <c r="K31" s="7" t="s">
        <v>36</v>
      </c>
      <c r="L31" s="7" t="s">
        <v>36</v>
      </c>
    </row>
    <row r="32" spans="1:12" x14ac:dyDescent="0.2">
      <c r="C32" s="19">
        <f t="shared" ref="C32:I32" si="1">SUM(C27:C31)</f>
        <v>31788</v>
      </c>
      <c r="D32" s="19">
        <f t="shared" si="1"/>
        <v>31788</v>
      </c>
      <c r="E32" s="20">
        <f t="shared" si="1"/>
        <v>-188.71</v>
      </c>
      <c r="F32" s="20">
        <f t="shared" si="1"/>
        <v>-76.22</v>
      </c>
      <c r="G32" s="19">
        <f t="shared" si="1"/>
        <v>5306.58</v>
      </c>
      <c r="H32" s="19">
        <f t="shared" si="1"/>
        <v>5194.09</v>
      </c>
      <c r="I32" s="19">
        <f t="shared" si="1"/>
        <v>0.33</v>
      </c>
      <c r="J32" s="19">
        <v>0</v>
      </c>
      <c r="K32" s="19">
        <f>SUM(K27:K31)</f>
        <v>5118.2</v>
      </c>
      <c r="L32" s="19">
        <f>SUM(L27:L31)</f>
        <v>26669.8</v>
      </c>
    </row>
    <row r="34" spans="1:12" x14ac:dyDescent="0.2">
      <c r="A34" s="12" t="s">
        <v>46</v>
      </c>
      <c r="J34" s="30"/>
    </row>
    <row r="35" spans="1:12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0.12</v>
      </c>
      <c r="J35" s="28">
        <v>0</v>
      </c>
      <c r="K35" s="14">
        <v>-76.3</v>
      </c>
      <c r="L35" s="14">
        <v>2005.2</v>
      </c>
    </row>
    <row r="36" spans="1:12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0.03</v>
      </c>
      <c r="J36" s="28">
        <v>0</v>
      </c>
      <c r="K36" s="14">
        <v>1593.97</v>
      </c>
      <c r="L36" s="14">
        <v>8430.4</v>
      </c>
    </row>
    <row r="37" spans="1:12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29" t="s">
        <v>260</v>
      </c>
      <c r="K37" s="7" t="s">
        <v>36</v>
      </c>
      <c r="L37" s="7" t="s">
        <v>36</v>
      </c>
    </row>
    <row r="38" spans="1:12" x14ac:dyDescent="0.2">
      <c r="C38" s="19">
        <f t="shared" ref="C38:I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0.15</v>
      </c>
      <c r="J38" s="27">
        <v>0</v>
      </c>
      <c r="K38" s="19">
        <f>SUM(K35:K36)</f>
        <v>1517.67</v>
      </c>
      <c r="L38" s="19">
        <f>SUM(L35:L36)</f>
        <v>10435.6</v>
      </c>
    </row>
    <row r="40" spans="1:12" x14ac:dyDescent="0.2">
      <c r="A40" s="12" t="s">
        <v>51</v>
      </c>
    </row>
    <row r="41" spans="1:12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0.04</v>
      </c>
      <c r="J41" s="14">
        <v>0</v>
      </c>
      <c r="K41" s="14">
        <v>1110.4000000000001</v>
      </c>
      <c r="L41" s="14">
        <v>6650</v>
      </c>
    </row>
    <row r="42" spans="1:12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0</v>
      </c>
      <c r="K42" s="14">
        <v>-69.75</v>
      </c>
      <c r="L42" s="14">
        <v>2100</v>
      </c>
    </row>
    <row r="43" spans="1:12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26" t="s">
        <v>260</v>
      </c>
      <c r="K43" s="7" t="s">
        <v>36</v>
      </c>
      <c r="L43" s="7" t="s">
        <v>36</v>
      </c>
    </row>
    <row r="44" spans="1:12" x14ac:dyDescent="0.2">
      <c r="C44" s="19">
        <f t="shared" ref="C44:I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0.04</v>
      </c>
      <c r="J44" s="19">
        <v>0</v>
      </c>
      <c r="K44" s="19">
        <f>SUM(K41:K42)</f>
        <v>1040.6500000000001</v>
      </c>
      <c r="L44" s="19">
        <f>SUM(L41:L42)</f>
        <v>8750</v>
      </c>
    </row>
    <row r="46" spans="1:12" x14ac:dyDescent="0.2">
      <c r="A46" s="12" t="s">
        <v>56</v>
      </c>
    </row>
    <row r="47" spans="1:12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28">
        <v>0</v>
      </c>
      <c r="K47" s="14">
        <v>-35.22</v>
      </c>
      <c r="L47" s="14">
        <v>2274.4</v>
      </c>
    </row>
    <row r="48" spans="1:12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0.04</v>
      </c>
      <c r="J48" s="28">
        <v>0</v>
      </c>
      <c r="K48" s="14">
        <v>65.62</v>
      </c>
      <c r="L48" s="14">
        <v>2829.6</v>
      </c>
    </row>
    <row r="49" spans="1:12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-0.15</v>
      </c>
      <c r="J49" s="28">
        <v>0</v>
      </c>
      <c r="K49" s="14">
        <v>18.95</v>
      </c>
      <c r="L49" s="14">
        <v>2586.1999999999998</v>
      </c>
    </row>
    <row r="50" spans="1:12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-7.0000000000000007E-2</v>
      </c>
      <c r="J50" s="28">
        <v>0</v>
      </c>
      <c r="K50" s="14">
        <v>109.05</v>
      </c>
      <c r="L50" s="14">
        <v>3000</v>
      </c>
    </row>
    <row r="51" spans="1:12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0.15</v>
      </c>
      <c r="J51" s="28">
        <v>0</v>
      </c>
      <c r="K51" s="14">
        <v>54.34</v>
      </c>
      <c r="L51" s="14">
        <v>2736.2</v>
      </c>
    </row>
    <row r="52" spans="1:12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28">
        <v>0</v>
      </c>
      <c r="K52" s="14">
        <v>126.81</v>
      </c>
      <c r="L52" s="14">
        <v>3144.8</v>
      </c>
    </row>
    <row r="53" spans="1:12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-0.16</v>
      </c>
      <c r="J53" s="28">
        <v>0</v>
      </c>
      <c r="K53" s="14">
        <v>175.7</v>
      </c>
      <c r="L53" s="14">
        <v>3383.8</v>
      </c>
    </row>
    <row r="54" spans="1:12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0.04</v>
      </c>
      <c r="J54" s="28">
        <v>0</v>
      </c>
      <c r="K54" s="14">
        <v>65.62</v>
      </c>
      <c r="L54" s="14">
        <v>2829.6</v>
      </c>
    </row>
    <row r="55" spans="1:12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0.02</v>
      </c>
      <c r="J55" s="28">
        <v>0</v>
      </c>
      <c r="K55" s="14">
        <v>861.25</v>
      </c>
      <c r="L55" s="14">
        <v>5732.8</v>
      </c>
    </row>
    <row r="56" spans="1:12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26" t="s">
        <v>260</v>
      </c>
      <c r="K56" s="7" t="s">
        <v>36</v>
      </c>
      <c r="L56" s="7" t="s">
        <v>36</v>
      </c>
    </row>
    <row r="57" spans="1:12" x14ac:dyDescent="0.2">
      <c r="C57" s="19">
        <f t="shared" ref="C57:I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-0.15000000000000002</v>
      </c>
      <c r="J57" s="19">
        <v>0</v>
      </c>
      <c r="K57" s="19">
        <f>SUM(K47:K55)</f>
        <v>1442.12</v>
      </c>
      <c r="L57" s="19">
        <f>SUM(L47:L55)</f>
        <v>28517.399999999998</v>
      </c>
    </row>
    <row r="59" spans="1:12" x14ac:dyDescent="0.2">
      <c r="A59" s="12" t="s">
        <v>75</v>
      </c>
    </row>
    <row r="60" spans="1:12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-0.08</v>
      </c>
      <c r="J60" s="14">
        <v>0</v>
      </c>
      <c r="K60" s="14">
        <v>-162.69999999999999</v>
      </c>
      <c r="L60" s="14">
        <v>931.2</v>
      </c>
    </row>
    <row r="61" spans="1:12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0</v>
      </c>
      <c r="K61" s="14">
        <v>9.76</v>
      </c>
      <c r="L61" s="14">
        <v>2509.4</v>
      </c>
    </row>
    <row r="62" spans="1:12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-0.15</v>
      </c>
      <c r="J62" s="14">
        <v>0</v>
      </c>
      <c r="K62" s="14">
        <v>18.95</v>
      </c>
      <c r="L62" s="14">
        <v>2586.1999999999998</v>
      </c>
    </row>
    <row r="63" spans="1:12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0.04</v>
      </c>
      <c r="J63" s="14">
        <v>0</v>
      </c>
      <c r="K63" s="14">
        <v>-122.8</v>
      </c>
      <c r="L63" s="21">
        <v>1509.8</v>
      </c>
    </row>
    <row r="64" spans="1:12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-0.09</v>
      </c>
      <c r="J64" s="28">
        <v>0</v>
      </c>
      <c r="K64" s="14">
        <v>-140.53</v>
      </c>
      <c r="L64" s="14">
        <v>1254</v>
      </c>
    </row>
    <row r="65" spans="1:12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0.11</v>
      </c>
      <c r="J65" s="28">
        <v>0</v>
      </c>
      <c r="K65" s="14">
        <v>-140.33000000000001</v>
      </c>
      <c r="L65" s="14">
        <v>1253.8</v>
      </c>
    </row>
    <row r="66" spans="1:12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0.12</v>
      </c>
      <c r="J66" s="28">
        <v>0</v>
      </c>
      <c r="K66" s="14">
        <v>-166.57</v>
      </c>
      <c r="L66" s="14">
        <v>871.4</v>
      </c>
    </row>
    <row r="67" spans="1:12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-0.11</v>
      </c>
      <c r="J67" s="28">
        <v>0</v>
      </c>
      <c r="K67" s="14">
        <v>-109.89</v>
      </c>
      <c r="L67" s="14">
        <v>1700.8</v>
      </c>
    </row>
    <row r="68" spans="1:12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-0.06</v>
      </c>
      <c r="J68" s="28">
        <v>0</v>
      </c>
      <c r="K68" s="14">
        <v>-2.19</v>
      </c>
      <c r="L68" s="14">
        <v>2412.1999999999998</v>
      </c>
    </row>
    <row r="69" spans="1:12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-0.08</v>
      </c>
      <c r="J69" s="28">
        <v>0</v>
      </c>
      <c r="K69" s="14">
        <v>-162.69999999999999</v>
      </c>
      <c r="L69" s="14">
        <v>931.2</v>
      </c>
    </row>
    <row r="70" spans="1:12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-0.09</v>
      </c>
      <c r="J70" s="28">
        <v>0</v>
      </c>
      <c r="K70" s="14">
        <v>-123.6</v>
      </c>
      <c r="L70" s="14">
        <v>1500</v>
      </c>
    </row>
    <row r="71" spans="1:12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26" t="s">
        <v>260</v>
      </c>
      <c r="K71" s="7" t="s">
        <v>36</v>
      </c>
      <c r="L71" s="7" t="s">
        <v>36</v>
      </c>
    </row>
    <row r="72" spans="1:12" x14ac:dyDescent="0.2">
      <c r="C72" s="19">
        <f t="shared" ref="C72:I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 t="shared" si="5"/>
        <v>28.85</v>
      </c>
      <c r="I72" s="19">
        <f t="shared" si="5"/>
        <v>-0.38</v>
      </c>
      <c r="J72" s="19">
        <v>0</v>
      </c>
      <c r="K72" s="19">
        <f>SUM(K60:K70)</f>
        <v>-1102.5999999999999</v>
      </c>
      <c r="L72" s="19">
        <f>SUM(L60:L70)</f>
        <v>17460</v>
      </c>
    </row>
    <row r="74" spans="1:12" x14ac:dyDescent="0.2">
      <c r="A74" s="12" t="s">
        <v>96</v>
      </c>
    </row>
    <row r="75" spans="1:12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28">
        <v>0</v>
      </c>
      <c r="K75" s="14">
        <v>9.76</v>
      </c>
      <c r="L75" s="14">
        <v>2509.4</v>
      </c>
    </row>
    <row r="76" spans="1:12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-0.05</v>
      </c>
      <c r="J76" s="28">
        <v>0</v>
      </c>
      <c r="K76" s="14">
        <v>-127.27</v>
      </c>
      <c r="L76" s="14">
        <v>1445.8</v>
      </c>
    </row>
    <row r="77" spans="1:12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-0.02</v>
      </c>
      <c r="J77" s="28">
        <v>0</v>
      </c>
      <c r="K77" s="14">
        <v>65.56</v>
      </c>
      <c r="L77" s="14">
        <v>2829.6</v>
      </c>
    </row>
    <row r="78" spans="1:12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-0.18</v>
      </c>
      <c r="J78" s="14">
        <v>0</v>
      </c>
      <c r="K78" s="14">
        <v>-153.71</v>
      </c>
      <c r="L78" s="14">
        <v>1062.8</v>
      </c>
    </row>
    <row r="79" spans="1:12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26" t="s">
        <v>260</v>
      </c>
      <c r="K79" s="7" t="s">
        <v>36</v>
      </c>
      <c r="L79" s="7" t="s">
        <v>36</v>
      </c>
    </row>
    <row r="80" spans="1:12" x14ac:dyDescent="0.2">
      <c r="C80" s="19">
        <f t="shared" ref="C80:I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-0.24</v>
      </c>
      <c r="J80" s="27">
        <v>0</v>
      </c>
      <c r="K80" s="19">
        <f>SUM(K75:K78)</f>
        <v>-205.66</v>
      </c>
      <c r="L80" s="19">
        <f>SUM(L75:L78)</f>
        <v>7847.5999999999995</v>
      </c>
    </row>
    <row r="82" spans="1:12" x14ac:dyDescent="0.2">
      <c r="A82" s="12" t="s">
        <v>105</v>
      </c>
    </row>
    <row r="83" spans="1:12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0.11</v>
      </c>
      <c r="J83" s="14">
        <v>0</v>
      </c>
      <c r="K83" s="14">
        <v>-84.63</v>
      </c>
      <c r="L83" s="14">
        <v>1880.6</v>
      </c>
    </row>
    <row r="84" spans="1:12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26" t="s">
        <v>260</v>
      </c>
      <c r="K84" s="7" t="s">
        <v>36</v>
      </c>
      <c r="L84" s="7" t="s">
        <v>36</v>
      </c>
    </row>
    <row r="85" spans="1:12" x14ac:dyDescent="0.2">
      <c r="C85" s="19">
        <f t="shared" ref="C85:I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0.11</v>
      </c>
      <c r="J85" s="19">
        <v>0</v>
      </c>
      <c r="K85" s="19">
        <f>SUM(K83)</f>
        <v>-84.63</v>
      </c>
      <c r="L85" s="19">
        <f>SUM(L83)</f>
        <v>1880.6</v>
      </c>
    </row>
    <row r="87" spans="1:12" x14ac:dyDescent="0.2">
      <c r="A87" s="12" t="s">
        <v>108</v>
      </c>
    </row>
    <row r="88" spans="1:12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0.06</v>
      </c>
      <c r="J88" s="14">
        <v>0</v>
      </c>
      <c r="K88" s="14">
        <v>-184.08</v>
      </c>
      <c r="L88" s="14">
        <v>616.20000000000005</v>
      </c>
    </row>
    <row r="89" spans="1:12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0.06</v>
      </c>
      <c r="J89" s="14">
        <v>0</v>
      </c>
      <c r="K89" s="14">
        <v>-184.08</v>
      </c>
      <c r="L89" s="14">
        <v>616.20000000000005</v>
      </c>
    </row>
    <row r="90" spans="1:12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0.06</v>
      </c>
      <c r="J90" s="14">
        <v>0</v>
      </c>
      <c r="K90" s="14">
        <v>-184.08</v>
      </c>
      <c r="L90" s="14">
        <v>616.20000000000005</v>
      </c>
    </row>
    <row r="91" spans="1:12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0.06</v>
      </c>
      <c r="J91" s="14">
        <v>0</v>
      </c>
      <c r="K91" s="14">
        <v>-184.08</v>
      </c>
      <c r="L91" s="14">
        <v>616.20000000000005</v>
      </c>
    </row>
    <row r="92" spans="1:12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26" t="s">
        <v>260</v>
      </c>
      <c r="K92" s="7" t="s">
        <v>36</v>
      </c>
      <c r="L92" s="7" t="s">
        <v>36</v>
      </c>
    </row>
    <row r="93" spans="1:12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0.24</v>
      </c>
      <c r="J93" s="19">
        <v>0</v>
      </c>
      <c r="K93" s="19">
        <f>SUM(K88:K91)</f>
        <v>-736.32</v>
      </c>
      <c r="L93" s="19">
        <f>SUM(L88:L91)</f>
        <v>2464.8000000000002</v>
      </c>
    </row>
    <row r="95" spans="1:12" x14ac:dyDescent="0.2">
      <c r="A95" s="12" t="s">
        <v>117</v>
      </c>
    </row>
    <row r="96" spans="1:12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0</v>
      </c>
      <c r="K96" s="14">
        <v>-158.56</v>
      </c>
      <c r="L96" s="14">
        <v>990.4</v>
      </c>
    </row>
    <row r="97" spans="1:12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0</v>
      </c>
      <c r="K97" s="14">
        <v>-158.56</v>
      </c>
      <c r="L97" s="14">
        <v>990.4</v>
      </c>
    </row>
    <row r="98" spans="1:12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-0.03</v>
      </c>
      <c r="J98" s="28">
        <v>0</v>
      </c>
      <c r="K98" s="14">
        <v>65.55</v>
      </c>
      <c r="L98" s="14">
        <v>2829.6</v>
      </c>
    </row>
    <row r="99" spans="1:12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26" t="s">
        <v>260</v>
      </c>
      <c r="K99" s="7" t="s">
        <v>36</v>
      </c>
      <c r="L99" s="7" t="s">
        <v>36</v>
      </c>
    </row>
    <row r="100" spans="1:12" x14ac:dyDescent="0.2">
      <c r="C100" s="19">
        <f t="shared" ref="C100:I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-0.03</v>
      </c>
      <c r="J100" s="19">
        <v>0</v>
      </c>
      <c r="K100" s="19">
        <f>SUM(K96:K98)</f>
        <v>-251.57</v>
      </c>
      <c r="L100" s="19">
        <f>SUM(L96:L98)</f>
        <v>4810.3999999999996</v>
      </c>
    </row>
    <row r="102" spans="1:12" x14ac:dyDescent="0.2">
      <c r="A102" s="12" t="s">
        <v>124</v>
      </c>
    </row>
    <row r="103" spans="1:12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0.01</v>
      </c>
      <c r="J103" s="14">
        <v>0</v>
      </c>
      <c r="K103" s="14">
        <v>451.14</v>
      </c>
      <c r="L103" s="14">
        <v>4144.8</v>
      </c>
    </row>
    <row r="104" spans="1:12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0.01</v>
      </c>
      <c r="J104" s="14">
        <v>0</v>
      </c>
      <c r="K104" s="14">
        <v>451.14</v>
      </c>
      <c r="L104" s="14">
        <v>4144.8</v>
      </c>
    </row>
    <row r="105" spans="1:12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0.01</v>
      </c>
      <c r="J105" s="14">
        <v>0</v>
      </c>
      <c r="K105" s="14">
        <v>451.14</v>
      </c>
      <c r="L105" s="14">
        <v>4144.8</v>
      </c>
    </row>
    <row r="106" spans="1:12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-0.12</v>
      </c>
      <c r="J106" s="28">
        <v>0</v>
      </c>
      <c r="K106" s="14">
        <v>577.34</v>
      </c>
      <c r="L106" s="14">
        <v>4688.2</v>
      </c>
    </row>
    <row r="107" spans="1:12" x14ac:dyDescent="0.2">
      <c r="A107" s="2" t="s">
        <v>255</v>
      </c>
      <c r="B107" s="1" t="s">
        <v>274</v>
      </c>
      <c r="C107" s="14">
        <v>4596.01</v>
      </c>
      <c r="D107" s="14">
        <v>4596.01</v>
      </c>
      <c r="E107" s="14">
        <v>0</v>
      </c>
      <c r="F107" s="14">
        <v>0</v>
      </c>
      <c r="G107" s="14">
        <v>451.15</v>
      </c>
      <c r="H107" s="14">
        <v>451.15</v>
      </c>
      <c r="I107" s="15">
        <v>0.06</v>
      </c>
      <c r="J107" s="28">
        <v>0</v>
      </c>
      <c r="K107" s="14">
        <v>451.21</v>
      </c>
      <c r="L107" s="14">
        <v>4144.8</v>
      </c>
    </row>
    <row r="108" spans="1:12" x14ac:dyDescent="0.2">
      <c r="A108" s="2" t="s">
        <v>129</v>
      </c>
      <c r="B108" s="1" t="s">
        <v>274</v>
      </c>
      <c r="C108" s="14">
        <v>5265.54</v>
      </c>
      <c r="D108" s="14">
        <v>5265.54</v>
      </c>
      <c r="E108" s="14">
        <v>0</v>
      </c>
      <c r="F108" s="14">
        <v>0</v>
      </c>
      <c r="G108" s="14">
        <v>577.46</v>
      </c>
      <c r="H108" s="14">
        <v>577.46</v>
      </c>
      <c r="I108" s="15">
        <v>-0.12</v>
      </c>
      <c r="J108" s="28">
        <v>0</v>
      </c>
      <c r="K108" s="14">
        <v>577.34</v>
      </c>
      <c r="L108" s="14">
        <v>4688.2</v>
      </c>
    </row>
    <row r="109" spans="1:12" x14ac:dyDescent="0.2">
      <c r="A109" s="2" t="s">
        <v>130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0.01</v>
      </c>
      <c r="J109" s="28">
        <v>0</v>
      </c>
      <c r="K109" s="14">
        <v>451.14</v>
      </c>
      <c r="L109" s="14">
        <v>4144.8</v>
      </c>
    </row>
    <row r="110" spans="1:12" x14ac:dyDescent="0.2">
      <c r="A110" s="2" t="s">
        <v>131</v>
      </c>
      <c r="B110" s="1" t="s">
        <v>274</v>
      </c>
      <c r="C110" s="14">
        <v>4595.9399999999996</v>
      </c>
      <c r="D110" s="14">
        <v>4595.9399999999996</v>
      </c>
      <c r="E110" s="14">
        <v>0</v>
      </c>
      <c r="F110" s="14">
        <v>0</v>
      </c>
      <c r="G110" s="14">
        <v>451.13</v>
      </c>
      <c r="H110" s="14">
        <v>451.13</v>
      </c>
      <c r="I110" s="14">
        <v>0.01</v>
      </c>
      <c r="J110" s="28">
        <v>0</v>
      </c>
      <c r="K110" s="14">
        <v>451.14</v>
      </c>
      <c r="L110" s="14">
        <v>4144.8</v>
      </c>
    </row>
    <row r="111" spans="1:12" x14ac:dyDescent="0.2">
      <c r="A111" s="2" t="s">
        <v>132</v>
      </c>
      <c r="B111" s="1" t="s">
        <v>274</v>
      </c>
      <c r="C111" s="14">
        <v>4595.7700000000004</v>
      </c>
      <c r="D111" s="14">
        <v>4595.7700000000004</v>
      </c>
      <c r="E111" s="14">
        <v>0</v>
      </c>
      <c r="F111" s="14">
        <v>0</v>
      </c>
      <c r="G111" s="14">
        <v>451.1</v>
      </c>
      <c r="H111" s="14">
        <v>451.1</v>
      </c>
      <c r="I111" s="14">
        <v>7.0000000000000007E-2</v>
      </c>
      <c r="J111" s="28">
        <v>0</v>
      </c>
      <c r="K111" s="14">
        <v>451.17</v>
      </c>
      <c r="L111" s="14">
        <v>4144.6000000000004</v>
      </c>
    </row>
    <row r="112" spans="1:12" x14ac:dyDescent="0.2">
      <c r="A112" s="2" t="s">
        <v>133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0.01</v>
      </c>
      <c r="J112" s="28">
        <v>0</v>
      </c>
      <c r="K112" s="14">
        <v>451.14</v>
      </c>
      <c r="L112" s="14">
        <v>4144.8</v>
      </c>
    </row>
    <row r="113" spans="1:12" x14ac:dyDescent="0.2">
      <c r="A113" s="2" t="s">
        <v>134</v>
      </c>
      <c r="B113" s="1" t="s">
        <v>274</v>
      </c>
      <c r="C113" s="14">
        <v>4595.9399999999996</v>
      </c>
      <c r="D113" s="14">
        <v>4595.9399999999996</v>
      </c>
      <c r="E113" s="14">
        <v>0</v>
      </c>
      <c r="F113" s="14">
        <v>0</v>
      </c>
      <c r="G113" s="14">
        <v>451.13</v>
      </c>
      <c r="H113" s="14">
        <v>451.13</v>
      </c>
      <c r="I113" s="14">
        <v>0.01</v>
      </c>
      <c r="J113" s="28">
        <v>1800</v>
      </c>
      <c r="K113" s="14">
        <v>2251.14</v>
      </c>
      <c r="L113" s="14">
        <v>2344.8000000000002</v>
      </c>
    </row>
    <row r="114" spans="1:12" x14ac:dyDescent="0.2">
      <c r="A114" s="2" t="s">
        <v>135</v>
      </c>
      <c r="B114" s="1" t="s">
        <v>274</v>
      </c>
      <c r="C114" s="14">
        <v>4595.8500000000004</v>
      </c>
      <c r="D114" s="14">
        <v>4595.8500000000004</v>
      </c>
      <c r="E114" s="14">
        <v>0</v>
      </c>
      <c r="F114" s="14">
        <v>0</v>
      </c>
      <c r="G114" s="14">
        <v>451.12</v>
      </c>
      <c r="H114" s="14">
        <v>451.12</v>
      </c>
      <c r="I114" s="15">
        <v>-7.0000000000000007E-2</v>
      </c>
      <c r="J114" s="28">
        <v>0</v>
      </c>
      <c r="K114" s="14">
        <v>451.05</v>
      </c>
      <c r="L114" s="14">
        <v>4144.8</v>
      </c>
    </row>
    <row r="115" spans="1:12" x14ac:dyDescent="0.2">
      <c r="A115" s="2" t="s">
        <v>136</v>
      </c>
      <c r="B115" s="1" t="s">
        <v>274</v>
      </c>
      <c r="C115" s="14">
        <v>4596</v>
      </c>
      <c r="D115" s="14">
        <v>4596</v>
      </c>
      <c r="E115" s="14">
        <v>0</v>
      </c>
      <c r="F115" s="14">
        <v>0</v>
      </c>
      <c r="G115" s="14">
        <v>451.14</v>
      </c>
      <c r="H115" s="14">
        <v>451.14</v>
      </c>
      <c r="I115" s="14">
        <v>-0.14000000000000001</v>
      </c>
      <c r="J115" s="14">
        <v>0</v>
      </c>
      <c r="K115" s="14">
        <v>451</v>
      </c>
      <c r="L115" s="14">
        <v>4145</v>
      </c>
    </row>
    <row r="116" spans="1:12" s="7" customFormat="1" x14ac:dyDescent="0.2">
      <c r="A116" s="17" t="s">
        <v>35</v>
      </c>
      <c r="C116" s="7" t="s">
        <v>36</v>
      </c>
      <c r="D116" s="7" t="s">
        <v>36</v>
      </c>
      <c r="E116" s="7" t="s">
        <v>36</v>
      </c>
      <c r="F116" s="7" t="s">
        <v>36</v>
      </c>
      <c r="G116" s="7" t="s">
        <v>36</v>
      </c>
      <c r="H116" s="7" t="s">
        <v>36</v>
      </c>
      <c r="I116" s="7" t="s">
        <v>36</v>
      </c>
      <c r="J116" s="26" t="s">
        <v>260</v>
      </c>
      <c r="K116" s="7" t="s">
        <v>36</v>
      </c>
      <c r="L116" s="7" t="s">
        <v>36</v>
      </c>
    </row>
    <row r="117" spans="1:12" x14ac:dyDescent="0.2">
      <c r="C117" s="19">
        <f t="shared" ref="C117:I117" si="9">SUM(C103:C115)</f>
        <v>61086.290000000015</v>
      </c>
      <c r="D117" s="19">
        <f t="shared" si="9"/>
        <v>61086.290000000015</v>
      </c>
      <c r="E117" s="19">
        <f t="shared" si="9"/>
        <v>0</v>
      </c>
      <c r="F117" s="19">
        <f t="shared" si="9"/>
        <v>0</v>
      </c>
      <c r="G117" s="19">
        <f t="shared" si="9"/>
        <v>6117.3400000000011</v>
      </c>
      <c r="H117" s="19">
        <f t="shared" si="9"/>
        <v>6117.3400000000011</v>
      </c>
      <c r="I117" s="19">
        <f t="shared" si="9"/>
        <v>-0.25</v>
      </c>
      <c r="J117" s="19">
        <v>1800</v>
      </c>
      <c r="K117" s="19">
        <f>SUM(K103:K115)</f>
        <v>7917.0900000000011</v>
      </c>
      <c r="L117" s="19">
        <f>SUM(L103:L115)</f>
        <v>53169.200000000012</v>
      </c>
    </row>
    <row r="119" spans="1:12" x14ac:dyDescent="0.2">
      <c r="A119" s="12" t="s">
        <v>137</v>
      </c>
    </row>
    <row r="120" spans="1:12" x14ac:dyDescent="0.2">
      <c r="A120" s="2" t="s">
        <v>138</v>
      </c>
      <c r="B120" s="1" t="s">
        <v>139</v>
      </c>
      <c r="C120" s="14">
        <v>2120.6</v>
      </c>
      <c r="D120" s="14">
        <v>2120.6</v>
      </c>
      <c r="E120" s="15">
        <v>-188.71</v>
      </c>
      <c r="F120" s="15">
        <v>-62.03</v>
      </c>
      <c r="G120" s="14">
        <v>126.68</v>
      </c>
      <c r="H120" s="14">
        <v>0</v>
      </c>
      <c r="I120" s="15">
        <v>-0.17</v>
      </c>
      <c r="J120" s="28">
        <v>0</v>
      </c>
      <c r="K120" s="14">
        <v>-62.2</v>
      </c>
      <c r="L120" s="14">
        <v>2182.8000000000002</v>
      </c>
    </row>
    <row r="121" spans="1:12" x14ac:dyDescent="0.2">
      <c r="A121" s="2" t="s">
        <v>140</v>
      </c>
      <c r="B121" s="1" t="s">
        <v>141</v>
      </c>
      <c r="C121" s="14">
        <v>4596.01</v>
      </c>
      <c r="D121" s="14">
        <v>4596.01</v>
      </c>
      <c r="E121" s="14">
        <v>0</v>
      </c>
      <c r="F121" s="14">
        <v>0</v>
      </c>
      <c r="G121" s="14">
        <v>451.15</v>
      </c>
      <c r="H121" s="14">
        <v>451.15</v>
      </c>
      <c r="I121" s="14">
        <v>0.06</v>
      </c>
      <c r="J121" s="28">
        <v>0</v>
      </c>
      <c r="K121" s="14">
        <v>451.21</v>
      </c>
      <c r="L121" s="14">
        <v>4144.8</v>
      </c>
    </row>
    <row r="122" spans="1:12" x14ac:dyDescent="0.2">
      <c r="A122" s="2" t="s">
        <v>142</v>
      </c>
      <c r="B122" s="1" t="s">
        <v>143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0.01</v>
      </c>
      <c r="J122" s="28">
        <v>0</v>
      </c>
      <c r="K122" s="14">
        <v>-62.02</v>
      </c>
      <c r="L122" s="14">
        <v>2182.6</v>
      </c>
    </row>
    <row r="123" spans="1:12" x14ac:dyDescent="0.2">
      <c r="A123" s="2" t="s">
        <v>144</v>
      </c>
      <c r="B123" s="1" t="s">
        <v>145</v>
      </c>
      <c r="C123" s="14">
        <v>2120.58</v>
      </c>
      <c r="D123" s="14">
        <v>2120.58</v>
      </c>
      <c r="E123" s="15">
        <v>-188.71</v>
      </c>
      <c r="F123" s="15">
        <v>-62.03</v>
      </c>
      <c r="G123" s="14">
        <v>126.68</v>
      </c>
      <c r="H123" s="14">
        <v>0</v>
      </c>
      <c r="I123" s="15">
        <v>0.01</v>
      </c>
      <c r="J123" s="28">
        <v>0</v>
      </c>
      <c r="K123" s="14">
        <v>-62.02</v>
      </c>
      <c r="L123" s="14">
        <v>2182.6</v>
      </c>
    </row>
    <row r="124" spans="1:12" x14ac:dyDescent="0.2">
      <c r="A124" s="2" t="s">
        <v>146</v>
      </c>
      <c r="B124" s="1" t="s">
        <v>147</v>
      </c>
      <c r="C124" s="14">
        <v>2120.5500000000002</v>
      </c>
      <c r="D124" s="14">
        <v>2120.5500000000002</v>
      </c>
      <c r="E124" s="15">
        <v>-188.71</v>
      </c>
      <c r="F124" s="15">
        <v>-62.04</v>
      </c>
      <c r="G124" s="14">
        <v>126.68</v>
      </c>
      <c r="H124" s="14">
        <v>0</v>
      </c>
      <c r="I124" s="15">
        <v>-0.01</v>
      </c>
      <c r="J124" s="28">
        <v>0</v>
      </c>
      <c r="K124" s="14">
        <v>-62.05</v>
      </c>
      <c r="L124" s="14">
        <v>2182.6</v>
      </c>
    </row>
    <row r="125" spans="1:12" s="7" customFormat="1" x14ac:dyDescent="0.2">
      <c r="A125" s="17" t="s">
        <v>35</v>
      </c>
      <c r="C125" s="7" t="s">
        <v>36</v>
      </c>
      <c r="D125" s="7" t="s">
        <v>36</v>
      </c>
      <c r="E125" s="7" t="s">
        <v>36</v>
      </c>
      <c r="F125" s="7" t="s">
        <v>36</v>
      </c>
      <c r="G125" s="7" t="s">
        <v>36</v>
      </c>
      <c r="H125" s="7" t="s">
        <v>36</v>
      </c>
      <c r="I125" s="7" t="s">
        <v>36</v>
      </c>
      <c r="J125" s="26" t="s">
        <v>260</v>
      </c>
      <c r="K125" s="7" t="s">
        <v>36</v>
      </c>
      <c r="L125" s="7" t="s">
        <v>36</v>
      </c>
    </row>
    <row r="126" spans="1:12" x14ac:dyDescent="0.2">
      <c r="C126" s="19">
        <f t="shared" ref="C126:I126" si="10">SUM(C120:C124)</f>
        <v>13078.32</v>
      </c>
      <c r="D126" s="19">
        <f t="shared" si="10"/>
        <v>13078.32</v>
      </c>
      <c r="E126" s="20">
        <f t="shared" si="10"/>
        <v>-754.84</v>
      </c>
      <c r="F126" s="20">
        <f t="shared" si="10"/>
        <v>-248.13</v>
      </c>
      <c r="G126" s="19">
        <f t="shared" si="10"/>
        <v>957.87000000000012</v>
      </c>
      <c r="H126" s="19">
        <f t="shared" si="10"/>
        <v>451.15</v>
      </c>
      <c r="I126" s="19">
        <f t="shared" si="10"/>
        <v>-0.10000000000000002</v>
      </c>
      <c r="J126" s="19">
        <v>0</v>
      </c>
      <c r="K126" s="19">
        <f>SUM(K120:K124)</f>
        <v>202.92000000000002</v>
      </c>
      <c r="L126" s="19">
        <f>SUM(L120:L124)</f>
        <v>12875.400000000001</v>
      </c>
    </row>
    <row r="128" spans="1:12" x14ac:dyDescent="0.2">
      <c r="A128" s="12" t="s">
        <v>148</v>
      </c>
    </row>
    <row r="129" spans="1:12" x14ac:dyDescent="0.2">
      <c r="A129" s="2" t="s">
        <v>149</v>
      </c>
      <c r="B129" s="1" t="s">
        <v>150</v>
      </c>
      <c r="C129" s="14">
        <v>1929.1</v>
      </c>
      <c r="D129" s="14">
        <v>1929.1</v>
      </c>
      <c r="E129" s="15">
        <v>-188.71</v>
      </c>
      <c r="F129" s="15">
        <v>-76.22</v>
      </c>
      <c r="G129" s="14">
        <v>112.49</v>
      </c>
      <c r="H129" s="14">
        <v>0</v>
      </c>
      <c r="I129" s="15">
        <v>0.12</v>
      </c>
      <c r="J129" s="28">
        <v>0</v>
      </c>
      <c r="K129" s="14">
        <v>-76.099999999999994</v>
      </c>
      <c r="L129" s="14">
        <v>2005.2</v>
      </c>
    </row>
    <row r="130" spans="1:12" x14ac:dyDescent="0.2">
      <c r="A130" s="2" t="s">
        <v>151</v>
      </c>
      <c r="B130" s="1" t="s">
        <v>152</v>
      </c>
      <c r="C130" s="14">
        <v>316.36</v>
      </c>
      <c r="D130" s="14">
        <v>316.36</v>
      </c>
      <c r="E130" s="15">
        <v>-200.83</v>
      </c>
      <c r="F130" s="15">
        <v>-191.55</v>
      </c>
      <c r="G130" s="14">
        <v>9.2799999999999994</v>
      </c>
      <c r="H130" s="14">
        <v>0</v>
      </c>
      <c r="I130" s="15">
        <v>-0.09</v>
      </c>
      <c r="J130" s="28">
        <v>0</v>
      </c>
      <c r="K130" s="14">
        <v>-191.64</v>
      </c>
      <c r="L130" s="14">
        <v>508</v>
      </c>
    </row>
    <row r="131" spans="1:12" x14ac:dyDescent="0.2">
      <c r="A131" s="2" t="s">
        <v>153</v>
      </c>
      <c r="B131" s="1" t="s">
        <v>154</v>
      </c>
      <c r="C131" s="14">
        <v>2895.22</v>
      </c>
      <c r="D131" s="14">
        <v>2895.22</v>
      </c>
      <c r="E131" s="15">
        <v>-145.38</v>
      </c>
      <c r="F131" s="14">
        <v>0</v>
      </c>
      <c r="G131" s="14">
        <v>210.96</v>
      </c>
      <c r="H131" s="14">
        <v>65.58</v>
      </c>
      <c r="I131" s="15">
        <v>0.04</v>
      </c>
      <c r="J131" s="28">
        <v>0</v>
      </c>
      <c r="K131" s="14">
        <v>65.62</v>
      </c>
      <c r="L131" s="14">
        <v>2829.6</v>
      </c>
    </row>
    <row r="132" spans="1:12" x14ac:dyDescent="0.2">
      <c r="A132" s="2" t="s">
        <v>155</v>
      </c>
      <c r="B132" s="1" t="s">
        <v>156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28">
        <v>0</v>
      </c>
      <c r="K132" s="14">
        <v>9.76</v>
      </c>
      <c r="L132" s="14">
        <v>2509.4</v>
      </c>
    </row>
    <row r="133" spans="1:12" x14ac:dyDescent="0.2">
      <c r="A133" s="2" t="s">
        <v>157</v>
      </c>
      <c r="B133" s="1" t="s">
        <v>158</v>
      </c>
      <c r="C133" s="14">
        <v>2519.16</v>
      </c>
      <c r="D133" s="14">
        <v>2519.16</v>
      </c>
      <c r="E133" s="15">
        <v>-160.30000000000001</v>
      </c>
      <c r="F133" s="14">
        <v>0</v>
      </c>
      <c r="G133" s="14">
        <v>170.04</v>
      </c>
      <c r="H133" s="14">
        <v>9.75</v>
      </c>
      <c r="I133" s="15">
        <v>0.01</v>
      </c>
      <c r="J133" s="28">
        <v>0</v>
      </c>
      <c r="K133" s="14">
        <v>9.76</v>
      </c>
      <c r="L133" s="14">
        <v>2509.4</v>
      </c>
    </row>
    <row r="134" spans="1:12" x14ac:dyDescent="0.2">
      <c r="A134" s="2" t="s">
        <v>159</v>
      </c>
      <c r="B134" s="1" t="s">
        <v>160</v>
      </c>
      <c r="C134" s="14">
        <v>2986.18</v>
      </c>
      <c r="D134" s="14">
        <v>2986.18</v>
      </c>
      <c r="E134" s="15">
        <v>-145.38</v>
      </c>
      <c r="F134" s="14">
        <v>0</v>
      </c>
      <c r="G134" s="14">
        <v>220.86</v>
      </c>
      <c r="H134" s="14">
        <v>75.48</v>
      </c>
      <c r="I134" s="15">
        <v>-0.1</v>
      </c>
      <c r="J134" s="28">
        <v>0</v>
      </c>
      <c r="K134" s="14">
        <v>75.38</v>
      </c>
      <c r="L134" s="14">
        <v>2910.8</v>
      </c>
    </row>
    <row r="135" spans="1:12" x14ac:dyDescent="0.2">
      <c r="A135" s="2" t="s">
        <v>161</v>
      </c>
      <c r="B135" s="1" t="s">
        <v>162</v>
      </c>
      <c r="C135" s="14">
        <v>2151.0300000000002</v>
      </c>
      <c r="D135" s="14">
        <v>2151.0300000000002</v>
      </c>
      <c r="E135" s="15">
        <v>-188.71</v>
      </c>
      <c r="F135" s="15">
        <v>-58.72</v>
      </c>
      <c r="G135" s="14">
        <v>129.99</v>
      </c>
      <c r="H135" s="14">
        <v>0</v>
      </c>
      <c r="I135" s="15">
        <v>-0.05</v>
      </c>
      <c r="J135" s="28">
        <v>0</v>
      </c>
      <c r="K135" s="14">
        <v>-58.77</v>
      </c>
      <c r="L135" s="14">
        <v>2209.8000000000002</v>
      </c>
    </row>
    <row r="136" spans="1:12" x14ac:dyDescent="0.2">
      <c r="A136" s="2" t="s">
        <v>163</v>
      </c>
      <c r="B136" s="1" t="s">
        <v>164</v>
      </c>
      <c r="C136" s="14">
        <v>2878.02</v>
      </c>
      <c r="D136" s="14">
        <v>2878.02</v>
      </c>
      <c r="E136" s="15">
        <v>-145.38</v>
      </c>
      <c r="F136" s="14">
        <v>0</v>
      </c>
      <c r="G136" s="14">
        <v>209.09</v>
      </c>
      <c r="H136" s="14">
        <v>63.71</v>
      </c>
      <c r="I136" s="15">
        <v>0.11</v>
      </c>
      <c r="J136" s="28">
        <v>0</v>
      </c>
      <c r="K136" s="14">
        <v>63.82</v>
      </c>
      <c r="L136" s="14">
        <v>2814.2</v>
      </c>
    </row>
    <row r="137" spans="1:12" x14ac:dyDescent="0.2">
      <c r="A137" s="2" t="s">
        <v>165</v>
      </c>
      <c r="B137" s="1" t="s">
        <v>166</v>
      </c>
      <c r="C137" s="14">
        <v>2895.22</v>
      </c>
      <c r="D137" s="14">
        <v>2895.22</v>
      </c>
      <c r="E137" s="15">
        <v>-145.38</v>
      </c>
      <c r="F137" s="14">
        <v>0</v>
      </c>
      <c r="G137" s="14">
        <v>210.96</v>
      </c>
      <c r="H137" s="14">
        <v>65.58</v>
      </c>
      <c r="I137" s="15">
        <v>0.04</v>
      </c>
      <c r="J137" s="28">
        <v>0</v>
      </c>
      <c r="K137" s="14">
        <v>65.62</v>
      </c>
      <c r="L137" s="14">
        <v>2829.6</v>
      </c>
    </row>
    <row r="138" spans="1:12" x14ac:dyDescent="0.2">
      <c r="A138" s="2" t="s">
        <v>167</v>
      </c>
      <c r="B138" s="1" t="s">
        <v>168</v>
      </c>
      <c r="C138" s="14">
        <v>1727.67</v>
      </c>
      <c r="D138" s="14">
        <v>1727.67</v>
      </c>
      <c r="E138" s="15">
        <v>-193.8</v>
      </c>
      <c r="F138" s="15">
        <v>-94.2</v>
      </c>
      <c r="G138" s="14">
        <v>99.6</v>
      </c>
      <c r="H138" s="14">
        <v>0</v>
      </c>
      <c r="I138" s="14">
        <v>7.0000000000000007E-2</v>
      </c>
      <c r="J138" s="28">
        <v>0</v>
      </c>
      <c r="K138" s="14">
        <v>-94.13</v>
      </c>
      <c r="L138" s="14">
        <v>1821.8</v>
      </c>
    </row>
    <row r="139" spans="1:12" x14ac:dyDescent="0.2">
      <c r="A139" s="2" t="s">
        <v>169</v>
      </c>
      <c r="B139" s="1" t="s">
        <v>170</v>
      </c>
      <c r="C139" s="14">
        <v>3109.05</v>
      </c>
      <c r="D139" s="14">
        <v>3109.05</v>
      </c>
      <c r="E139" s="15">
        <v>-125.1</v>
      </c>
      <c r="F139" s="14">
        <v>0</v>
      </c>
      <c r="G139" s="14">
        <v>234.22</v>
      </c>
      <c r="H139" s="14">
        <v>109.12</v>
      </c>
      <c r="I139" s="15">
        <v>0.13</v>
      </c>
      <c r="J139" s="28">
        <v>0</v>
      </c>
      <c r="K139" s="14">
        <v>109.25</v>
      </c>
      <c r="L139" s="14">
        <v>2999.8</v>
      </c>
    </row>
    <row r="140" spans="1:12" x14ac:dyDescent="0.2">
      <c r="A140" s="2" t="s">
        <v>171</v>
      </c>
      <c r="B140" s="1" t="s">
        <v>172</v>
      </c>
      <c r="C140" s="14">
        <v>2151.0300000000002</v>
      </c>
      <c r="D140" s="14">
        <v>2151.0300000000002</v>
      </c>
      <c r="E140" s="15">
        <v>-188.71</v>
      </c>
      <c r="F140" s="15">
        <v>-58.72</v>
      </c>
      <c r="G140" s="14">
        <v>129.99</v>
      </c>
      <c r="H140" s="14">
        <v>0</v>
      </c>
      <c r="I140" s="15">
        <v>-0.05</v>
      </c>
      <c r="J140" s="28">
        <v>0</v>
      </c>
      <c r="K140" s="14">
        <v>-58.77</v>
      </c>
      <c r="L140" s="14">
        <v>2209.8000000000002</v>
      </c>
    </row>
    <row r="141" spans="1:12" x14ac:dyDescent="0.2">
      <c r="A141" s="2" t="s">
        <v>173</v>
      </c>
      <c r="B141" s="1" t="s">
        <v>174</v>
      </c>
      <c r="C141" s="14">
        <v>2366.02</v>
      </c>
      <c r="D141" s="14">
        <v>2366.02</v>
      </c>
      <c r="E141" s="15">
        <v>-160.30000000000001</v>
      </c>
      <c r="F141" s="15">
        <v>-6.91</v>
      </c>
      <c r="G141" s="14">
        <v>153.38</v>
      </c>
      <c r="H141" s="14">
        <v>0</v>
      </c>
      <c r="I141" s="14">
        <v>-7.0000000000000007E-2</v>
      </c>
      <c r="J141" s="28">
        <v>0</v>
      </c>
      <c r="K141" s="14">
        <v>-6.98</v>
      </c>
      <c r="L141" s="14">
        <v>2373</v>
      </c>
    </row>
    <row r="142" spans="1:12" x14ac:dyDescent="0.2">
      <c r="A142" s="2" t="s">
        <v>175</v>
      </c>
      <c r="B142" s="1" t="s">
        <v>176</v>
      </c>
      <c r="C142" s="14">
        <v>2519.16</v>
      </c>
      <c r="D142" s="14">
        <v>2519.16</v>
      </c>
      <c r="E142" s="15">
        <v>-160.30000000000001</v>
      </c>
      <c r="F142" s="14">
        <v>0</v>
      </c>
      <c r="G142" s="14">
        <v>170.04</v>
      </c>
      <c r="H142" s="14">
        <v>9.75</v>
      </c>
      <c r="I142" s="15">
        <v>0.01</v>
      </c>
      <c r="J142" s="28">
        <v>0</v>
      </c>
      <c r="K142" s="14">
        <v>9.76</v>
      </c>
      <c r="L142" s="14">
        <v>2509.4</v>
      </c>
    </row>
    <row r="143" spans="1:12" x14ac:dyDescent="0.2">
      <c r="A143" s="2" t="s">
        <v>177</v>
      </c>
      <c r="B143" s="1" t="s">
        <v>178</v>
      </c>
      <c r="C143" s="14">
        <v>3613.44</v>
      </c>
      <c r="D143" s="14">
        <v>3613.44</v>
      </c>
      <c r="E143" s="15">
        <v>-107.37</v>
      </c>
      <c r="F143" s="14">
        <v>0</v>
      </c>
      <c r="G143" s="14">
        <v>289.10000000000002</v>
      </c>
      <c r="H143" s="14">
        <v>181.73</v>
      </c>
      <c r="I143" s="15">
        <v>-0.09</v>
      </c>
      <c r="J143" s="28">
        <v>0</v>
      </c>
      <c r="K143" s="14">
        <v>181.64</v>
      </c>
      <c r="L143" s="14">
        <v>3431.8</v>
      </c>
    </row>
    <row r="144" spans="1:12" x14ac:dyDescent="0.2">
      <c r="A144" s="2" t="s">
        <v>179</v>
      </c>
      <c r="B144" s="1" t="s">
        <v>180</v>
      </c>
      <c r="C144" s="14">
        <v>1376.4</v>
      </c>
      <c r="D144" s="14">
        <v>1376.4</v>
      </c>
      <c r="E144" s="15">
        <v>-200.63</v>
      </c>
      <c r="F144" s="15">
        <v>-123.51</v>
      </c>
      <c r="G144" s="14">
        <v>77.12</v>
      </c>
      <c r="H144" s="14">
        <v>0</v>
      </c>
      <c r="I144" s="15">
        <v>-0.09</v>
      </c>
      <c r="J144" s="28">
        <v>0</v>
      </c>
      <c r="K144" s="14">
        <v>-123.6</v>
      </c>
      <c r="L144" s="14">
        <v>1500</v>
      </c>
    </row>
    <row r="145" spans="1:12" x14ac:dyDescent="0.2">
      <c r="A145" s="2" t="s">
        <v>181</v>
      </c>
      <c r="B145" s="1" t="s">
        <v>182</v>
      </c>
      <c r="C145" s="14">
        <v>2238.35</v>
      </c>
      <c r="D145" s="14">
        <v>2238.35</v>
      </c>
      <c r="E145" s="15">
        <v>-174.78</v>
      </c>
      <c r="F145" s="15">
        <v>-35.29</v>
      </c>
      <c r="G145" s="14">
        <v>139.49</v>
      </c>
      <c r="H145" s="14">
        <v>0</v>
      </c>
      <c r="I145" s="14">
        <v>0.04</v>
      </c>
      <c r="J145" s="28">
        <v>0</v>
      </c>
      <c r="K145" s="14">
        <v>-35.25</v>
      </c>
      <c r="L145" s="14">
        <v>2273.6</v>
      </c>
    </row>
    <row r="146" spans="1:12" x14ac:dyDescent="0.2">
      <c r="A146" s="2" t="s">
        <v>183</v>
      </c>
      <c r="B146" s="1" t="s">
        <v>184</v>
      </c>
      <c r="C146" s="14">
        <v>2366.02</v>
      </c>
      <c r="D146" s="14">
        <v>2366.02</v>
      </c>
      <c r="E146" s="15">
        <v>-160.30000000000001</v>
      </c>
      <c r="F146" s="15">
        <v>-6.91</v>
      </c>
      <c r="G146" s="14">
        <v>153.38</v>
      </c>
      <c r="H146" s="14">
        <v>0</v>
      </c>
      <c r="I146" s="14">
        <v>-7.0000000000000007E-2</v>
      </c>
      <c r="J146" s="28">
        <v>0</v>
      </c>
      <c r="K146" s="14">
        <v>-6.98</v>
      </c>
      <c r="L146" s="14">
        <v>2373</v>
      </c>
    </row>
    <row r="147" spans="1:12" x14ac:dyDescent="0.2">
      <c r="A147" s="2" t="s">
        <v>185</v>
      </c>
      <c r="B147" s="1" t="s">
        <v>186</v>
      </c>
      <c r="C147" s="14">
        <v>3109.05</v>
      </c>
      <c r="D147" s="14">
        <v>3109.05</v>
      </c>
      <c r="E147" s="15">
        <v>-125.1</v>
      </c>
      <c r="F147" s="14">
        <v>0</v>
      </c>
      <c r="G147" s="14">
        <v>234.22</v>
      </c>
      <c r="H147" s="14">
        <v>109.12</v>
      </c>
      <c r="I147" s="15">
        <v>-7.0000000000000007E-2</v>
      </c>
      <c r="J147" s="28">
        <v>0</v>
      </c>
      <c r="K147" s="14">
        <v>109.05</v>
      </c>
      <c r="L147" s="14">
        <v>3000</v>
      </c>
    </row>
    <row r="148" spans="1:12" x14ac:dyDescent="0.2">
      <c r="A148" s="2" t="s">
        <v>187</v>
      </c>
      <c r="B148" s="1" t="s">
        <v>188</v>
      </c>
      <c r="C148" s="14">
        <v>2508.6</v>
      </c>
      <c r="D148" s="14">
        <v>2508.6</v>
      </c>
      <c r="E148" s="15">
        <v>-160.30000000000001</v>
      </c>
      <c r="F148" s="14">
        <v>0</v>
      </c>
      <c r="G148" s="14">
        <v>168.9</v>
      </c>
      <c r="H148" s="14">
        <v>8.6</v>
      </c>
      <c r="I148" s="14">
        <v>0</v>
      </c>
      <c r="J148" s="28">
        <v>0</v>
      </c>
      <c r="K148" s="14">
        <v>8.6</v>
      </c>
      <c r="L148" s="14">
        <v>2500</v>
      </c>
    </row>
    <row r="149" spans="1:12" x14ac:dyDescent="0.2">
      <c r="A149" s="2" t="s">
        <v>189</v>
      </c>
      <c r="B149" s="1" t="s">
        <v>190</v>
      </c>
      <c r="C149" s="14">
        <v>2211</v>
      </c>
      <c r="D149" s="14">
        <v>2211</v>
      </c>
      <c r="E149" s="15">
        <v>-174.78</v>
      </c>
      <c r="F149" s="15">
        <v>-38.270000000000003</v>
      </c>
      <c r="G149" s="14">
        <v>136.52000000000001</v>
      </c>
      <c r="H149" s="14">
        <v>0</v>
      </c>
      <c r="I149" s="14">
        <v>-0.13</v>
      </c>
      <c r="J149" s="28">
        <v>0</v>
      </c>
      <c r="K149" s="14">
        <v>-38.4</v>
      </c>
      <c r="L149" s="14">
        <v>2249.4</v>
      </c>
    </row>
    <row r="150" spans="1:12" s="7" customFormat="1" x14ac:dyDescent="0.2">
      <c r="A150" s="17" t="s">
        <v>35</v>
      </c>
      <c r="C150" s="7" t="s">
        <v>36</v>
      </c>
      <c r="D150" s="7" t="s">
        <v>36</v>
      </c>
      <c r="E150" s="7" t="s">
        <v>36</v>
      </c>
      <c r="F150" s="7" t="s">
        <v>36</v>
      </c>
      <c r="G150" s="7" t="s">
        <v>36</v>
      </c>
      <c r="H150" s="7" t="s">
        <v>36</v>
      </c>
      <c r="I150" s="7" t="s">
        <v>36</v>
      </c>
      <c r="J150" s="26" t="s">
        <v>260</v>
      </c>
      <c r="K150" s="7" t="s">
        <v>36</v>
      </c>
      <c r="L150" s="7" t="s">
        <v>36</v>
      </c>
    </row>
    <row r="151" spans="1:12" x14ac:dyDescent="0.2">
      <c r="C151" s="19">
        <f t="shared" ref="C151:I151" si="11">SUM(C129:C149)</f>
        <v>50385.240000000005</v>
      </c>
      <c r="D151" s="19">
        <f t="shared" si="11"/>
        <v>50385.240000000005</v>
      </c>
      <c r="E151" s="20">
        <f t="shared" si="11"/>
        <v>-3411.8400000000006</v>
      </c>
      <c r="F151" s="20">
        <f t="shared" si="11"/>
        <v>-690.3</v>
      </c>
      <c r="G151" s="19">
        <f t="shared" si="11"/>
        <v>3429.6699999999996</v>
      </c>
      <c r="H151" s="19">
        <f t="shared" si="11"/>
        <v>708.17000000000007</v>
      </c>
      <c r="I151" s="20">
        <f t="shared" si="11"/>
        <v>-0.22999999999999995</v>
      </c>
      <c r="J151" s="27">
        <v>0</v>
      </c>
      <c r="K151" s="19">
        <f>SUM(K129:K149)</f>
        <v>17.639999999999944</v>
      </c>
      <c r="L151" s="19">
        <f>SUM(L129:L149)</f>
        <v>50367.6</v>
      </c>
    </row>
    <row r="153" spans="1:12" x14ac:dyDescent="0.2">
      <c r="A153" s="12" t="s">
        <v>191</v>
      </c>
    </row>
    <row r="154" spans="1:12" x14ac:dyDescent="0.2">
      <c r="A154" s="2" t="s">
        <v>192</v>
      </c>
      <c r="B154" s="1" t="s">
        <v>193</v>
      </c>
      <c r="C154" s="14">
        <v>1929.43</v>
      </c>
      <c r="D154" s="14">
        <v>1929.43</v>
      </c>
      <c r="E154" s="15">
        <v>-188.71</v>
      </c>
      <c r="F154" s="15">
        <v>-76.2</v>
      </c>
      <c r="G154" s="14">
        <v>112.52</v>
      </c>
      <c r="H154" s="14">
        <v>0</v>
      </c>
      <c r="I154" s="14">
        <v>-0.17</v>
      </c>
      <c r="J154" s="28">
        <v>0</v>
      </c>
      <c r="K154" s="14">
        <v>-76.37</v>
      </c>
      <c r="L154" s="14">
        <v>2005.8</v>
      </c>
    </row>
    <row r="155" spans="1:12" x14ac:dyDescent="0.2">
      <c r="A155" s="2" t="s">
        <v>194</v>
      </c>
      <c r="B155" s="1" t="s">
        <v>195</v>
      </c>
      <c r="C155" s="14">
        <v>2238.35</v>
      </c>
      <c r="D155" s="14">
        <v>2238.35</v>
      </c>
      <c r="E155" s="15">
        <v>-174.78</v>
      </c>
      <c r="F155" s="15">
        <v>-35.29</v>
      </c>
      <c r="G155" s="14">
        <v>139.49</v>
      </c>
      <c r="H155" s="14">
        <v>0</v>
      </c>
      <c r="I155" s="14">
        <v>0.04</v>
      </c>
      <c r="J155" s="28">
        <v>0</v>
      </c>
      <c r="K155" s="14">
        <v>-35.25</v>
      </c>
      <c r="L155" s="14">
        <v>2273.6</v>
      </c>
    </row>
    <row r="156" spans="1:12" x14ac:dyDescent="0.2">
      <c r="A156" s="2" t="s">
        <v>196</v>
      </c>
      <c r="B156" s="1" t="s">
        <v>197</v>
      </c>
      <c r="C156" s="14">
        <v>1795.97</v>
      </c>
      <c r="D156" s="14">
        <v>1795.97</v>
      </c>
      <c r="E156" s="15">
        <v>-188.71</v>
      </c>
      <c r="F156" s="15">
        <v>-84.74</v>
      </c>
      <c r="G156" s="14">
        <v>103.97</v>
      </c>
      <c r="H156" s="14">
        <v>0</v>
      </c>
      <c r="I156" s="14">
        <v>0.11</v>
      </c>
      <c r="J156" s="28">
        <v>0</v>
      </c>
      <c r="K156" s="14">
        <v>-84.63</v>
      </c>
      <c r="L156" s="14">
        <v>1880.6</v>
      </c>
    </row>
    <row r="157" spans="1:12" x14ac:dyDescent="0.2">
      <c r="A157" s="2" t="s">
        <v>198</v>
      </c>
      <c r="B157" s="1" t="s">
        <v>199</v>
      </c>
      <c r="C157" s="14">
        <v>909.07</v>
      </c>
      <c r="D157" s="14">
        <v>909.07</v>
      </c>
      <c r="E157" s="15">
        <v>-200.74</v>
      </c>
      <c r="F157" s="15">
        <v>-153.53</v>
      </c>
      <c r="G157" s="14">
        <v>47.21</v>
      </c>
      <c r="H157" s="14">
        <v>0</v>
      </c>
      <c r="I157" s="15">
        <v>0</v>
      </c>
      <c r="J157" s="28">
        <v>0</v>
      </c>
      <c r="K157" s="14">
        <v>-153.53</v>
      </c>
      <c r="L157" s="14">
        <v>1062.5999999999999</v>
      </c>
    </row>
    <row r="158" spans="1:12" x14ac:dyDescent="0.2">
      <c r="A158" s="2" t="s">
        <v>200</v>
      </c>
      <c r="B158" s="1" t="s">
        <v>201</v>
      </c>
      <c r="C158" s="14">
        <v>689.45</v>
      </c>
      <c r="D158" s="14">
        <v>689.45</v>
      </c>
      <c r="E158" s="15">
        <v>-200.83</v>
      </c>
      <c r="F158" s="15">
        <v>-167.68</v>
      </c>
      <c r="G158" s="14">
        <v>33.159999999999997</v>
      </c>
      <c r="H158" s="14">
        <v>0</v>
      </c>
      <c r="I158" s="14">
        <v>-7.0000000000000007E-2</v>
      </c>
      <c r="J158" s="28">
        <v>0</v>
      </c>
      <c r="K158" s="14">
        <v>-167.75</v>
      </c>
      <c r="L158" s="14">
        <v>857.2</v>
      </c>
    </row>
    <row r="159" spans="1:12" x14ac:dyDescent="0.2">
      <c r="A159" s="2" t="s">
        <v>202</v>
      </c>
      <c r="B159" s="1" t="s">
        <v>203</v>
      </c>
      <c r="C159" s="14">
        <v>2219</v>
      </c>
      <c r="D159" s="14">
        <v>2219</v>
      </c>
      <c r="E159" s="15">
        <v>-174.78</v>
      </c>
      <c r="F159" s="15">
        <v>-37.4</v>
      </c>
      <c r="G159" s="14">
        <v>137.38999999999999</v>
      </c>
      <c r="H159" s="14">
        <v>0</v>
      </c>
      <c r="I159" s="15">
        <v>0</v>
      </c>
      <c r="J159" s="28">
        <v>0</v>
      </c>
      <c r="K159" s="14">
        <v>-37.4</v>
      </c>
      <c r="L159" s="14">
        <v>2256.4</v>
      </c>
    </row>
    <row r="160" spans="1:12" x14ac:dyDescent="0.2">
      <c r="A160" s="2" t="s">
        <v>204</v>
      </c>
      <c r="B160" s="1" t="s">
        <v>205</v>
      </c>
      <c r="C160" s="14">
        <v>2400</v>
      </c>
      <c r="D160" s="14">
        <v>2400</v>
      </c>
      <c r="E160" s="15">
        <v>-160.30000000000001</v>
      </c>
      <c r="F160" s="15">
        <v>-3.22</v>
      </c>
      <c r="G160" s="14">
        <v>157.08000000000001</v>
      </c>
      <c r="H160" s="14">
        <v>0</v>
      </c>
      <c r="I160" s="14">
        <v>0.02</v>
      </c>
      <c r="J160" s="28">
        <v>0</v>
      </c>
      <c r="K160" s="14">
        <v>-3.2</v>
      </c>
      <c r="L160" s="14">
        <v>2403.1999999999998</v>
      </c>
    </row>
    <row r="161" spans="1:12" x14ac:dyDescent="0.2">
      <c r="A161" s="2" t="s">
        <v>206</v>
      </c>
      <c r="B161" s="1" t="s">
        <v>207</v>
      </c>
      <c r="C161" s="14">
        <v>768.5</v>
      </c>
      <c r="D161" s="14">
        <v>768.5</v>
      </c>
      <c r="E161" s="15">
        <v>-200.83</v>
      </c>
      <c r="F161" s="15">
        <v>-162.62</v>
      </c>
      <c r="G161" s="14">
        <v>38.22</v>
      </c>
      <c r="H161" s="14">
        <v>0</v>
      </c>
      <c r="I161" s="14">
        <v>-0.08</v>
      </c>
      <c r="J161" s="28">
        <v>0</v>
      </c>
      <c r="K161" s="14">
        <v>-162.69999999999999</v>
      </c>
      <c r="L161" s="14">
        <v>931.2</v>
      </c>
    </row>
    <row r="162" spans="1:12" x14ac:dyDescent="0.2">
      <c r="A162" s="2" t="s">
        <v>208</v>
      </c>
      <c r="B162" s="1" t="s">
        <v>209</v>
      </c>
      <c r="C162" s="14">
        <v>1795.97</v>
      </c>
      <c r="D162" s="14">
        <v>1795.97</v>
      </c>
      <c r="E162" s="15">
        <v>-188.71</v>
      </c>
      <c r="F162" s="15">
        <v>-84.74</v>
      </c>
      <c r="G162" s="14">
        <v>103.97</v>
      </c>
      <c r="H162" s="14">
        <v>0</v>
      </c>
      <c r="I162" s="14">
        <v>0.11</v>
      </c>
      <c r="J162" s="28">
        <v>0</v>
      </c>
      <c r="K162" s="14">
        <v>-84.63</v>
      </c>
      <c r="L162" s="14">
        <v>1880.6</v>
      </c>
    </row>
    <row r="163" spans="1:12" x14ac:dyDescent="0.2">
      <c r="A163" s="2" t="s">
        <v>210</v>
      </c>
      <c r="B163" s="1" t="s">
        <v>211</v>
      </c>
      <c r="C163" s="14">
        <v>110.31</v>
      </c>
      <c r="D163" s="14">
        <v>110.31</v>
      </c>
      <c r="E163" s="15">
        <v>-200.83</v>
      </c>
      <c r="F163" s="15">
        <v>-198.71</v>
      </c>
      <c r="G163" s="14">
        <v>2.12</v>
      </c>
      <c r="H163" s="14">
        <v>0</v>
      </c>
      <c r="I163" s="15">
        <v>0.02</v>
      </c>
      <c r="J163" s="28">
        <v>0</v>
      </c>
      <c r="K163" s="14">
        <v>-198.69</v>
      </c>
      <c r="L163" s="14">
        <v>309</v>
      </c>
    </row>
    <row r="164" spans="1:12" x14ac:dyDescent="0.2">
      <c r="A164" s="2" t="s">
        <v>212</v>
      </c>
      <c r="B164" s="1" t="s">
        <v>213</v>
      </c>
      <c r="C164" s="14">
        <v>2519.16</v>
      </c>
      <c r="D164" s="14">
        <v>2519.16</v>
      </c>
      <c r="E164" s="15">
        <v>-160.30000000000001</v>
      </c>
      <c r="F164" s="14">
        <v>0</v>
      </c>
      <c r="G164" s="14">
        <v>170.04</v>
      </c>
      <c r="H164" s="14">
        <v>9.75</v>
      </c>
      <c r="I164" s="15">
        <v>0.01</v>
      </c>
      <c r="J164" s="28">
        <v>0</v>
      </c>
      <c r="K164" s="14">
        <v>9.76</v>
      </c>
      <c r="L164" s="14">
        <v>2509.4</v>
      </c>
    </row>
    <row r="165" spans="1:12" x14ac:dyDescent="0.2">
      <c r="A165" s="2" t="s">
        <v>214</v>
      </c>
      <c r="B165" s="1" t="s">
        <v>215</v>
      </c>
      <c r="C165" s="14">
        <v>1795.97</v>
      </c>
      <c r="D165" s="14">
        <v>1795.97</v>
      </c>
      <c r="E165" s="15">
        <v>-188.71</v>
      </c>
      <c r="F165" s="15">
        <v>-84.74</v>
      </c>
      <c r="G165" s="14">
        <v>103.97</v>
      </c>
      <c r="H165" s="14">
        <v>0</v>
      </c>
      <c r="I165" s="14">
        <v>0.11</v>
      </c>
      <c r="J165" s="28">
        <v>0</v>
      </c>
      <c r="K165" s="14">
        <v>-84.63</v>
      </c>
      <c r="L165" s="14">
        <v>1880.6</v>
      </c>
    </row>
    <row r="166" spans="1:12" x14ac:dyDescent="0.2">
      <c r="A166" s="2" t="s">
        <v>256</v>
      </c>
      <c r="B166" s="1" t="s">
        <v>257</v>
      </c>
      <c r="C166" s="14">
        <v>2519.16</v>
      </c>
      <c r="D166" s="14">
        <v>2519.16</v>
      </c>
      <c r="E166" s="15">
        <v>-160.30000000000001</v>
      </c>
      <c r="F166" s="15">
        <v>0</v>
      </c>
      <c r="G166" s="14">
        <v>170.04</v>
      </c>
      <c r="H166" s="14">
        <v>9.75</v>
      </c>
      <c r="I166" s="14">
        <v>0.01</v>
      </c>
      <c r="J166" s="28">
        <v>0</v>
      </c>
      <c r="K166" s="14">
        <v>9.76</v>
      </c>
      <c r="L166" s="14">
        <v>2509.4</v>
      </c>
    </row>
    <row r="167" spans="1:12" x14ac:dyDescent="0.2">
      <c r="A167" s="2" t="s">
        <v>216</v>
      </c>
      <c r="B167" s="1" t="s">
        <v>217</v>
      </c>
      <c r="C167" s="14">
        <v>2519.16</v>
      </c>
      <c r="D167" s="14">
        <v>2519.16</v>
      </c>
      <c r="E167" s="15">
        <v>-160.30000000000001</v>
      </c>
      <c r="F167" s="14">
        <v>0</v>
      </c>
      <c r="G167" s="14">
        <v>170.04</v>
      </c>
      <c r="H167" s="14">
        <v>9.75</v>
      </c>
      <c r="I167" s="15">
        <v>0.01</v>
      </c>
      <c r="J167" s="28">
        <v>0</v>
      </c>
      <c r="K167" s="14">
        <v>9.76</v>
      </c>
      <c r="L167" s="14">
        <v>2509.4</v>
      </c>
    </row>
    <row r="168" spans="1:12" x14ac:dyDescent="0.2">
      <c r="A168" s="2" t="s">
        <v>218</v>
      </c>
      <c r="B168" s="1" t="s">
        <v>219</v>
      </c>
      <c r="C168" s="14">
        <v>768.5</v>
      </c>
      <c r="D168" s="14">
        <v>768.5</v>
      </c>
      <c r="E168" s="15">
        <v>-200.83</v>
      </c>
      <c r="F168" s="15">
        <v>-162.62</v>
      </c>
      <c r="G168" s="14">
        <v>38.22</v>
      </c>
      <c r="H168" s="14">
        <v>0</v>
      </c>
      <c r="I168" s="14">
        <v>-0.08</v>
      </c>
      <c r="J168" s="28">
        <v>0</v>
      </c>
      <c r="K168" s="14">
        <v>-162.69999999999999</v>
      </c>
      <c r="L168" s="14">
        <v>931.2</v>
      </c>
    </row>
    <row r="169" spans="1:12" x14ac:dyDescent="0.2">
      <c r="A169" s="2" t="s">
        <v>220</v>
      </c>
      <c r="B169" s="1" t="s">
        <v>258</v>
      </c>
      <c r="C169" s="14">
        <v>6495</v>
      </c>
      <c r="D169" s="14">
        <v>6495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28">
        <v>0</v>
      </c>
      <c r="K169" s="14">
        <v>0</v>
      </c>
      <c r="L169" s="14">
        <v>6495</v>
      </c>
    </row>
    <row r="170" spans="1:12" x14ac:dyDescent="0.2">
      <c r="A170" s="2" t="s">
        <v>263</v>
      </c>
      <c r="B170" s="1" t="s">
        <v>262</v>
      </c>
      <c r="C170" s="14">
        <v>1929.15</v>
      </c>
      <c r="D170" s="14">
        <v>1929.15</v>
      </c>
      <c r="E170" s="14">
        <v>-188.71</v>
      </c>
      <c r="F170" s="14">
        <v>-76.22</v>
      </c>
      <c r="G170" s="14">
        <v>112.5</v>
      </c>
      <c r="H170" s="14">
        <v>0</v>
      </c>
      <c r="I170" s="14">
        <v>-0.03</v>
      </c>
      <c r="J170" s="28">
        <v>0</v>
      </c>
      <c r="K170" s="14">
        <v>-76.25</v>
      </c>
      <c r="L170" s="14">
        <v>2005.4</v>
      </c>
    </row>
    <row r="171" spans="1:12" s="7" customFormat="1" x14ac:dyDescent="0.2">
      <c r="A171" s="17" t="s">
        <v>35</v>
      </c>
      <c r="C171" s="7" t="s">
        <v>36</v>
      </c>
      <c r="D171" s="7" t="s">
        <v>36</v>
      </c>
      <c r="E171" s="7" t="s">
        <v>36</v>
      </c>
      <c r="F171" s="7" t="s">
        <v>36</v>
      </c>
      <c r="G171" s="7" t="s">
        <v>36</v>
      </c>
      <c r="H171" s="7" t="s">
        <v>36</v>
      </c>
      <c r="I171" s="7" t="s">
        <v>36</v>
      </c>
      <c r="J171" s="26" t="s">
        <v>260</v>
      </c>
      <c r="K171" s="7" t="s">
        <v>36</v>
      </c>
      <c r="L171" s="7" t="s">
        <v>36</v>
      </c>
    </row>
    <row r="172" spans="1:12" x14ac:dyDescent="0.2">
      <c r="C172" s="19">
        <f t="shared" ref="C172:I172" si="12">SUM(C154:C170)</f>
        <v>33402.15</v>
      </c>
      <c r="D172" s="19">
        <f t="shared" si="12"/>
        <v>33402.15</v>
      </c>
      <c r="E172" s="20">
        <f t="shared" si="12"/>
        <v>-2938.3700000000003</v>
      </c>
      <c r="F172" s="20">
        <f t="shared" si="12"/>
        <v>-1327.7100000000003</v>
      </c>
      <c r="G172" s="19">
        <f t="shared" si="12"/>
        <v>1639.94</v>
      </c>
      <c r="H172" s="19">
        <f t="shared" si="12"/>
        <v>29.25</v>
      </c>
      <c r="I172" s="19">
        <f t="shared" si="12"/>
        <v>9.9999999999999672E-3</v>
      </c>
      <c r="J172" s="19">
        <v>0</v>
      </c>
      <c r="K172" s="19">
        <f>SUM(K154:K170)</f>
        <v>-1298.45</v>
      </c>
      <c r="L172" s="19">
        <f>SUM(L154:L170)</f>
        <v>34700.600000000006</v>
      </c>
    </row>
    <row r="174" spans="1:12" x14ac:dyDescent="0.2">
      <c r="A174" s="12" t="s">
        <v>221</v>
      </c>
    </row>
    <row r="175" spans="1:12" x14ac:dyDescent="0.2">
      <c r="A175" s="2" t="s">
        <v>222</v>
      </c>
      <c r="B175" s="1" t="s">
        <v>223</v>
      </c>
      <c r="C175" s="14">
        <v>2741.92</v>
      </c>
      <c r="D175" s="14">
        <v>2741.92</v>
      </c>
      <c r="E175" s="15">
        <v>-145.38</v>
      </c>
      <c r="F175" s="14">
        <v>0</v>
      </c>
      <c r="G175" s="14">
        <v>194.28</v>
      </c>
      <c r="H175" s="14">
        <v>48.9</v>
      </c>
      <c r="I175" s="15">
        <v>0.02</v>
      </c>
      <c r="J175" s="28">
        <v>0</v>
      </c>
      <c r="K175" s="14">
        <v>48.92</v>
      </c>
      <c r="L175" s="14">
        <v>2693</v>
      </c>
    </row>
    <row r="176" spans="1:12" x14ac:dyDescent="0.2">
      <c r="A176" s="2" t="s">
        <v>224</v>
      </c>
      <c r="B176" s="1" t="s">
        <v>225</v>
      </c>
      <c r="C176" s="14">
        <v>909.07</v>
      </c>
      <c r="D176" s="14">
        <v>909.07</v>
      </c>
      <c r="E176" s="15">
        <v>-200.74</v>
      </c>
      <c r="F176" s="15">
        <v>-153.53</v>
      </c>
      <c r="G176" s="14">
        <v>47.21</v>
      </c>
      <c r="H176" s="14">
        <v>0</v>
      </c>
      <c r="I176" s="15">
        <v>0</v>
      </c>
      <c r="J176" s="28">
        <v>0</v>
      </c>
      <c r="K176" s="14">
        <v>-153.53</v>
      </c>
      <c r="L176" s="14">
        <v>1062.5999999999999</v>
      </c>
    </row>
    <row r="177" spans="1:12" x14ac:dyDescent="0.2">
      <c r="A177" s="2" t="s">
        <v>226</v>
      </c>
      <c r="B177" s="1" t="s">
        <v>227</v>
      </c>
      <c r="C177" s="14">
        <v>2519.16</v>
      </c>
      <c r="D177" s="14">
        <v>2519.16</v>
      </c>
      <c r="E177" s="15">
        <v>-160.30000000000001</v>
      </c>
      <c r="F177" s="14">
        <v>0</v>
      </c>
      <c r="G177" s="14">
        <v>170.04</v>
      </c>
      <c r="H177" s="14">
        <v>9.75</v>
      </c>
      <c r="I177" s="15">
        <v>0.01</v>
      </c>
      <c r="J177" s="28">
        <v>0</v>
      </c>
      <c r="K177" s="14">
        <v>9.76</v>
      </c>
      <c r="L177" s="14">
        <v>2509.4</v>
      </c>
    </row>
    <row r="178" spans="1:12" x14ac:dyDescent="0.2">
      <c r="A178" s="2" t="s">
        <v>228</v>
      </c>
      <c r="B178" s="1" t="s">
        <v>229</v>
      </c>
      <c r="C178" s="14">
        <v>2273.7399999999998</v>
      </c>
      <c r="D178" s="14">
        <v>2273.7399999999998</v>
      </c>
      <c r="E178" s="15">
        <v>-174.78</v>
      </c>
      <c r="F178" s="15">
        <v>-31.44</v>
      </c>
      <c r="G178" s="14">
        <v>143.34</v>
      </c>
      <c r="H178" s="14">
        <v>0</v>
      </c>
      <c r="I178" s="15">
        <v>-0.02</v>
      </c>
      <c r="J178" s="28">
        <v>0</v>
      </c>
      <c r="K178" s="14">
        <v>-31.46</v>
      </c>
      <c r="L178" s="14">
        <v>2305.1999999999998</v>
      </c>
    </row>
    <row r="179" spans="1:12" x14ac:dyDescent="0.2">
      <c r="A179" s="2" t="s">
        <v>230</v>
      </c>
      <c r="B179" s="1" t="s">
        <v>231</v>
      </c>
      <c r="C179" s="14">
        <v>1099.58</v>
      </c>
      <c r="D179" s="14">
        <v>1099.58</v>
      </c>
      <c r="E179" s="15">
        <v>-200.74</v>
      </c>
      <c r="F179" s="15">
        <v>-141.33000000000001</v>
      </c>
      <c r="G179" s="14">
        <v>59.4</v>
      </c>
      <c r="H179" s="14">
        <v>0</v>
      </c>
      <c r="I179" s="15">
        <v>0.11</v>
      </c>
      <c r="J179" s="28">
        <v>0</v>
      </c>
      <c r="K179" s="14">
        <v>-141.22</v>
      </c>
      <c r="L179" s="14">
        <v>1240.8</v>
      </c>
    </row>
    <row r="180" spans="1:12" x14ac:dyDescent="0.2">
      <c r="A180" s="2" t="s">
        <v>232</v>
      </c>
      <c r="B180" s="1" t="s">
        <v>233</v>
      </c>
      <c r="C180" s="14">
        <v>2273.7399999999998</v>
      </c>
      <c r="D180" s="14">
        <v>2273.7399999999998</v>
      </c>
      <c r="E180" s="15">
        <v>-174.78</v>
      </c>
      <c r="F180" s="15">
        <v>-31.44</v>
      </c>
      <c r="G180" s="14">
        <v>143.34</v>
      </c>
      <c r="H180" s="14">
        <v>0</v>
      </c>
      <c r="I180" s="15">
        <v>-0.02</v>
      </c>
      <c r="J180" s="28">
        <v>0</v>
      </c>
      <c r="K180" s="14">
        <v>-31.46</v>
      </c>
      <c r="L180" s="14">
        <v>2305.1999999999998</v>
      </c>
    </row>
    <row r="181" spans="1:12" x14ac:dyDescent="0.2">
      <c r="A181" s="2" t="s">
        <v>234</v>
      </c>
      <c r="B181" s="1" t="s">
        <v>235</v>
      </c>
      <c r="C181" s="14">
        <v>2128.0500000000002</v>
      </c>
      <c r="D181" s="14">
        <v>2128.0500000000002</v>
      </c>
      <c r="E181" s="15">
        <v>-188.71</v>
      </c>
      <c r="F181" s="15">
        <v>-61.22</v>
      </c>
      <c r="G181" s="14">
        <v>127.49</v>
      </c>
      <c r="H181" s="14">
        <v>0</v>
      </c>
      <c r="I181" s="14">
        <v>7.0000000000000007E-2</v>
      </c>
      <c r="J181" s="28">
        <v>0</v>
      </c>
      <c r="K181" s="14">
        <v>-61.15</v>
      </c>
      <c r="L181" s="14">
        <v>2189.1999999999998</v>
      </c>
    </row>
    <row r="182" spans="1:12" x14ac:dyDescent="0.2">
      <c r="A182" s="2" t="s">
        <v>236</v>
      </c>
      <c r="B182" s="1" t="s">
        <v>237</v>
      </c>
      <c r="C182" s="14">
        <v>3466.59</v>
      </c>
      <c r="D182" s="14">
        <v>3466.59</v>
      </c>
      <c r="E182" s="15">
        <v>-125.1</v>
      </c>
      <c r="F182" s="14">
        <v>0</v>
      </c>
      <c r="G182" s="14">
        <v>273.13</v>
      </c>
      <c r="H182" s="14">
        <v>148.02000000000001</v>
      </c>
      <c r="I182" s="14">
        <v>-0.03</v>
      </c>
      <c r="J182" s="28">
        <v>0</v>
      </c>
      <c r="K182" s="14">
        <v>147.99</v>
      </c>
      <c r="L182" s="14">
        <v>3318.6</v>
      </c>
    </row>
    <row r="183" spans="1:12" x14ac:dyDescent="0.2">
      <c r="A183" s="2" t="s">
        <v>238</v>
      </c>
      <c r="B183" s="1" t="s">
        <v>239</v>
      </c>
      <c r="C183" s="14">
        <v>2589.77</v>
      </c>
      <c r="D183" s="14">
        <v>2589.77</v>
      </c>
      <c r="E183" s="15">
        <v>-160.30000000000001</v>
      </c>
      <c r="F183" s="14">
        <v>0</v>
      </c>
      <c r="G183" s="14">
        <v>177.73</v>
      </c>
      <c r="H183" s="14">
        <v>17.43</v>
      </c>
      <c r="I183" s="15">
        <v>-0.06</v>
      </c>
      <c r="J183" s="28">
        <v>0</v>
      </c>
      <c r="K183" s="14">
        <v>17.37</v>
      </c>
      <c r="L183" s="14">
        <v>2572.4</v>
      </c>
    </row>
    <row r="184" spans="1:12" x14ac:dyDescent="0.2">
      <c r="A184" s="2" t="s">
        <v>240</v>
      </c>
      <c r="B184" s="1" t="s">
        <v>241</v>
      </c>
      <c r="C184" s="14">
        <v>1929.1</v>
      </c>
      <c r="D184" s="14">
        <v>1929.1</v>
      </c>
      <c r="E184" s="15">
        <v>-188.71</v>
      </c>
      <c r="F184" s="15">
        <v>-76.22</v>
      </c>
      <c r="G184" s="14">
        <v>112.49</v>
      </c>
      <c r="H184" s="14">
        <v>0</v>
      </c>
      <c r="I184" s="15">
        <v>0.12</v>
      </c>
      <c r="J184" s="28">
        <v>0</v>
      </c>
      <c r="K184" s="14">
        <v>-76.099999999999994</v>
      </c>
      <c r="L184" s="14">
        <v>2005.2</v>
      </c>
    </row>
    <row r="185" spans="1:12" x14ac:dyDescent="0.2">
      <c r="A185" s="2" t="s">
        <v>242</v>
      </c>
      <c r="B185" s="1" t="s">
        <v>243</v>
      </c>
      <c r="C185" s="14">
        <v>1378.07</v>
      </c>
      <c r="D185" s="14">
        <v>1378.07</v>
      </c>
      <c r="E185" s="15">
        <v>-200.63</v>
      </c>
      <c r="F185" s="15">
        <v>-123.41</v>
      </c>
      <c r="G185" s="14">
        <v>77.23</v>
      </c>
      <c r="H185" s="14">
        <v>0</v>
      </c>
      <c r="I185" s="14">
        <v>-0.12</v>
      </c>
      <c r="J185" s="28">
        <v>0</v>
      </c>
      <c r="K185" s="14">
        <v>-123.53</v>
      </c>
      <c r="L185" s="14">
        <v>1501.6</v>
      </c>
    </row>
    <row r="186" spans="1:12" s="7" customFormat="1" x14ac:dyDescent="0.2">
      <c r="A186" s="17" t="s">
        <v>35</v>
      </c>
      <c r="C186" s="7" t="s">
        <v>36</v>
      </c>
      <c r="D186" s="7" t="s">
        <v>36</v>
      </c>
      <c r="E186" s="7" t="s">
        <v>36</v>
      </c>
      <c r="F186" s="7" t="s">
        <v>36</v>
      </c>
      <c r="G186" s="7" t="s">
        <v>36</v>
      </c>
      <c r="H186" s="7" t="s">
        <v>36</v>
      </c>
      <c r="I186" s="7" t="s">
        <v>36</v>
      </c>
      <c r="J186" s="26" t="s">
        <v>260</v>
      </c>
      <c r="K186" s="7" t="s">
        <v>36</v>
      </c>
      <c r="L186" s="7" t="s">
        <v>36</v>
      </c>
    </row>
    <row r="187" spans="1:12" x14ac:dyDescent="0.2">
      <c r="C187" s="19">
        <f t="shared" ref="C187:I187" si="13">SUM(C175:C185)</f>
        <v>23308.789999999997</v>
      </c>
      <c r="D187" s="19">
        <f t="shared" si="13"/>
        <v>23308.789999999997</v>
      </c>
      <c r="E187" s="20">
        <f t="shared" si="13"/>
        <v>-1920.17</v>
      </c>
      <c r="F187" s="20">
        <f t="shared" si="13"/>
        <v>-618.59</v>
      </c>
      <c r="G187" s="19">
        <f t="shared" si="13"/>
        <v>1525.68</v>
      </c>
      <c r="H187" s="19">
        <f t="shared" si="13"/>
        <v>224.10000000000002</v>
      </c>
      <c r="I187" s="20">
        <f t="shared" si="13"/>
        <v>7.9999999999999988E-2</v>
      </c>
      <c r="J187" s="27">
        <v>0</v>
      </c>
      <c r="K187" s="19">
        <f>SUM(K175:K185)</f>
        <v>-394.40999999999985</v>
      </c>
      <c r="L187" s="19">
        <f>SUM(L175:L185)</f>
        <v>23703.200000000001</v>
      </c>
    </row>
    <row r="189" spans="1:12" x14ac:dyDescent="0.2">
      <c r="A189" s="12" t="s">
        <v>244</v>
      </c>
    </row>
    <row r="190" spans="1:12" x14ac:dyDescent="0.2">
      <c r="A190" s="2" t="s">
        <v>245</v>
      </c>
      <c r="B190" s="1" t="s">
        <v>246</v>
      </c>
      <c r="C190" s="14">
        <v>3271.61</v>
      </c>
      <c r="D190" s="14">
        <v>3271.61</v>
      </c>
      <c r="E190" s="15">
        <v>-125.1</v>
      </c>
      <c r="F190" s="14">
        <v>0</v>
      </c>
      <c r="G190" s="14">
        <v>251.91</v>
      </c>
      <c r="H190" s="14">
        <v>126.81</v>
      </c>
      <c r="I190" s="14">
        <v>0</v>
      </c>
      <c r="J190" s="14">
        <v>0</v>
      </c>
      <c r="K190" s="14">
        <v>126.81</v>
      </c>
      <c r="L190" s="14">
        <v>3144.8</v>
      </c>
    </row>
    <row r="191" spans="1:12" s="7" customFormat="1" x14ac:dyDescent="0.2">
      <c r="A191" s="17" t="s">
        <v>35</v>
      </c>
      <c r="C191" s="7" t="s">
        <v>36</v>
      </c>
      <c r="D191" s="7" t="s">
        <v>36</v>
      </c>
      <c r="E191" s="7" t="s">
        <v>36</v>
      </c>
      <c r="F191" s="7" t="s">
        <v>36</v>
      </c>
      <c r="G191" s="7" t="s">
        <v>36</v>
      </c>
      <c r="H191" s="7" t="s">
        <v>36</v>
      </c>
      <c r="I191" s="7" t="s">
        <v>36</v>
      </c>
      <c r="J191" s="26" t="s">
        <v>260</v>
      </c>
      <c r="K191" s="7" t="s">
        <v>36</v>
      </c>
      <c r="L191" s="7" t="s">
        <v>36</v>
      </c>
    </row>
    <row r="192" spans="1:12" x14ac:dyDescent="0.2">
      <c r="C192" s="19">
        <f t="shared" ref="C192:I192" si="14">SUM(C190)</f>
        <v>3271.61</v>
      </c>
      <c r="D192" s="19">
        <f t="shared" si="14"/>
        <v>3271.61</v>
      </c>
      <c r="E192" s="20">
        <f t="shared" si="14"/>
        <v>-125.1</v>
      </c>
      <c r="F192" s="19">
        <f t="shared" si="14"/>
        <v>0</v>
      </c>
      <c r="G192" s="19">
        <f t="shared" si="14"/>
        <v>251.91</v>
      </c>
      <c r="H192" s="19">
        <f t="shared" si="14"/>
        <v>126.81</v>
      </c>
      <c r="I192" s="19">
        <f t="shared" si="14"/>
        <v>0</v>
      </c>
      <c r="J192" s="19">
        <v>0</v>
      </c>
      <c r="K192" s="19">
        <f>SUM(K190)</f>
        <v>126.81</v>
      </c>
      <c r="L192" s="19">
        <f>SUM(L190)</f>
        <v>3144.8</v>
      </c>
    </row>
    <row r="194" spans="1:12" x14ac:dyDescent="0.2">
      <c r="A194" s="12" t="s">
        <v>247</v>
      </c>
    </row>
    <row r="195" spans="1:12" x14ac:dyDescent="0.2">
      <c r="A195" s="2" t="s">
        <v>248</v>
      </c>
      <c r="B195" s="1" t="s">
        <v>249</v>
      </c>
      <c r="C195" s="14">
        <v>2508.6</v>
      </c>
      <c r="D195" s="14">
        <v>2508.6</v>
      </c>
      <c r="E195" s="15">
        <v>-160.30000000000001</v>
      </c>
      <c r="F195" s="14">
        <v>0</v>
      </c>
      <c r="G195" s="14">
        <v>168.9</v>
      </c>
      <c r="H195" s="14">
        <v>8.6</v>
      </c>
      <c r="I195" s="14">
        <v>0</v>
      </c>
      <c r="J195" s="14">
        <v>0</v>
      </c>
      <c r="K195" s="14">
        <v>8.6</v>
      </c>
      <c r="L195" s="14">
        <v>2500</v>
      </c>
    </row>
    <row r="196" spans="1:12" s="7" customFormat="1" x14ac:dyDescent="0.2">
      <c r="A196" s="17" t="s">
        <v>35</v>
      </c>
      <c r="C196" s="7" t="s">
        <v>36</v>
      </c>
      <c r="D196" s="7" t="s">
        <v>36</v>
      </c>
      <c r="E196" s="7" t="s">
        <v>36</v>
      </c>
      <c r="F196" s="7" t="s">
        <v>36</v>
      </c>
      <c r="G196" s="7" t="s">
        <v>36</v>
      </c>
      <c r="H196" s="7" t="s">
        <v>36</v>
      </c>
      <c r="I196" s="7" t="s">
        <v>36</v>
      </c>
      <c r="J196" s="26" t="s">
        <v>261</v>
      </c>
      <c r="K196" s="7" t="s">
        <v>36</v>
      </c>
      <c r="L196" s="7" t="s">
        <v>36</v>
      </c>
    </row>
    <row r="197" spans="1:12" x14ac:dyDescent="0.2">
      <c r="C197" s="19">
        <f t="shared" ref="C197:I197" si="15">SUM(C195)</f>
        <v>2508.6</v>
      </c>
      <c r="D197" s="19">
        <f t="shared" si="15"/>
        <v>2508.6</v>
      </c>
      <c r="E197" s="20">
        <f t="shared" si="15"/>
        <v>-160.30000000000001</v>
      </c>
      <c r="F197" s="19">
        <f t="shared" si="15"/>
        <v>0</v>
      </c>
      <c r="G197" s="19">
        <f t="shared" si="15"/>
        <v>168.9</v>
      </c>
      <c r="H197" s="19">
        <f t="shared" si="15"/>
        <v>8.6</v>
      </c>
      <c r="I197" s="19">
        <f t="shared" si="15"/>
        <v>0</v>
      </c>
      <c r="J197" s="19">
        <v>0</v>
      </c>
      <c r="K197" s="19">
        <f>SUM(K195)</f>
        <v>8.6</v>
      </c>
      <c r="L197" s="19">
        <f>SUM(L195)</f>
        <v>2500</v>
      </c>
    </row>
    <row r="199" spans="1:12" s="7" customFormat="1" x14ac:dyDescent="0.2">
      <c r="A199" s="16"/>
      <c r="C199" s="7" t="s">
        <v>250</v>
      </c>
      <c r="D199" s="7" t="s">
        <v>250</v>
      </c>
      <c r="E199" s="7" t="s">
        <v>250</v>
      </c>
      <c r="F199" s="7" t="s">
        <v>250</v>
      </c>
      <c r="G199" s="7" t="s">
        <v>250</v>
      </c>
      <c r="H199" s="7" t="s">
        <v>250</v>
      </c>
      <c r="I199" s="7" t="s">
        <v>250</v>
      </c>
      <c r="J199" s="26" t="s">
        <v>260</v>
      </c>
      <c r="K199" s="7" t="s">
        <v>250</v>
      </c>
      <c r="L199" s="7" t="s">
        <v>250</v>
      </c>
    </row>
    <row r="200" spans="1:12" x14ac:dyDescent="0.2">
      <c r="A200" s="17" t="s">
        <v>251</v>
      </c>
      <c r="B200" s="1" t="s">
        <v>252</v>
      </c>
      <c r="C200" s="19">
        <f>SUM(C197+C192+C187+C172+C151+C126+C117+C100+C93+C85+C80+C72+C57+C44+C38+C32+C24)</f>
        <v>358311.81</v>
      </c>
      <c r="D200" s="19">
        <f>+D197+D192+D187+D172+D151+D126+D117+D100+D93+D85+D80+D72+D57+D44+D38+D32+D24</f>
        <v>358311.81</v>
      </c>
      <c r="E200" s="20">
        <f>+E197+E192+E187+E172+E151+E126+E117+E100+E93+E85+E80+E72+E57+E44+E38+E32+E24</f>
        <v>-15137.589999999997</v>
      </c>
      <c r="F200" s="20">
        <f>+F197+F192+F187+F172+F151+F126+F100+F93+F85+F80+F72+F57+F44+F38+F32+F24</f>
        <v>-5692.36</v>
      </c>
      <c r="G200" s="19">
        <f>+G197+G192+G187+G172+G151+G126+G117+G100+G93+G85+G80+G72+G57+G44+G38+G32+G24</f>
        <v>33828.500000000007</v>
      </c>
      <c r="H200" s="19">
        <f>+H197+H192+H187+H172+H151+H126+H117+H100+H93+H85+H80+H72+H57+H44+H38+H32+H24</f>
        <v>24182.45</v>
      </c>
      <c r="I200" s="19">
        <f>+I197+I192+I187+I172+I151+I126+I117+I100+I93+I85+I80+I72+I57+I44+I38+I32+I24</f>
        <v>-1.0799999999999998</v>
      </c>
      <c r="J200" s="19">
        <v>1800</v>
      </c>
      <c r="K200" s="19">
        <f>+K197+K192+K187+K172+K151+K117+K100+K93+K85+K80+K72+K57+K44+K38+K32+K24+K126</f>
        <v>20288.809999999998</v>
      </c>
      <c r="L200" s="19">
        <f>+L197+L192+L187+L172+L151+L126+L117+L100+L93+L85+L80+L72+L57+L44+L38+L32+L24</f>
        <v>338022.8</v>
      </c>
    </row>
    <row r="202" spans="1:12" x14ac:dyDescent="0.2">
      <c r="C202" s="1" t="s">
        <v>252</v>
      </c>
      <c r="D202" s="1" t="s">
        <v>252</v>
      </c>
      <c r="E202" s="1" t="s">
        <v>252</v>
      </c>
      <c r="F202" s="1" t="s">
        <v>252</v>
      </c>
      <c r="G202" s="1" t="s">
        <v>252</v>
      </c>
      <c r="H202" s="1" t="s">
        <v>252</v>
      </c>
      <c r="I202" s="1" t="s">
        <v>252</v>
      </c>
      <c r="K202" s="1" t="s">
        <v>252</v>
      </c>
      <c r="L202" s="1" t="s">
        <v>252</v>
      </c>
    </row>
    <row r="203" spans="1:12" x14ac:dyDescent="0.2">
      <c r="A203" s="2" t="s">
        <v>252</v>
      </c>
      <c r="B203" s="1" t="s">
        <v>252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pane xSplit="1" ySplit="8" topLeftCell="B104" activePane="bottomRight" state="frozen"/>
      <selection pane="topRight" activeCell="B1" sqref="B1"/>
      <selection pane="bottomLeft" activeCell="A9" sqref="A9"/>
      <selection pane="bottomRight" activeCell="B103" sqref="B103:B114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31" t="s">
        <v>252</v>
      </c>
      <c r="C1" s="32"/>
    </row>
    <row r="2" spans="1:11" ht="24.95" customHeight="1" x14ac:dyDescent="0.2">
      <c r="A2" s="4" t="s">
        <v>1</v>
      </c>
      <c r="B2" s="33" t="s">
        <v>2</v>
      </c>
      <c r="C2" s="34"/>
    </row>
    <row r="3" spans="1:11" ht="15.75" x14ac:dyDescent="0.25">
      <c r="B3" s="35" t="s">
        <v>3</v>
      </c>
      <c r="C3" s="32"/>
      <c r="D3" s="7"/>
    </row>
    <row r="4" spans="1:11" ht="15" x14ac:dyDescent="0.25">
      <c r="B4" s="36" t="s">
        <v>268</v>
      </c>
      <c r="C4" s="32"/>
      <c r="D4" s="7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-0.06</v>
      </c>
      <c r="J14" s="14">
        <v>774.55</v>
      </c>
      <c r="K14" s="14">
        <v>5414</v>
      </c>
    </row>
    <row r="15" spans="1:11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0.1</v>
      </c>
      <c r="J15" s="14">
        <v>774.7</v>
      </c>
      <c r="K15" s="14">
        <v>5413.8</v>
      </c>
    </row>
    <row r="16" spans="1:11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0.1</v>
      </c>
      <c r="J16" s="14">
        <v>774.7</v>
      </c>
      <c r="K16" s="14">
        <v>5413.8</v>
      </c>
    </row>
    <row r="17" spans="1:11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0.1</v>
      </c>
      <c r="J17" s="14">
        <v>774.7</v>
      </c>
      <c r="K17" s="14">
        <v>5413.8</v>
      </c>
    </row>
    <row r="18" spans="1:11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0.1</v>
      </c>
      <c r="J18" s="14">
        <v>774.7</v>
      </c>
      <c r="K18" s="14">
        <v>5413.8</v>
      </c>
    </row>
    <row r="19" spans="1:11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0.1</v>
      </c>
      <c r="J19" s="14">
        <v>774.7</v>
      </c>
      <c r="K19" s="14">
        <v>5413.8</v>
      </c>
    </row>
    <row r="20" spans="1:11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0.1</v>
      </c>
      <c r="J20" s="14">
        <v>774.7</v>
      </c>
      <c r="K20" s="14">
        <v>5413.8</v>
      </c>
    </row>
    <row r="21" spans="1:11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0.1</v>
      </c>
      <c r="J21" s="14">
        <v>774.7</v>
      </c>
      <c r="K21" s="14">
        <v>5413.8</v>
      </c>
    </row>
    <row r="22" spans="1:11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0.1</v>
      </c>
      <c r="J22" s="14">
        <v>774.7</v>
      </c>
      <c r="K22" s="14">
        <v>5413.8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f t="shared" ref="C24:K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0.74</v>
      </c>
      <c r="J24" s="19">
        <f t="shared" si="0"/>
        <v>6972.1499999999987</v>
      </c>
      <c r="K24" s="19">
        <f t="shared" si="0"/>
        <v>48724.4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-0.1</v>
      </c>
      <c r="J27" s="14">
        <v>4098.91</v>
      </c>
      <c r="K27" s="14">
        <v>15615.6</v>
      </c>
    </row>
    <row r="28" spans="1:11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-0.16</v>
      </c>
      <c r="J28" s="14">
        <v>675.39</v>
      </c>
      <c r="K28" s="14">
        <v>5049.3999999999996</v>
      </c>
    </row>
    <row r="29" spans="1:11" x14ac:dyDescent="0.2">
      <c r="A29" s="2" t="s">
        <v>42</v>
      </c>
      <c r="B29" s="1" t="s">
        <v>43</v>
      </c>
      <c r="C29" s="14">
        <v>4419.6000000000004</v>
      </c>
      <c r="D29" s="14">
        <v>4419.6000000000004</v>
      </c>
      <c r="E29" s="14">
        <v>0</v>
      </c>
      <c r="F29" s="14">
        <v>0</v>
      </c>
      <c r="G29" s="14">
        <v>419.53</v>
      </c>
      <c r="H29" s="14">
        <v>419.53</v>
      </c>
      <c r="I29" s="14">
        <v>7.0000000000000007E-2</v>
      </c>
      <c r="J29" s="14">
        <v>419.6</v>
      </c>
      <c r="K29" s="14">
        <v>4000</v>
      </c>
    </row>
    <row r="30" spans="1:11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-0.08</v>
      </c>
      <c r="J30" s="14">
        <v>-76.3</v>
      </c>
      <c r="K30" s="14">
        <v>2005.4</v>
      </c>
    </row>
    <row r="31" spans="1:11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7" t="s">
        <v>36</v>
      </c>
      <c r="K31" s="7" t="s">
        <v>36</v>
      </c>
    </row>
    <row r="32" spans="1:11" x14ac:dyDescent="0.2">
      <c r="C32" s="19">
        <f t="shared" ref="C32:K32" si="1">SUM(C27:C31)</f>
        <v>31788</v>
      </c>
      <c r="D32" s="19">
        <f t="shared" si="1"/>
        <v>31788</v>
      </c>
      <c r="E32" s="20">
        <f t="shared" si="1"/>
        <v>-188.71</v>
      </c>
      <c r="F32" s="20">
        <f t="shared" si="1"/>
        <v>-76.22</v>
      </c>
      <c r="G32" s="19">
        <f t="shared" si="1"/>
        <v>5306.58</v>
      </c>
      <c r="H32" s="19">
        <f t="shared" si="1"/>
        <v>5194.09</v>
      </c>
      <c r="I32" s="19">
        <f t="shared" si="1"/>
        <v>-0.27</v>
      </c>
      <c r="J32" s="19">
        <f t="shared" si="1"/>
        <v>5117.6000000000004</v>
      </c>
      <c r="K32" s="19">
        <f t="shared" si="1"/>
        <v>26670.400000000001</v>
      </c>
    </row>
    <row r="34" spans="1:11" x14ac:dyDescent="0.2">
      <c r="A34" s="12" t="s">
        <v>46</v>
      </c>
    </row>
    <row r="35" spans="1:11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-0.08</v>
      </c>
      <c r="J35" s="14">
        <v>-76.3</v>
      </c>
      <c r="K35" s="14">
        <v>2005.4</v>
      </c>
    </row>
    <row r="36" spans="1:11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0.03</v>
      </c>
      <c r="J36" s="14">
        <v>1593.97</v>
      </c>
      <c r="K36" s="14">
        <v>8430.4</v>
      </c>
    </row>
    <row r="37" spans="1:11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7" t="s">
        <v>36</v>
      </c>
      <c r="K37" s="7" t="s">
        <v>36</v>
      </c>
    </row>
    <row r="38" spans="1:11" x14ac:dyDescent="0.2">
      <c r="C38" s="19">
        <f t="shared" ref="C38:K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-0.05</v>
      </c>
      <c r="J38" s="19">
        <f t="shared" si="2"/>
        <v>1517.67</v>
      </c>
      <c r="K38" s="19">
        <f t="shared" si="2"/>
        <v>10435.799999999999</v>
      </c>
    </row>
    <row r="40" spans="1:11" x14ac:dyDescent="0.2">
      <c r="A40" s="12" t="s">
        <v>51</v>
      </c>
    </row>
    <row r="41" spans="1:11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0.04</v>
      </c>
      <c r="J41" s="14">
        <v>1110.4000000000001</v>
      </c>
      <c r="K41" s="14">
        <v>6650</v>
      </c>
    </row>
    <row r="42" spans="1:11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-69.75</v>
      </c>
      <c r="K42" s="14">
        <v>2100</v>
      </c>
    </row>
    <row r="43" spans="1:11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7" t="s">
        <v>36</v>
      </c>
      <c r="K43" s="7" t="s">
        <v>36</v>
      </c>
    </row>
    <row r="44" spans="1:11" x14ac:dyDescent="0.2">
      <c r="C44" s="19">
        <f t="shared" ref="C44:K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0.04</v>
      </c>
      <c r="J44" s="19">
        <f t="shared" si="3"/>
        <v>1040.6500000000001</v>
      </c>
      <c r="K44" s="19">
        <f t="shared" si="3"/>
        <v>8750</v>
      </c>
    </row>
    <row r="46" spans="1:11" x14ac:dyDescent="0.2">
      <c r="A46" s="12" t="s">
        <v>56</v>
      </c>
    </row>
    <row r="47" spans="1:11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14">
        <v>-35.22</v>
      </c>
      <c r="K47" s="14">
        <v>2274.4</v>
      </c>
    </row>
    <row r="48" spans="1:11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-0.16</v>
      </c>
      <c r="J48" s="14">
        <v>65.42</v>
      </c>
      <c r="K48" s="14">
        <v>2829.8</v>
      </c>
    </row>
    <row r="49" spans="1:11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0.05</v>
      </c>
      <c r="J49" s="14">
        <v>19.149999999999999</v>
      </c>
      <c r="K49" s="14">
        <v>2586</v>
      </c>
    </row>
    <row r="50" spans="1:11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0.13</v>
      </c>
      <c r="J50" s="14">
        <v>109.25</v>
      </c>
      <c r="K50" s="14">
        <v>2999.8</v>
      </c>
    </row>
    <row r="51" spans="1:11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-0.05</v>
      </c>
      <c r="J51" s="14">
        <v>54.14</v>
      </c>
      <c r="K51" s="14">
        <v>2736.4</v>
      </c>
    </row>
    <row r="52" spans="1:11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14">
        <v>126.81</v>
      </c>
      <c r="K52" s="14">
        <v>3144.8</v>
      </c>
    </row>
    <row r="53" spans="1:11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0.04</v>
      </c>
      <c r="J53" s="14">
        <v>175.9</v>
      </c>
      <c r="K53" s="14">
        <v>3383.6</v>
      </c>
    </row>
    <row r="54" spans="1:11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-0.16</v>
      </c>
      <c r="J54" s="14">
        <v>65.42</v>
      </c>
      <c r="K54" s="14">
        <v>2829.8</v>
      </c>
    </row>
    <row r="55" spans="1:11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-0.18</v>
      </c>
      <c r="J55" s="14">
        <v>891.05</v>
      </c>
      <c r="K55" s="14">
        <v>5733</v>
      </c>
    </row>
    <row r="56" spans="1:11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7" t="s">
        <v>36</v>
      </c>
      <c r="K56" s="7" t="s">
        <v>36</v>
      </c>
    </row>
    <row r="57" spans="1:11" x14ac:dyDescent="0.2">
      <c r="C57" s="19">
        <f t="shared" ref="C57:K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-0.35</v>
      </c>
      <c r="J57" s="19">
        <f t="shared" si="4"/>
        <v>1471.92</v>
      </c>
      <c r="K57" s="19">
        <f t="shared" si="4"/>
        <v>28517.599999999999</v>
      </c>
    </row>
    <row r="59" spans="1:11" x14ac:dyDescent="0.2">
      <c r="A59" s="12" t="s">
        <v>75</v>
      </c>
    </row>
    <row r="60" spans="1:11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0.12</v>
      </c>
      <c r="J60" s="14">
        <v>-162.5</v>
      </c>
      <c r="K60" s="14">
        <v>931</v>
      </c>
    </row>
    <row r="61" spans="1:11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9.76</v>
      </c>
      <c r="K61" s="14">
        <v>2509.4</v>
      </c>
    </row>
    <row r="62" spans="1:11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0.05</v>
      </c>
      <c r="J62" s="14">
        <v>19.149999999999999</v>
      </c>
      <c r="K62" s="14">
        <v>2586</v>
      </c>
    </row>
    <row r="63" spans="1:11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0.04</v>
      </c>
      <c r="J63" s="14">
        <v>-122.8</v>
      </c>
      <c r="K63" s="21">
        <v>1509.8</v>
      </c>
    </row>
    <row r="64" spans="1:11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0.11</v>
      </c>
      <c r="J64" s="14">
        <v>-140.33000000000001</v>
      </c>
      <c r="K64" s="14">
        <v>1253.8</v>
      </c>
    </row>
    <row r="65" spans="1:11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-0.09</v>
      </c>
      <c r="J65" s="14">
        <v>-140.53</v>
      </c>
      <c r="K65" s="14">
        <v>1254</v>
      </c>
    </row>
    <row r="66" spans="1:11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-0.08</v>
      </c>
      <c r="J66" s="14">
        <v>-166.77</v>
      </c>
      <c r="K66" s="14">
        <v>871.6</v>
      </c>
    </row>
    <row r="67" spans="1:11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0.09</v>
      </c>
      <c r="J67" s="14">
        <v>-109.69</v>
      </c>
      <c r="K67" s="14">
        <v>1700.6</v>
      </c>
    </row>
    <row r="68" spans="1:11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0.14000000000000001</v>
      </c>
      <c r="J68" s="14">
        <v>-1.99</v>
      </c>
      <c r="K68" s="14">
        <v>2412</v>
      </c>
    </row>
    <row r="69" spans="1:11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0.12</v>
      </c>
      <c r="J69" s="14">
        <v>-162.5</v>
      </c>
      <c r="K69" s="14">
        <v>931</v>
      </c>
    </row>
    <row r="70" spans="1:11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-0.09</v>
      </c>
      <c r="J70" s="14">
        <v>-123.6</v>
      </c>
      <c r="K70" s="14">
        <v>1500</v>
      </c>
    </row>
    <row r="71" spans="1:11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7" t="s">
        <v>36</v>
      </c>
      <c r="K71" s="7" t="s">
        <v>36</v>
      </c>
    </row>
    <row r="72" spans="1:11" x14ac:dyDescent="0.2">
      <c r="C72" s="19">
        <f t="shared" ref="C72:K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 t="shared" si="5"/>
        <v>28.85</v>
      </c>
      <c r="I72" s="19">
        <f t="shared" si="5"/>
        <v>0.42000000000000004</v>
      </c>
      <c r="J72" s="19">
        <f t="shared" si="5"/>
        <v>-1101.8</v>
      </c>
      <c r="K72" s="19">
        <f t="shared" si="5"/>
        <v>17459.2</v>
      </c>
    </row>
    <row r="74" spans="1:11" x14ac:dyDescent="0.2">
      <c r="A74" s="12" t="s">
        <v>96</v>
      </c>
    </row>
    <row r="75" spans="1:11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14">
        <v>9.76</v>
      </c>
      <c r="K75" s="14">
        <v>2509.4</v>
      </c>
    </row>
    <row r="76" spans="1:11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-0.05</v>
      </c>
      <c r="J76" s="14">
        <v>-127.27</v>
      </c>
      <c r="K76" s="14">
        <v>1445.8</v>
      </c>
    </row>
    <row r="77" spans="1:11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-0.02</v>
      </c>
      <c r="J77" s="14">
        <v>65.56</v>
      </c>
      <c r="K77" s="14">
        <v>2829.6</v>
      </c>
    </row>
    <row r="78" spans="1:11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0.02</v>
      </c>
      <c r="J78" s="14">
        <v>-153.51</v>
      </c>
      <c r="K78" s="14">
        <v>1062.5999999999999</v>
      </c>
    </row>
    <row r="79" spans="1:11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</row>
    <row r="80" spans="1:11" x14ac:dyDescent="0.2">
      <c r="C80" s="19">
        <f t="shared" ref="C80:K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-3.9999999999999994E-2</v>
      </c>
      <c r="J80" s="19">
        <f t="shared" si="6"/>
        <v>-205.45999999999998</v>
      </c>
      <c r="K80" s="19">
        <f t="shared" si="6"/>
        <v>7847.4</v>
      </c>
    </row>
    <row r="82" spans="1:11" x14ac:dyDescent="0.2">
      <c r="A82" s="12" t="s">
        <v>105</v>
      </c>
    </row>
    <row r="83" spans="1:11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-0.09</v>
      </c>
      <c r="J83" s="14">
        <v>-84.83</v>
      </c>
      <c r="K83" s="14">
        <v>1880.8</v>
      </c>
    </row>
    <row r="84" spans="1:11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  <c r="K84" s="7" t="s">
        <v>36</v>
      </c>
    </row>
    <row r="85" spans="1:11" x14ac:dyDescent="0.2">
      <c r="C85" s="19">
        <f t="shared" ref="C85:K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-0.09</v>
      </c>
      <c r="J85" s="19">
        <f t="shared" si="7"/>
        <v>-84.83</v>
      </c>
      <c r="K85" s="19">
        <f t="shared" si="7"/>
        <v>1880.8</v>
      </c>
    </row>
    <row r="87" spans="1:11" x14ac:dyDescent="0.2">
      <c r="A87" s="12" t="s">
        <v>108</v>
      </c>
    </row>
    <row r="88" spans="1:11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-0.04</v>
      </c>
      <c r="J88" s="14">
        <v>-184.28</v>
      </c>
      <c r="K88" s="14">
        <v>616.4</v>
      </c>
    </row>
    <row r="89" spans="1:11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-0.04</v>
      </c>
      <c r="J89" s="14">
        <v>-184.28</v>
      </c>
      <c r="K89" s="14">
        <v>616.4</v>
      </c>
    </row>
    <row r="90" spans="1:11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-0.04</v>
      </c>
      <c r="J90" s="14">
        <v>-184.28</v>
      </c>
      <c r="K90" s="14">
        <v>616.4</v>
      </c>
    </row>
    <row r="91" spans="1:11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-0.04</v>
      </c>
      <c r="J91" s="14">
        <v>-184.28</v>
      </c>
      <c r="K91" s="14">
        <v>616.4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-0.16</v>
      </c>
      <c r="J93" s="19">
        <f>SUM(J88:J91)</f>
        <v>-737.12</v>
      </c>
      <c r="K93" s="19">
        <f>SUM(K88:K91)</f>
        <v>2465.6</v>
      </c>
    </row>
    <row r="95" spans="1:11" x14ac:dyDescent="0.2">
      <c r="A95" s="12" t="s">
        <v>117</v>
      </c>
    </row>
    <row r="96" spans="1:11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-158.56</v>
      </c>
      <c r="K96" s="14">
        <v>990.4</v>
      </c>
    </row>
    <row r="97" spans="1:11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-158.56</v>
      </c>
      <c r="K97" s="14">
        <v>990.4</v>
      </c>
    </row>
    <row r="98" spans="1:11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-0.03</v>
      </c>
      <c r="J98" s="14">
        <v>65.55</v>
      </c>
      <c r="K98" s="14">
        <v>2829.6</v>
      </c>
    </row>
    <row r="99" spans="1:11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7" t="s">
        <v>36</v>
      </c>
      <c r="K99" s="7" t="s">
        <v>36</v>
      </c>
    </row>
    <row r="100" spans="1:11" x14ac:dyDescent="0.2">
      <c r="C100" s="19">
        <f t="shared" ref="C100:K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-0.03</v>
      </c>
      <c r="J100" s="19">
        <f t="shared" si="8"/>
        <v>-251.57</v>
      </c>
      <c r="K100" s="19">
        <f t="shared" si="8"/>
        <v>4810.3999999999996</v>
      </c>
    </row>
    <row r="102" spans="1:11" x14ac:dyDescent="0.2">
      <c r="A102" s="12" t="s">
        <v>124</v>
      </c>
    </row>
    <row r="103" spans="1:11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0.01</v>
      </c>
      <c r="J103" s="14">
        <v>451.14</v>
      </c>
      <c r="K103" s="14">
        <v>4144.8</v>
      </c>
    </row>
    <row r="104" spans="1:11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0.01</v>
      </c>
      <c r="J104" s="14">
        <v>451.14</v>
      </c>
      <c r="K104" s="14">
        <v>4144.8</v>
      </c>
    </row>
    <row r="105" spans="1:11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0.01</v>
      </c>
      <c r="J105" s="14">
        <v>451.14</v>
      </c>
      <c r="K105" s="14">
        <v>4144.8</v>
      </c>
    </row>
    <row r="106" spans="1:11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0.08</v>
      </c>
      <c r="J106" s="14">
        <v>577.54</v>
      </c>
      <c r="K106" s="14">
        <v>4688</v>
      </c>
    </row>
    <row r="107" spans="1:11" x14ac:dyDescent="0.2">
      <c r="A107" s="2" t="s">
        <v>129</v>
      </c>
      <c r="B107" s="1" t="s">
        <v>274</v>
      </c>
      <c r="C107" s="14">
        <v>5265.54</v>
      </c>
      <c r="D107" s="14">
        <v>5265.54</v>
      </c>
      <c r="E107" s="14">
        <v>0</v>
      </c>
      <c r="F107" s="14">
        <v>0</v>
      </c>
      <c r="G107" s="14">
        <v>577.46</v>
      </c>
      <c r="H107" s="14">
        <v>577.46</v>
      </c>
      <c r="I107" s="15">
        <v>0.08</v>
      </c>
      <c r="J107" s="14">
        <v>577.54</v>
      </c>
      <c r="K107" s="14">
        <v>4688</v>
      </c>
    </row>
    <row r="108" spans="1:11" x14ac:dyDescent="0.2">
      <c r="A108" s="2" t="s">
        <v>130</v>
      </c>
      <c r="B108" s="1" t="s">
        <v>274</v>
      </c>
      <c r="C108" s="14">
        <v>4595.9399999999996</v>
      </c>
      <c r="D108" s="14">
        <v>4595.9399999999996</v>
      </c>
      <c r="E108" s="14">
        <v>0</v>
      </c>
      <c r="F108" s="14">
        <v>0</v>
      </c>
      <c r="G108" s="14">
        <v>451.13</v>
      </c>
      <c r="H108" s="14">
        <v>451.13</v>
      </c>
      <c r="I108" s="14">
        <v>0.01</v>
      </c>
      <c r="J108" s="14">
        <v>451.14</v>
      </c>
      <c r="K108" s="14">
        <v>4144.8</v>
      </c>
    </row>
    <row r="109" spans="1:11" x14ac:dyDescent="0.2">
      <c r="A109" s="2" t="s">
        <v>131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0.01</v>
      </c>
      <c r="J109" s="14">
        <v>451.14</v>
      </c>
      <c r="K109" s="14">
        <v>4144.8</v>
      </c>
    </row>
    <row r="110" spans="1:11" x14ac:dyDescent="0.2">
      <c r="A110" s="2" t="s">
        <v>132</v>
      </c>
      <c r="B110" s="1" t="s">
        <v>274</v>
      </c>
      <c r="C110" s="14">
        <v>4595.7700000000004</v>
      </c>
      <c r="D110" s="14">
        <v>4595.7700000000004</v>
      </c>
      <c r="E110" s="14">
        <v>0</v>
      </c>
      <c r="F110" s="14">
        <v>0</v>
      </c>
      <c r="G110" s="14">
        <v>451.1</v>
      </c>
      <c r="H110" s="14">
        <v>451.1</v>
      </c>
      <c r="I110" s="14">
        <v>-0.13</v>
      </c>
      <c r="J110" s="14">
        <v>450.97</v>
      </c>
      <c r="K110" s="14">
        <v>4144.8</v>
      </c>
    </row>
    <row r="111" spans="1:11" x14ac:dyDescent="0.2">
      <c r="A111" s="2" t="s">
        <v>133</v>
      </c>
      <c r="B111" s="1" t="s">
        <v>274</v>
      </c>
      <c r="C111" s="14">
        <v>4595.9399999999996</v>
      </c>
      <c r="D111" s="14">
        <v>4595.9399999999996</v>
      </c>
      <c r="E111" s="14">
        <v>0</v>
      </c>
      <c r="F111" s="14">
        <v>0</v>
      </c>
      <c r="G111" s="14">
        <v>451.13</v>
      </c>
      <c r="H111" s="14">
        <v>451.13</v>
      </c>
      <c r="I111" s="14">
        <v>-0.19</v>
      </c>
      <c r="J111" s="14">
        <v>450.94</v>
      </c>
      <c r="K111" s="14">
        <v>4145</v>
      </c>
    </row>
    <row r="112" spans="1:11" x14ac:dyDescent="0.2">
      <c r="A112" s="2" t="s">
        <v>134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0.01</v>
      </c>
      <c r="J112" s="14">
        <v>451.14</v>
      </c>
      <c r="K112" s="14">
        <v>4144.8</v>
      </c>
    </row>
    <row r="113" spans="1:11" x14ac:dyDescent="0.2">
      <c r="A113" s="2" t="s">
        <v>135</v>
      </c>
      <c r="B113" s="1" t="s">
        <v>274</v>
      </c>
      <c r="C113" s="14">
        <v>4595.8500000000004</v>
      </c>
      <c r="D113" s="14">
        <v>4595.8500000000004</v>
      </c>
      <c r="E113" s="14">
        <v>0</v>
      </c>
      <c r="F113" s="14">
        <v>0</v>
      </c>
      <c r="G113" s="14">
        <v>451.12</v>
      </c>
      <c r="H113" s="14">
        <v>451.12</v>
      </c>
      <c r="I113" s="15">
        <v>-7.0000000000000007E-2</v>
      </c>
      <c r="J113" s="14">
        <v>451.05</v>
      </c>
      <c r="K113" s="14">
        <v>4144.8</v>
      </c>
    </row>
    <row r="114" spans="1:11" x14ac:dyDescent="0.2">
      <c r="A114" s="2" t="s">
        <v>136</v>
      </c>
      <c r="B114" s="1" t="s">
        <v>274</v>
      </c>
      <c r="C114" s="14">
        <v>4596</v>
      </c>
      <c r="D114" s="14">
        <v>4596</v>
      </c>
      <c r="E114" s="14">
        <v>0</v>
      </c>
      <c r="F114" s="14">
        <v>0</v>
      </c>
      <c r="G114" s="14">
        <v>451.14</v>
      </c>
      <c r="H114" s="14">
        <v>451.14</v>
      </c>
      <c r="I114" s="14">
        <v>0.06</v>
      </c>
      <c r="J114" s="14">
        <v>451.2</v>
      </c>
      <c r="K114" s="14">
        <v>4144.8</v>
      </c>
    </row>
    <row r="115" spans="1:11" s="7" customFormat="1" x14ac:dyDescent="0.2">
      <c r="A115" s="17" t="s">
        <v>35</v>
      </c>
      <c r="C115" s="7" t="s">
        <v>36</v>
      </c>
      <c r="D115" s="7" t="s">
        <v>36</v>
      </c>
      <c r="E115" s="7" t="s">
        <v>36</v>
      </c>
      <c r="F115" s="7" t="s">
        <v>36</v>
      </c>
      <c r="G115" s="7" t="s">
        <v>36</v>
      </c>
      <c r="H115" s="7" t="s">
        <v>36</v>
      </c>
      <c r="I115" s="7" t="s">
        <v>36</v>
      </c>
      <c r="J115" s="7" t="s">
        <v>36</v>
      </c>
      <c r="K115" s="7" t="s">
        <v>36</v>
      </c>
    </row>
    <row r="116" spans="1:11" x14ac:dyDescent="0.2">
      <c r="C116" s="19">
        <f t="shared" ref="C116:K116" si="9">SUM(C103:C114)</f>
        <v>56490.280000000006</v>
      </c>
      <c r="D116" s="19">
        <f t="shared" si="9"/>
        <v>56490.280000000006</v>
      </c>
      <c r="E116" s="19">
        <f t="shared" si="9"/>
        <v>0</v>
      </c>
      <c r="F116" s="19">
        <f t="shared" si="9"/>
        <v>0</v>
      </c>
      <c r="G116" s="19">
        <f t="shared" si="9"/>
        <v>5666.1900000000005</v>
      </c>
      <c r="H116" s="19">
        <f t="shared" si="9"/>
        <v>5666.1900000000005</v>
      </c>
      <c r="I116" s="19">
        <f t="shared" si="9"/>
        <v>-0.10999999999999999</v>
      </c>
      <c r="J116" s="19">
        <f t="shared" si="9"/>
        <v>5666.08</v>
      </c>
      <c r="K116" s="19">
        <f t="shared" si="9"/>
        <v>50824.200000000012</v>
      </c>
    </row>
    <row r="118" spans="1:11" x14ac:dyDescent="0.2">
      <c r="A118" s="12" t="s">
        <v>137</v>
      </c>
    </row>
    <row r="119" spans="1:11" x14ac:dyDescent="0.2">
      <c r="A119" s="2" t="s">
        <v>138</v>
      </c>
      <c r="B119" s="1" t="s">
        <v>139</v>
      </c>
      <c r="C119" s="14">
        <v>2120.6</v>
      </c>
      <c r="D119" s="14">
        <v>2120.6</v>
      </c>
      <c r="E119" s="15">
        <v>-188.71</v>
      </c>
      <c r="F119" s="15">
        <v>-62.03</v>
      </c>
      <c r="G119" s="14">
        <v>126.68</v>
      </c>
      <c r="H119" s="14">
        <v>0</v>
      </c>
      <c r="I119" s="15">
        <v>0.03</v>
      </c>
      <c r="J119" s="14">
        <v>-62</v>
      </c>
      <c r="K119" s="14">
        <v>2182.6</v>
      </c>
    </row>
    <row r="120" spans="1:11" x14ac:dyDescent="0.2">
      <c r="A120" s="2" t="s">
        <v>140</v>
      </c>
      <c r="B120" s="1" t="s">
        <v>141</v>
      </c>
      <c r="C120" s="14">
        <v>4596.01</v>
      </c>
      <c r="D120" s="14">
        <v>4596.01</v>
      </c>
      <c r="E120" s="14">
        <v>0</v>
      </c>
      <c r="F120" s="14">
        <v>0</v>
      </c>
      <c r="G120" s="14">
        <v>451.15</v>
      </c>
      <c r="H120" s="14">
        <v>451.15</v>
      </c>
      <c r="I120" s="14">
        <v>0.06</v>
      </c>
      <c r="J120" s="14">
        <v>451.21</v>
      </c>
      <c r="K120" s="14">
        <v>4144.8</v>
      </c>
    </row>
    <row r="121" spans="1:11" x14ac:dyDescent="0.2">
      <c r="A121" s="2" t="s">
        <v>142</v>
      </c>
      <c r="B121" s="1" t="s">
        <v>143</v>
      </c>
      <c r="C121" s="14">
        <v>2120.58</v>
      </c>
      <c r="D121" s="14">
        <v>2120.58</v>
      </c>
      <c r="E121" s="15">
        <v>-188.71</v>
      </c>
      <c r="F121" s="15">
        <v>-62.03</v>
      </c>
      <c r="G121" s="14">
        <v>126.68</v>
      </c>
      <c r="H121" s="14">
        <v>0</v>
      </c>
      <c r="I121" s="15">
        <v>0.01</v>
      </c>
      <c r="J121" s="14">
        <v>-62.02</v>
      </c>
      <c r="K121" s="14">
        <v>2182.6</v>
      </c>
    </row>
    <row r="122" spans="1:11" x14ac:dyDescent="0.2">
      <c r="A122" s="2" t="s">
        <v>144</v>
      </c>
      <c r="B122" s="1" t="s">
        <v>145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0.01</v>
      </c>
      <c r="J122" s="14">
        <v>-62.02</v>
      </c>
      <c r="K122" s="14">
        <v>2182.6</v>
      </c>
    </row>
    <row r="123" spans="1:11" x14ac:dyDescent="0.2">
      <c r="A123" s="2" t="s">
        <v>146</v>
      </c>
      <c r="B123" s="1" t="s">
        <v>147</v>
      </c>
      <c r="C123" s="14">
        <v>2120.5500000000002</v>
      </c>
      <c r="D123" s="14">
        <v>2120.5500000000002</v>
      </c>
      <c r="E123" s="15">
        <v>-188.71</v>
      </c>
      <c r="F123" s="15">
        <v>-62.04</v>
      </c>
      <c r="G123" s="14">
        <v>126.68</v>
      </c>
      <c r="H123" s="14">
        <v>0</v>
      </c>
      <c r="I123" s="15">
        <v>-0.01</v>
      </c>
      <c r="J123" s="14">
        <v>-62.05</v>
      </c>
      <c r="K123" s="14">
        <v>2182.6</v>
      </c>
    </row>
    <row r="124" spans="1:11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</row>
    <row r="125" spans="1:11" x14ac:dyDescent="0.2">
      <c r="C125" s="19">
        <f t="shared" ref="C125:K125" si="10">SUM(C119:C123)</f>
        <v>13078.32</v>
      </c>
      <c r="D125" s="19">
        <f t="shared" si="10"/>
        <v>13078.32</v>
      </c>
      <c r="E125" s="20">
        <f t="shared" si="10"/>
        <v>-754.84</v>
      </c>
      <c r="F125" s="20">
        <f t="shared" si="10"/>
        <v>-248.13</v>
      </c>
      <c r="G125" s="19">
        <f t="shared" si="10"/>
        <v>957.87000000000012</v>
      </c>
      <c r="H125" s="19">
        <f t="shared" si="10"/>
        <v>451.15</v>
      </c>
      <c r="I125" s="19">
        <f t="shared" si="10"/>
        <v>9.9999999999999992E-2</v>
      </c>
      <c r="J125" s="19">
        <f t="shared" si="10"/>
        <v>203.12</v>
      </c>
      <c r="K125" s="19">
        <f t="shared" si="10"/>
        <v>12875.2</v>
      </c>
    </row>
    <row r="127" spans="1:11" x14ac:dyDescent="0.2">
      <c r="A127" s="12" t="s">
        <v>148</v>
      </c>
    </row>
    <row r="128" spans="1:11" x14ac:dyDescent="0.2">
      <c r="A128" s="2" t="s">
        <v>149</v>
      </c>
      <c r="B128" s="1" t="s">
        <v>150</v>
      </c>
      <c r="C128" s="14">
        <v>1929.1</v>
      </c>
      <c r="D128" s="14">
        <v>1929.1</v>
      </c>
      <c r="E128" s="15">
        <v>-188.71</v>
      </c>
      <c r="F128" s="15">
        <v>-76.22</v>
      </c>
      <c r="G128" s="14">
        <v>112.49</v>
      </c>
      <c r="H128" s="14">
        <v>0</v>
      </c>
      <c r="I128" s="15">
        <v>-0.08</v>
      </c>
      <c r="J128" s="14">
        <v>-76.3</v>
      </c>
      <c r="K128" s="14">
        <v>2005.4</v>
      </c>
    </row>
    <row r="129" spans="1:11" x14ac:dyDescent="0.2">
      <c r="A129" s="2" t="s">
        <v>151</v>
      </c>
      <c r="B129" s="1" t="s">
        <v>152</v>
      </c>
      <c r="C129" s="14">
        <v>316.36</v>
      </c>
      <c r="D129" s="14">
        <v>316.36</v>
      </c>
      <c r="E129" s="15">
        <v>-200.83</v>
      </c>
      <c r="F129" s="15">
        <v>-191.55</v>
      </c>
      <c r="G129" s="14">
        <v>9.2799999999999994</v>
      </c>
      <c r="H129" s="14">
        <v>0</v>
      </c>
      <c r="I129" s="15">
        <v>-0.09</v>
      </c>
      <c r="J129" s="14">
        <v>-191.64</v>
      </c>
      <c r="K129" s="14">
        <v>508</v>
      </c>
    </row>
    <row r="130" spans="1:11" x14ac:dyDescent="0.2">
      <c r="A130" s="2" t="s">
        <v>153</v>
      </c>
      <c r="B130" s="1" t="s">
        <v>154</v>
      </c>
      <c r="C130" s="14">
        <v>2895.22</v>
      </c>
      <c r="D130" s="14">
        <v>2895.22</v>
      </c>
      <c r="E130" s="15">
        <v>-145.38</v>
      </c>
      <c r="F130" s="14">
        <v>0</v>
      </c>
      <c r="G130" s="14">
        <v>210.96</v>
      </c>
      <c r="H130" s="14">
        <v>65.58</v>
      </c>
      <c r="I130" s="15">
        <v>-0.16</v>
      </c>
      <c r="J130" s="14">
        <v>65.42</v>
      </c>
      <c r="K130" s="14">
        <v>2829.8</v>
      </c>
    </row>
    <row r="131" spans="1:11" x14ac:dyDescent="0.2">
      <c r="A131" s="2" t="s">
        <v>155</v>
      </c>
      <c r="B131" s="1" t="s">
        <v>156</v>
      </c>
      <c r="C131" s="14">
        <v>2519.16</v>
      </c>
      <c r="D131" s="14">
        <v>2519.16</v>
      </c>
      <c r="E131" s="15">
        <v>-160.30000000000001</v>
      </c>
      <c r="F131" s="14">
        <v>0</v>
      </c>
      <c r="G131" s="14">
        <v>170.04</v>
      </c>
      <c r="H131" s="14">
        <v>9.75</v>
      </c>
      <c r="I131" s="15">
        <v>0.01</v>
      </c>
      <c r="J131" s="14">
        <v>9.76</v>
      </c>
      <c r="K131" s="14">
        <v>2509.4</v>
      </c>
    </row>
    <row r="132" spans="1:11" x14ac:dyDescent="0.2">
      <c r="A132" s="2" t="s">
        <v>157</v>
      </c>
      <c r="B132" s="1" t="s">
        <v>158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14">
        <v>9.76</v>
      </c>
      <c r="K132" s="14">
        <v>2509.4</v>
      </c>
    </row>
    <row r="133" spans="1:11" x14ac:dyDescent="0.2">
      <c r="A133" s="2" t="s">
        <v>159</v>
      </c>
      <c r="B133" s="1" t="s">
        <v>160</v>
      </c>
      <c r="C133" s="14">
        <v>2986.18</v>
      </c>
      <c r="D133" s="14">
        <v>2986.18</v>
      </c>
      <c r="E133" s="15">
        <v>-145.38</v>
      </c>
      <c r="F133" s="14">
        <v>0</v>
      </c>
      <c r="G133" s="14">
        <v>220.86</v>
      </c>
      <c r="H133" s="14">
        <v>75.48</v>
      </c>
      <c r="I133" s="15">
        <v>0.1</v>
      </c>
      <c r="J133" s="14">
        <v>75.58</v>
      </c>
      <c r="K133" s="14">
        <v>2910.6</v>
      </c>
    </row>
    <row r="134" spans="1:11" x14ac:dyDescent="0.2">
      <c r="A134" s="2" t="s">
        <v>161</v>
      </c>
      <c r="B134" s="1" t="s">
        <v>162</v>
      </c>
      <c r="C134" s="14">
        <v>2151.0300000000002</v>
      </c>
      <c r="D134" s="14">
        <v>2151.0300000000002</v>
      </c>
      <c r="E134" s="15">
        <v>-188.71</v>
      </c>
      <c r="F134" s="15">
        <v>-58.72</v>
      </c>
      <c r="G134" s="14">
        <v>129.99</v>
      </c>
      <c r="H134" s="14">
        <v>0</v>
      </c>
      <c r="I134" s="15">
        <v>0.15</v>
      </c>
      <c r="J134" s="14">
        <v>-58.57</v>
      </c>
      <c r="K134" s="14">
        <v>2209.6</v>
      </c>
    </row>
    <row r="135" spans="1:11" x14ac:dyDescent="0.2">
      <c r="A135" s="2" t="s">
        <v>163</v>
      </c>
      <c r="B135" s="1" t="s">
        <v>164</v>
      </c>
      <c r="C135" s="14">
        <v>2878.02</v>
      </c>
      <c r="D135" s="14">
        <v>2878.02</v>
      </c>
      <c r="E135" s="15">
        <v>-145.38</v>
      </c>
      <c r="F135" s="14">
        <v>0</v>
      </c>
      <c r="G135" s="14">
        <v>209.09</v>
      </c>
      <c r="H135" s="14">
        <v>63.71</v>
      </c>
      <c r="I135" s="15">
        <v>-0.09</v>
      </c>
      <c r="J135" s="14">
        <v>63.62</v>
      </c>
      <c r="K135" s="14">
        <v>2814.4</v>
      </c>
    </row>
    <row r="136" spans="1:11" x14ac:dyDescent="0.2">
      <c r="A136" s="2" t="s">
        <v>165</v>
      </c>
      <c r="B136" s="1" t="s">
        <v>166</v>
      </c>
      <c r="C136" s="14">
        <v>2895.22</v>
      </c>
      <c r="D136" s="14">
        <v>2895.22</v>
      </c>
      <c r="E136" s="15">
        <v>-145.38</v>
      </c>
      <c r="F136" s="14">
        <v>0</v>
      </c>
      <c r="G136" s="14">
        <v>210.96</v>
      </c>
      <c r="H136" s="14">
        <v>65.58</v>
      </c>
      <c r="I136" s="15">
        <v>-0.16</v>
      </c>
      <c r="J136" s="14">
        <v>65.42</v>
      </c>
      <c r="K136" s="14">
        <v>2829.8</v>
      </c>
    </row>
    <row r="137" spans="1:11" x14ac:dyDescent="0.2">
      <c r="A137" s="2" t="s">
        <v>167</v>
      </c>
      <c r="B137" s="1" t="s">
        <v>168</v>
      </c>
      <c r="C137" s="14">
        <v>1727.67</v>
      </c>
      <c r="D137" s="14">
        <v>1727.67</v>
      </c>
      <c r="E137" s="15">
        <v>-193.8</v>
      </c>
      <c r="F137" s="15">
        <v>-94.2</v>
      </c>
      <c r="G137" s="14">
        <v>99.6</v>
      </c>
      <c r="H137" s="14">
        <v>0</v>
      </c>
      <c r="I137" s="14">
        <v>-0.13</v>
      </c>
      <c r="J137" s="14">
        <v>-94.33</v>
      </c>
      <c r="K137" s="14">
        <v>1822</v>
      </c>
    </row>
    <row r="138" spans="1:11" x14ac:dyDescent="0.2">
      <c r="A138" s="2" t="s">
        <v>169</v>
      </c>
      <c r="B138" s="1" t="s">
        <v>170</v>
      </c>
      <c r="C138" s="14">
        <v>3109.05</v>
      </c>
      <c r="D138" s="14">
        <v>3109.05</v>
      </c>
      <c r="E138" s="15">
        <v>-125.1</v>
      </c>
      <c r="F138" s="14">
        <v>0</v>
      </c>
      <c r="G138" s="14">
        <v>234.22</v>
      </c>
      <c r="H138" s="14">
        <v>109.12</v>
      </c>
      <c r="I138" s="15">
        <v>-7.0000000000000007E-2</v>
      </c>
      <c r="J138" s="14">
        <v>109.05</v>
      </c>
      <c r="K138" s="14">
        <v>3000</v>
      </c>
    </row>
    <row r="139" spans="1:11" x14ac:dyDescent="0.2">
      <c r="A139" s="2" t="s">
        <v>171</v>
      </c>
      <c r="B139" s="1" t="s">
        <v>172</v>
      </c>
      <c r="C139" s="14">
        <v>2151.0300000000002</v>
      </c>
      <c r="D139" s="14">
        <v>2151.0300000000002</v>
      </c>
      <c r="E139" s="15">
        <v>-188.71</v>
      </c>
      <c r="F139" s="15">
        <v>-58.72</v>
      </c>
      <c r="G139" s="14">
        <v>129.99</v>
      </c>
      <c r="H139" s="14">
        <v>0</v>
      </c>
      <c r="I139" s="15">
        <v>0.15</v>
      </c>
      <c r="J139" s="14">
        <v>-58.57</v>
      </c>
      <c r="K139" s="14">
        <v>2209.6</v>
      </c>
    </row>
    <row r="140" spans="1:11" x14ac:dyDescent="0.2">
      <c r="A140" s="2" t="s">
        <v>173</v>
      </c>
      <c r="B140" s="1" t="s">
        <v>174</v>
      </c>
      <c r="C140" s="14">
        <v>2366.02</v>
      </c>
      <c r="D140" s="14">
        <v>2366.02</v>
      </c>
      <c r="E140" s="15">
        <v>-160.30000000000001</v>
      </c>
      <c r="F140" s="15">
        <v>-6.91</v>
      </c>
      <c r="G140" s="14">
        <v>153.38</v>
      </c>
      <c r="H140" s="14">
        <v>0</v>
      </c>
      <c r="I140" s="14">
        <v>0.13</v>
      </c>
      <c r="J140" s="14">
        <v>-6.78</v>
      </c>
      <c r="K140" s="14">
        <v>2372.8000000000002</v>
      </c>
    </row>
    <row r="141" spans="1:11" x14ac:dyDescent="0.2">
      <c r="A141" s="2" t="s">
        <v>175</v>
      </c>
      <c r="B141" s="1" t="s">
        <v>176</v>
      </c>
      <c r="C141" s="14">
        <v>2519.16</v>
      </c>
      <c r="D141" s="14">
        <v>2519.16</v>
      </c>
      <c r="E141" s="15">
        <v>-160.30000000000001</v>
      </c>
      <c r="F141" s="14">
        <v>0</v>
      </c>
      <c r="G141" s="14">
        <v>170.04</v>
      </c>
      <c r="H141" s="14">
        <v>9.75</v>
      </c>
      <c r="I141" s="15">
        <v>0.01</v>
      </c>
      <c r="J141" s="14">
        <v>9.76</v>
      </c>
      <c r="K141" s="14">
        <v>2509.4</v>
      </c>
    </row>
    <row r="142" spans="1:11" x14ac:dyDescent="0.2">
      <c r="A142" s="2" t="s">
        <v>177</v>
      </c>
      <c r="B142" s="1" t="s">
        <v>178</v>
      </c>
      <c r="C142" s="14">
        <v>3613.44</v>
      </c>
      <c r="D142" s="14">
        <v>3613.44</v>
      </c>
      <c r="E142" s="15">
        <v>-107.37</v>
      </c>
      <c r="F142" s="14">
        <v>0</v>
      </c>
      <c r="G142" s="14">
        <v>289.10000000000002</v>
      </c>
      <c r="H142" s="14">
        <v>181.73</v>
      </c>
      <c r="I142" s="15">
        <v>0.11</v>
      </c>
      <c r="J142" s="14">
        <v>181.84</v>
      </c>
      <c r="K142" s="14">
        <v>3431.6</v>
      </c>
    </row>
    <row r="143" spans="1:11" x14ac:dyDescent="0.2">
      <c r="A143" s="2" t="s">
        <v>179</v>
      </c>
      <c r="B143" s="1" t="s">
        <v>180</v>
      </c>
      <c r="C143" s="14">
        <v>1376.4</v>
      </c>
      <c r="D143" s="14">
        <v>1376.4</v>
      </c>
      <c r="E143" s="15">
        <v>-200.63</v>
      </c>
      <c r="F143" s="15">
        <v>-123.51</v>
      </c>
      <c r="G143" s="14">
        <v>77.12</v>
      </c>
      <c r="H143" s="14">
        <v>0</v>
      </c>
      <c r="I143" s="15">
        <v>-0.09</v>
      </c>
      <c r="J143" s="14">
        <v>-123.6</v>
      </c>
      <c r="K143" s="14">
        <v>1500</v>
      </c>
    </row>
    <row r="144" spans="1:11" x14ac:dyDescent="0.2">
      <c r="A144" s="2" t="s">
        <v>181</v>
      </c>
      <c r="B144" s="1" t="s">
        <v>182</v>
      </c>
      <c r="C144" s="14">
        <v>2238.35</v>
      </c>
      <c r="D144" s="14">
        <v>2238.35</v>
      </c>
      <c r="E144" s="15">
        <v>-174.78</v>
      </c>
      <c r="F144" s="15">
        <v>-35.29</v>
      </c>
      <c r="G144" s="14">
        <v>139.49</v>
      </c>
      <c r="H144" s="14">
        <v>0</v>
      </c>
      <c r="I144" s="14">
        <v>0.04</v>
      </c>
      <c r="J144" s="14">
        <v>-35.25</v>
      </c>
      <c r="K144" s="14">
        <v>2273.6</v>
      </c>
    </row>
    <row r="145" spans="1:11" x14ac:dyDescent="0.2">
      <c r="A145" s="2" t="s">
        <v>183</v>
      </c>
      <c r="B145" s="1" t="s">
        <v>184</v>
      </c>
      <c r="C145" s="14">
        <v>2366.02</v>
      </c>
      <c r="D145" s="14">
        <v>2366.02</v>
      </c>
      <c r="E145" s="15">
        <v>-160.30000000000001</v>
      </c>
      <c r="F145" s="15">
        <v>-6.91</v>
      </c>
      <c r="G145" s="14">
        <v>153.38</v>
      </c>
      <c r="H145" s="14">
        <v>0</v>
      </c>
      <c r="I145" s="14">
        <v>0.13</v>
      </c>
      <c r="J145" s="14">
        <v>-6.78</v>
      </c>
      <c r="K145" s="14">
        <v>2372.8000000000002</v>
      </c>
    </row>
    <row r="146" spans="1:11" x14ac:dyDescent="0.2">
      <c r="A146" s="2" t="s">
        <v>185</v>
      </c>
      <c r="B146" s="1" t="s">
        <v>186</v>
      </c>
      <c r="C146" s="14">
        <v>3109.05</v>
      </c>
      <c r="D146" s="14">
        <v>3109.05</v>
      </c>
      <c r="E146" s="15">
        <v>-125.1</v>
      </c>
      <c r="F146" s="14">
        <v>0</v>
      </c>
      <c r="G146" s="14">
        <v>234.22</v>
      </c>
      <c r="H146" s="14">
        <v>109.12</v>
      </c>
      <c r="I146" s="15">
        <v>-7.0000000000000007E-2</v>
      </c>
      <c r="J146" s="14">
        <v>109.05</v>
      </c>
      <c r="K146" s="14">
        <v>3000</v>
      </c>
    </row>
    <row r="147" spans="1:11" x14ac:dyDescent="0.2">
      <c r="A147" s="2" t="s">
        <v>187</v>
      </c>
      <c r="B147" s="1" t="s">
        <v>188</v>
      </c>
      <c r="C147" s="14">
        <v>2508.6</v>
      </c>
      <c r="D147" s="14">
        <v>2508.6</v>
      </c>
      <c r="E147" s="15">
        <v>-160.30000000000001</v>
      </c>
      <c r="F147" s="14">
        <v>0</v>
      </c>
      <c r="G147" s="14">
        <v>168.9</v>
      </c>
      <c r="H147" s="14">
        <v>8.6</v>
      </c>
      <c r="I147" s="14">
        <v>0</v>
      </c>
      <c r="J147" s="14">
        <v>8.6</v>
      </c>
      <c r="K147" s="14">
        <v>2500</v>
      </c>
    </row>
    <row r="148" spans="1:11" x14ac:dyDescent="0.2">
      <c r="A148" s="2" t="s">
        <v>189</v>
      </c>
      <c r="B148" s="1" t="s">
        <v>190</v>
      </c>
      <c r="C148" s="14">
        <v>2211</v>
      </c>
      <c r="D148" s="14">
        <v>2211</v>
      </c>
      <c r="E148" s="15">
        <v>-174.78</v>
      </c>
      <c r="F148" s="15">
        <v>-38.270000000000003</v>
      </c>
      <c r="G148" s="14">
        <v>136.52000000000001</v>
      </c>
      <c r="H148" s="14">
        <v>0</v>
      </c>
      <c r="I148" s="14">
        <v>7.0000000000000007E-2</v>
      </c>
      <c r="J148" s="14">
        <v>-38.200000000000003</v>
      </c>
      <c r="K148" s="14">
        <v>2249.1999999999998</v>
      </c>
    </row>
    <row r="149" spans="1:11" s="7" customFormat="1" x14ac:dyDescent="0.2">
      <c r="A149" s="17" t="s">
        <v>35</v>
      </c>
      <c r="C149" s="7" t="s">
        <v>36</v>
      </c>
      <c r="D149" s="7" t="s">
        <v>36</v>
      </c>
      <c r="E149" s="7" t="s">
        <v>36</v>
      </c>
      <c r="F149" s="7" t="s">
        <v>36</v>
      </c>
      <c r="G149" s="7" t="s">
        <v>36</v>
      </c>
      <c r="H149" s="7" t="s">
        <v>36</v>
      </c>
      <c r="I149" s="7" t="s">
        <v>36</v>
      </c>
      <c r="J149" s="7" t="s">
        <v>36</v>
      </c>
      <c r="K149" s="7" t="s">
        <v>36</v>
      </c>
    </row>
    <row r="150" spans="1:11" x14ac:dyDescent="0.2">
      <c r="C150" s="19">
        <f t="shared" ref="C150:K150" si="11">SUM(C128:C148)</f>
        <v>50385.240000000005</v>
      </c>
      <c r="D150" s="19">
        <f t="shared" si="11"/>
        <v>50385.240000000005</v>
      </c>
      <c r="E150" s="20">
        <f t="shared" si="11"/>
        <v>-3411.8400000000006</v>
      </c>
      <c r="F150" s="20">
        <f t="shared" si="11"/>
        <v>-690.3</v>
      </c>
      <c r="G150" s="19">
        <f t="shared" si="11"/>
        <v>3429.6699999999996</v>
      </c>
      <c r="H150" s="19">
        <f t="shared" si="11"/>
        <v>708.17000000000007</v>
      </c>
      <c r="I150" s="20">
        <f t="shared" si="11"/>
        <v>-2.9999999999999943E-2</v>
      </c>
      <c r="J150" s="19">
        <f t="shared" si="11"/>
        <v>17.839999999999996</v>
      </c>
      <c r="K150" s="19">
        <f t="shared" si="11"/>
        <v>50367.399999999994</v>
      </c>
    </row>
    <row r="152" spans="1:11" x14ac:dyDescent="0.2">
      <c r="A152" s="12" t="s">
        <v>191</v>
      </c>
    </row>
    <row r="153" spans="1:11" x14ac:dyDescent="0.2">
      <c r="A153" s="2" t="s">
        <v>192</v>
      </c>
      <c r="B153" s="1" t="s">
        <v>193</v>
      </c>
      <c r="C153" s="14">
        <v>1929.43</v>
      </c>
      <c r="D153" s="14">
        <v>1929.43</v>
      </c>
      <c r="E153" s="15">
        <v>-188.71</v>
      </c>
      <c r="F153" s="15">
        <v>-76.2</v>
      </c>
      <c r="G153" s="14">
        <v>112.52</v>
      </c>
      <c r="H153" s="14">
        <v>0</v>
      </c>
      <c r="I153" s="14">
        <v>0.03</v>
      </c>
      <c r="J153" s="14">
        <v>-76.17</v>
      </c>
      <c r="K153" s="14">
        <v>2005.6</v>
      </c>
    </row>
    <row r="154" spans="1:11" x14ac:dyDescent="0.2">
      <c r="A154" s="2" t="s">
        <v>194</v>
      </c>
      <c r="B154" s="1" t="s">
        <v>195</v>
      </c>
      <c r="C154" s="14">
        <v>2238.35</v>
      </c>
      <c r="D154" s="14">
        <v>2238.35</v>
      </c>
      <c r="E154" s="15">
        <v>-174.78</v>
      </c>
      <c r="F154" s="15">
        <v>-35.29</v>
      </c>
      <c r="G154" s="14">
        <v>139.49</v>
      </c>
      <c r="H154" s="14">
        <v>0</v>
      </c>
      <c r="I154" s="14">
        <v>0.04</v>
      </c>
      <c r="J154" s="14">
        <v>-35.25</v>
      </c>
      <c r="K154" s="14">
        <v>2273.6</v>
      </c>
    </row>
    <row r="155" spans="1:11" x14ac:dyDescent="0.2">
      <c r="A155" s="2" t="s">
        <v>196</v>
      </c>
      <c r="B155" s="1" t="s">
        <v>197</v>
      </c>
      <c r="C155" s="14">
        <v>1795.97</v>
      </c>
      <c r="D155" s="14">
        <v>1795.97</v>
      </c>
      <c r="E155" s="15">
        <v>-188.71</v>
      </c>
      <c r="F155" s="15">
        <v>-84.74</v>
      </c>
      <c r="G155" s="14">
        <v>103.97</v>
      </c>
      <c r="H155" s="14">
        <v>0</v>
      </c>
      <c r="I155" s="14">
        <v>-0.09</v>
      </c>
      <c r="J155" s="14">
        <v>-84.83</v>
      </c>
      <c r="K155" s="14">
        <v>1880.8</v>
      </c>
    </row>
    <row r="156" spans="1:11" x14ac:dyDescent="0.2">
      <c r="A156" s="2" t="s">
        <v>198</v>
      </c>
      <c r="B156" s="1" t="s">
        <v>199</v>
      </c>
      <c r="C156" s="14">
        <v>909.07</v>
      </c>
      <c r="D156" s="14">
        <v>909.07</v>
      </c>
      <c r="E156" s="15">
        <v>-200.74</v>
      </c>
      <c r="F156" s="15">
        <v>-153.53</v>
      </c>
      <c r="G156" s="14">
        <v>47.21</v>
      </c>
      <c r="H156" s="14">
        <v>0</v>
      </c>
      <c r="I156" s="15">
        <v>0</v>
      </c>
      <c r="J156" s="14">
        <v>-153.53</v>
      </c>
      <c r="K156" s="14">
        <v>1062.5999999999999</v>
      </c>
    </row>
    <row r="157" spans="1:11" x14ac:dyDescent="0.2">
      <c r="A157" s="2" t="s">
        <v>200</v>
      </c>
      <c r="B157" s="1" t="s">
        <v>201</v>
      </c>
      <c r="C157" s="14">
        <v>689.45</v>
      </c>
      <c r="D157" s="14">
        <v>689.45</v>
      </c>
      <c r="E157" s="15">
        <v>-200.83</v>
      </c>
      <c r="F157" s="15">
        <v>-167.68</v>
      </c>
      <c r="G157" s="14">
        <v>33.159999999999997</v>
      </c>
      <c r="H157" s="14">
        <v>0</v>
      </c>
      <c r="I157" s="14">
        <v>-7.0000000000000007E-2</v>
      </c>
      <c r="J157" s="14">
        <v>-167.75</v>
      </c>
      <c r="K157" s="14">
        <v>857.2</v>
      </c>
    </row>
    <row r="158" spans="1:11" x14ac:dyDescent="0.2">
      <c r="A158" s="2" t="s">
        <v>202</v>
      </c>
      <c r="B158" s="1" t="s">
        <v>203</v>
      </c>
      <c r="C158" s="14">
        <v>2219</v>
      </c>
      <c r="D158" s="14">
        <v>2219</v>
      </c>
      <c r="E158" s="15">
        <v>-174.78</v>
      </c>
      <c r="F158" s="15">
        <v>-37.4</v>
      </c>
      <c r="G158" s="14">
        <v>137.38999999999999</v>
      </c>
      <c r="H158" s="14">
        <v>0</v>
      </c>
      <c r="I158" s="15">
        <v>0</v>
      </c>
      <c r="J158" s="14">
        <v>-37.4</v>
      </c>
      <c r="K158" s="14">
        <v>2256.4</v>
      </c>
    </row>
    <row r="159" spans="1:11" x14ac:dyDescent="0.2">
      <c r="A159" s="2" t="s">
        <v>204</v>
      </c>
      <c r="B159" s="1" t="s">
        <v>205</v>
      </c>
      <c r="C159" s="14">
        <v>2400</v>
      </c>
      <c r="D159" s="14">
        <v>2400</v>
      </c>
      <c r="E159" s="15">
        <v>-160.30000000000001</v>
      </c>
      <c r="F159" s="15">
        <v>-3.22</v>
      </c>
      <c r="G159" s="14">
        <v>157.08000000000001</v>
      </c>
      <c r="H159" s="14">
        <v>0</v>
      </c>
      <c r="I159" s="14">
        <v>0.02</v>
      </c>
      <c r="J159" s="14">
        <v>-3.2</v>
      </c>
      <c r="K159" s="14">
        <v>2403.1999999999998</v>
      </c>
    </row>
    <row r="160" spans="1:11" x14ac:dyDescent="0.2">
      <c r="A160" s="2" t="s">
        <v>206</v>
      </c>
      <c r="B160" s="1" t="s">
        <v>207</v>
      </c>
      <c r="C160" s="14">
        <v>768.5</v>
      </c>
      <c r="D160" s="14">
        <v>768.5</v>
      </c>
      <c r="E160" s="15">
        <v>-200.83</v>
      </c>
      <c r="F160" s="15">
        <v>-162.62</v>
      </c>
      <c r="G160" s="14">
        <v>38.22</v>
      </c>
      <c r="H160" s="14">
        <v>0</v>
      </c>
      <c r="I160" s="14">
        <v>0.12</v>
      </c>
      <c r="J160" s="14">
        <v>-162.5</v>
      </c>
      <c r="K160" s="14">
        <v>931</v>
      </c>
    </row>
    <row r="161" spans="1:11" x14ac:dyDescent="0.2">
      <c r="A161" s="2" t="s">
        <v>208</v>
      </c>
      <c r="B161" s="1" t="s">
        <v>209</v>
      </c>
      <c r="C161" s="14">
        <v>1795.97</v>
      </c>
      <c r="D161" s="14">
        <v>1795.97</v>
      </c>
      <c r="E161" s="15">
        <v>-188.71</v>
      </c>
      <c r="F161" s="15">
        <v>-84.74</v>
      </c>
      <c r="G161" s="14">
        <v>103.97</v>
      </c>
      <c r="H161" s="14">
        <v>0</v>
      </c>
      <c r="I161" s="14">
        <v>-0.09</v>
      </c>
      <c r="J161" s="14">
        <v>-84.83</v>
      </c>
      <c r="K161" s="14">
        <v>1880.8</v>
      </c>
    </row>
    <row r="162" spans="1:11" x14ac:dyDescent="0.2">
      <c r="A162" s="2" t="s">
        <v>210</v>
      </c>
      <c r="B162" s="1" t="s">
        <v>211</v>
      </c>
      <c r="C162" s="14">
        <v>110.31</v>
      </c>
      <c r="D162" s="14">
        <v>110.31</v>
      </c>
      <c r="E162" s="15">
        <v>-200.83</v>
      </c>
      <c r="F162" s="15">
        <v>-198.71</v>
      </c>
      <c r="G162" s="14">
        <v>2.12</v>
      </c>
      <c r="H162" s="14">
        <v>0</v>
      </c>
      <c r="I162" s="15">
        <v>0.02</v>
      </c>
      <c r="J162" s="14">
        <v>-198.69</v>
      </c>
      <c r="K162" s="14">
        <v>309</v>
      </c>
    </row>
    <row r="163" spans="1:11" x14ac:dyDescent="0.2">
      <c r="A163" s="2" t="s">
        <v>212</v>
      </c>
      <c r="B163" s="1" t="s">
        <v>213</v>
      </c>
      <c r="C163" s="14">
        <v>2519.16</v>
      </c>
      <c r="D163" s="14">
        <v>2519.16</v>
      </c>
      <c r="E163" s="15">
        <v>-160.30000000000001</v>
      </c>
      <c r="F163" s="14">
        <v>0</v>
      </c>
      <c r="G163" s="14">
        <v>170.04</v>
      </c>
      <c r="H163" s="14">
        <v>9.75</v>
      </c>
      <c r="I163" s="15">
        <v>0.01</v>
      </c>
      <c r="J163" s="14">
        <v>9.76</v>
      </c>
      <c r="K163" s="14">
        <v>2509.4</v>
      </c>
    </row>
    <row r="164" spans="1:11" x14ac:dyDescent="0.2">
      <c r="A164" s="2" t="s">
        <v>214</v>
      </c>
      <c r="B164" s="1" t="s">
        <v>215</v>
      </c>
      <c r="C164" s="14">
        <v>1795.97</v>
      </c>
      <c r="D164" s="14">
        <v>1795.97</v>
      </c>
      <c r="E164" s="15">
        <v>-188.71</v>
      </c>
      <c r="F164" s="15">
        <v>-84.74</v>
      </c>
      <c r="G164" s="14">
        <v>103.97</v>
      </c>
      <c r="H164" s="14">
        <v>0</v>
      </c>
      <c r="I164" s="14">
        <v>-0.09</v>
      </c>
      <c r="J164" s="14">
        <v>-84.83</v>
      </c>
      <c r="K164" s="14">
        <v>1880.8</v>
      </c>
    </row>
    <row r="165" spans="1:11" x14ac:dyDescent="0.2">
      <c r="A165" s="2" t="s">
        <v>256</v>
      </c>
      <c r="B165" s="1" t="s">
        <v>257</v>
      </c>
      <c r="C165" s="14">
        <v>2519.16</v>
      </c>
      <c r="D165" s="14">
        <v>2519.16</v>
      </c>
      <c r="E165" s="15">
        <v>-160.30000000000001</v>
      </c>
      <c r="F165" s="15">
        <v>0</v>
      </c>
      <c r="G165" s="14">
        <v>170.04</v>
      </c>
      <c r="H165" s="14">
        <v>9.75</v>
      </c>
      <c r="I165" s="14">
        <v>0.01</v>
      </c>
      <c r="J165" s="14">
        <v>9.76</v>
      </c>
      <c r="K165" s="14">
        <v>2509.4</v>
      </c>
    </row>
    <row r="166" spans="1:11" x14ac:dyDescent="0.2">
      <c r="A166" s="2" t="s">
        <v>216</v>
      </c>
      <c r="B166" s="1" t="s">
        <v>217</v>
      </c>
      <c r="C166" s="14">
        <v>2519.16</v>
      </c>
      <c r="D166" s="14">
        <v>2519.16</v>
      </c>
      <c r="E166" s="15">
        <v>-160.30000000000001</v>
      </c>
      <c r="F166" s="14">
        <v>0</v>
      </c>
      <c r="G166" s="14">
        <v>170.04</v>
      </c>
      <c r="H166" s="14">
        <v>9.75</v>
      </c>
      <c r="I166" s="15">
        <v>0.01</v>
      </c>
      <c r="J166" s="14">
        <v>9.76</v>
      </c>
      <c r="K166" s="14">
        <v>2509.4</v>
      </c>
    </row>
    <row r="167" spans="1:11" x14ac:dyDescent="0.2">
      <c r="A167" s="2" t="s">
        <v>218</v>
      </c>
      <c r="B167" s="1" t="s">
        <v>219</v>
      </c>
      <c r="C167" s="14">
        <v>768.5</v>
      </c>
      <c r="D167" s="14">
        <v>768.5</v>
      </c>
      <c r="E167" s="15">
        <v>-200.83</v>
      </c>
      <c r="F167" s="15">
        <v>-162.62</v>
      </c>
      <c r="G167" s="14">
        <v>38.22</v>
      </c>
      <c r="H167" s="14">
        <v>0</v>
      </c>
      <c r="I167" s="14">
        <v>0.12</v>
      </c>
      <c r="J167" s="14">
        <v>-162.5</v>
      </c>
      <c r="K167" s="14">
        <v>931</v>
      </c>
    </row>
    <row r="168" spans="1:11" x14ac:dyDescent="0.2">
      <c r="A168" s="2" t="s">
        <v>220</v>
      </c>
      <c r="B168" s="1" t="s">
        <v>267</v>
      </c>
      <c r="C168" s="14">
        <v>6495</v>
      </c>
      <c r="D168" s="14">
        <v>6495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6495</v>
      </c>
    </row>
    <row r="169" spans="1:11" x14ac:dyDescent="0.2">
      <c r="A169" s="2" t="s">
        <v>263</v>
      </c>
      <c r="B169" s="1" t="s">
        <v>262</v>
      </c>
      <c r="C169" s="14">
        <v>1929.15</v>
      </c>
      <c r="D169" s="14">
        <v>1929.15</v>
      </c>
      <c r="E169" s="14">
        <v>-188.71</v>
      </c>
      <c r="F169" s="14">
        <v>-76.22</v>
      </c>
      <c r="G169" s="14">
        <v>112.5</v>
      </c>
      <c r="H169" s="14">
        <v>0</v>
      </c>
      <c r="I169" s="14">
        <v>-0.03</v>
      </c>
      <c r="J169" s="14">
        <v>-76.25</v>
      </c>
      <c r="K169" s="14">
        <v>2005.4</v>
      </c>
    </row>
    <row r="170" spans="1:11" s="7" customFormat="1" x14ac:dyDescent="0.2">
      <c r="A170" s="17" t="s">
        <v>35</v>
      </c>
      <c r="C170" s="7" t="s">
        <v>36</v>
      </c>
      <c r="D170" s="7" t="s">
        <v>36</v>
      </c>
      <c r="E170" s="7" t="s">
        <v>36</v>
      </c>
      <c r="F170" s="7" t="s">
        <v>36</v>
      </c>
      <c r="G170" s="7" t="s">
        <v>36</v>
      </c>
      <c r="H170" s="7" t="s">
        <v>36</v>
      </c>
      <c r="I170" s="7" t="s">
        <v>36</v>
      </c>
      <c r="J170" s="7" t="s">
        <v>36</v>
      </c>
      <c r="K170" s="7" t="s">
        <v>36</v>
      </c>
    </row>
    <row r="171" spans="1:11" x14ac:dyDescent="0.2">
      <c r="C171" s="19">
        <f t="shared" ref="C171:K171" si="12">SUM(C153:C169)</f>
        <v>33402.15</v>
      </c>
      <c r="D171" s="19">
        <f t="shared" si="12"/>
        <v>33402.15</v>
      </c>
      <c r="E171" s="19">
        <f t="shared" si="12"/>
        <v>-2938.3700000000003</v>
      </c>
      <c r="F171" s="19">
        <f t="shared" si="12"/>
        <v>-1327.7100000000003</v>
      </c>
      <c r="G171" s="19">
        <f t="shared" si="12"/>
        <v>1639.94</v>
      </c>
      <c r="H171" s="19">
        <f t="shared" si="12"/>
        <v>29.25</v>
      </c>
      <c r="I171" s="19">
        <f t="shared" si="12"/>
        <v>9.999999999999995E-3</v>
      </c>
      <c r="J171" s="19">
        <f t="shared" si="12"/>
        <v>-1298.45</v>
      </c>
      <c r="K171" s="19">
        <f t="shared" si="12"/>
        <v>34700.600000000006</v>
      </c>
    </row>
    <row r="173" spans="1:11" x14ac:dyDescent="0.2">
      <c r="A173" s="12" t="s">
        <v>221</v>
      </c>
    </row>
    <row r="174" spans="1:11" x14ac:dyDescent="0.2">
      <c r="A174" s="2" t="s">
        <v>222</v>
      </c>
      <c r="B174" s="1" t="s">
        <v>223</v>
      </c>
      <c r="C174" s="14">
        <v>2741.92</v>
      </c>
      <c r="D174" s="14">
        <v>2741.92</v>
      </c>
      <c r="E174" s="15">
        <v>-145.38</v>
      </c>
      <c r="F174" s="14">
        <v>0</v>
      </c>
      <c r="G174" s="14">
        <v>194.28</v>
      </c>
      <c r="H174" s="14">
        <v>48.9</v>
      </c>
      <c r="I174" s="15">
        <v>0.02</v>
      </c>
      <c r="J174" s="14">
        <v>48.92</v>
      </c>
      <c r="K174" s="14">
        <v>2693</v>
      </c>
    </row>
    <row r="175" spans="1:11" x14ac:dyDescent="0.2">
      <c r="A175" s="2" t="s">
        <v>224</v>
      </c>
      <c r="B175" s="1" t="s">
        <v>225</v>
      </c>
      <c r="C175" s="14">
        <v>909.07</v>
      </c>
      <c r="D175" s="14">
        <v>909.07</v>
      </c>
      <c r="E175" s="15">
        <v>-200.74</v>
      </c>
      <c r="F175" s="15">
        <v>-153.53</v>
      </c>
      <c r="G175" s="14">
        <v>47.21</v>
      </c>
      <c r="H175" s="14">
        <v>0</v>
      </c>
      <c r="I175" s="15">
        <v>0</v>
      </c>
      <c r="J175" s="14">
        <v>-153.53</v>
      </c>
      <c r="K175" s="14">
        <v>1062.5999999999999</v>
      </c>
    </row>
    <row r="176" spans="1:11" x14ac:dyDescent="0.2">
      <c r="A176" s="2" t="s">
        <v>226</v>
      </c>
      <c r="B176" s="1" t="s">
        <v>227</v>
      </c>
      <c r="C176" s="14">
        <v>2519.16</v>
      </c>
      <c r="D176" s="14">
        <v>2519.16</v>
      </c>
      <c r="E176" s="15">
        <v>-160.30000000000001</v>
      </c>
      <c r="F176" s="14">
        <v>0</v>
      </c>
      <c r="G176" s="14">
        <v>170.04</v>
      </c>
      <c r="H176" s="14">
        <v>9.75</v>
      </c>
      <c r="I176" s="15">
        <v>0.01</v>
      </c>
      <c r="J176" s="14">
        <v>9.76</v>
      </c>
      <c r="K176" s="14">
        <v>2509.4</v>
      </c>
    </row>
    <row r="177" spans="1:11" x14ac:dyDescent="0.2">
      <c r="A177" s="2" t="s">
        <v>228</v>
      </c>
      <c r="B177" s="1" t="s">
        <v>229</v>
      </c>
      <c r="C177" s="14">
        <v>2273.7399999999998</v>
      </c>
      <c r="D177" s="14">
        <v>2273.7399999999998</v>
      </c>
      <c r="E177" s="15">
        <v>-174.78</v>
      </c>
      <c r="F177" s="15">
        <v>-31.44</v>
      </c>
      <c r="G177" s="14">
        <v>143.34</v>
      </c>
      <c r="H177" s="14">
        <v>0</v>
      </c>
      <c r="I177" s="15">
        <v>0.18</v>
      </c>
      <c r="J177" s="14">
        <v>-31.26</v>
      </c>
      <c r="K177" s="14">
        <v>2305</v>
      </c>
    </row>
    <row r="178" spans="1:11" x14ac:dyDescent="0.2">
      <c r="A178" s="2" t="s">
        <v>230</v>
      </c>
      <c r="B178" s="1" t="s">
        <v>231</v>
      </c>
      <c r="C178" s="14">
        <v>1099.58</v>
      </c>
      <c r="D178" s="14">
        <v>1099.58</v>
      </c>
      <c r="E178" s="15">
        <v>-200.74</v>
      </c>
      <c r="F178" s="15">
        <v>-141.33000000000001</v>
      </c>
      <c r="G178" s="14">
        <v>59.4</v>
      </c>
      <c r="H178" s="14">
        <v>0</v>
      </c>
      <c r="I178" s="15">
        <v>-0.09</v>
      </c>
      <c r="J178" s="14">
        <v>-141.41999999999999</v>
      </c>
      <c r="K178" s="14">
        <v>1241</v>
      </c>
    </row>
    <row r="179" spans="1:11" x14ac:dyDescent="0.2">
      <c r="A179" s="2" t="s">
        <v>232</v>
      </c>
      <c r="B179" s="1" t="s">
        <v>233</v>
      </c>
      <c r="C179" s="14">
        <v>2273.7399999999998</v>
      </c>
      <c r="D179" s="14">
        <v>2273.7399999999998</v>
      </c>
      <c r="E179" s="15">
        <v>-174.78</v>
      </c>
      <c r="F179" s="15">
        <v>-31.44</v>
      </c>
      <c r="G179" s="14">
        <v>143.34</v>
      </c>
      <c r="H179" s="14">
        <v>0</v>
      </c>
      <c r="I179" s="15">
        <v>0.18</v>
      </c>
      <c r="J179" s="14">
        <v>-31.26</v>
      </c>
      <c r="K179" s="14">
        <v>2305</v>
      </c>
    </row>
    <row r="180" spans="1:11" x14ac:dyDescent="0.2">
      <c r="A180" s="2" t="s">
        <v>234</v>
      </c>
      <c r="B180" s="1" t="s">
        <v>235</v>
      </c>
      <c r="C180" s="14">
        <v>2128.0500000000002</v>
      </c>
      <c r="D180" s="14">
        <v>2128.0500000000002</v>
      </c>
      <c r="E180" s="15">
        <v>-188.71</v>
      </c>
      <c r="F180" s="15">
        <v>-61.22</v>
      </c>
      <c r="G180" s="14">
        <v>127.49</v>
      </c>
      <c r="H180" s="14">
        <v>0</v>
      </c>
      <c r="I180" s="14">
        <v>-0.13</v>
      </c>
      <c r="J180" s="14">
        <v>-61.35</v>
      </c>
      <c r="K180" s="14">
        <v>2189.4</v>
      </c>
    </row>
    <row r="181" spans="1:11" x14ac:dyDescent="0.2">
      <c r="A181" s="2" t="s">
        <v>236</v>
      </c>
      <c r="B181" s="1" t="s">
        <v>237</v>
      </c>
      <c r="C181" s="14">
        <v>3466.59</v>
      </c>
      <c r="D181" s="14">
        <v>3466.59</v>
      </c>
      <c r="E181" s="15">
        <v>-125.1</v>
      </c>
      <c r="F181" s="14">
        <v>0</v>
      </c>
      <c r="G181" s="14">
        <v>273.13</v>
      </c>
      <c r="H181" s="14">
        <v>148.02000000000001</v>
      </c>
      <c r="I181" s="14">
        <v>-0.03</v>
      </c>
      <c r="J181" s="14">
        <v>147.99</v>
      </c>
      <c r="K181" s="14">
        <v>3318.6</v>
      </c>
    </row>
    <row r="182" spans="1:11" x14ac:dyDescent="0.2">
      <c r="A182" s="2" t="s">
        <v>238</v>
      </c>
      <c r="B182" s="1" t="s">
        <v>239</v>
      </c>
      <c r="C182" s="14">
        <v>2589.77</v>
      </c>
      <c r="D182" s="14">
        <v>2589.77</v>
      </c>
      <c r="E182" s="15">
        <v>-160.30000000000001</v>
      </c>
      <c r="F182" s="14">
        <v>0</v>
      </c>
      <c r="G182" s="14">
        <v>177.73</v>
      </c>
      <c r="H182" s="14">
        <v>17.43</v>
      </c>
      <c r="I182" s="15">
        <v>-0.06</v>
      </c>
      <c r="J182" s="14">
        <v>17.37</v>
      </c>
      <c r="K182" s="14">
        <v>2572.4</v>
      </c>
    </row>
    <row r="183" spans="1:11" x14ac:dyDescent="0.2">
      <c r="A183" s="2" t="s">
        <v>240</v>
      </c>
      <c r="B183" s="1" t="s">
        <v>241</v>
      </c>
      <c r="C183" s="14">
        <v>1929.1</v>
      </c>
      <c r="D183" s="14">
        <v>1929.1</v>
      </c>
      <c r="E183" s="15">
        <v>-188.71</v>
      </c>
      <c r="F183" s="15">
        <v>-76.22</v>
      </c>
      <c r="G183" s="14">
        <v>112.49</v>
      </c>
      <c r="H183" s="14">
        <v>0</v>
      </c>
      <c r="I183" s="15">
        <v>-0.08</v>
      </c>
      <c r="J183" s="14">
        <v>-76.3</v>
      </c>
      <c r="K183" s="14">
        <v>2005.4</v>
      </c>
    </row>
    <row r="184" spans="1:11" x14ac:dyDescent="0.2">
      <c r="A184" s="2" t="s">
        <v>242</v>
      </c>
      <c r="B184" s="1" t="s">
        <v>243</v>
      </c>
      <c r="C184" s="14">
        <v>1378.07</v>
      </c>
      <c r="D184" s="14">
        <v>1378.07</v>
      </c>
      <c r="E184" s="15">
        <v>-200.63</v>
      </c>
      <c r="F184" s="15">
        <v>-123.41</v>
      </c>
      <c r="G184" s="14">
        <v>77.23</v>
      </c>
      <c r="H184" s="14">
        <v>0</v>
      </c>
      <c r="I184" s="14">
        <v>0.08</v>
      </c>
      <c r="J184" s="14">
        <v>-123.33</v>
      </c>
      <c r="K184" s="14">
        <v>1501.4</v>
      </c>
    </row>
    <row r="185" spans="1:11" s="7" customFormat="1" x14ac:dyDescent="0.2">
      <c r="A185" s="17" t="s">
        <v>35</v>
      </c>
      <c r="C185" s="7" t="s">
        <v>36</v>
      </c>
      <c r="D185" s="7" t="s">
        <v>36</v>
      </c>
      <c r="E185" s="7" t="s">
        <v>36</v>
      </c>
      <c r="F185" s="7" t="s">
        <v>36</v>
      </c>
      <c r="G185" s="7" t="s">
        <v>36</v>
      </c>
      <c r="H185" s="7" t="s">
        <v>36</v>
      </c>
      <c r="I185" s="7" t="s">
        <v>36</v>
      </c>
      <c r="J185" s="7" t="s">
        <v>36</v>
      </c>
      <c r="K185" s="7" t="s">
        <v>36</v>
      </c>
    </row>
    <row r="186" spans="1:11" x14ac:dyDescent="0.2">
      <c r="C186" s="19">
        <f t="shared" ref="C186:K186" si="13">SUM(C174:C184)</f>
        <v>23308.789999999997</v>
      </c>
      <c r="D186" s="19">
        <f t="shared" si="13"/>
        <v>23308.789999999997</v>
      </c>
      <c r="E186" s="20">
        <f t="shared" si="13"/>
        <v>-1920.17</v>
      </c>
      <c r="F186" s="20">
        <f t="shared" si="13"/>
        <v>-618.59</v>
      </c>
      <c r="G186" s="19">
        <f t="shared" si="13"/>
        <v>1525.68</v>
      </c>
      <c r="H186" s="19">
        <f t="shared" si="13"/>
        <v>224.10000000000002</v>
      </c>
      <c r="I186" s="20">
        <f t="shared" si="13"/>
        <v>7.9999999999999988E-2</v>
      </c>
      <c r="J186" s="19">
        <f t="shared" si="13"/>
        <v>-394.40999999999997</v>
      </c>
      <c r="K186" s="19">
        <f t="shared" si="13"/>
        <v>23703.200000000004</v>
      </c>
    </row>
    <row r="188" spans="1:11" x14ac:dyDescent="0.2">
      <c r="A188" s="12" t="s">
        <v>244</v>
      </c>
    </row>
    <row r="189" spans="1:11" x14ac:dyDescent="0.2">
      <c r="A189" s="2" t="s">
        <v>245</v>
      </c>
      <c r="B189" s="1" t="s">
        <v>246</v>
      </c>
      <c r="C189" s="14">
        <v>3271.61</v>
      </c>
      <c r="D189" s="14">
        <v>3271.61</v>
      </c>
      <c r="E189" s="15">
        <v>-125.1</v>
      </c>
      <c r="F189" s="14">
        <v>0</v>
      </c>
      <c r="G189" s="14">
        <v>251.91</v>
      </c>
      <c r="H189" s="14">
        <v>126.81</v>
      </c>
      <c r="I189" s="14">
        <v>0</v>
      </c>
      <c r="J189" s="14">
        <v>126.81</v>
      </c>
      <c r="K189" s="14">
        <v>3144.8</v>
      </c>
    </row>
    <row r="190" spans="1:11" s="7" customFormat="1" x14ac:dyDescent="0.2">
      <c r="A190" s="17" t="s">
        <v>35</v>
      </c>
      <c r="C190" s="7" t="s">
        <v>36</v>
      </c>
      <c r="D190" s="7" t="s">
        <v>36</v>
      </c>
      <c r="E190" s="7" t="s">
        <v>36</v>
      </c>
      <c r="F190" s="7" t="s">
        <v>36</v>
      </c>
      <c r="G190" s="7" t="s">
        <v>36</v>
      </c>
      <c r="H190" s="7" t="s">
        <v>36</v>
      </c>
      <c r="I190" s="7" t="s">
        <v>36</v>
      </c>
      <c r="J190" s="7" t="s">
        <v>36</v>
      </c>
      <c r="K190" s="7" t="s">
        <v>36</v>
      </c>
    </row>
    <row r="191" spans="1:11" x14ac:dyDescent="0.2">
      <c r="C191" s="19">
        <f t="shared" ref="C191:K191" si="14">SUM(C189)</f>
        <v>3271.61</v>
      </c>
      <c r="D191" s="19">
        <f t="shared" si="14"/>
        <v>3271.61</v>
      </c>
      <c r="E191" s="20">
        <f t="shared" si="14"/>
        <v>-125.1</v>
      </c>
      <c r="F191" s="19">
        <f t="shared" si="14"/>
        <v>0</v>
      </c>
      <c r="G191" s="19">
        <f t="shared" si="14"/>
        <v>251.91</v>
      </c>
      <c r="H191" s="19">
        <f t="shared" si="14"/>
        <v>126.81</v>
      </c>
      <c r="I191" s="19">
        <f t="shared" si="14"/>
        <v>0</v>
      </c>
      <c r="J191" s="19">
        <f t="shared" si="14"/>
        <v>126.81</v>
      </c>
      <c r="K191" s="19">
        <f t="shared" si="14"/>
        <v>3144.8</v>
      </c>
    </row>
    <row r="193" spans="1:11" x14ac:dyDescent="0.2">
      <c r="A193" s="12" t="s">
        <v>247</v>
      </c>
    </row>
    <row r="194" spans="1:11" x14ac:dyDescent="0.2">
      <c r="A194" s="2" t="s">
        <v>248</v>
      </c>
      <c r="B194" s="1" t="s">
        <v>249</v>
      </c>
      <c r="C194" s="14">
        <v>2508.6</v>
      </c>
      <c r="D194" s="14">
        <v>2508.6</v>
      </c>
      <c r="E194" s="15">
        <v>-160.30000000000001</v>
      </c>
      <c r="F194" s="14">
        <v>0</v>
      </c>
      <c r="G194" s="14">
        <v>168.9</v>
      </c>
      <c r="H194" s="14">
        <v>8.6</v>
      </c>
      <c r="I194" s="14">
        <v>0</v>
      </c>
      <c r="J194" s="14">
        <v>8.6</v>
      </c>
      <c r="K194" s="14">
        <v>2500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f t="shared" ref="C196:K196" si="15">SUM(C194)</f>
        <v>2508.6</v>
      </c>
      <c r="D196" s="19">
        <f t="shared" si="15"/>
        <v>2508.6</v>
      </c>
      <c r="E196" s="20">
        <f t="shared" si="15"/>
        <v>-160.30000000000001</v>
      </c>
      <c r="F196" s="19">
        <f t="shared" si="15"/>
        <v>0</v>
      </c>
      <c r="G196" s="19">
        <f t="shared" si="15"/>
        <v>168.9</v>
      </c>
      <c r="H196" s="19">
        <f t="shared" si="15"/>
        <v>8.6</v>
      </c>
      <c r="I196" s="19">
        <f t="shared" si="15"/>
        <v>0</v>
      </c>
      <c r="J196" s="19">
        <f t="shared" si="15"/>
        <v>8.6</v>
      </c>
      <c r="K196" s="19">
        <f t="shared" si="15"/>
        <v>2500</v>
      </c>
    </row>
    <row r="198" spans="1:11" s="7" customFormat="1" x14ac:dyDescent="0.2">
      <c r="A198" s="16"/>
      <c r="C198" s="7" t="s">
        <v>250</v>
      </c>
      <c r="D198" s="7" t="s">
        <v>250</v>
      </c>
      <c r="E198" s="7" t="s">
        <v>250</v>
      </c>
      <c r="F198" s="7" t="s">
        <v>250</v>
      </c>
      <c r="G198" s="7" t="s">
        <v>250</v>
      </c>
      <c r="H198" s="7" t="s">
        <v>250</v>
      </c>
      <c r="I198" s="7" t="s">
        <v>250</v>
      </c>
      <c r="J198" s="7" t="s">
        <v>250</v>
      </c>
      <c r="K198" s="7" t="s">
        <v>250</v>
      </c>
    </row>
    <row r="199" spans="1:11" x14ac:dyDescent="0.2">
      <c r="A199" s="17" t="s">
        <v>251</v>
      </c>
      <c r="B199" s="1" t="s">
        <v>252</v>
      </c>
      <c r="C199" s="19">
        <f>SUM(C196+C191+C186+C171+C150+C125+C116+C100+C93+C85+C80+C72+C57+C44+C38+C32+C24)</f>
        <v>353715.8</v>
      </c>
      <c r="D199" s="19">
        <f>+D196+D191+D186+D171+D150+D125+D116+D100+D93+D85+D80+D72+D57+D44+D38+D32+D24</f>
        <v>353715.8</v>
      </c>
      <c r="E199" s="20">
        <f>+E196+E191+E186+E171+E150+E125+E116+E100+E93+E85+E80+E72+E57+E44+E38+E32+E24</f>
        <v>-15137.589999999997</v>
      </c>
      <c r="F199" s="20">
        <f>+F196+F191+F186+F171+F150+F125+F100+F93+F85+F80+F72+F57+F44+F38+F32+F24</f>
        <v>-5692.36</v>
      </c>
      <c r="G199" s="19">
        <f>+G196+G191+G186+G171+G150+G125+G116+G100+G93+G85+G80+G72+G57+G44+G38+G32+G24</f>
        <v>33377.350000000006</v>
      </c>
      <c r="H199" s="19">
        <f>+H196+H191+H186+H171+H150+H125+H116+H100+H93+H85+H80+H72+H57+H44+H38+H32+H24</f>
        <v>23731.3</v>
      </c>
      <c r="I199" s="19">
        <f>+I196+I191+I186+I171+I150+I125+I116+I100+I93+I85+I80+I72+I57+I44+I38+I32+I24</f>
        <v>0.26000000000000006</v>
      </c>
      <c r="J199" s="19">
        <f>+J196+J191+J186+J171+J150+J116+J100+J93+J85+J80+J72+J57+J44+J38+J32+J24+J125</f>
        <v>18068.8</v>
      </c>
      <c r="K199" s="19">
        <f>+K196+K191+K186+K171+K150+K125+K116+K100+K93+K85+K80+K72+K57+K44+K38+K32+K24</f>
        <v>335677.00000000006</v>
      </c>
    </row>
    <row r="201" spans="1:11" x14ac:dyDescent="0.2">
      <c r="C201" s="1" t="s">
        <v>252</v>
      </c>
      <c r="D201" s="1" t="s">
        <v>252</v>
      </c>
      <c r="E201" s="1" t="s">
        <v>252</v>
      </c>
      <c r="F201" s="1" t="s">
        <v>252</v>
      </c>
      <c r="G201" s="1" t="s">
        <v>252</v>
      </c>
      <c r="H201" s="1" t="s">
        <v>252</v>
      </c>
      <c r="I201" s="1" t="s">
        <v>252</v>
      </c>
      <c r="J201" s="1" t="s">
        <v>252</v>
      </c>
      <c r="K201" s="1" t="s">
        <v>252</v>
      </c>
    </row>
    <row r="202" spans="1:11" x14ac:dyDescent="0.2">
      <c r="A202" s="2" t="s">
        <v>252</v>
      </c>
      <c r="B202" s="1" t="s">
        <v>252</v>
      </c>
      <c r="C202" s="18"/>
      <c r="D202" s="18"/>
      <c r="E202" s="18"/>
      <c r="F202" s="18"/>
      <c r="G202" s="18"/>
      <c r="H202" s="18"/>
      <c r="I202" s="18"/>
      <c r="J202" s="18"/>
      <c r="K202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zoomScaleNormal="10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B103" sqref="B103:B114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2" width="15.7109375" style="1" customWidth="1"/>
    <col min="13" max="16384" width="11.42578125" style="1"/>
  </cols>
  <sheetData>
    <row r="1" spans="1:12" ht="18" customHeight="1" x14ac:dyDescent="0.25">
      <c r="A1" s="3" t="s">
        <v>0</v>
      </c>
      <c r="B1" s="31" t="s">
        <v>252</v>
      </c>
      <c r="C1" s="32"/>
    </row>
    <row r="2" spans="1:12" ht="24.95" customHeight="1" x14ac:dyDescent="0.2">
      <c r="A2" s="4" t="s">
        <v>1</v>
      </c>
      <c r="B2" s="33" t="s">
        <v>2</v>
      </c>
      <c r="C2" s="34"/>
    </row>
    <row r="3" spans="1:12" ht="15.75" x14ac:dyDescent="0.25">
      <c r="B3" s="35" t="s">
        <v>3</v>
      </c>
      <c r="C3" s="32"/>
      <c r="D3" s="7"/>
    </row>
    <row r="4" spans="1:12" ht="15" x14ac:dyDescent="0.25">
      <c r="B4" s="36" t="s">
        <v>270</v>
      </c>
      <c r="C4" s="32"/>
      <c r="D4" s="7"/>
    </row>
    <row r="5" spans="1:12" x14ac:dyDescent="0.2">
      <c r="B5" s="6"/>
    </row>
    <row r="6" spans="1:12" x14ac:dyDescent="0.2">
      <c r="B6" s="6" t="s">
        <v>4</v>
      </c>
    </row>
    <row r="8" spans="1:12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269</v>
      </c>
      <c r="K8" s="10" t="s">
        <v>14</v>
      </c>
      <c r="L8" s="11" t="s">
        <v>15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16</v>
      </c>
    </row>
    <row r="14" spans="1:12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-0.06</v>
      </c>
      <c r="J14" s="28">
        <v>0</v>
      </c>
      <c r="K14" s="14">
        <v>774.55</v>
      </c>
      <c r="L14" s="14">
        <v>5414</v>
      </c>
    </row>
    <row r="15" spans="1:12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-0.1</v>
      </c>
      <c r="J15" s="28">
        <v>0</v>
      </c>
      <c r="K15" s="14">
        <v>774.5</v>
      </c>
      <c r="L15" s="14">
        <v>5414</v>
      </c>
    </row>
    <row r="16" spans="1:12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-0.1</v>
      </c>
      <c r="J16" s="28">
        <v>0</v>
      </c>
      <c r="K16" s="14">
        <v>774.5</v>
      </c>
      <c r="L16" s="14">
        <v>5414</v>
      </c>
    </row>
    <row r="17" spans="1:12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-0.1</v>
      </c>
      <c r="J17" s="28">
        <v>0</v>
      </c>
      <c r="K17" s="14">
        <v>774.5</v>
      </c>
      <c r="L17" s="14">
        <v>5414</v>
      </c>
    </row>
    <row r="18" spans="1:12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-0.1</v>
      </c>
      <c r="J18" s="28">
        <v>0</v>
      </c>
      <c r="K18" s="14">
        <v>774.5</v>
      </c>
      <c r="L18" s="14">
        <v>5414</v>
      </c>
    </row>
    <row r="19" spans="1:12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-0.1</v>
      </c>
      <c r="J19" s="28">
        <v>0</v>
      </c>
      <c r="K19" s="14">
        <v>774.5</v>
      </c>
      <c r="L19" s="14">
        <v>5414</v>
      </c>
    </row>
    <row r="20" spans="1:12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-0.1</v>
      </c>
      <c r="J20" s="28">
        <v>0</v>
      </c>
      <c r="K20" s="14">
        <v>774.5</v>
      </c>
      <c r="L20" s="14">
        <v>5414</v>
      </c>
    </row>
    <row r="21" spans="1:12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-0.1</v>
      </c>
      <c r="J21" s="28">
        <v>0</v>
      </c>
      <c r="K21" s="14">
        <v>774.5</v>
      </c>
      <c r="L21" s="14">
        <v>5414</v>
      </c>
    </row>
    <row r="22" spans="1:12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-0.1</v>
      </c>
      <c r="J22" s="28">
        <v>0</v>
      </c>
      <c r="K22" s="14">
        <v>774.5</v>
      </c>
      <c r="L22" s="14">
        <v>5414</v>
      </c>
    </row>
    <row r="23" spans="1:12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29" t="s">
        <v>260</v>
      </c>
      <c r="K23" s="7" t="s">
        <v>36</v>
      </c>
      <c r="L23" s="7" t="s">
        <v>36</v>
      </c>
    </row>
    <row r="24" spans="1:12" x14ac:dyDescent="0.2">
      <c r="C24" s="19">
        <f t="shared" ref="C24:I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-0.85999999999999988</v>
      </c>
      <c r="J24" s="28">
        <v>0</v>
      </c>
      <c r="K24" s="19">
        <f>SUM(K14:K22)</f>
        <v>6970.55</v>
      </c>
      <c r="L24" s="19">
        <f>SUM(L14:L22)</f>
        <v>48726</v>
      </c>
    </row>
    <row r="26" spans="1:12" x14ac:dyDescent="0.2">
      <c r="A26" s="12" t="s">
        <v>37</v>
      </c>
    </row>
    <row r="27" spans="1:12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0.1</v>
      </c>
      <c r="J27" s="14">
        <v>0</v>
      </c>
      <c r="K27" s="14">
        <v>4099.1099999999997</v>
      </c>
      <c r="L27" s="14">
        <v>15615.4</v>
      </c>
    </row>
    <row r="28" spans="1:12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0.04</v>
      </c>
      <c r="J28" s="14">
        <v>0</v>
      </c>
      <c r="K28" s="14">
        <v>675.59</v>
      </c>
      <c r="L28" s="14">
        <v>5049.2</v>
      </c>
    </row>
    <row r="29" spans="1:12" x14ac:dyDescent="0.2">
      <c r="A29" s="2" t="s">
        <v>42</v>
      </c>
      <c r="B29" s="1" t="s">
        <v>43</v>
      </c>
      <c r="C29" s="14">
        <v>4419.6000000000004</v>
      </c>
      <c r="D29" s="14">
        <v>4419.6000000000004</v>
      </c>
      <c r="E29" s="14">
        <v>0</v>
      </c>
      <c r="F29" s="14">
        <v>0</v>
      </c>
      <c r="G29" s="14">
        <v>419.53</v>
      </c>
      <c r="H29" s="14">
        <v>419.53</v>
      </c>
      <c r="I29" s="14">
        <v>-0.13</v>
      </c>
      <c r="J29" s="14">
        <v>0</v>
      </c>
      <c r="K29" s="14">
        <v>419.4</v>
      </c>
      <c r="L29" s="14">
        <v>4000.2</v>
      </c>
    </row>
    <row r="30" spans="1:12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-0.08</v>
      </c>
      <c r="J30" s="28">
        <v>0</v>
      </c>
      <c r="K30" s="14">
        <v>-76.3</v>
      </c>
      <c r="L30" s="14">
        <v>2005.4</v>
      </c>
    </row>
    <row r="31" spans="1:12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26" t="s">
        <v>260</v>
      </c>
      <c r="K31" s="7" t="s">
        <v>36</v>
      </c>
      <c r="L31" s="7" t="s">
        <v>36</v>
      </c>
    </row>
    <row r="32" spans="1:12" x14ac:dyDescent="0.2">
      <c r="C32" s="19">
        <f t="shared" ref="C32:I32" si="1">SUM(C27:C31)</f>
        <v>31788</v>
      </c>
      <c r="D32" s="19">
        <f t="shared" si="1"/>
        <v>31788</v>
      </c>
      <c r="E32" s="20">
        <f t="shared" si="1"/>
        <v>-188.71</v>
      </c>
      <c r="F32" s="20">
        <f t="shared" si="1"/>
        <v>-76.22</v>
      </c>
      <c r="G32" s="19">
        <f t="shared" si="1"/>
        <v>5306.58</v>
      </c>
      <c r="H32" s="19">
        <f t="shared" si="1"/>
        <v>5194.09</v>
      </c>
      <c r="I32" s="19">
        <f t="shared" si="1"/>
        <v>-6.9999999999999993E-2</v>
      </c>
      <c r="J32" s="19">
        <v>0</v>
      </c>
      <c r="K32" s="19">
        <f>SUM(K27:K31)</f>
        <v>5117.7999999999993</v>
      </c>
      <c r="L32" s="19">
        <f>SUM(L27:L31)</f>
        <v>26670.2</v>
      </c>
    </row>
    <row r="34" spans="1:12" x14ac:dyDescent="0.2">
      <c r="A34" s="12" t="s">
        <v>46</v>
      </c>
    </row>
    <row r="35" spans="1:12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-0.08</v>
      </c>
      <c r="J35" s="28">
        <v>0</v>
      </c>
      <c r="K35" s="14">
        <v>-76.3</v>
      </c>
      <c r="L35" s="14">
        <v>2005.4</v>
      </c>
    </row>
    <row r="36" spans="1:12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0.03</v>
      </c>
      <c r="J36" s="28">
        <v>0</v>
      </c>
      <c r="K36" s="14">
        <v>1593.97</v>
      </c>
      <c r="L36" s="14">
        <v>8430.4</v>
      </c>
    </row>
    <row r="37" spans="1:12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29" t="s">
        <v>260</v>
      </c>
      <c r="K37" s="7" t="s">
        <v>36</v>
      </c>
      <c r="L37" s="7" t="s">
        <v>36</v>
      </c>
    </row>
    <row r="38" spans="1:12" x14ac:dyDescent="0.2">
      <c r="C38" s="19">
        <f t="shared" ref="C38:I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-0.05</v>
      </c>
      <c r="J38" s="27">
        <v>0</v>
      </c>
      <c r="K38" s="19">
        <f>SUM(K35:K36)</f>
        <v>1517.67</v>
      </c>
      <c r="L38" s="19">
        <f>SUM(L35:L36)</f>
        <v>10435.799999999999</v>
      </c>
    </row>
    <row r="40" spans="1:12" x14ac:dyDescent="0.2">
      <c r="A40" s="12" t="s">
        <v>51</v>
      </c>
    </row>
    <row r="41" spans="1:12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0.04</v>
      </c>
      <c r="J41" s="14">
        <v>0</v>
      </c>
      <c r="K41" s="14">
        <v>1110.4000000000001</v>
      </c>
      <c r="L41" s="14">
        <v>6650</v>
      </c>
    </row>
    <row r="42" spans="1:12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0</v>
      </c>
      <c r="K42" s="14">
        <v>-69.75</v>
      </c>
      <c r="L42" s="14">
        <v>2100</v>
      </c>
    </row>
    <row r="43" spans="1:12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26" t="s">
        <v>260</v>
      </c>
      <c r="K43" s="7" t="s">
        <v>36</v>
      </c>
      <c r="L43" s="7" t="s">
        <v>36</v>
      </c>
    </row>
    <row r="44" spans="1:12" x14ac:dyDescent="0.2">
      <c r="C44" s="19">
        <f t="shared" ref="C44:I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0.04</v>
      </c>
      <c r="J44" s="19">
        <v>0</v>
      </c>
      <c r="K44" s="19">
        <f>SUM(K41:K42)</f>
        <v>1040.6500000000001</v>
      </c>
      <c r="L44" s="19">
        <f>SUM(L41:L42)</f>
        <v>8750</v>
      </c>
    </row>
    <row r="46" spans="1:12" x14ac:dyDescent="0.2">
      <c r="A46" s="12" t="s">
        <v>56</v>
      </c>
    </row>
    <row r="47" spans="1:12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14">
        <v>0</v>
      </c>
      <c r="K47" s="14">
        <v>-35.22</v>
      </c>
      <c r="L47" s="14">
        <v>2274.4</v>
      </c>
    </row>
    <row r="48" spans="1:12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0.04</v>
      </c>
      <c r="J48" s="28">
        <v>0</v>
      </c>
      <c r="K48" s="14">
        <v>65.62</v>
      </c>
      <c r="L48" s="14">
        <v>2829.6</v>
      </c>
    </row>
    <row r="49" spans="1:12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0.05</v>
      </c>
      <c r="J49" s="28">
        <v>0</v>
      </c>
      <c r="K49" s="14">
        <v>19.149999999999999</v>
      </c>
      <c r="L49" s="14">
        <v>2586</v>
      </c>
    </row>
    <row r="50" spans="1:12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-7.0000000000000007E-2</v>
      </c>
      <c r="J50" s="28">
        <v>0</v>
      </c>
      <c r="K50" s="14">
        <v>109.05</v>
      </c>
      <c r="L50" s="14">
        <v>3000</v>
      </c>
    </row>
    <row r="51" spans="1:12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-0.05</v>
      </c>
      <c r="J51" s="28">
        <v>0</v>
      </c>
      <c r="K51" s="14">
        <v>54.14</v>
      </c>
      <c r="L51" s="14">
        <v>2736.4</v>
      </c>
    </row>
    <row r="52" spans="1:12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28">
        <v>0</v>
      </c>
      <c r="K52" s="14">
        <v>126.81</v>
      </c>
      <c r="L52" s="14">
        <v>3144.8</v>
      </c>
    </row>
    <row r="53" spans="1:12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0.04</v>
      </c>
      <c r="J53" s="28">
        <v>0</v>
      </c>
      <c r="K53" s="14">
        <v>175.9</v>
      </c>
      <c r="L53" s="14">
        <v>3383.6</v>
      </c>
    </row>
    <row r="54" spans="1:12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0.04</v>
      </c>
      <c r="J54" s="28">
        <v>0</v>
      </c>
      <c r="K54" s="14">
        <v>65.62</v>
      </c>
      <c r="L54" s="14">
        <v>2829.6</v>
      </c>
    </row>
    <row r="55" spans="1:12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0.02</v>
      </c>
      <c r="J55" s="28">
        <v>0</v>
      </c>
      <c r="K55" s="14">
        <v>861.25</v>
      </c>
      <c r="L55" s="14">
        <v>5732.8</v>
      </c>
    </row>
    <row r="56" spans="1:12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26" t="s">
        <v>260</v>
      </c>
      <c r="K56" s="7" t="s">
        <v>36</v>
      </c>
      <c r="L56" s="7" t="s">
        <v>36</v>
      </c>
    </row>
    <row r="57" spans="1:12" x14ac:dyDescent="0.2">
      <c r="C57" s="19">
        <f t="shared" ref="C57:I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0.05</v>
      </c>
      <c r="J57" s="19">
        <v>0</v>
      </c>
      <c r="K57" s="19">
        <f>SUM(K47:K55)</f>
        <v>1442.3200000000002</v>
      </c>
      <c r="L57" s="19">
        <f>SUM(L47:L55)</f>
        <v>28517.199999999997</v>
      </c>
    </row>
    <row r="59" spans="1:12" x14ac:dyDescent="0.2">
      <c r="A59" s="12" t="s">
        <v>75</v>
      </c>
    </row>
    <row r="60" spans="1:12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-0.08</v>
      </c>
      <c r="J60" s="14">
        <v>0</v>
      </c>
      <c r="K60" s="14">
        <v>-162.69999999999999</v>
      </c>
      <c r="L60" s="14">
        <v>931.2</v>
      </c>
    </row>
    <row r="61" spans="1:12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0</v>
      </c>
      <c r="K61" s="14">
        <v>9.76</v>
      </c>
      <c r="L61" s="14">
        <v>2509.4</v>
      </c>
    </row>
    <row r="62" spans="1:12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0.05</v>
      </c>
      <c r="J62" s="14">
        <v>0</v>
      </c>
      <c r="K62" s="14">
        <v>19.149999999999999</v>
      </c>
      <c r="L62" s="14">
        <v>2586</v>
      </c>
    </row>
    <row r="63" spans="1:12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-0.16</v>
      </c>
      <c r="J63" s="14">
        <v>0</v>
      </c>
      <c r="K63" s="14">
        <v>-123</v>
      </c>
      <c r="L63" s="21">
        <v>1510</v>
      </c>
    </row>
    <row r="64" spans="1:12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-0.09</v>
      </c>
      <c r="J64" s="28">
        <v>0</v>
      </c>
      <c r="K64" s="14">
        <v>-140.53</v>
      </c>
      <c r="L64" s="14">
        <v>1254</v>
      </c>
    </row>
    <row r="65" spans="1:12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0.11</v>
      </c>
      <c r="J65" s="28">
        <v>0</v>
      </c>
      <c r="K65" s="14">
        <v>-140.33000000000001</v>
      </c>
      <c r="L65" s="14">
        <v>1253.8</v>
      </c>
    </row>
    <row r="66" spans="1:12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-0.08</v>
      </c>
      <c r="J66" s="28">
        <v>0</v>
      </c>
      <c r="K66" s="14">
        <v>-166.77</v>
      </c>
      <c r="L66" s="14">
        <v>871.6</v>
      </c>
    </row>
    <row r="67" spans="1:12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-0.11</v>
      </c>
      <c r="J67" s="28">
        <v>0</v>
      </c>
      <c r="K67" s="14">
        <v>-109.89</v>
      </c>
      <c r="L67" s="14">
        <v>1700.8</v>
      </c>
    </row>
    <row r="68" spans="1:12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-0.06</v>
      </c>
      <c r="J68" s="28">
        <v>0</v>
      </c>
      <c r="K68" s="14">
        <v>-2.19</v>
      </c>
      <c r="L68" s="14">
        <v>2412.1999999999998</v>
      </c>
    </row>
    <row r="69" spans="1:12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-0.08</v>
      </c>
      <c r="J69" s="28">
        <v>0</v>
      </c>
      <c r="K69" s="14">
        <v>-162.69999999999999</v>
      </c>
      <c r="L69" s="14">
        <v>931.2</v>
      </c>
    </row>
    <row r="70" spans="1:12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0.11</v>
      </c>
      <c r="J70" s="28">
        <v>0</v>
      </c>
      <c r="K70" s="14">
        <v>-123.4</v>
      </c>
      <c r="L70" s="14">
        <v>1499.8</v>
      </c>
    </row>
    <row r="71" spans="1:12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7" t="s">
        <v>36</v>
      </c>
      <c r="K71" s="7" t="s">
        <v>36</v>
      </c>
      <c r="L71" s="7" t="s">
        <v>36</v>
      </c>
    </row>
    <row r="72" spans="1:12" x14ac:dyDescent="0.2">
      <c r="C72" s="19">
        <f t="shared" ref="C72:I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 t="shared" si="5"/>
        <v>28.85</v>
      </c>
      <c r="I72" s="19">
        <f t="shared" si="5"/>
        <v>-0.38000000000000006</v>
      </c>
      <c r="J72" s="19">
        <v>0</v>
      </c>
      <c r="K72" s="19">
        <f>SUM(K60:K70)</f>
        <v>-1102.6000000000001</v>
      </c>
      <c r="L72" s="19">
        <f>SUM(L60:L70)</f>
        <v>17460</v>
      </c>
    </row>
    <row r="74" spans="1:12" x14ac:dyDescent="0.2">
      <c r="A74" s="12" t="s">
        <v>96</v>
      </c>
    </row>
    <row r="75" spans="1:12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28">
        <v>0</v>
      </c>
      <c r="K75" s="14">
        <v>9.76</v>
      </c>
      <c r="L75" s="14">
        <v>2509.4</v>
      </c>
    </row>
    <row r="76" spans="1:12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-0.05</v>
      </c>
      <c r="J76" s="28">
        <v>0</v>
      </c>
      <c r="K76" s="14">
        <v>-127.27</v>
      </c>
      <c r="L76" s="14">
        <v>1445.8</v>
      </c>
    </row>
    <row r="77" spans="1:12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-0.02</v>
      </c>
      <c r="J77" s="28">
        <v>0</v>
      </c>
      <c r="K77" s="14">
        <v>65.56</v>
      </c>
      <c r="L77" s="14">
        <v>2829.6</v>
      </c>
    </row>
    <row r="78" spans="1:12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0.02</v>
      </c>
      <c r="J78" s="28">
        <v>0</v>
      </c>
      <c r="K78" s="14">
        <v>-153.51</v>
      </c>
      <c r="L78" s="14">
        <v>1062.5999999999999</v>
      </c>
    </row>
    <row r="79" spans="1:12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  <c r="L79" s="7" t="s">
        <v>36</v>
      </c>
    </row>
    <row r="80" spans="1:12" x14ac:dyDescent="0.2">
      <c r="C80" s="19">
        <f t="shared" ref="C80:I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-3.9999999999999994E-2</v>
      </c>
      <c r="J80" s="27">
        <v>0</v>
      </c>
      <c r="K80" s="19">
        <f>SUM(K75:K78)</f>
        <v>-205.45999999999998</v>
      </c>
      <c r="L80" s="19">
        <f>SUM(L75:L78)</f>
        <v>7847.4</v>
      </c>
    </row>
    <row r="82" spans="1:12" x14ac:dyDescent="0.2">
      <c r="A82" s="12" t="s">
        <v>105</v>
      </c>
    </row>
    <row r="83" spans="1:12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0.11</v>
      </c>
      <c r="J83" s="14">
        <v>0</v>
      </c>
      <c r="K83" s="14">
        <v>-84.63</v>
      </c>
      <c r="L83" s="14">
        <v>1880.6</v>
      </c>
    </row>
    <row r="84" spans="1:12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  <c r="K84" s="7" t="s">
        <v>36</v>
      </c>
      <c r="L84" s="7" t="s">
        <v>36</v>
      </c>
    </row>
    <row r="85" spans="1:12" x14ac:dyDescent="0.2">
      <c r="C85" s="19">
        <f t="shared" ref="C85:I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0.11</v>
      </c>
      <c r="J85" s="19">
        <v>0</v>
      </c>
      <c r="K85" s="19">
        <f>SUM(K83)</f>
        <v>-84.63</v>
      </c>
      <c r="L85" s="19">
        <f>SUM(L83)</f>
        <v>1880.6</v>
      </c>
    </row>
    <row r="87" spans="1:12" x14ac:dyDescent="0.2">
      <c r="A87" s="12" t="s">
        <v>108</v>
      </c>
    </row>
    <row r="88" spans="1:12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0.06</v>
      </c>
      <c r="J88" s="14">
        <v>0</v>
      </c>
      <c r="K88" s="14">
        <v>-184.08</v>
      </c>
      <c r="L88" s="14">
        <v>616.20000000000005</v>
      </c>
    </row>
    <row r="89" spans="1:12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0.06</v>
      </c>
      <c r="J89" s="14">
        <v>0</v>
      </c>
      <c r="K89" s="14">
        <v>-184.08</v>
      </c>
      <c r="L89" s="14">
        <v>616.20000000000005</v>
      </c>
    </row>
    <row r="90" spans="1:12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0.06</v>
      </c>
      <c r="J90" s="14">
        <v>0</v>
      </c>
      <c r="K90" s="14">
        <v>-184.08</v>
      </c>
      <c r="L90" s="14">
        <v>616.20000000000005</v>
      </c>
    </row>
    <row r="91" spans="1:12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0.06</v>
      </c>
      <c r="J91" s="14">
        <v>0</v>
      </c>
      <c r="K91" s="14">
        <v>-184.08</v>
      </c>
      <c r="L91" s="14">
        <v>616.20000000000005</v>
      </c>
    </row>
    <row r="92" spans="1:12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  <c r="L92" s="7" t="s">
        <v>36</v>
      </c>
    </row>
    <row r="93" spans="1:12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0.24</v>
      </c>
      <c r="J93" s="19">
        <v>0</v>
      </c>
      <c r="K93" s="19">
        <f>SUM(K88:K91)</f>
        <v>-736.32</v>
      </c>
      <c r="L93" s="19">
        <f>SUM(L88:L91)</f>
        <v>2464.8000000000002</v>
      </c>
    </row>
    <row r="95" spans="1:12" x14ac:dyDescent="0.2">
      <c r="A95" s="12" t="s">
        <v>117</v>
      </c>
    </row>
    <row r="96" spans="1:12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0</v>
      </c>
      <c r="K96" s="14">
        <v>-158.56</v>
      </c>
      <c r="L96" s="14">
        <v>990.4</v>
      </c>
    </row>
    <row r="97" spans="1:12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0</v>
      </c>
      <c r="K97" s="14">
        <v>-158.56</v>
      </c>
      <c r="L97" s="14">
        <v>990.4</v>
      </c>
    </row>
    <row r="98" spans="1:12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0.17</v>
      </c>
      <c r="J98" s="28">
        <v>0</v>
      </c>
      <c r="K98" s="14">
        <v>65.75</v>
      </c>
      <c r="L98" s="14">
        <v>2829.4</v>
      </c>
    </row>
    <row r="99" spans="1:12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7" t="s">
        <v>36</v>
      </c>
      <c r="K99" s="7" t="s">
        <v>36</v>
      </c>
      <c r="L99" s="7" t="s">
        <v>36</v>
      </c>
    </row>
    <row r="100" spans="1:12" x14ac:dyDescent="0.2">
      <c r="C100" s="19">
        <f t="shared" ref="C100:I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0.17</v>
      </c>
      <c r="J100" s="19">
        <v>0</v>
      </c>
      <c r="K100" s="19">
        <f>SUM(K96:K98)</f>
        <v>-251.37</v>
      </c>
      <c r="L100" s="19">
        <f>SUM(L96:L98)</f>
        <v>4810.2</v>
      </c>
    </row>
    <row r="102" spans="1:12" x14ac:dyDescent="0.2">
      <c r="A102" s="12" t="s">
        <v>124</v>
      </c>
    </row>
    <row r="103" spans="1:12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0.01</v>
      </c>
      <c r="J103" s="28">
        <v>0</v>
      </c>
      <c r="K103" s="14">
        <v>451.14</v>
      </c>
      <c r="L103" s="14">
        <v>4144.8</v>
      </c>
    </row>
    <row r="104" spans="1:12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-0.19</v>
      </c>
      <c r="J104" s="28">
        <v>0</v>
      </c>
      <c r="K104" s="14">
        <v>450.94</v>
      </c>
      <c r="L104" s="14">
        <v>4145</v>
      </c>
    </row>
    <row r="105" spans="1:12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-0.19</v>
      </c>
      <c r="J105" s="28">
        <v>0</v>
      </c>
      <c r="K105" s="14">
        <v>450.94</v>
      </c>
      <c r="L105" s="14">
        <v>4145</v>
      </c>
    </row>
    <row r="106" spans="1:12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0.08</v>
      </c>
      <c r="J106" s="28">
        <v>0</v>
      </c>
      <c r="K106" s="14">
        <v>577.54</v>
      </c>
      <c r="L106" s="14">
        <v>4688</v>
      </c>
    </row>
    <row r="107" spans="1:12" x14ac:dyDescent="0.2">
      <c r="A107" s="2" t="s">
        <v>129</v>
      </c>
      <c r="B107" s="1" t="s">
        <v>274</v>
      </c>
      <c r="C107" s="14">
        <v>5265.54</v>
      </c>
      <c r="D107" s="14">
        <v>5265.54</v>
      </c>
      <c r="E107" s="14">
        <v>0</v>
      </c>
      <c r="F107" s="14">
        <v>0</v>
      </c>
      <c r="G107" s="14">
        <v>577.46</v>
      </c>
      <c r="H107" s="14">
        <v>577.46</v>
      </c>
      <c r="I107" s="15">
        <v>0.08</v>
      </c>
      <c r="J107" s="28">
        <v>0</v>
      </c>
      <c r="K107" s="14">
        <v>577.54</v>
      </c>
      <c r="L107" s="14">
        <v>4688</v>
      </c>
    </row>
    <row r="108" spans="1:12" x14ac:dyDescent="0.2">
      <c r="A108" s="2" t="s">
        <v>130</v>
      </c>
      <c r="B108" s="1" t="s">
        <v>274</v>
      </c>
      <c r="C108" s="14">
        <v>4595.9399999999996</v>
      </c>
      <c r="D108" s="14">
        <v>4595.9399999999996</v>
      </c>
      <c r="E108" s="14">
        <v>0</v>
      </c>
      <c r="F108" s="14">
        <v>0</v>
      </c>
      <c r="G108" s="14">
        <v>451.13</v>
      </c>
      <c r="H108" s="14">
        <v>451.13</v>
      </c>
      <c r="I108" s="14">
        <v>0.01</v>
      </c>
      <c r="J108" s="28">
        <v>0</v>
      </c>
      <c r="K108" s="14">
        <v>451.14</v>
      </c>
      <c r="L108" s="14">
        <v>4144.8</v>
      </c>
    </row>
    <row r="109" spans="1:12" x14ac:dyDescent="0.2">
      <c r="A109" s="2" t="s">
        <v>131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-0.19</v>
      </c>
      <c r="J109" s="28">
        <v>0</v>
      </c>
      <c r="K109" s="14">
        <v>450.94</v>
      </c>
      <c r="L109" s="14">
        <v>4145</v>
      </c>
    </row>
    <row r="110" spans="1:12" x14ac:dyDescent="0.2">
      <c r="A110" s="2" t="s">
        <v>132</v>
      </c>
      <c r="B110" s="1" t="s">
        <v>274</v>
      </c>
      <c r="C110" s="14">
        <v>4595.7700000000004</v>
      </c>
      <c r="D110" s="14">
        <v>4595.7700000000004</v>
      </c>
      <c r="E110" s="14">
        <v>0</v>
      </c>
      <c r="F110" s="14">
        <v>0</v>
      </c>
      <c r="G110" s="14">
        <v>451.1</v>
      </c>
      <c r="H110" s="14">
        <v>451.1</v>
      </c>
      <c r="I110" s="14">
        <v>7.0000000000000007E-2</v>
      </c>
      <c r="J110" s="28">
        <v>0</v>
      </c>
      <c r="K110" s="14">
        <v>451.17</v>
      </c>
      <c r="L110" s="14">
        <v>4144.6000000000004</v>
      </c>
    </row>
    <row r="111" spans="1:12" x14ac:dyDescent="0.2">
      <c r="A111" s="2" t="s">
        <v>133</v>
      </c>
      <c r="B111" s="1" t="s">
        <v>274</v>
      </c>
      <c r="C111" s="14">
        <v>4595.9399999999996</v>
      </c>
      <c r="D111" s="14">
        <v>4595.9399999999996</v>
      </c>
      <c r="E111" s="14">
        <v>0</v>
      </c>
      <c r="F111" s="14">
        <v>0</v>
      </c>
      <c r="G111" s="14">
        <v>451.13</v>
      </c>
      <c r="H111" s="14">
        <v>451.13</v>
      </c>
      <c r="I111" s="14">
        <v>0.01</v>
      </c>
      <c r="J111" s="28">
        <v>0</v>
      </c>
      <c r="K111" s="14">
        <v>451.14</v>
      </c>
      <c r="L111" s="14">
        <v>4144.8</v>
      </c>
    </row>
    <row r="112" spans="1:12" x14ac:dyDescent="0.2">
      <c r="A112" s="2" t="s">
        <v>134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-0.05</v>
      </c>
      <c r="J112" s="28">
        <v>1800</v>
      </c>
      <c r="K112" s="14">
        <v>2371.94</v>
      </c>
      <c r="L112" s="14">
        <v>2224</v>
      </c>
    </row>
    <row r="113" spans="1:12" x14ac:dyDescent="0.2">
      <c r="A113" s="2" t="s">
        <v>135</v>
      </c>
      <c r="B113" s="1" t="s">
        <v>274</v>
      </c>
      <c r="C113" s="14">
        <v>4595.8500000000004</v>
      </c>
      <c r="D113" s="14">
        <v>4595.8500000000004</v>
      </c>
      <c r="E113" s="14">
        <v>0</v>
      </c>
      <c r="F113" s="14">
        <v>0</v>
      </c>
      <c r="G113" s="14">
        <v>451.12</v>
      </c>
      <c r="H113" s="14">
        <v>451.12</v>
      </c>
      <c r="I113" s="15">
        <v>0.13</v>
      </c>
      <c r="J113" s="28">
        <v>0</v>
      </c>
      <c r="K113" s="14">
        <v>451.25</v>
      </c>
      <c r="L113" s="14">
        <v>4144.6000000000004</v>
      </c>
    </row>
    <row r="114" spans="1:12" x14ac:dyDescent="0.2">
      <c r="A114" s="2" t="s">
        <v>136</v>
      </c>
      <c r="B114" s="1" t="s">
        <v>274</v>
      </c>
      <c r="C114" s="14">
        <v>4596</v>
      </c>
      <c r="D114" s="14">
        <v>4596</v>
      </c>
      <c r="E114" s="14">
        <v>0</v>
      </c>
      <c r="F114" s="14">
        <v>0</v>
      </c>
      <c r="G114" s="14">
        <v>451.14</v>
      </c>
      <c r="H114" s="14">
        <v>451.14</v>
      </c>
      <c r="I114" s="14">
        <v>0.06</v>
      </c>
      <c r="J114" s="28">
        <v>0</v>
      </c>
      <c r="K114" s="14">
        <v>451.2</v>
      </c>
      <c r="L114" s="14">
        <v>4144.8</v>
      </c>
    </row>
    <row r="115" spans="1:12" s="7" customFormat="1" x14ac:dyDescent="0.2">
      <c r="A115" s="17" t="s">
        <v>35</v>
      </c>
      <c r="C115" s="7" t="s">
        <v>36</v>
      </c>
      <c r="D115" s="7" t="s">
        <v>36</v>
      </c>
      <c r="E115" s="7" t="s">
        <v>36</v>
      </c>
      <c r="F115" s="7" t="s">
        <v>36</v>
      </c>
      <c r="G115" s="7" t="s">
        <v>36</v>
      </c>
      <c r="H115" s="7" t="s">
        <v>36</v>
      </c>
      <c r="I115" s="7" t="s">
        <v>36</v>
      </c>
      <c r="J115" s="7" t="s">
        <v>36</v>
      </c>
      <c r="K115" s="7" t="s">
        <v>36</v>
      </c>
      <c r="L115" s="7" t="s">
        <v>36</v>
      </c>
    </row>
    <row r="116" spans="1:12" x14ac:dyDescent="0.2">
      <c r="C116" s="19">
        <f t="shared" ref="C116:I116" si="9">SUM(C103:C114)</f>
        <v>56490.280000000006</v>
      </c>
      <c r="D116" s="19">
        <f t="shared" si="9"/>
        <v>56490.280000000006</v>
      </c>
      <c r="E116" s="19">
        <f t="shared" si="9"/>
        <v>0</v>
      </c>
      <c r="F116" s="19">
        <f t="shared" si="9"/>
        <v>0</v>
      </c>
      <c r="G116" s="19">
        <f t="shared" si="9"/>
        <v>5666.1900000000005</v>
      </c>
      <c r="H116" s="19">
        <f t="shared" si="9"/>
        <v>5666.1900000000005</v>
      </c>
      <c r="I116" s="19">
        <f t="shared" si="9"/>
        <v>-0.16999999999999993</v>
      </c>
      <c r="J116" s="19">
        <v>1800</v>
      </c>
      <c r="K116" s="19">
        <f>SUM(K103:K114)</f>
        <v>7586.88</v>
      </c>
      <c r="L116" s="19">
        <f>SUM(L103:L114)</f>
        <v>48903.4</v>
      </c>
    </row>
    <row r="118" spans="1:12" x14ac:dyDescent="0.2">
      <c r="A118" s="12" t="s">
        <v>137</v>
      </c>
    </row>
    <row r="119" spans="1:12" x14ac:dyDescent="0.2">
      <c r="A119" s="2" t="s">
        <v>138</v>
      </c>
      <c r="B119" s="1" t="s">
        <v>139</v>
      </c>
      <c r="C119" s="14">
        <v>2120.6</v>
      </c>
      <c r="D119" s="14">
        <v>2120.6</v>
      </c>
      <c r="E119" s="15">
        <v>-188.71</v>
      </c>
      <c r="F119" s="15">
        <v>-62.03</v>
      </c>
      <c r="G119" s="14">
        <v>126.68</v>
      </c>
      <c r="H119" s="14">
        <v>0</v>
      </c>
      <c r="I119" s="15">
        <v>0.03</v>
      </c>
      <c r="J119" s="28">
        <v>0</v>
      </c>
      <c r="K119" s="14">
        <v>-62</v>
      </c>
      <c r="L119" s="14">
        <v>2182.6</v>
      </c>
    </row>
    <row r="120" spans="1:12" x14ac:dyDescent="0.2">
      <c r="A120" s="2" t="s">
        <v>140</v>
      </c>
      <c r="B120" s="1" t="s">
        <v>141</v>
      </c>
      <c r="C120" s="14">
        <v>4596.01</v>
      </c>
      <c r="D120" s="14">
        <v>4596.01</v>
      </c>
      <c r="E120" s="14">
        <v>0</v>
      </c>
      <c r="F120" s="14">
        <v>0</v>
      </c>
      <c r="G120" s="14">
        <v>451.15</v>
      </c>
      <c r="H120" s="14">
        <v>451.15</v>
      </c>
      <c r="I120" s="14">
        <v>-0.14000000000000001</v>
      </c>
      <c r="J120" s="28">
        <v>0</v>
      </c>
      <c r="K120" s="14">
        <v>451.01</v>
      </c>
      <c r="L120" s="14">
        <v>4145</v>
      </c>
    </row>
    <row r="121" spans="1:12" x14ac:dyDescent="0.2">
      <c r="A121" s="2" t="s">
        <v>142</v>
      </c>
      <c r="B121" s="1" t="s">
        <v>143</v>
      </c>
      <c r="C121" s="14">
        <v>2120.58</v>
      </c>
      <c r="D121" s="14">
        <v>2120.58</v>
      </c>
      <c r="E121" s="15">
        <v>-188.71</v>
      </c>
      <c r="F121" s="15">
        <v>-62.03</v>
      </c>
      <c r="G121" s="14">
        <v>126.68</v>
      </c>
      <c r="H121" s="14">
        <v>0</v>
      </c>
      <c r="I121" s="15">
        <v>0.01</v>
      </c>
      <c r="J121" s="28">
        <v>0</v>
      </c>
      <c r="K121" s="14">
        <v>-62.02</v>
      </c>
      <c r="L121" s="14">
        <v>2182.6</v>
      </c>
    </row>
    <row r="122" spans="1:12" x14ac:dyDescent="0.2">
      <c r="A122" s="2" t="s">
        <v>144</v>
      </c>
      <c r="B122" s="1" t="s">
        <v>145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-0.19</v>
      </c>
      <c r="J122" s="28">
        <v>0</v>
      </c>
      <c r="K122" s="14">
        <v>-62.22</v>
      </c>
      <c r="L122" s="14">
        <v>2182.8000000000002</v>
      </c>
    </row>
    <row r="123" spans="1:12" x14ac:dyDescent="0.2">
      <c r="A123" s="2" t="s">
        <v>146</v>
      </c>
      <c r="B123" s="1" t="s">
        <v>147</v>
      </c>
      <c r="C123" s="14">
        <v>2120.5500000000002</v>
      </c>
      <c r="D123" s="14">
        <v>2120.5500000000002</v>
      </c>
      <c r="E123" s="15">
        <v>-188.71</v>
      </c>
      <c r="F123" s="15">
        <v>-62.04</v>
      </c>
      <c r="G123" s="14">
        <v>126.68</v>
      </c>
      <c r="H123" s="14">
        <v>0</v>
      </c>
      <c r="I123" s="15">
        <v>-0.01</v>
      </c>
      <c r="J123" s="28">
        <v>0</v>
      </c>
      <c r="K123" s="14">
        <v>-62.05</v>
      </c>
      <c r="L123" s="14">
        <v>2182.6</v>
      </c>
    </row>
    <row r="124" spans="1:12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  <c r="L124" s="7" t="s">
        <v>36</v>
      </c>
    </row>
    <row r="125" spans="1:12" x14ac:dyDescent="0.2">
      <c r="C125" s="19">
        <f t="shared" ref="C125:I125" si="10">SUM(C119:C123)</f>
        <v>13078.32</v>
      </c>
      <c r="D125" s="19">
        <f t="shared" si="10"/>
        <v>13078.32</v>
      </c>
      <c r="E125" s="20">
        <f t="shared" si="10"/>
        <v>-754.84</v>
      </c>
      <c r="F125" s="20">
        <f t="shared" si="10"/>
        <v>-248.13</v>
      </c>
      <c r="G125" s="19">
        <f t="shared" si="10"/>
        <v>957.87000000000012</v>
      </c>
      <c r="H125" s="19">
        <f t="shared" si="10"/>
        <v>451.15</v>
      </c>
      <c r="I125" s="19">
        <f t="shared" si="10"/>
        <v>-0.30000000000000004</v>
      </c>
      <c r="J125" s="19">
        <v>0</v>
      </c>
      <c r="K125" s="19">
        <f>SUM(K119:K123)</f>
        <v>202.71999999999997</v>
      </c>
      <c r="L125" s="19">
        <f>SUM(L119:L123)</f>
        <v>12875.6</v>
      </c>
    </row>
    <row r="127" spans="1:12" x14ac:dyDescent="0.2">
      <c r="A127" s="12" t="s">
        <v>148</v>
      </c>
    </row>
    <row r="128" spans="1:12" x14ac:dyDescent="0.2">
      <c r="A128" s="2" t="s">
        <v>149</v>
      </c>
      <c r="B128" s="1" t="s">
        <v>150</v>
      </c>
      <c r="C128" s="14">
        <v>1929.1</v>
      </c>
      <c r="D128" s="14">
        <v>1929.1</v>
      </c>
      <c r="E128" s="15">
        <v>-188.71</v>
      </c>
      <c r="F128" s="15">
        <v>-76.22</v>
      </c>
      <c r="G128" s="14">
        <v>112.49</v>
      </c>
      <c r="H128" s="14">
        <v>0</v>
      </c>
      <c r="I128" s="15">
        <v>-0.08</v>
      </c>
      <c r="J128" s="28">
        <v>0</v>
      </c>
      <c r="K128" s="14">
        <v>-76.3</v>
      </c>
      <c r="L128" s="14">
        <v>2005.4</v>
      </c>
    </row>
    <row r="129" spans="1:12" x14ac:dyDescent="0.2">
      <c r="A129" s="2" t="s">
        <v>151</v>
      </c>
      <c r="B129" s="1" t="s">
        <v>152</v>
      </c>
      <c r="C129" s="14">
        <v>316.36</v>
      </c>
      <c r="D129" s="14">
        <v>316.36</v>
      </c>
      <c r="E129" s="15">
        <v>-200.83</v>
      </c>
      <c r="F129" s="15">
        <v>-191.55</v>
      </c>
      <c r="G129" s="14">
        <v>9.2799999999999994</v>
      </c>
      <c r="H129" s="14">
        <v>0</v>
      </c>
      <c r="I129" s="15">
        <v>0.11</v>
      </c>
      <c r="J129" s="28">
        <v>0</v>
      </c>
      <c r="K129" s="14">
        <v>-191.44</v>
      </c>
      <c r="L129" s="14">
        <v>507.8</v>
      </c>
    </row>
    <row r="130" spans="1:12" x14ac:dyDescent="0.2">
      <c r="A130" s="2" t="s">
        <v>153</v>
      </c>
      <c r="B130" s="1" t="s">
        <v>154</v>
      </c>
      <c r="C130" s="14">
        <v>2895.22</v>
      </c>
      <c r="D130" s="14">
        <v>2895.22</v>
      </c>
      <c r="E130" s="15">
        <v>-145.38</v>
      </c>
      <c r="F130" s="14">
        <v>0</v>
      </c>
      <c r="G130" s="14">
        <v>210.96</v>
      </c>
      <c r="H130" s="14">
        <v>65.58</v>
      </c>
      <c r="I130" s="15">
        <v>0.04</v>
      </c>
      <c r="J130" s="28">
        <v>0</v>
      </c>
      <c r="K130" s="14">
        <v>65.62</v>
      </c>
      <c r="L130" s="14">
        <v>2829.6</v>
      </c>
    </row>
    <row r="131" spans="1:12" x14ac:dyDescent="0.2">
      <c r="A131" s="2" t="s">
        <v>155</v>
      </c>
      <c r="B131" s="1" t="s">
        <v>156</v>
      </c>
      <c r="C131" s="14">
        <v>2519.16</v>
      </c>
      <c r="D131" s="14">
        <v>2519.16</v>
      </c>
      <c r="E131" s="15">
        <v>-160.30000000000001</v>
      </c>
      <c r="F131" s="14">
        <v>0</v>
      </c>
      <c r="G131" s="14">
        <v>170.04</v>
      </c>
      <c r="H131" s="14">
        <v>9.75</v>
      </c>
      <c r="I131" s="15">
        <v>0.01</v>
      </c>
      <c r="J131" s="28">
        <v>0</v>
      </c>
      <c r="K131" s="14">
        <v>9.76</v>
      </c>
      <c r="L131" s="14">
        <v>2509.4</v>
      </c>
    </row>
    <row r="132" spans="1:12" x14ac:dyDescent="0.2">
      <c r="A132" s="2" t="s">
        <v>157</v>
      </c>
      <c r="B132" s="1" t="s">
        <v>158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28">
        <v>0</v>
      </c>
      <c r="K132" s="14">
        <v>9.76</v>
      </c>
      <c r="L132" s="14">
        <v>2509.4</v>
      </c>
    </row>
    <row r="133" spans="1:12" x14ac:dyDescent="0.2">
      <c r="A133" s="2" t="s">
        <v>159</v>
      </c>
      <c r="B133" s="1" t="s">
        <v>160</v>
      </c>
      <c r="C133" s="14">
        <v>2986.18</v>
      </c>
      <c r="D133" s="14">
        <v>2986.18</v>
      </c>
      <c r="E133" s="15">
        <v>-145.38</v>
      </c>
      <c r="F133" s="14">
        <v>0</v>
      </c>
      <c r="G133" s="14">
        <v>220.86</v>
      </c>
      <c r="H133" s="14">
        <v>75.48</v>
      </c>
      <c r="I133" s="15">
        <v>-0.1</v>
      </c>
      <c r="J133" s="28">
        <v>0</v>
      </c>
      <c r="K133" s="14">
        <v>75.38</v>
      </c>
      <c r="L133" s="14">
        <v>2910.8</v>
      </c>
    </row>
    <row r="134" spans="1:12" x14ac:dyDescent="0.2">
      <c r="A134" s="2" t="s">
        <v>161</v>
      </c>
      <c r="B134" s="1" t="s">
        <v>162</v>
      </c>
      <c r="C134" s="14">
        <v>2151.0300000000002</v>
      </c>
      <c r="D134" s="14">
        <v>2151.0300000000002</v>
      </c>
      <c r="E134" s="15">
        <v>-188.71</v>
      </c>
      <c r="F134" s="15">
        <v>-58.72</v>
      </c>
      <c r="G134" s="14">
        <v>129.99</v>
      </c>
      <c r="H134" s="14">
        <v>0</v>
      </c>
      <c r="I134" s="15">
        <v>-0.05</v>
      </c>
      <c r="J134" s="28">
        <v>0</v>
      </c>
      <c r="K134" s="14">
        <v>-58.77</v>
      </c>
      <c r="L134" s="14">
        <v>2209.8000000000002</v>
      </c>
    </row>
    <row r="135" spans="1:12" x14ac:dyDescent="0.2">
      <c r="A135" s="2" t="s">
        <v>163</v>
      </c>
      <c r="B135" s="1" t="s">
        <v>164</v>
      </c>
      <c r="C135" s="14">
        <v>2878.02</v>
      </c>
      <c r="D135" s="14">
        <v>2878.02</v>
      </c>
      <c r="E135" s="15">
        <v>-145.38</v>
      </c>
      <c r="F135" s="14">
        <v>0</v>
      </c>
      <c r="G135" s="14">
        <v>209.09</v>
      </c>
      <c r="H135" s="14">
        <v>63.71</v>
      </c>
      <c r="I135" s="15">
        <v>0.11</v>
      </c>
      <c r="J135" s="28">
        <v>0</v>
      </c>
      <c r="K135" s="14">
        <v>62.82</v>
      </c>
      <c r="L135" s="14">
        <v>2814.2</v>
      </c>
    </row>
    <row r="136" spans="1:12" x14ac:dyDescent="0.2">
      <c r="A136" s="2" t="s">
        <v>165</v>
      </c>
      <c r="B136" s="1" t="s">
        <v>166</v>
      </c>
      <c r="C136" s="14">
        <v>2895.22</v>
      </c>
      <c r="D136" s="14">
        <v>2895.22</v>
      </c>
      <c r="E136" s="15">
        <v>-145.38</v>
      </c>
      <c r="F136" s="14">
        <v>0</v>
      </c>
      <c r="G136" s="14">
        <v>210.96</v>
      </c>
      <c r="H136" s="14">
        <v>65.58</v>
      </c>
      <c r="I136" s="15">
        <v>0.04</v>
      </c>
      <c r="J136" s="28">
        <v>0</v>
      </c>
      <c r="K136" s="14">
        <v>65.62</v>
      </c>
      <c r="L136" s="14">
        <v>2829.6</v>
      </c>
    </row>
    <row r="137" spans="1:12" x14ac:dyDescent="0.2">
      <c r="A137" s="2" t="s">
        <v>167</v>
      </c>
      <c r="B137" s="1" t="s">
        <v>168</v>
      </c>
      <c r="C137" s="14">
        <v>1727.67</v>
      </c>
      <c r="D137" s="14">
        <v>1727.67</v>
      </c>
      <c r="E137" s="15">
        <v>-193.8</v>
      </c>
      <c r="F137" s="15">
        <v>-94.2</v>
      </c>
      <c r="G137" s="14">
        <v>99.6</v>
      </c>
      <c r="H137" s="14">
        <v>0</v>
      </c>
      <c r="I137" s="14">
        <v>7.0000000000000007E-2</v>
      </c>
      <c r="J137" s="28">
        <v>0</v>
      </c>
      <c r="K137" s="14">
        <v>-94.13</v>
      </c>
      <c r="L137" s="14">
        <v>1821.8</v>
      </c>
    </row>
    <row r="138" spans="1:12" x14ac:dyDescent="0.2">
      <c r="A138" s="2" t="s">
        <v>169</v>
      </c>
      <c r="B138" s="1" t="s">
        <v>170</v>
      </c>
      <c r="C138" s="14">
        <v>3109.05</v>
      </c>
      <c r="D138" s="14">
        <v>3109.05</v>
      </c>
      <c r="E138" s="15">
        <v>-125.1</v>
      </c>
      <c r="F138" s="14">
        <v>0</v>
      </c>
      <c r="G138" s="14">
        <v>234.22</v>
      </c>
      <c r="H138" s="14">
        <v>109.12</v>
      </c>
      <c r="I138" s="15">
        <v>-7.0000000000000007E-2</v>
      </c>
      <c r="J138" s="28">
        <v>0</v>
      </c>
      <c r="K138" s="14">
        <v>109.05</v>
      </c>
      <c r="L138" s="14">
        <v>3000</v>
      </c>
    </row>
    <row r="139" spans="1:12" x14ac:dyDescent="0.2">
      <c r="A139" s="2" t="s">
        <v>171</v>
      </c>
      <c r="B139" s="1" t="s">
        <v>172</v>
      </c>
      <c r="C139" s="14">
        <v>2151.0300000000002</v>
      </c>
      <c r="D139" s="14">
        <v>2151.0300000000002</v>
      </c>
      <c r="E139" s="15">
        <v>-188.71</v>
      </c>
      <c r="F139" s="15">
        <v>-58.72</v>
      </c>
      <c r="G139" s="14">
        <v>129.99</v>
      </c>
      <c r="H139" s="14">
        <v>0</v>
      </c>
      <c r="I139" s="15">
        <v>-0.05</v>
      </c>
      <c r="J139" s="28">
        <v>0</v>
      </c>
      <c r="K139" s="14">
        <v>-58.77</v>
      </c>
      <c r="L139" s="14">
        <v>2209.8000000000002</v>
      </c>
    </row>
    <row r="140" spans="1:12" x14ac:dyDescent="0.2">
      <c r="A140" s="2" t="s">
        <v>173</v>
      </c>
      <c r="B140" s="1" t="s">
        <v>174</v>
      </c>
      <c r="C140" s="14">
        <v>2366.02</v>
      </c>
      <c r="D140" s="14">
        <v>2366.02</v>
      </c>
      <c r="E140" s="15">
        <v>-160.30000000000001</v>
      </c>
      <c r="F140" s="15">
        <v>-6.91</v>
      </c>
      <c r="G140" s="14">
        <v>153.38</v>
      </c>
      <c r="H140" s="14">
        <v>0</v>
      </c>
      <c r="I140" s="14">
        <v>-7.0000000000000007E-2</v>
      </c>
      <c r="J140" s="28">
        <v>0</v>
      </c>
      <c r="K140" s="14">
        <v>-6.98</v>
      </c>
      <c r="L140" s="14">
        <v>2373</v>
      </c>
    </row>
    <row r="141" spans="1:12" x14ac:dyDescent="0.2">
      <c r="A141" s="2" t="s">
        <v>175</v>
      </c>
      <c r="B141" s="1" t="s">
        <v>176</v>
      </c>
      <c r="C141" s="14">
        <v>2519.16</v>
      </c>
      <c r="D141" s="14">
        <v>2519.16</v>
      </c>
      <c r="E141" s="15">
        <v>-160.30000000000001</v>
      </c>
      <c r="F141" s="14">
        <v>0</v>
      </c>
      <c r="G141" s="14">
        <v>170.04</v>
      </c>
      <c r="H141" s="14">
        <v>9.75</v>
      </c>
      <c r="I141" s="15">
        <v>0.01</v>
      </c>
      <c r="J141" s="28">
        <v>0</v>
      </c>
      <c r="K141" s="14">
        <v>9.76</v>
      </c>
      <c r="L141" s="14">
        <v>2509.4</v>
      </c>
    </row>
    <row r="142" spans="1:12" x14ac:dyDescent="0.2">
      <c r="A142" s="2" t="s">
        <v>177</v>
      </c>
      <c r="B142" s="1" t="s">
        <v>178</v>
      </c>
      <c r="C142" s="14">
        <v>3613.44</v>
      </c>
      <c r="D142" s="14">
        <v>3613.44</v>
      </c>
      <c r="E142" s="15">
        <v>-107.37</v>
      </c>
      <c r="F142" s="14">
        <v>0</v>
      </c>
      <c r="G142" s="14">
        <v>289.10000000000002</v>
      </c>
      <c r="H142" s="14">
        <v>181.73</v>
      </c>
      <c r="I142" s="15">
        <v>-0.09</v>
      </c>
      <c r="J142" s="28">
        <v>0</v>
      </c>
      <c r="K142" s="14">
        <v>181.64</v>
      </c>
      <c r="L142" s="14">
        <v>3431.8</v>
      </c>
    </row>
    <row r="143" spans="1:12" x14ac:dyDescent="0.2">
      <c r="A143" s="2" t="s">
        <v>179</v>
      </c>
      <c r="B143" s="1" t="s">
        <v>180</v>
      </c>
      <c r="C143" s="14">
        <v>1376.4</v>
      </c>
      <c r="D143" s="14">
        <v>1376.4</v>
      </c>
      <c r="E143" s="15">
        <v>-200.63</v>
      </c>
      <c r="F143" s="15">
        <v>-123.51</v>
      </c>
      <c r="G143" s="14">
        <v>77.12</v>
      </c>
      <c r="H143" s="14">
        <v>0</v>
      </c>
      <c r="I143" s="15">
        <v>0.11</v>
      </c>
      <c r="J143" s="28">
        <v>0</v>
      </c>
      <c r="K143" s="14">
        <v>-123.4</v>
      </c>
      <c r="L143" s="14">
        <v>1499.8</v>
      </c>
    </row>
    <row r="144" spans="1:12" x14ac:dyDescent="0.2">
      <c r="A144" s="2" t="s">
        <v>181</v>
      </c>
      <c r="B144" s="1" t="s">
        <v>182</v>
      </c>
      <c r="C144" s="14">
        <v>2238.35</v>
      </c>
      <c r="D144" s="14">
        <v>2238.35</v>
      </c>
      <c r="E144" s="15">
        <v>-174.78</v>
      </c>
      <c r="F144" s="15">
        <v>-35.29</v>
      </c>
      <c r="G144" s="14">
        <v>139.49</v>
      </c>
      <c r="H144" s="14">
        <v>0</v>
      </c>
      <c r="I144" s="14">
        <v>0.04</v>
      </c>
      <c r="J144" s="28">
        <v>0</v>
      </c>
      <c r="K144" s="14">
        <v>-35.25</v>
      </c>
      <c r="L144" s="14">
        <v>2273.6</v>
      </c>
    </row>
    <row r="145" spans="1:12" x14ac:dyDescent="0.2">
      <c r="A145" s="2" t="s">
        <v>183</v>
      </c>
      <c r="B145" s="1" t="s">
        <v>184</v>
      </c>
      <c r="C145" s="14">
        <v>2366.02</v>
      </c>
      <c r="D145" s="14">
        <v>2366.02</v>
      </c>
      <c r="E145" s="15">
        <v>-160.30000000000001</v>
      </c>
      <c r="F145" s="15">
        <v>-6.91</v>
      </c>
      <c r="G145" s="14">
        <v>153.38</v>
      </c>
      <c r="H145" s="14">
        <v>0</v>
      </c>
      <c r="I145" s="14">
        <v>-7.0000000000000007E-2</v>
      </c>
      <c r="J145" s="28">
        <v>0</v>
      </c>
      <c r="K145" s="14">
        <v>-6.98</v>
      </c>
      <c r="L145" s="14">
        <v>2373</v>
      </c>
    </row>
    <row r="146" spans="1:12" x14ac:dyDescent="0.2">
      <c r="A146" s="2" t="s">
        <v>185</v>
      </c>
      <c r="B146" s="1" t="s">
        <v>186</v>
      </c>
      <c r="C146" s="14">
        <v>3109.05</v>
      </c>
      <c r="D146" s="14">
        <v>3109.05</v>
      </c>
      <c r="E146" s="15">
        <v>-125.1</v>
      </c>
      <c r="F146" s="14">
        <v>0</v>
      </c>
      <c r="G146" s="14">
        <v>234.22</v>
      </c>
      <c r="H146" s="14">
        <v>109.12</v>
      </c>
      <c r="I146" s="15">
        <v>0.13</v>
      </c>
      <c r="J146" s="28">
        <v>0</v>
      </c>
      <c r="K146" s="14">
        <v>109.25</v>
      </c>
      <c r="L146" s="14">
        <v>2999.8</v>
      </c>
    </row>
    <row r="147" spans="1:12" x14ac:dyDescent="0.2">
      <c r="A147" s="2" t="s">
        <v>187</v>
      </c>
      <c r="B147" s="1" t="s">
        <v>188</v>
      </c>
      <c r="C147" s="14">
        <v>2508.6</v>
      </c>
      <c r="D147" s="14">
        <v>2508.6</v>
      </c>
      <c r="E147" s="15">
        <v>-160.30000000000001</v>
      </c>
      <c r="F147" s="14">
        <v>0</v>
      </c>
      <c r="G147" s="14">
        <v>168.9</v>
      </c>
      <c r="H147" s="14">
        <v>8.6</v>
      </c>
      <c r="I147" s="14">
        <v>0</v>
      </c>
      <c r="J147" s="28">
        <v>0</v>
      </c>
      <c r="K147" s="14">
        <v>8.6</v>
      </c>
      <c r="L147" s="14">
        <v>2500</v>
      </c>
    </row>
    <row r="148" spans="1:12" x14ac:dyDescent="0.2">
      <c r="A148" s="2" t="s">
        <v>189</v>
      </c>
      <c r="B148" s="1" t="s">
        <v>190</v>
      </c>
      <c r="C148" s="14">
        <v>2211</v>
      </c>
      <c r="D148" s="14">
        <v>2211</v>
      </c>
      <c r="E148" s="15">
        <v>-174.78</v>
      </c>
      <c r="F148" s="15">
        <v>-38.270000000000003</v>
      </c>
      <c r="G148" s="14">
        <v>136.52000000000001</v>
      </c>
      <c r="H148" s="14">
        <v>0</v>
      </c>
      <c r="I148" s="14">
        <v>7.0000000000000007E-2</v>
      </c>
      <c r="J148" s="28">
        <v>0</v>
      </c>
      <c r="K148" s="14">
        <v>-38.200000000000003</v>
      </c>
      <c r="L148" s="14">
        <v>2249.1999999999998</v>
      </c>
    </row>
    <row r="149" spans="1:12" s="7" customFormat="1" x14ac:dyDescent="0.2">
      <c r="A149" s="17" t="s">
        <v>35</v>
      </c>
      <c r="C149" s="7" t="s">
        <v>36</v>
      </c>
      <c r="D149" s="7" t="s">
        <v>36</v>
      </c>
      <c r="E149" s="7" t="s">
        <v>36</v>
      </c>
      <c r="F149" s="7" t="s">
        <v>36</v>
      </c>
      <c r="G149" s="7" t="s">
        <v>36</v>
      </c>
      <c r="H149" s="7" t="s">
        <v>36</v>
      </c>
      <c r="I149" s="7" t="s">
        <v>36</v>
      </c>
      <c r="J149" s="7" t="s">
        <v>36</v>
      </c>
      <c r="K149" s="7" t="s">
        <v>36</v>
      </c>
      <c r="L149" s="7" t="s">
        <v>36</v>
      </c>
    </row>
    <row r="150" spans="1:12" x14ac:dyDescent="0.2">
      <c r="C150" s="19">
        <f t="shared" ref="C150:I150" si="11">SUM(C128:C148)</f>
        <v>50385.240000000005</v>
      </c>
      <c r="D150" s="19">
        <f t="shared" si="11"/>
        <v>50385.240000000005</v>
      </c>
      <c r="E150" s="20">
        <f t="shared" si="11"/>
        <v>-3411.8400000000006</v>
      </c>
      <c r="F150" s="20">
        <f t="shared" si="11"/>
        <v>-690.3</v>
      </c>
      <c r="G150" s="19">
        <f t="shared" si="11"/>
        <v>3429.6699999999996</v>
      </c>
      <c r="H150" s="19">
        <f t="shared" si="11"/>
        <v>708.17000000000007</v>
      </c>
      <c r="I150" s="20">
        <f t="shared" si="11"/>
        <v>0.16999999999999998</v>
      </c>
      <c r="J150" s="27">
        <v>0</v>
      </c>
      <c r="K150" s="19">
        <f>SUM(K128:K148)</f>
        <v>17.039999999999942</v>
      </c>
      <c r="L150" s="19">
        <f>SUM(L128:L148)</f>
        <v>50367.200000000004</v>
      </c>
    </row>
    <row r="152" spans="1:12" x14ac:dyDescent="0.2">
      <c r="A152" s="12" t="s">
        <v>191</v>
      </c>
    </row>
    <row r="153" spans="1:12" x14ac:dyDescent="0.2">
      <c r="A153" s="2" t="s">
        <v>192</v>
      </c>
      <c r="B153" s="1" t="s">
        <v>193</v>
      </c>
      <c r="C153" s="14">
        <v>1929.43</v>
      </c>
      <c r="D153" s="14">
        <v>1929.43</v>
      </c>
      <c r="E153" s="15">
        <v>-188.71</v>
      </c>
      <c r="F153" s="15">
        <v>-76.2</v>
      </c>
      <c r="G153" s="14">
        <v>112.52</v>
      </c>
      <c r="H153" s="14">
        <v>0</v>
      </c>
      <c r="I153" s="14">
        <v>0.03</v>
      </c>
      <c r="J153" s="28">
        <v>0</v>
      </c>
      <c r="K153" s="14">
        <v>-76.17</v>
      </c>
      <c r="L153" s="14">
        <v>2005.6</v>
      </c>
    </row>
    <row r="154" spans="1:12" x14ac:dyDescent="0.2">
      <c r="A154" s="2" t="s">
        <v>194</v>
      </c>
      <c r="B154" s="1" t="s">
        <v>195</v>
      </c>
      <c r="C154" s="14">
        <v>2238.35</v>
      </c>
      <c r="D154" s="14">
        <v>2238.35</v>
      </c>
      <c r="E154" s="15">
        <v>-174.78</v>
      </c>
      <c r="F154" s="15">
        <v>-35.29</v>
      </c>
      <c r="G154" s="14">
        <v>139.49</v>
      </c>
      <c r="H154" s="14">
        <v>0</v>
      </c>
      <c r="I154" s="14">
        <v>0.04</v>
      </c>
      <c r="J154" s="28">
        <v>0</v>
      </c>
      <c r="K154" s="14">
        <v>-35.25</v>
      </c>
      <c r="L154" s="14">
        <v>2273.6</v>
      </c>
    </row>
    <row r="155" spans="1:12" x14ac:dyDescent="0.2">
      <c r="A155" s="2" t="s">
        <v>196</v>
      </c>
      <c r="B155" s="1" t="s">
        <v>197</v>
      </c>
      <c r="C155" s="14">
        <v>1795.97</v>
      </c>
      <c r="D155" s="14">
        <v>1795.97</v>
      </c>
      <c r="E155" s="15">
        <v>-188.71</v>
      </c>
      <c r="F155" s="15">
        <v>-84.74</v>
      </c>
      <c r="G155" s="14">
        <v>103.97</v>
      </c>
      <c r="H155" s="14">
        <v>0</v>
      </c>
      <c r="I155" s="14">
        <v>0.11</v>
      </c>
      <c r="J155" s="28">
        <v>0</v>
      </c>
      <c r="K155" s="14">
        <v>-84.63</v>
      </c>
      <c r="L155" s="14">
        <v>1880.6</v>
      </c>
    </row>
    <row r="156" spans="1:12" x14ac:dyDescent="0.2">
      <c r="A156" s="2" t="s">
        <v>198</v>
      </c>
      <c r="B156" s="1" t="s">
        <v>199</v>
      </c>
      <c r="C156" s="14">
        <v>909.07</v>
      </c>
      <c r="D156" s="14">
        <v>909.07</v>
      </c>
      <c r="E156" s="15">
        <v>-200.74</v>
      </c>
      <c r="F156" s="15">
        <v>-153.53</v>
      </c>
      <c r="G156" s="14">
        <v>47.21</v>
      </c>
      <c r="H156" s="14">
        <v>0</v>
      </c>
      <c r="I156" s="15">
        <v>0</v>
      </c>
      <c r="J156" s="28">
        <v>0</v>
      </c>
      <c r="K156" s="14">
        <v>-153.53</v>
      </c>
      <c r="L156" s="14">
        <v>1062.5999999999999</v>
      </c>
    </row>
    <row r="157" spans="1:12" x14ac:dyDescent="0.2">
      <c r="A157" s="2" t="s">
        <v>200</v>
      </c>
      <c r="B157" s="1" t="s">
        <v>201</v>
      </c>
      <c r="C157" s="14">
        <v>689.45</v>
      </c>
      <c r="D157" s="14">
        <v>689.45</v>
      </c>
      <c r="E157" s="15">
        <v>-200.83</v>
      </c>
      <c r="F157" s="15">
        <v>-167.68</v>
      </c>
      <c r="G157" s="14">
        <v>33.159999999999997</v>
      </c>
      <c r="H157" s="14">
        <v>0</v>
      </c>
      <c r="I157" s="14">
        <v>0.13</v>
      </c>
      <c r="J157" s="28">
        <v>0</v>
      </c>
      <c r="K157" s="14">
        <v>-167.55</v>
      </c>
      <c r="L157" s="14">
        <v>857</v>
      </c>
    </row>
    <row r="158" spans="1:12" x14ac:dyDescent="0.2">
      <c r="A158" s="2" t="s">
        <v>202</v>
      </c>
      <c r="B158" s="1" t="s">
        <v>203</v>
      </c>
      <c r="C158" s="14">
        <v>2219</v>
      </c>
      <c r="D158" s="14">
        <v>2219</v>
      </c>
      <c r="E158" s="15">
        <v>-174.78</v>
      </c>
      <c r="F158" s="15">
        <v>-37.4</v>
      </c>
      <c r="G158" s="14">
        <v>137.38999999999999</v>
      </c>
      <c r="H158" s="14">
        <v>0</v>
      </c>
      <c r="I158" s="15">
        <v>0</v>
      </c>
      <c r="J158" s="28">
        <v>0</v>
      </c>
      <c r="K158" s="14">
        <v>-37.4</v>
      </c>
      <c r="L158" s="14">
        <v>2256.4</v>
      </c>
    </row>
    <row r="159" spans="1:12" x14ac:dyDescent="0.2">
      <c r="A159" s="2" t="s">
        <v>204</v>
      </c>
      <c r="B159" s="1" t="s">
        <v>205</v>
      </c>
      <c r="C159" s="14">
        <v>2400</v>
      </c>
      <c r="D159" s="14">
        <v>2400</v>
      </c>
      <c r="E159" s="15">
        <v>-160.30000000000001</v>
      </c>
      <c r="F159" s="15">
        <v>-3.22</v>
      </c>
      <c r="G159" s="14">
        <v>157.08000000000001</v>
      </c>
      <c r="H159" s="14">
        <v>0</v>
      </c>
      <c r="I159" s="14">
        <v>0.02</v>
      </c>
      <c r="J159" s="28">
        <v>0</v>
      </c>
      <c r="K159" s="14">
        <v>-3.2</v>
      </c>
      <c r="L159" s="14">
        <v>2403.1999999999998</v>
      </c>
    </row>
    <row r="160" spans="1:12" x14ac:dyDescent="0.2">
      <c r="A160" s="2" t="s">
        <v>206</v>
      </c>
      <c r="B160" s="1" t="s">
        <v>207</v>
      </c>
      <c r="C160" s="14">
        <v>768.5</v>
      </c>
      <c r="D160" s="14">
        <v>768.5</v>
      </c>
      <c r="E160" s="15">
        <v>-200.83</v>
      </c>
      <c r="F160" s="15">
        <v>-162.62</v>
      </c>
      <c r="G160" s="14">
        <v>38.22</v>
      </c>
      <c r="H160" s="14">
        <v>0</v>
      </c>
      <c r="I160" s="14">
        <v>-0.08</v>
      </c>
      <c r="J160" s="28">
        <v>0</v>
      </c>
      <c r="K160" s="14">
        <v>-162.69999999999999</v>
      </c>
      <c r="L160" s="14">
        <v>931.2</v>
      </c>
    </row>
    <row r="161" spans="1:12" x14ac:dyDescent="0.2">
      <c r="A161" s="2" t="s">
        <v>208</v>
      </c>
      <c r="B161" s="1" t="s">
        <v>209</v>
      </c>
      <c r="C161" s="14">
        <v>1795.97</v>
      </c>
      <c r="D161" s="14">
        <v>1795.97</v>
      </c>
      <c r="E161" s="15">
        <v>-188.71</v>
      </c>
      <c r="F161" s="15">
        <v>-84.74</v>
      </c>
      <c r="G161" s="14">
        <v>103.97</v>
      </c>
      <c r="H161" s="14">
        <v>0</v>
      </c>
      <c r="I161" s="14">
        <v>0.11</v>
      </c>
      <c r="J161" s="28">
        <v>0</v>
      </c>
      <c r="K161" s="14">
        <v>-84.63</v>
      </c>
      <c r="L161" s="14">
        <v>1880.6</v>
      </c>
    </row>
    <row r="162" spans="1:12" x14ac:dyDescent="0.2">
      <c r="A162" s="2" t="s">
        <v>210</v>
      </c>
      <c r="B162" s="1" t="s">
        <v>211</v>
      </c>
      <c r="C162" s="14">
        <v>110.31</v>
      </c>
      <c r="D162" s="14">
        <v>110.31</v>
      </c>
      <c r="E162" s="15">
        <v>-200.83</v>
      </c>
      <c r="F162" s="15">
        <v>-198.71</v>
      </c>
      <c r="G162" s="14">
        <v>2.12</v>
      </c>
      <c r="H162" s="14">
        <v>0</v>
      </c>
      <c r="I162" s="15">
        <v>0.02</v>
      </c>
      <c r="J162" s="28">
        <v>0</v>
      </c>
      <c r="K162" s="14">
        <v>-198.69</v>
      </c>
      <c r="L162" s="14">
        <v>309</v>
      </c>
    </row>
    <row r="163" spans="1:12" x14ac:dyDescent="0.2">
      <c r="A163" s="2" t="s">
        <v>212</v>
      </c>
      <c r="B163" s="1" t="s">
        <v>213</v>
      </c>
      <c r="C163" s="14">
        <v>2519.16</v>
      </c>
      <c r="D163" s="14">
        <v>2519.16</v>
      </c>
      <c r="E163" s="15">
        <v>-160.30000000000001</v>
      </c>
      <c r="F163" s="14">
        <v>0</v>
      </c>
      <c r="G163" s="14">
        <v>170.04</v>
      </c>
      <c r="H163" s="14">
        <v>9.75</v>
      </c>
      <c r="I163" s="15">
        <v>0.01</v>
      </c>
      <c r="J163" s="28">
        <v>0</v>
      </c>
      <c r="K163" s="14">
        <v>9.76</v>
      </c>
      <c r="L163" s="14">
        <v>2509.4</v>
      </c>
    </row>
    <row r="164" spans="1:12" x14ac:dyDescent="0.2">
      <c r="A164" s="2" t="s">
        <v>214</v>
      </c>
      <c r="B164" s="1" t="s">
        <v>215</v>
      </c>
      <c r="C164" s="14">
        <v>1795.97</v>
      </c>
      <c r="D164" s="14">
        <v>1795.97</v>
      </c>
      <c r="E164" s="15">
        <v>-188.71</v>
      </c>
      <c r="F164" s="15">
        <v>-84.74</v>
      </c>
      <c r="G164" s="14">
        <v>103.97</v>
      </c>
      <c r="H164" s="14">
        <v>0</v>
      </c>
      <c r="I164" s="14">
        <v>0.11</v>
      </c>
      <c r="J164" s="28">
        <v>0</v>
      </c>
      <c r="K164" s="14">
        <v>-84.63</v>
      </c>
      <c r="L164" s="14">
        <v>1880.6</v>
      </c>
    </row>
    <row r="165" spans="1:12" x14ac:dyDescent="0.2">
      <c r="A165" s="2" t="s">
        <v>256</v>
      </c>
      <c r="B165" s="1" t="s">
        <v>257</v>
      </c>
      <c r="C165" s="14">
        <v>2519.16</v>
      </c>
      <c r="D165" s="14">
        <v>2519.16</v>
      </c>
      <c r="E165" s="15">
        <v>-160.30000000000001</v>
      </c>
      <c r="F165" s="15">
        <v>0</v>
      </c>
      <c r="G165" s="14">
        <v>170.04</v>
      </c>
      <c r="H165" s="14">
        <v>9.75</v>
      </c>
      <c r="I165" s="14">
        <v>0.01</v>
      </c>
      <c r="J165" s="28">
        <v>0</v>
      </c>
      <c r="K165" s="14">
        <v>9.76</v>
      </c>
      <c r="L165" s="14">
        <v>2509.4</v>
      </c>
    </row>
    <row r="166" spans="1:12" x14ac:dyDescent="0.2">
      <c r="A166" s="2" t="s">
        <v>216</v>
      </c>
      <c r="B166" s="1" t="s">
        <v>217</v>
      </c>
      <c r="C166" s="14">
        <v>2519.16</v>
      </c>
      <c r="D166" s="14">
        <v>2519.16</v>
      </c>
      <c r="E166" s="15">
        <v>-160.30000000000001</v>
      </c>
      <c r="F166" s="14">
        <v>0</v>
      </c>
      <c r="G166" s="14">
        <v>170.04</v>
      </c>
      <c r="H166" s="14">
        <v>9.75</v>
      </c>
      <c r="I166" s="15">
        <v>0.01</v>
      </c>
      <c r="J166" s="28">
        <v>0</v>
      </c>
      <c r="K166" s="14">
        <v>9.76</v>
      </c>
      <c r="L166" s="14">
        <v>2509.4</v>
      </c>
    </row>
    <row r="167" spans="1:12" x14ac:dyDescent="0.2">
      <c r="A167" s="2" t="s">
        <v>218</v>
      </c>
      <c r="B167" s="1" t="s">
        <v>219</v>
      </c>
      <c r="C167" s="14">
        <v>768.5</v>
      </c>
      <c r="D167" s="14">
        <v>768.5</v>
      </c>
      <c r="E167" s="15">
        <v>-200.83</v>
      </c>
      <c r="F167" s="15">
        <v>-162.62</v>
      </c>
      <c r="G167" s="14">
        <v>38.22</v>
      </c>
      <c r="H167" s="14">
        <v>0</v>
      </c>
      <c r="I167" s="14">
        <v>-0.08</v>
      </c>
      <c r="J167" s="28">
        <v>0</v>
      </c>
      <c r="K167" s="14">
        <v>-162.69999999999999</v>
      </c>
      <c r="L167" s="14">
        <v>931.2</v>
      </c>
    </row>
    <row r="168" spans="1:12" x14ac:dyDescent="0.2">
      <c r="A168" s="2" t="s">
        <v>220</v>
      </c>
      <c r="B168" s="1" t="s">
        <v>267</v>
      </c>
      <c r="C168" s="14">
        <v>6495</v>
      </c>
      <c r="D168" s="14">
        <v>6495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28">
        <v>0</v>
      </c>
      <c r="K168" s="14">
        <v>0</v>
      </c>
      <c r="L168" s="14">
        <v>6495</v>
      </c>
    </row>
    <row r="169" spans="1:12" x14ac:dyDescent="0.2">
      <c r="A169" s="2" t="s">
        <v>263</v>
      </c>
      <c r="B169" s="1" t="s">
        <v>262</v>
      </c>
      <c r="C169" s="14">
        <v>1929.15</v>
      </c>
      <c r="D169" s="14">
        <v>1929.15</v>
      </c>
      <c r="E169" s="14">
        <v>-188.71</v>
      </c>
      <c r="F169" s="14">
        <v>-76.22</v>
      </c>
      <c r="G169" s="14">
        <v>112.5</v>
      </c>
      <c r="H169" s="14">
        <v>0</v>
      </c>
      <c r="I169" s="14">
        <v>-0.03</v>
      </c>
      <c r="J169" s="28">
        <v>0</v>
      </c>
      <c r="K169" s="14">
        <v>-76.25</v>
      </c>
      <c r="L169" s="14">
        <v>2005.4</v>
      </c>
    </row>
    <row r="170" spans="1:12" s="7" customFormat="1" x14ac:dyDescent="0.2">
      <c r="A170" s="17" t="s">
        <v>35</v>
      </c>
      <c r="C170" s="7" t="s">
        <v>36</v>
      </c>
      <c r="D170" s="7" t="s">
        <v>36</v>
      </c>
      <c r="E170" s="7" t="s">
        <v>36</v>
      </c>
      <c r="F170" s="7" t="s">
        <v>36</v>
      </c>
      <c r="G170" s="7" t="s">
        <v>36</v>
      </c>
      <c r="H170" s="7" t="s">
        <v>36</v>
      </c>
      <c r="I170" s="7" t="s">
        <v>36</v>
      </c>
      <c r="J170" s="7" t="s">
        <v>36</v>
      </c>
      <c r="K170" s="7" t="s">
        <v>36</v>
      </c>
      <c r="L170" s="7" t="s">
        <v>36</v>
      </c>
    </row>
    <row r="171" spans="1:12" x14ac:dyDescent="0.2">
      <c r="C171" s="19">
        <f t="shared" ref="C171:I171" si="12">SUM(C153:C169)</f>
        <v>33402.15</v>
      </c>
      <c r="D171" s="19">
        <f t="shared" si="12"/>
        <v>33402.15</v>
      </c>
      <c r="E171" s="19">
        <f t="shared" si="12"/>
        <v>-2938.3700000000003</v>
      </c>
      <c r="F171" s="19">
        <f t="shared" si="12"/>
        <v>-1327.7100000000003</v>
      </c>
      <c r="G171" s="19">
        <f t="shared" si="12"/>
        <v>1639.94</v>
      </c>
      <c r="H171" s="19">
        <f t="shared" si="12"/>
        <v>29.25</v>
      </c>
      <c r="I171" s="19">
        <f t="shared" si="12"/>
        <v>0.41000000000000003</v>
      </c>
      <c r="J171" s="19">
        <v>0</v>
      </c>
      <c r="K171" s="19">
        <f>SUM(K153:K169)</f>
        <v>-1298.05</v>
      </c>
      <c r="L171" s="19">
        <f>SUM(L153:L169)</f>
        <v>34700.200000000004</v>
      </c>
    </row>
    <row r="173" spans="1:12" x14ac:dyDescent="0.2">
      <c r="A173" s="12" t="s">
        <v>221</v>
      </c>
    </row>
    <row r="174" spans="1:12" x14ac:dyDescent="0.2">
      <c r="A174" s="2" t="s">
        <v>222</v>
      </c>
      <c r="B174" s="1" t="s">
        <v>223</v>
      </c>
      <c r="C174" s="14">
        <v>2741.92</v>
      </c>
      <c r="D174" s="14">
        <v>2741.92</v>
      </c>
      <c r="E174" s="15">
        <v>-145.38</v>
      </c>
      <c r="F174" s="14">
        <v>0</v>
      </c>
      <c r="G174" s="14">
        <v>194.28</v>
      </c>
      <c r="H174" s="14">
        <v>48.9</v>
      </c>
      <c r="I174" s="15">
        <v>0.02</v>
      </c>
      <c r="J174" s="28">
        <v>0</v>
      </c>
      <c r="K174" s="14">
        <v>48.92</v>
      </c>
      <c r="L174" s="14">
        <v>2693</v>
      </c>
    </row>
    <row r="175" spans="1:12" x14ac:dyDescent="0.2">
      <c r="A175" s="2" t="s">
        <v>224</v>
      </c>
      <c r="B175" s="1" t="s">
        <v>225</v>
      </c>
      <c r="C175" s="14">
        <v>909.07</v>
      </c>
      <c r="D175" s="14">
        <v>909.07</v>
      </c>
      <c r="E175" s="15">
        <v>-200.74</v>
      </c>
      <c r="F175" s="15">
        <v>-153.53</v>
      </c>
      <c r="G175" s="14">
        <v>47.21</v>
      </c>
      <c r="H175" s="14">
        <v>0</v>
      </c>
      <c r="I175" s="15">
        <v>0</v>
      </c>
      <c r="J175" s="28">
        <v>0</v>
      </c>
      <c r="K175" s="14">
        <v>-153.53</v>
      </c>
      <c r="L175" s="14">
        <v>1062.5999999999999</v>
      </c>
    </row>
    <row r="176" spans="1:12" x14ac:dyDescent="0.2">
      <c r="A176" s="2" t="s">
        <v>226</v>
      </c>
      <c r="B176" s="1" t="s">
        <v>227</v>
      </c>
      <c r="C176" s="14">
        <v>2519.16</v>
      </c>
      <c r="D176" s="14">
        <v>2519.16</v>
      </c>
      <c r="E176" s="15">
        <v>-160.30000000000001</v>
      </c>
      <c r="F176" s="14">
        <v>0</v>
      </c>
      <c r="G176" s="14">
        <v>170.04</v>
      </c>
      <c r="H176" s="14">
        <v>9.75</v>
      </c>
      <c r="I176" s="15">
        <v>0.01</v>
      </c>
      <c r="J176" s="28">
        <v>0</v>
      </c>
      <c r="K176" s="14">
        <v>9.76</v>
      </c>
      <c r="L176" s="14">
        <v>2509.4</v>
      </c>
    </row>
    <row r="177" spans="1:12" x14ac:dyDescent="0.2">
      <c r="A177" s="2" t="s">
        <v>228</v>
      </c>
      <c r="B177" s="1" t="s">
        <v>229</v>
      </c>
      <c r="C177" s="14">
        <v>2273.7399999999998</v>
      </c>
      <c r="D177" s="14">
        <v>2273.7399999999998</v>
      </c>
      <c r="E177" s="15">
        <v>-174.78</v>
      </c>
      <c r="F177" s="15">
        <v>-31.44</v>
      </c>
      <c r="G177" s="14">
        <v>143.34</v>
      </c>
      <c r="H177" s="14">
        <v>0</v>
      </c>
      <c r="I177" s="15">
        <v>-0.02</v>
      </c>
      <c r="J177" s="28">
        <v>0</v>
      </c>
      <c r="K177" s="14">
        <v>-31.46</v>
      </c>
      <c r="L177" s="14">
        <v>2305.1999999999998</v>
      </c>
    </row>
    <row r="178" spans="1:12" x14ac:dyDescent="0.2">
      <c r="A178" s="2" t="s">
        <v>230</v>
      </c>
      <c r="B178" s="1" t="s">
        <v>231</v>
      </c>
      <c r="C178" s="14">
        <v>1099.58</v>
      </c>
      <c r="D178" s="14">
        <v>1099.58</v>
      </c>
      <c r="E178" s="15">
        <v>-200.74</v>
      </c>
      <c r="F178" s="15">
        <v>-141.33000000000001</v>
      </c>
      <c r="G178" s="14">
        <v>59.4</v>
      </c>
      <c r="H178" s="14">
        <v>0</v>
      </c>
      <c r="I178" s="15">
        <v>0.11</v>
      </c>
      <c r="J178" s="28">
        <v>0</v>
      </c>
      <c r="K178" s="14">
        <v>-141.22</v>
      </c>
      <c r="L178" s="14">
        <v>1240.8</v>
      </c>
    </row>
    <row r="179" spans="1:12" x14ac:dyDescent="0.2">
      <c r="A179" s="2" t="s">
        <v>232</v>
      </c>
      <c r="B179" s="1" t="s">
        <v>233</v>
      </c>
      <c r="C179" s="14">
        <v>2273.7399999999998</v>
      </c>
      <c r="D179" s="14">
        <v>2273.7399999999998</v>
      </c>
      <c r="E179" s="15">
        <v>-174.78</v>
      </c>
      <c r="F179" s="15">
        <v>-31.44</v>
      </c>
      <c r="G179" s="14">
        <v>143.34</v>
      </c>
      <c r="H179" s="14">
        <v>0</v>
      </c>
      <c r="I179" s="15">
        <v>-0.02</v>
      </c>
      <c r="J179" s="28">
        <v>0</v>
      </c>
      <c r="K179" s="14">
        <v>-31.46</v>
      </c>
      <c r="L179" s="14">
        <v>2305.1999999999998</v>
      </c>
    </row>
    <row r="180" spans="1:12" x14ac:dyDescent="0.2">
      <c r="A180" s="2" t="s">
        <v>234</v>
      </c>
      <c r="B180" s="1" t="s">
        <v>235</v>
      </c>
      <c r="C180" s="14">
        <v>2128.0500000000002</v>
      </c>
      <c r="D180" s="14">
        <v>2128.0500000000002</v>
      </c>
      <c r="E180" s="15">
        <v>-188.71</v>
      </c>
      <c r="F180" s="15">
        <v>-61.22</v>
      </c>
      <c r="G180" s="14">
        <v>127.49</v>
      </c>
      <c r="H180" s="14">
        <v>0</v>
      </c>
      <c r="I180" s="14">
        <v>7.0000000000000007E-2</v>
      </c>
      <c r="J180" s="28">
        <v>0</v>
      </c>
      <c r="K180" s="14">
        <v>-61.15</v>
      </c>
      <c r="L180" s="14">
        <v>2189.1999999999998</v>
      </c>
    </row>
    <row r="181" spans="1:12" x14ac:dyDescent="0.2">
      <c r="A181" s="2" t="s">
        <v>236</v>
      </c>
      <c r="B181" s="1" t="s">
        <v>237</v>
      </c>
      <c r="C181" s="14">
        <v>3466.59</v>
      </c>
      <c r="D181" s="14">
        <v>3466.59</v>
      </c>
      <c r="E181" s="15">
        <v>-125.1</v>
      </c>
      <c r="F181" s="14">
        <v>0</v>
      </c>
      <c r="G181" s="14">
        <v>273.13</v>
      </c>
      <c r="H181" s="14">
        <v>148.02000000000001</v>
      </c>
      <c r="I181" s="14">
        <v>-0.03</v>
      </c>
      <c r="J181" s="28">
        <v>0</v>
      </c>
      <c r="K181" s="14">
        <v>147.99</v>
      </c>
      <c r="L181" s="14">
        <v>3318.6</v>
      </c>
    </row>
    <row r="182" spans="1:12" x14ac:dyDescent="0.2">
      <c r="A182" s="2" t="s">
        <v>238</v>
      </c>
      <c r="B182" s="1" t="s">
        <v>239</v>
      </c>
      <c r="C182" s="14">
        <v>2589.77</v>
      </c>
      <c r="D182" s="14">
        <v>2589.77</v>
      </c>
      <c r="E182" s="15">
        <v>-160.30000000000001</v>
      </c>
      <c r="F182" s="14">
        <v>0</v>
      </c>
      <c r="G182" s="14">
        <v>177.73</v>
      </c>
      <c r="H182" s="14">
        <v>17.43</v>
      </c>
      <c r="I182" s="15">
        <v>0.14000000000000001</v>
      </c>
      <c r="J182" s="28">
        <v>0</v>
      </c>
      <c r="K182" s="14">
        <v>17.57</v>
      </c>
      <c r="L182" s="14">
        <v>2572.1999999999998</v>
      </c>
    </row>
    <row r="183" spans="1:12" x14ac:dyDescent="0.2">
      <c r="A183" s="2" t="s">
        <v>240</v>
      </c>
      <c r="B183" s="1" t="s">
        <v>241</v>
      </c>
      <c r="C183" s="14">
        <v>1929.1</v>
      </c>
      <c r="D183" s="14">
        <v>1929.1</v>
      </c>
      <c r="E183" s="15">
        <v>-188.71</v>
      </c>
      <c r="F183" s="15">
        <v>-76.22</v>
      </c>
      <c r="G183" s="14">
        <v>112.49</v>
      </c>
      <c r="H183" s="14">
        <v>0</v>
      </c>
      <c r="I183" s="15">
        <v>-0.08</v>
      </c>
      <c r="J183" s="28">
        <v>0</v>
      </c>
      <c r="K183" s="14">
        <v>-76.3</v>
      </c>
      <c r="L183" s="14">
        <v>2005.4</v>
      </c>
    </row>
    <row r="184" spans="1:12" x14ac:dyDescent="0.2">
      <c r="A184" s="2" t="s">
        <v>242</v>
      </c>
      <c r="B184" s="1" t="s">
        <v>243</v>
      </c>
      <c r="C184" s="14">
        <v>1378.07</v>
      </c>
      <c r="D184" s="14">
        <v>1378.07</v>
      </c>
      <c r="E184" s="15">
        <v>-200.63</v>
      </c>
      <c r="F184" s="15">
        <v>-123.41</v>
      </c>
      <c r="G184" s="14">
        <v>77.23</v>
      </c>
      <c r="H184" s="14">
        <v>0</v>
      </c>
      <c r="I184" s="14">
        <v>-0.12</v>
      </c>
      <c r="J184" s="28">
        <v>0</v>
      </c>
      <c r="K184" s="14">
        <v>-123.53</v>
      </c>
      <c r="L184" s="14">
        <v>1501.6</v>
      </c>
    </row>
    <row r="185" spans="1:12" s="7" customFormat="1" x14ac:dyDescent="0.2">
      <c r="A185" s="17" t="s">
        <v>35</v>
      </c>
      <c r="C185" s="7" t="s">
        <v>36</v>
      </c>
      <c r="D185" s="7" t="s">
        <v>36</v>
      </c>
      <c r="E185" s="7" t="s">
        <v>36</v>
      </c>
      <c r="F185" s="7" t="s">
        <v>36</v>
      </c>
      <c r="G185" s="7" t="s">
        <v>36</v>
      </c>
      <c r="H185" s="7" t="s">
        <v>36</v>
      </c>
      <c r="I185" s="7" t="s">
        <v>36</v>
      </c>
      <c r="J185" s="7" t="s">
        <v>36</v>
      </c>
      <c r="K185" s="7" t="s">
        <v>36</v>
      </c>
      <c r="L185" s="7" t="s">
        <v>36</v>
      </c>
    </row>
    <row r="186" spans="1:12" x14ac:dyDescent="0.2">
      <c r="C186" s="19">
        <f t="shared" ref="C186:I186" si="13">SUM(C174:C184)</f>
        <v>23308.789999999997</v>
      </c>
      <c r="D186" s="19">
        <f t="shared" si="13"/>
        <v>23308.789999999997</v>
      </c>
      <c r="E186" s="20">
        <f t="shared" si="13"/>
        <v>-1920.17</v>
      </c>
      <c r="F186" s="20">
        <f t="shared" si="13"/>
        <v>-618.59</v>
      </c>
      <c r="G186" s="19">
        <f t="shared" si="13"/>
        <v>1525.68</v>
      </c>
      <c r="H186" s="19">
        <f t="shared" si="13"/>
        <v>224.10000000000002</v>
      </c>
      <c r="I186" s="20">
        <f t="shared" si="13"/>
        <v>8.0000000000000016E-2</v>
      </c>
      <c r="J186" s="27">
        <v>0</v>
      </c>
      <c r="K186" s="19">
        <f>SUM(K174:K184)</f>
        <v>-394.40999999999997</v>
      </c>
      <c r="L186" s="19">
        <f>SUM(L174:L184)</f>
        <v>23703.200000000001</v>
      </c>
    </row>
    <row r="188" spans="1:12" x14ac:dyDescent="0.2">
      <c r="A188" s="12" t="s">
        <v>244</v>
      </c>
    </row>
    <row r="189" spans="1:12" x14ac:dyDescent="0.2">
      <c r="A189" s="2" t="s">
        <v>245</v>
      </c>
      <c r="B189" s="1" t="s">
        <v>246</v>
      </c>
      <c r="C189" s="14">
        <v>3271.61</v>
      </c>
      <c r="D189" s="14">
        <v>3271.61</v>
      </c>
      <c r="E189" s="15">
        <v>-125.1</v>
      </c>
      <c r="F189" s="14">
        <v>0</v>
      </c>
      <c r="G189" s="14">
        <v>251.91</v>
      </c>
      <c r="H189" s="14">
        <v>126.81</v>
      </c>
      <c r="I189" s="14">
        <v>0</v>
      </c>
      <c r="J189" s="14">
        <v>0</v>
      </c>
      <c r="K189" s="14">
        <v>126.81</v>
      </c>
      <c r="L189" s="14">
        <v>3144.8</v>
      </c>
    </row>
    <row r="190" spans="1:12" s="7" customFormat="1" x14ac:dyDescent="0.2">
      <c r="A190" s="17" t="s">
        <v>35</v>
      </c>
      <c r="C190" s="7" t="s">
        <v>36</v>
      </c>
      <c r="D190" s="7" t="s">
        <v>36</v>
      </c>
      <c r="E190" s="7" t="s">
        <v>36</v>
      </c>
      <c r="F190" s="7" t="s">
        <v>36</v>
      </c>
      <c r="G190" s="7" t="s">
        <v>36</v>
      </c>
      <c r="H190" s="7" t="s">
        <v>36</v>
      </c>
      <c r="I190" s="7" t="s">
        <v>36</v>
      </c>
      <c r="J190" s="7" t="s">
        <v>36</v>
      </c>
      <c r="K190" s="7" t="s">
        <v>36</v>
      </c>
      <c r="L190" s="7" t="s">
        <v>36</v>
      </c>
    </row>
    <row r="191" spans="1:12" x14ac:dyDescent="0.2">
      <c r="C191" s="19">
        <f t="shared" ref="C191:I191" si="14">SUM(C189)</f>
        <v>3271.61</v>
      </c>
      <c r="D191" s="19">
        <f t="shared" si="14"/>
        <v>3271.61</v>
      </c>
      <c r="E191" s="20">
        <f t="shared" si="14"/>
        <v>-125.1</v>
      </c>
      <c r="F191" s="19">
        <f t="shared" si="14"/>
        <v>0</v>
      </c>
      <c r="G191" s="19">
        <f t="shared" si="14"/>
        <v>251.91</v>
      </c>
      <c r="H191" s="19">
        <f t="shared" si="14"/>
        <v>126.81</v>
      </c>
      <c r="I191" s="19">
        <f t="shared" si="14"/>
        <v>0</v>
      </c>
      <c r="J191" s="19">
        <v>0</v>
      </c>
      <c r="K191" s="19">
        <f>SUM(K189)</f>
        <v>126.81</v>
      </c>
      <c r="L191" s="19">
        <f>SUM(L189)</f>
        <v>3144.8</v>
      </c>
    </row>
    <row r="193" spans="1:12" x14ac:dyDescent="0.2">
      <c r="A193" s="12" t="s">
        <v>247</v>
      </c>
    </row>
    <row r="194" spans="1:12" x14ac:dyDescent="0.2">
      <c r="A194" s="2" t="s">
        <v>248</v>
      </c>
      <c r="B194" s="1" t="s">
        <v>249</v>
      </c>
      <c r="C194" s="14">
        <v>2508.6</v>
      </c>
      <c r="D194" s="14">
        <v>2508.6</v>
      </c>
      <c r="E194" s="15">
        <v>-160.30000000000001</v>
      </c>
      <c r="F194" s="14">
        <v>0</v>
      </c>
      <c r="G194" s="14">
        <v>168.9</v>
      </c>
      <c r="H194" s="14">
        <v>8.6</v>
      </c>
      <c r="I194" s="14">
        <v>0</v>
      </c>
      <c r="J194" s="14">
        <v>0</v>
      </c>
      <c r="K194" s="14">
        <v>8.6</v>
      </c>
      <c r="L194" s="14">
        <v>2500</v>
      </c>
    </row>
    <row r="195" spans="1:12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  <c r="L195" s="7" t="s">
        <v>36</v>
      </c>
    </row>
    <row r="196" spans="1:12" x14ac:dyDescent="0.2">
      <c r="C196" s="19">
        <f t="shared" ref="C196:I196" si="15">SUM(C194)</f>
        <v>2508.6</v>
      </c>
      <c r="D196" s="19">
        <f t="shared" si="15"/>
        <v>2508.6</v>
      </c>
      <c r="E196" s="20">
        <f t="shared" si="15"/>
        <v>-160.30000000000001</v>
      </c>
      <c r="F196" s="19">
        <f t="shared" si="15"/>
        <v>0</v>
      </c>
      <c r="G196" s="19">
        <f t="shared" si="15"/>
        <v>168.9</v>
      </c>
      <c r="H196" s="19">
        <f t="shared" si="15"/>
        <v>8.6</v>
      </c>
      <c r="I196" s="19">
        <f t="shared" si="15"/>
        <v>0</v>
      </c>
      <c r="J196" s="19">
        <v>0</v>
      </c>
      <c r="K196" s="19">
        <f>SUM(K194)</f>
        <v>8.6</v>
      </c>
      <c r="L196" s="19">
        <f>SUM(L194)</f>
        <v>2500</v>
      </c>
    </row>
    <row r="198" spans="1:12" s="7" customFormat="1" x14ac:dyDescent="0.2">
      <c r="A198" s="16"/>
      <c r="C198" s="7" t="s">
        <v>250</v>
      </c>
      <c r="D198" s="7" t="s">
        <v>250</v>
      </c>
      <c r="E198" s="7" t="s">
        <v>250</v>
      </c>
      <c r="F198" s="7" t="s">
        <v>250</v>
      </c>
      <c r="G198" s="7" t="s">
        <v>250</v>
      </c>
      <c r="H198" s="7" t="s">
        <v>250</v>
      </c>
      <c r="I198" s="7" t="s">
        <v>250</v>
      </c>
      <c r="J198" s="26" t="s">
        <v>260</v>
      </c>
      <c r="K198" s="7" t="s">
        <v>250</v>
      </c>
      <c r="L198" s="7" t="s">
        <v>250</v>
      </c>
    </row>
    <row r="199" spans="1:12" x14ac:dyDescent="0.2">
      <c r="A199" s="17" t="s">
        <v>251</v>
      </c>
      <c r="B199" s="1" t="s">
        <v>252</v>
      </c>
      <c r="C199" s="19">
        <f>SUM(C196+C191+C186+C171+C150+C125+C116+C100+C93+C85+C80+C72+C57+C44+C38+C32+C24)</f>
        <v>353715.8</v>
      </c>
      <c r="D199" s="19">
        <f>+D196+D191+D186+D171+D150+D125+D116+D100+D93+D85+D80+D72+D57+D44+D38+D32+D24</f>
        <v>353715.8</v>
      </c>
      <c r="E199" s="20">
        <f>+E196+E191+E186+E171+E150+E125+E116+E100+E93+E85+E80+E72+E57+E44+E38+E32+E24</f>
        <v>-15137.589999999997</v>
      </c>
      <c r="F199" s="20">
        <f>+F196+F191+F186+F171+F150+F125+F100+F93+F85+F80+F72+F57+F44+F38+F32+F24</f>
        <v>-5692.36</v>
      </c>
      <c r="G199" s="19">
        <f>+G196+G191+G186+G171+G150+G125+G116+G100+G93+G85+G80+G72+G57+G44+G38+G32+G24</f>
        <v>33377.350000000006</v>
      </c>
      <c r="H199" s="19">
        <f>+H196+H191+H186+H171+H150+H125+H116+H100+H93+H85+H80+H72+H57+H44+H38+H32+H24</f>
        <v>23731.3</v>
      </c>
      <c r="I199" s="19">
        <f>+I196+I191+I186+I171+I150+I125+I116+I100+I93+I85+I80+I72+I57+I44+I38+I32+I24</f>
        <v>-0.59999999999999987</v>
      </c>
      <c r="J199" s="19">
        <v>1800</v>
      </c>
      <c r="K199" s="19">
        <f>+K196+K191+K186+K171+K150+K116+K100+K93+K85+K80+K72+K57+K44+K38+K32+K24+K125</f>
        <v>19958.2</v>
      </c>
      <c r="L199" s="19">
        <f>+L196+L191+L186+L171+L150+L125+L116+L100+L93+L85+L80+L72+L57+L44+L38+L32+L24</f>
        <v>333756.60000000003</v>
      </c>
    </row>
    <row r="201" spans="1:12" x14ac:dyDescent="0.2">
      <c r="C201" s="1" t="s">
        <v>252</v>
      </c>
      <c r="D201" s="1" t="s">
        <v>252</v>
      </c>
      <c r="E201" s="1" t="s">
        <v>252</v>
      </c>
      <c r="F201" s="1" t="s">
        <v>252</v>
      </c>
      <c r="G201" s="1" t="s">
        <v>252</v>
      </c>
      <c r="H201" s="1" t="s">
        <v>252</v>
      </c>
      <c r="I201" s="1" t="s">
        <v>252</v>
      </c>
      <c r="K201" s="1" t="s">
        <v>252</v>
      </c>
      <c r="L201" s="1" t="s">
        <v>252</v>
      </c>
    </row>
    <row r="202" spans="1:12" x14ac:dyDescent="0.2">
      <c r="A202" s="2" t="s">
        <v>252</v>
      </c>
      <c r="B202" s="1" t="s">
        <v>252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03" sqref="B103:B114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31" t="s">
        <v>252</v>
      </c>
      <c r="C1" s="32"/>
    </row>
    <row r="2" spans="1:11" ht="24.95" customHeight="1" x14ac:dyDescent="0.2">
      <c r="A2" s="4" t="s">
        <v>1</v>
      </c>
      <c r="B2" s="33" t="s">
        <v>2</v>
      </c>
      <c r="C2" s="34"/>
    </row>
    <row r="3" spans="1:11" ht="15.75" x14ac:dyDescent="0.25">
      <c r="B3" s="35" t="s">
        <v>3</v>
      </c>
      <c r="C3" s="32"/>
      <c r="D3" s="7"/>
    </row>
    <row r="4" spans="1:11" ht="15" x14ac:dyDescent="0.25">
      <c r="B4" s="36" t="s">
        <v>271</v>
      </c>
      <c r="C4" s="32"/>
      <c r="D4" s="7"/>
    </row>
    <row r="5" spans="1:11" x14ac:dyDescent="0.2">
      <c r="B5" s="6"/>
    </row>
    <row r="6" spans="1:11" x14ac:dyDescent="0.2">
      <c r="B6" s="6" t="s">
        <v>4</v>
      </c>
    </row>
    <row r="8" spans="1:11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16</v>
      </c>
    </row>
    <row r="14" spans="1:11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0.14000000000000001</v>
      </c>
      <c r="J14" s="14">
        <v>774.75</v>
      </c>
      <c r="K14" s="14">
        <v>5413.8</v>
      </c>
    </row>
    <row r="15" spans="1:11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0.1</v>
      </c>
      <c r="J15" s="14">
        <v>774.7</v>
      </c>
      <c r="K15" s="14">
        <v>5413.8</v>
      </c>
    </row>
    <row r="16" spans="1:11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0.1</v>
      </c>
      <c r="J16" s="14">
        <v>774.7</v>
      </c>
      <c r="K16" s="14">
        <v>5413.8</v>
      </c>
    </row>
    <row r="17" spans="1:11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0.1</v>
      </c>
      <c r="J17" s="14">
        <v>774.7</v>
      </c>
      <c r="K17" s="14">
        <v>5413.8</v>
      </c>
    </row>
    <row r="18" spans="1:11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0.1</v>
      </c>
      <c r="J18" s="14">
        <v>774.7</v>
      </c>
      <c r="K18" s="14">
        <v>5413.8</v>
      </c>
    </row>
    <row r="19" spans="1:11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0.1</v>
      </c>
      <c r="J19" s="14">
        <v>774.7</v>
      </c>
      <c r="K19" s="14">
        <v>5413.8</v>
      </c>
    </row>
    <row r="20" spans="1:11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0.1</v>
      </c>
      <c r="J20" s="14">
        <v>774.7</v>
      </c>
      <c r="K20" s="14">
        <v>5413.8</v>
      </c>
    </row>
    <row r="21" spans="1:11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0.1</v>
      </c>
      <c r="J21" s="14">
        <v>774.7</v>
      </c>
      <c r="K21" s="14">
        <v>5413.8</v>
      </c>
    </row>
    <row r="22" spans="1:11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0.1</v>
      </c>
      <c r="J22" s="14">
        <v>774.7</v>
      </c>
      <c r="K22" s="14">
        <v>5413.8</v>
      </c>
    </row>
    <row r="23" spans="1:11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</row>
    <row r="24" spans="1:11" x14ac:dyDescent="0.2">
      <c r="C24" s="19">
        <f t="shared" ref="C24:K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0.94</v>
      </c>
      <c r="J24" s="19">
        <f t="shared" si="0"/>
        <v>6972.3499999999995</v>
      </c>
      <c r="K24" s="19">
        <f t="shared" si="0"/>
        <v>48724.200000000004</v>
      </c>
    </row>
    <row r="26" spans="1:11" x14ac:dyDescent="0.2">
      <c r="A26" s="12" t="s">
        <v>37</v>
      </c>
    </row>
    <row r="27" spans="1:11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-0.1</v>
      </c>
      <c r="J27" s="14">
        <v>4098.91</v>
      </c>
      <c r="K27" s="14">
        <v>15615.6</v>
      </c>
    </row>
    <row r="28" spans="1:11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0.04</v>
      </c>
      <c r="J28" s="14">
        <v>675.59</v>
      </c>
      <c r="K28" s="14">
        <v>5049.2</v>
      </c>
    </row>
    <row r="29" spans="1:11" x14ac:dyDescent="0.2">
      <c r="A29" s="2" t="s">
        <v>42</v>
      </c>
      <c r="B29" s="1" t="s">
        <v>43</v>
      </c>
      <c r="C29" s="14">
        <v>4419.6000000000004</v>
      </c>
      <c r="D29" s="14">
        <v>4419.6000000000004</v>
      </c>
      <c r="E29" s="14">
        <v>0</v>
      </c>
      <c r="F29" s="14">
        <v>0</v>
      </c>
      <c r="G29" s="14">
        <v>419.53</v>
      </c>
      <c r="H29" s="14">
        <v>419.53</v>
      </c>
      <c r="I29" s="14">
        <v>7.0000000000000007E-2</v>
      </c>
      <c r="J29" s="14">
        <v>419.6</v>
      </c>
      <c r="K29" s="14">
        <v>4000</v>
      </c>
    </row>
    <row r="30" spans="1:11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0.12</v>
      </c>
      <c r="J30" s="14">
        <v>-76.099999999999994</v>
      </c>
      <c r="K30" s="14">
        <v>2005.2</v>
      </c>
    </row>
    <row r="31" spans="1:11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7" t="s">
        <v>36</v>
      </c>
      <c r="K31" s="7" t="s">
        <v>36</v>
      </c>
    </row>
    <row r="32" spans="1:11" x14ac:dyDescent="0.2">
      <c r="C32" s="19">
        <f t="shared" ref="C32:K32" si="1">SUM(C27:C31)</f>
        <v>31788</v>
      </c>
      <c r="D32" s="19">
        <f t="shared" si="1"/>
        <v>31788</v>
      </c>
      <c r="E32" s="20">
        <f t="shared" si="1"/>
        <v>-188.71</v>
      </c>
      <c r="F32" s="20">
        <f t="shared" si="1"/>
        <v>-76.22</v>
      </c>
      <c r="G32" s="19">
        <f t="shared" si="1"/>
        <v>5306.58</v>
      </c>
      <c r="H32" s="19">
        <f t="shared" si="1"/>
        <v>5194.09</v>
      </c>
      <c r="I32" s="19">
        <f t="shared" si="1"/>
        <v>0.13</v>
      </c>
      <c r="J32" s="19">
        <f t="shared" si="1"/>
        <v>5118</v>
      </c>
      <c r="K32" s="19">
        <f t="shared" si="1"/>
        <v>26670</v>
      </c>
    </row>
    <row r="34" spans="1:11" x14ac:dyDescent="0.2">
      <c r="A34" s="12" t="s">
        <v>46</v>
      </c>
    </row>
    <row r="35" spans="1:11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0.12</v>
      </c>
      <c r="J35" s="14">
        <v>-76.099999999999994</v>
      </c>
      <c r="K35" s="14">
        <v>2005.2</v>
      </c>
    </row>
    <row r="36" spans="1:11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0.03</v>
      </c>
      <c r="J36" s="14">
        <v>1593.97</v>
      </c>
      <c r="K36" s="14">
        <v>8430.4</v>
      </c>
    </row>
    <row r="37" spans="1:11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7" t="s">
        <v>36</v>
      </c>
      <c r="K37" s="7" t="s">
        <v>36</v>
      </c>
    </row>
    <row r="38" spans="1:11" x14ac:dyDescent="0.2">
      <c r="C38" s="19">
        <f t="shared" ref="C38:K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0.15</v>
      </c>
      <c r="J38" s="19">
        <f t="shared" si="2"/>
        <v>1517.8700000000001</v>
      </c>
      <c r="K38" s="19">
        <f t="shared" si="2"/>
        <v>10435.6</v>
      </c>
    </row>
    <row r="40" spans="1:11" x14ac:dyDescent="0.2">
      <c r="A40" s="12" t="s">
        <v>51</v>
      </c>
    </row>
    <row r="41" spans="1:11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0.04</v>
      </c>
      <c r="J41" s="14">
        <v>1110.4000000000001</v>
      </c>
      <c r="K41" s="14">
        <v>6650</v>
      </c>
    </row>
    <row r="42" spans="1:11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-69.75</v>
      </c>
      <c r="K42" s="14">
        <v>2100</v>
      </c>
    </row>
    <row r="43" spans="1:11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7" t="s">
        <v>36</v>
      </c>
      <c r="K43" s="7" t="s">
        <v>36</v>
      </c>
    </row>
    <row r="44" spans="1:11" x14ac:dyDescent="0.2">
      <c r="C44" s="19">
        <f t="shared" ref="C44:K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0.04</v>
      </c>
      <c r="J44" s="19">
        <f t="shared" si="3"/>
        <v>1040.6500000000001</v>
      </c>
      <c r="K44" s="19">
        <f t="shared" si="3"/>
        <v>8750</v>
      </c>
    </row>
    <row r="46" spans="1:11" x14ac:dyDescent="0.2">
      <c r="A46" s="12" t="s">
        <v>56</v>
      </c>
    </row>
    <row r="47" spans="1:11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14">
        <v>-35.22</v>
      </c>
      <c r="K47" s="14">
        <v>2274.4</v>
      </c>
    </row>
    <row r="48" spans="1:11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0.04</v>
      </c>
      <c r="J48" s="14">
        <v>65.62</v>
      </c>
      <c r="K48" s="14">
        <v>2829.6</v>
      </c>
    </row>
    <row r="49" spans="1:11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0.05</v>
      </c>
      <c r="J49" s="14">
        <v>19.149999999999999</v>
      </c>
      <c r="K49" s="14">
        <v>2586</v>
      </c>
    </row>
    <row r="50" spans="1:11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-7.0000000000000007E-2</v>
      </c>
      <c r="J50" s="14">
        <v>109.05</v>
      </c>
      <c r="K50" s="14">
        <v>3000</v>
      </c>
    </row>
    <row r="51" spans="1:11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-0.05</v>
      </c>
      <c r="J51" s="14">
        <v>54.14</v>
      </c>
      <c r="K51" s="14">
        <v>2736.4</v>
      </c>
    </row>
    <row r="52" spans="1:11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14">
        <v>126.81</v>
      </c>
      <c r="K52" s="14">
        <v>3144.8</v>
      </c>
    </row>
    <row r="53" spans="1:11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0.04</v>
      </c>
      <c r="J53" s="14">
        <v>175.9</v>
      </c>
      <c r="K53" s="14">
        <v>3383.6</v>
      </c>
    </row>
    <row r="54" spans="1:11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0.04</v>
      </c>
      <c r="J54" s="14">
        <v>65.62</v>
      </c>
      <c r="K54" s="14">
        <v>2829.6</v>
      </c>
    </row>
    <row r="55" spans="1:11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0.02</v>
      </c>
      <c r="J55" s="14">
        <v>861.25</v>
      </c>
      <c r="K55" s="14">
        <v>5732.8</v>
      </c>
    </row>
    <row r="56" spans="1:11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7" t="s">
        <v>36</v>
      </c>
      <c r="K56" s="7" t="s">
        <v>36</v>
      </c>
    </row>
    <row r="57" spans="1:11" x14ac:dyDescent="0.2">
      <c r="C57" s="19">
        <f t="shared" ref="C57:K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0.05</v>
      </c>
      <c r="J57" s="19">
        <f t="shared" si="4"/>
        <v>1442.3200000000002</v>
      </c>
      <c r="K57" s="19">
        <f t="shared" si="4"/>
        <v>28517.199999999997</v>
      </c>
    </row>
    <row r="59" spans="1:11" x14ac:dyDescent="0.2">
      <c r="A59" s="12" t="s">
        <v>75</v>
      </c>
    </row>
    <row r="60" spans="1:11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0.12</v>
      </c>
      <c r="J60" s="14">
        <v>-162.5</v>
      </c>
      <c r="K60" s="14">
        <v>931</v>
      </c>
    </row>
    <row r="61" spans="1:11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9.76</v>
      </c>
      <c r="K61" s="14">
        <v>2509.4</v>
      </c>
    </row>
    <row r="62" spans="1:11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0.05</v>
      </c>
      <c r="J62" s="14">
        <v>19.149999999999999</v>
      </c>
      <c r="K62" s="14">
        <v>2586</v>
      </c>
    </row>
    <row r="63" spans="1:11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0.04</v>
      </c>
      <c r="J63" s="14">
        <v>-122.8</v>
      </c>
      <c r="K63" s="21">
        <v>1509.8</v>
      </c>
    </row>
    <row r="64" spans="1:11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0.11</v>
      </c>
      <c r="J64" s="14">
        <v>-140.33000000000001</v>
      </c>
      <c r="K64" s="14">
        <v>1253.8</v>
      </c>
    </row>
    <row r="65" spans="1:11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-0.09</v>
      </c>
      <c r="J65" s="14">
        <v>-140.53</v>
      </c>
      <c r="K65" s="14">
        <v>1254</v>
      </c>
    </row>
    <row r="66" spans="1:11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0.12</v>
      </c>
      <c r="J66" s="14">
        <v>-166.57</v>
      </c>
      <c r="K66" s="14">
        <v>871.4</v>
      </c>
    </row>
    <row r="67" spans="1:11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0.09</v>
      </c>
      <c r="J67" s="14">
        <v>-109.69</v>
      </c>
      <c r="K67" s="14">
        <v>1700.6</v>
      </c>
    </row>
    <row r="68" spans="1:11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-0.06</v>
      </c>
      <c r="J68" s="14">
        <v>-2.19</v>
      </c>
      <c r="K68" s="14">
        <v>2412.1999999999998</v>
      </c>
    </row>
    <row r="69" spans="1:11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0.12</v>
      </c>
      <c r="J69" s="14">
        <v>-162.5</v>
      </c>
      <c r="K69" s="14">
        <v>931</v>
      </c>
    </row>
    <row r="70" spans="1:11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-0.09</v>
      </c>
      <c r="J70" s="14">
        <v>-123.6</v>
      </c>
      <c r="K70" s="14">
        <v>1500</v>
      </c>
    </row>
    <row r="71" spans="1:11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7" t="s">
        <v>36</v>
      </c>
      <c r="K71" s="7" t="s">
        <v>36</v>
      </c>
    </row>
    <row r="72" spans="1:11" x14ac:dyDescent="0.2">
      <c r="C72" s="19">
        <f t="shared" ref="C72:K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 t="shared" si="5"/>
        <v>28.85</v>
      </c>
      <c r="I72" s="19">
        <f t="shared" si="5"/>
        <v>0.42000000000000004</v>
      </c>
      <c r="J72" s="19">
        <f t="shared" si="5"/>
        <v>-1101.8</v>
      </c>
      <c r="K72" s="19">
        <f t="shared" si="5"/>
        <v>17459.2</v>
      </c>
    </row>
    <row r="74" spans="1:11" x14ac:dyDescent="0.2">
      <c r="A74" s="12" t="s">
        <v>96</v>
      </c>
    </row>
    <row r="75" spans="1:11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14">
        <v>9.76</v>
      </c>
      <c r="K75" s="14">
        <v>2509.4</v>
      </c>
    </row>
    <row r="76" spans="1:11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0.15</v>
      </c>
      <c r="J76" s="14">
        <v>-127.07</v>
      </c>
      <c r="K76" s="14">
        <v>1445.6</v>
      </c>
    </row>
    <row r="77" spans="1:11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-0.02</v>
      </c>
      <c r="J77" s="14">
        <v>65.56</v>
      </c>
      <c r="K77" s="14">
        <v>2829.6</v>
      </c>
    </row>
    <row r="78" spans="1:11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0.02</v>
      </c>
      <c r="J78" s="14">
        <v>-153.51</v>
      </c>
      <c r="K78" s="14">
        <v>1062.5999999999999</v>
      </c>
    </row>
    <row r="79" spans="1:11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</row>
    <row r="80" spans="1:11" x14ac:dyDescent="0.2">
      <c r="C80" s="19">
        <f t="shared" ref="C80:K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0.16</v>
      </c>
      <c r="J80" s="19">
        <f t="shared" si="6"/>
        <v>-205.26</v>
      </c>
      <c r="K80" s="19">
        <f t="shared" si="6"/>
        <v>7847.2000000000007</v>
      </c>
    </row>
    <row r="82" spans="1:11" x14ac:dyDescent="0.2">
      <c r="A82" s="12" t="s">
        <v>105</v>
      </c>
    </row>
    <row r="83" spans="1:11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-0.09</v>
      </c>
      <c r="J83" s="14">
        <v>-84.83</v>
      </c>
      <c r="K83" s="14">
        <v>1880.8</v>
      </c>
    </row>
    <row r="84" spans="1:11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  <c r="K84" s="7" t="s">
        <v>36</v>
      </c>
    </row>
    <row r="85" spans="1:11" x14ac:dyDescent="0.2">
      <c r="C85" s="19">
        <f t="shared" ref="C85:K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-0.09</v>
      </c>
      <c r="J85" s="19">
        <f t="shared" si="7"/>
        <v>-84.83</v>
      </c>
      <c r="K85" s="19">
        <f t="shared" si="7"/>
        <v>1880.8</v>
      </c>
    </row>
    <row r="87" spans="1:11" x14ac:dyDescent="0.2">
      <c r="A87" s="12" t="s">
        <v>108</v>
      </c>
    </row>
    <row r="88" spans="1:11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0.06</v>
      </c>
      <c r="J88" s="14">
        <v>-184.08</v>
      </c>
      <c r="K88" s="14">
        <v>616.20000000000005</v>
      </c>
    </row>
    <row r="89" spans="1:11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0.06</v>
      </c>
      <c r="J89" s="14">
        <v>-184.08</v>
      </c>
      <c r="K89" s="14">
        <v>616.20000000000005</v>
      </c>
    </row>
    <row r="90" spans="1:11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0.06</v>
      </c>
      <c r="J90" s="14">
        <v>-184.08</v>
      </c>
      <c r="K90" s="14">
        <v>616.20000000000005</v>
      </c>
    </row>
    <row r="91" spans="1:11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0.06</v>
      </c>
      <c r="J91" s="14">
        <v>-184.08</v>
      </c>
      <c r="K91" s="14">
        <v>616.20000000000005</v>
      </c>
    </row>
    <row r="92" spans="1:11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</row>
    <row r="93" spans="1:11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0.24</v>
      </c>
      <c r="J93" s="19">
        <f>SUM(J88:J91)</f>
        <v>-736.32</v>
      </c>
      <c r="K93" s="19">
        <f>SUM(K88:K91)</f>
        <v>2464.8000000000002</v>
      </c>
    </row>
    <row r="95" spans="1:11" x14ac:dyDescent="0.2">
      <c r="A95" s="12" t="s">
        <v>117</v>
      </c>
    </row>
    <row r="96" spans="1:11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-158.56</v>
      </c>
      <c r="K96" s="14">
        <v>990.4</v>
      </c>
    </row>
    <row r="97" spans="1:11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-158.56</v>
      </c>
      <c r="K97" s="14">
        <v>990.4</v>
      </c>
    </row>
    <row r="98" spans="1:11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-0.03</v>
      </c>
      <c r="J98" s="14">
        <v>65.55</v>
      </c>
      <c r="K98" s="14">
        <v>2829.6</v>
      </c>
    </row>
    <row r="99" spans="1:11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7" t="s">
        <v>36</v>
      </c>
      <c r="K99" s="7" t="s">
        <v>36</v>
      </c>
    </row>
    <row r="100" spans="1:11" x14ac:dyDescent="0.2">
      <c r="C100" s="19">
        <f t="shared" ref="C100:K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-0.03</v>
      </c>
      <c r="J100" s="19">
        <f t="shared" si="8"/>
        <v>-251.57</v>
      </c>
      <c r="K100" s="19">
        <f t="shared" si="8"/>
        <v>4810.3999999999996</v>
      </c>
    </row>
    <row r="102" spans="1:11" x14ac:dyDescent="0.2">
      <c r="A102" s="12" t="s">
        <v>124</v>
      </c>
    </row>
    <row r="103" spans="1:11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-0.19</v>
      </c>
      <c r="J103" s="14">
        <v>450.94</v>
      </c>
      <c r="K103" s="14">
        <v>4145</v>
      </c>
    </row>
    <row r="104" spans="1:11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0.01</v>
      </c>
      <c r="J104" s="14">
        <v>451.14</v>
      </c>
      <c r="K104" s="14">
        <v>4144.8</v>
      </c>
    </row>
    <row r="105" spans="1:11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0.01</v>
      </c>
      <c r="J105" s="14">
        <v>451.14</v>
      </c>
      <c r="K105" s="14">
        <v>4144.8</v>
      </c>
    </row>
    <row r="106" spans="1:11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-0.12</v>
      </c>
      <c r="J106" s="14">
        <v>577.34</v>
      </c>
      <c r="K106" s="14">
        <v>4688.2</v>
      </c>
    </row>
    <row r="107" spans="1:11" x14ac:dyDescent="0.2">
      <c r="A107" s="2" t="s">
        <v>129</v>
      </c>
      <c r="B107" s="1" t="s">
        <v>274</v>
      </c>
      <c r="C107" s="14">
        <v>5265.54</v>
      </c>
      <c r="D107" s="14">
        <v>5265.54</v>
      </c>
      <c r="E107" s="14">
        <v>0</v>
      </c>
      <c r="F107" s="14">
        <v>0</v>
      </c>
      <c r="G107" s="14">
        <v>577.46</v>
      </c>
      <c r="H107" s="14">
        <v>577.46</v>
      </c>
      <c r="I107" s="15">
        <v>-0.12</v>
      </c>
      <c r="J107" s="14">
        <v>577.34</v>
      </c>
      <c r="K107" s="14">
        <v>4688.2</v>
      </c>
    </row>
    <row r="108" spans="1:11" x14ac:dyDescent="0.2">
      <c r="A108" s="2" t="s">
        <v>130</v>
      </c>
      <c r="B108" s="1" t="s">
        <v>274</v>
      </c>
      <c r="C108" s="14">
        <v>4595.9399999999996</v>
      </c>
      <c r="D108" s="14">
        <v>4595.9399999999996</v>
      </c>
      <c r="E108" s="14">
        <v>0</v>
      </c>
      <c r="F108" s="14">
        <v>0</v>
      </c>
      <c r="G108" s="14">
        <v>451.13</v>
      </c>
      <c r="H108" s="14">
        <v>451.13</v>
      </c>
      <c r="I108" s="14">
        <v>0.01</v>
      </c>
      <c r="J108" s="14">
        <v>451.14</v>
      </c>
      <c r="K108" s="14">
        <v>4144.8</v>
      </c>
    </row>
    <row r="109" spans="1:11" x14ac:dyDescent="0.2">
      <c r="A109" s="2" t="s">
        <v>131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0.01</v>
      </c>
      <c r="J109" s="14">
        <v>451.14</v>
      </c>
      <c r="K109" s="14">
        <v>4144.8</v>
      </c>
    </row>
    <row r="110" spans="1:11" x14ac:dyDescent="0.2">
      <c r="A110" s="2" t="s">
        <v>132</v>
      </c>
      <c r="B110" s="1" t="s">
        <v>274</v>
      </c>
      <c r="C110" s="14">
        <v>4595.7700000000004</v>
      </c>
      <c r="D110" s="14">
        <v>4595.7700000000004</v>
      </c>
      <c r="E110" s="14">
        <v>0</v>
      </c>
      <c r="F110" s="14">
        <v>0</v>
      </c>
      <c r="G110" s="14">
        <v>451.1</v>
      </c>
      <c r="H110" s="14">
        <v>451.1</v>
      </c>
      <c r="I110" s="14">
        <v>7.0000000000000007E-2</v>
      </c>
      <c r="J110" s="14">
        <v>451.17</v>
      </c>
      <c r="K110" s="14">
        <v>4144.6000000000004</v>
      </c>
    </row>
    <row r="111" spans="1:11" x14ac:dyDescent="0.2">
      <c r="A111" s="2" t="s">
        <v>133</v>
      </c>
      <c r="B111" s="1" t="s">
        <v>274</v>
      </c>
      <c r="C111" s="14">
        <v>4595.9399999999996</v>
      </c>
      <c r="D111" s="14">
        <v>4595.9399999999996</v>
      </c>
      <c r="E111" s="14">
        <v>0</v>
      </c>
      <c r="F111" s="14">
        <v>0</v>
      </c>
      <c r="G111" s="14">
        <v>451.13</v>
      </c>
      <c r="H111" s="14">
        <v>451.13</v>
      </c>
      <c r="I111" s="14">
        <v>0.01</v>
      </c>
      <c r="J111" s="14">
        <v>451.14</v>
      </c>
      <c r="K111" s="14">
        <v>4144.8</v>
      </c>
    </row>
    <row r="112" spans="1:11" x14ac:dyDescent="0.2">
      <c r="A112" s="2" t="s">
        <v>134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0.01</v>
      </c>
      <c r="J112" s="14">
        <v>451.14</v>
      </c>
      <c r="K112" s="14">
        <v>4144.8</v>
      </c>
    </row>
    <row r="113" spans="1:11" x14ac:dyDescent="0.2">
      <c r="A113" s="2" t="s">
        <v>135</v>
      </c>
      <c r="B113" s="1" t="s">
        <v>274</v>
      </c>
      <c r="C113" s="14">
        <v>4595.8500000000004</v>
      </c>
      <c r="D113" s="14">
        <v>4595.8500000000004</v>
      </c>
      <c r="E113" s="14">
        <v>0</v>
      </c>
      <c r="F113" s="14">
        <v>0</v>
      </c>
      <c r="G113" s="14">
        <v>451.12</v>
      </c>
      <c r="H113" s="14">
        <v>451.12</v>
      </c>
      <c r="I113" s="15">
        <v>-7.0000000000000007E-2</v>
      </c>
      <c r="J113" s="14">
        <v>451.05</v>
      </c>
      <c r="K113" s="14">
        <v>4144.8</v>
      </c>
    </row>
    <row r="114" spans="1:11" x14ac:dyDescent="0.2">
      <c r="A114" s="2" t="s">
        <v>136</v>
      </c>
      <c r="B114" s="1" t="s">
        <v>274</v>
      </c>
      <c r="C114" s="14">
        <v>4596</v>
      </c>
      <c r="D114" s="14">
        <v>4596</v>
      </c>
      <c r="E114" s="14">
        <v>0</v>
      </c>
      <c r="F114" s="14">
        <v>0</v>
      </c>
      <c r="G114" s="14">
        <v>451.14</v>
      </c>
      <c r="H114" s="14">
        <v>451.14</v>
      </c>
      <c r="I114" s="14">
        <v>-0.14000000000000001</v>
      </c>
      <c r="J114" s="14">
        <v>451</v>
      </c>
      <c r="K114" s="14">
        <v>4145</v>
      </c>
    </row>
    <row r="115" spans="1:11" s="7" customFormat="1" x14ac:dyDescent="0.2">
      <c r="A115" s="17" t="s">
        <v>35</v>
      </c>
      <c r="C115" s="7" t="s">
        <v>36</v>
      </c>
      <c r="D115" s="7" t="s">
        <v>36</v>
      </c>
      <c r="E115" s="7" t="s">
        <v>36</v>
      </c>
      <c r="F115" s="7" t="s">
        <v>36</v>
      </c>
      <c r="G115" s="7" t="s">
        <v>36</v>
      </c>
      <c r="H115" s="7" t="s">
        <v>36</v>
      </c>
      <c r="I115" s="7" t="s">
        <v>36</v>
      </c>
      <c r="J115" s="7" t="s">
        <v>36</v>
      </c>
      <c r="K115" s="7" t="s">
        <v>36</v>
      </c>
    </row>
    <row r="116" spans="1:11" x14ac:dyDescent="0.2">
      <c r="C116" s="19">
        <f t="shared" ref="C116:K116" si="9">SUM(C103:C114)</f>
        <v>56490.280000000006</v>
      </c>
      <c r="D116" s="19">
        <f t="shared" si="9"/>
        <v>56490.280000000006</v>
      </c>
      <c r="E116" s="19">
        <f t="shared" si="9"/>
        <v>0</v>
      </c>
      <c r="F116" s="19">
        <f t="shared" si="9"/>
        <v>0</v>
      </c>
      <c r="G116" s="19">
        <f t="shared" si="9"/>
        <v>5666.1900000000005</v>
      </c>
      <c r="H116" s="19">
        <f t="shared" si="9"/>
        <v>5666.1900000000005</v>
      </c>
      <c r="I116" s="19">
        <f t="shared" si="9"/>
        <v>-0.51</v>
      </c>
      <c r="J116" s="19">
        <f t="shared" si="9"/>
        <v>5665.68</v>
      </c>
      <c r="K116" s="19">
        <f t="shared" si="9"/>
        <v>50824.600000000006</v>
      </c>
    </row>
    <row r="118" spans="1:11" x14ac:dyDescent="0.2">
      <c r="A118" s="12" t="s">
        <v>137</v>
      </c>
    </row>
    <row r="119" spans="1:11" x14ac:dyDescent="0.2">
      <c r="A119" s="2" t="s">
        <v>138</v>
      </c>
      <c r="B119" s="1" t="s">
        <v>139</v>
      </c>
      <c r="C119" s="14">
        <v>2120.6</v>
      </c>
      <c r="D119" s="14">
        <v>2120.6</v>
      </c>
      <c r="E119" s="15">
        <v>-188.71</v>
      </c>
      <c r="F119" s="15">
        <v>-62.03</v>
      </c>
      <c r="G119" s="14">
        <v>126.68</v>
      </c>
      <c r="H119" s="14">
        <v>0</v>
      </c>
      <c r="I119" s="15">
        <v>0.03</v>
      </c>
      <c r="J119" s="14">
        <v>-62</v>
      </c>
      <c r="K119" s="14">
        <v>2182.6</v>
      </c>
    </row>
    <row r="120" spans="1:11" x14ac:dyDescent="0.2">
      <c r="A120" s="2" t="s">
        <v>140</v>
      </c>
      <c r="B120" s="1" t="s">
        <v>141</v>
      </c>
      <c r="C120" s="14">
        <v>4596.01</v>
      </c>
      <c r="D120" s="14">
        <v>4596.01</v>
      </c>
      <c r="E120" s="14">
        <v>0</v>
      </c>
      <c r="F120" s="14">
        <v>0</v>
      </c>
      <c r="G120" s="14">
        <v>451.15</v>
      </c>
      <c r="H120" s="14">
        <v>451.15</v>
      </c>
      <c r="I120" s="14">
        <v>0.06</v>
      </c>
      <c r="J120" s="14">
        <v>451.21</v>
      </c>
      <c r="K120" s="14">
        <v>4144.8</v>
      </c>
    </row>
    <row r="121" spans="1:11" x14ac:dyDescent="0.2">
      <c r="A121" s="2" t="s">
        <v>142</v>
      </c>
      <c r="B121" s="1" t="s">
        <v>143</v>
      </c>
      <c r="C121" s="14">
        <v>2120.58</v>
      </c>
      <c r="D121" s="14">
        <v>2120.58</v>
      </c>
      <c r="E121" s="15">
        <v>-188.71</v>
      </c>
      <c r="F121" s="15">
        <v>-62.03</v>
      </c>
      <c r="G121" s="14">
        <v>126.68</v>
      </c>
      <c r="H121" s="14">
        <v>0</v>
      </c>
      <c r="I121" s="15">
        <v>0.01</v>
      </c>
      <c r="J121" s="14">
        <v>-62.02</v>
      </c>
      <c r="K121" s="14">
        <v>2182.6</v>
      </c>
    </row>
    <row r="122" spans="1:11" x14ac:dyDescent="0.2">
      <c r="A122" s="2" t="s">
        <v>144</v>
      </c>
      <c r="B122" s="1" t="s">
        <v>145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0.01</v>
      </c>
      <c r="J122" s="14">
        <v>-62.02</v>
      </c>
      <c r="K122" s="14">
        <v>2182.6</v>
      </c>
    </row>
    <row r="123" spans="1:11" x14ac:dyDescent="0.2">
      <c r="A123" s="2" t="s">
        <v>146</v>
      </c>
      <c r="B123" s="1" t="s">
        <v>147</v>
      </c>
      <c r="C123" s="14">
        <v>2120.5500000000002</v>
      </c>
      <c r="D123" s="14">
        <v>2120.5500000000002</v>
      </c>
      <c r="E123" s="15">
        <v>-188.71</v>
      </c>
      <c r="F123" s="15">
        <v>-62.04</v>
      </c>
      <c r="G123" s="14">
        <v>126.68</v>
      </c>
      <c r="H123" s="14">
        <v>0</v>
      </c>
      <c r="I123" s="15">
        <v>-0.01</v>
      </c>
      <c r="J123" s="14">
        <v>-62.05</v>
      </c>
      <c r="K123" s="14">
        <v>2182.6</v>
      </c>
    </row>
    <row r="124" spans="1:11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</row>
    <row r="125" spans="1:11" x14ac:dyDescent="0.2">
      <c r="C125" s="19">
        <f t="shared" ref="C125:K125" si="10">SUM(C119:C123)</f>
        <v>13078.32</v>
      </c>
      <c r="D125" s="19">
        <f t="shared" si="10"/>
        <v>13078.32</v>
      </c>
      <c r="E125" s="20">
        <f t="shared" si="10"/>
        <v>-754.84</v>
      </c>
      <c r="F125" s="20">
        <f t="shared" si="10"/>
        <v>-248.13</v>
      </c>
      <c r="G125" s="19">
        <f t="shared" si="10"/>
        <v>957.87000000000012</v>
      </c>
      <c r="H125" s="19">
        <f t="shared" si="10"/>
        <v>451.15</v>
      </c>
      <c r="I125" s="19">
        <f t="shared" si="10"/>
        <v>9.9999999999999992E-2</v>
      </c>
      <c r="J125" s="19">
        <f t="shared" si="10"/>
        <v>203.12</v>
      </c>
      <c r="K125" s="19">
        <f t="shared" si="10"/>
        <v>12875.2</v>
      </c>
    </row>
    <row r="127" spans="1:11" x14ac:dyDescent="0.2">
      <c r="A127" s="12" t="s">
        <v>148</v>
      </c>
    </row>
    <row r="128" spans="1:11" x14ac:dyDescent="0.2">
      <c r="A128" s="2" t="s">
        <v>149</v>
      </c>
      <c r="B128" s="1" t="s">
        <v>150</v>
      </c>
      <c r="C128" s="14">
        <v>1929.1</v>
      </c>
      <c r="D128" s="14">
        <v>1929.1</v>
      </c>
      <c r="E128" s="15">
        <v>-188.71</v>
      </c>
      <c r="F128" s="15">
        <v>-76.22</v>
      </c>
      <c r="G128" s="14">
        <v>112.49</v>
      </c>
      <c r="H128" s="14">
        <v>0</v>
      </c>
      <c r="I128" s="15">
        <v>0.12</v>
      </c>
      <c r="J128" s="14">
        <v>-76.099999999999994</v>
      </c>
      <c r="K128" s="14">
        <v>2005.2</v>
      </c>
    </row>
    <row r="129" spans="1:11" x14ac:dyDescent="0.2">
      <c r="A129" s="2" t="s">
        <v>151</v>
      </c>
      <c r="B129" s="1" t="s">
        <v>152</v>
      </c>
      <c r="C129" s="14">
        <v>316.36</v>
      </c>
      <c r="D129" s="14">
        <v>316.36</v>
      </c>
      <c r="E129" s="15">
        <v>-200.83</v>
      </c>
      <c r="F129" s="15">
        <v>-191.55</v>
      </c>
      <c r="G129" s="14">
        <v>9.2799999999999994</v>
      </c>
      <c r="H129" s="14">
        <v>0</v>
      </c>
      <c r="I129" s="15">
        <v>-0.09</v>
      </c>
      <c r="J129" s="14">
        <v>-191.64</v>
      </c>
      <c r="K129" s="14">
        <v>508</v>
      </c>
    </row>
    <row r="130" spans="1:11" x14ac:dyDescent="0.2">
      <c r="A130" s="2" t="s">
        <v>153</v>
      </c>
      <c r="B130" s="1" t="s">
        <v>154</v>
      </c>
      <c r="C130" s="14">
        <v>2895.22</v>
      </c>
      <c r="D130" s="14">
        <v>2895.22</v>
      </c>
      <c r="E130" s="15">
        <v>-145.38</v>
      </c>
      <c r="F130" s="14">
        <v>0</v>
      </c>
      <c r="G130" s="14">
        <v>210.96</v>
      </c>
      <c r="H130" s="14">
        <v>65.58</v>
      </c>
      <c r="I130" s="15">
        <v>0.04</v>
      </c>
      <c r="J130" s="14">
        <v>65.62</v>
      </c>
      <c r="K130" s="14">
        <v>2829.6</v>
      </c>
    </row>
    <row r="131" spans="1:11" x14ac:dyDescent="0.2">
      <c r="A131" s="2" t="s">
        <v>155</v>
      </c>
      <c r="B131" s="1" t="s">
        <v>156</v>
      </c>
      <c r="C131" s="14">
        <v>2519.16</v>
      </c>
      <c r="D131" s="14">
        <v>2519.16</v>
      </c>
      <c r="E131" s="15">
        <v>-160.30000000000001</v>
      </c>
      <c r="F131" s="14">
        <v>0</v>
      </c>
      <c r="G131" s="14">
        <v>170.04</v>
      </c>
      <c r="H131" s="14">
        <v>9.75</v>
      </c>
      <c r="I131" s="15">
        <v>0.01</v>
      </c>
      <c r="J131" s="14">
        <v>9.76</v>
      </c>
      <c r="K131" s="14">
        <v>2509.4</v>
      </c>
    </row>
    <row r="132" spans="1:11" x14ac:dyDescent="0.2">
      <c r="A132" s="2" t="s">
        <v>157</v>
      </c>
      <c r="B132" s="1" t="s">
        <v>158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14">
        <v>9.76</v>
      </c>
      <c r="K132" s="14">
        <v>2509.4</v>
      </c>
    </row>
    <row r="133" spans="1:11" x14ac:dyDescent="0.2">
      <c r="A133" s="2" t="s">
        <v>159</v>
      </c>
      <c r="B133" s="1" t="s">
        <v>160</v>
      </c>
      <c r="C133" s="14">
        <v>2986.18</v>
      </c>
      <c r="D133" s="14">
        <v>2986.18</v>
      </c>
      <c r="E133" s="15">
        <v>-145.38</v>
      </c>
      <c r="F133" s="14">
        <v>0</v>
      </c>
      <c r="G133" s="14">
        <v>220.86</v>
      </c>
      <c r="H133" s="14">
        <v>75.48</v>
      </c>
      <c r="I133" s="15">
        <v>0.1</v>
      </c>
      <c r="J133" s="14">
        <v>75.58</v>
      </c>
      <c r="K133" s="14">
        <v>2910.6</v>
      </c>
    </row>
    <row r="134" spans="1:11" x14ac:dyDescent="0.2">
      <c r="A134" s="2" t="s">
        <v>161</v>
      </c>
      <c r="B134" s="1" t="s">
        <v>162</v>
      </c>
      <c r="C134" s="14">
        <v>2151.0300000000002</v>
      </c>
      <c r="D134" s="14">
        <v>2151.0300000000002</v>
      </c>
      <c r="E134" s="15">
        <v>-188.71</v>
      </c>
      <c r="F134" s="15">
        <v>-58.72</v>
      </c>
      <c r="G134" s="14">
        <v>129.99</v>
      </c>
      <c r="H134" s="14">
        <v>0</v>
      </c>
      <c r="I134" s="15">
        <v>-0.05</v>
      </c>
      <c r="J134" s="14">
        <v>-58.77</v>
      </c>
      <c r="K134" s="14">
        <v>2209.8000000000002</v>
      </c>
    </row>
    <row r="135" spans="1:11" x14ac:dyDescent="0.2">
      <c r="A135" s="2" t="s">
        <v>163</v>
      </c>
      <c r="B135" s="1" t="s">
        <v>164</v>
      </c>
      <c r="C135" s="14">
        <v>2878.02</v>
      </c>
      <c r="D135" s="14">
        <v>2878.02</v>
      </c>
      <c r="E135" s="15">
        <v>-145.38</v>
      </c>
      <c r="F135" s="14">
        <v>0</v>
      </c>
      <c r="G135" s="14">
        <v>209.09</v>
      </c>
      <c r="H135" s="14">
        <v>63.71</v>
      </c>
      <c r="I135" s="15">
        <v>-0.09</v>
      </c>
      <c r="J135" s="14">
        <v>63.62</v>
      </c>
      <c r="K135" s="14">
        <v>2814.4</v>
      </c>
    </row>
    <row r="136" spans="1:11" x14ac:dyDescent="0.2">
      <c r="A136" s="2" t="s">
        <v>165</v>
      </c>
      <c r="B136" s="1" t="s">
        <v>166</v>
      </c>
      <c r="C136" s="14">
        <v>2895.22</v>
      </c>
      <c r="D136" s="14">
        <v>2895.22</v>
      </c>
      <c r="E136" s="15">
        <v>-145.38</v>
      </c>
      <c r="F136" s="14">
        <v>0</v>
      </c>
      <c r="G136" s="14">
        <v>210.96</v>
      </c>
      <c r="H136" s="14">
        <v>65.58</v>
      </c>
      <c r="I136" s="15">
        <v>0.04</v>
      </c>
      <c r="J136" s="14">
        <v>65.62</v>
      </c>
      <c r="K136" s="14">
        <v>2829.6</v>
      </c>
    </row>
    <row r="137" spans="1:11" x14ac:dyDescent="0.2">
      <c r="A137" s="2" t="s">
        <v>167</v>
      </c>
      <c r="B137" s="1" t="s">
        <v>168</v>
      </c>
      <c r="C137" s="14">
        <v>1727.67</v>
      </c>
      <c r="D137" s="14">
        <v>1727.67</v>
      </c>
      <c r="E137" s="15">
        <v>-193.8</v>
      </c>
      <c r="F137" s="15">
        <v>-94.2</v>
      </c>
      <c r="G137" s="14">
        <v>99.6</v>
      </c>
      <c r="H137" s="14">
        <v>0</v>
      </c>
      <c r="I137" s="14">
        <v>7.0000000000000007E-2</v>
      </c>
      <c r="J137" s="14">
        <v>-94.13</v>
      </c>
      <c r="K137" s="14">
        <v>1821.8</v>
      </c>
    </row>
    <row r="138" spans="1:11" x14ac:dyDescent="0.2">
      <c r="A138" s="2" t="s">
        <v>169</v>
      </c>
      <c r="B138" s="1" t="s">
        <v>170</v>
      </c>
      <c r="C138" s="14">
        <v>3109.05</v>
      </c>
      <c r="D138" s="14">
        <v>3109.05</v>
      </c>
      <c r="E138" s="15">
        <v>-125.1</v>
      </c>
      <c r="F138" s="14">
        <v>0</v>
      </c>
      <c r="G138" s="14">
        <v>234.22</v>
      </c>
      <c r="H138" s="14">
        <v>109.12</v>
      </c>
      <c r="I138" s="15">
        <v>0.13</v>
      </c>
      <c r="J138" s="14">
        <v>109.25</v>
      </c>
      <c r="K138" s="14">
        <v>2999.8</v>
      </c>
    </row>
    <row r="139" spans="1:11" x14ac:dyDescent="0.2">
      <c r="A139" s="2" t="s">
        <v>171</v>
      </c>
      <c r="B139" s="1" t="s">
        <v>172</v>
      </c>
      <c r="C139" s="14">
        <v>2151.0300000000002</v>
      </c>
      <c r="D139" s="14">
        <v>2151.0300000000002</v>
      </c>
      <c r="E139" s="15">
        <v>-188.71</v>
      </c>
      <c r="F139" s="15">
        <v>-58.72</v>
      </c>
      <c r="G139" s="14">
        <v>129.99</v>
      </c>
      <c r="H139" s="14">
        <v>0</v>
      </c>
      <c r="I139" s="15">
        <v>-0.05</v>
      </c>
      <c r="J139" s="14">
        <v>-58.77</v>
      </c>
      <c r="K139" s="14">
        <v>2209.8000000000002</v>
      </c>
    </row>
    <row r="140" spans="1:11" x14ac:dyDescent="0.2">
      <c r="A140" s="2" t="s">
        <v>173</v>
      </c>
      <c r="B140" s="1" t="s">
        <v>174</v>
      </c>
      <c r="C140" s="14">
        <v>2366.02</v>
      </c>
      <c r="D140" s="14">
        <v>2366.02</v>
      </c>
      <c r="E140" s="15">
        <v>-160.30000000000001</v>
      </c>
      <c r="F140" s="15">
        <v>-6.91</v>
      </c>
      <c r="G140" s="14">
        <v>153.38</v>
      </c>
      <c r="H140" s="14">
        <v>0</v>
      </c>
      <c r="I140" s="14">
        <v>-7.0000000000000007E-2</v>
      </c>
      <c r="J140" s="14">
        <v>-6.98</v>
      </c>
      <c r="K140" s="14">
        <v>2373</v>
      </c>
    </row>
    <row r="141" spans="1:11" x14ac:dyDescent="0.2">
      <c r="A141" s="2" t="s">
        <v>175</v>
      </c>
      <c r="B141" s="1" t="s">
        <v>176</v>
      </c>
      <c r="C141" s="14">
        <v>2519.16</v>
      </c>
      <c r="D141" s="14">
        <v>2519.16</v>
      </c>
      <c r="E141" s="15">
        <v>-160.30000000000001</v>
      </c>
      <c r="F141" s="14">
        <v>0</v>
      </c>
      <c r="G141" s="14">
        <v>170.04</v>
      </c>
      <c r="H141" s="14">
        <v>9.75</v>
      </c>
      <c r="I141" s="15">
        <v>0.01</v>
      </c>
      <c r="J141" s="14">
        <v>9.76</v>
      </c>
      <c r="K141" s="14">
        <v>2509.4</v>
      </c>
    </row>
    <row r="142" spans="1:11" x14ac:dyDescent="0.2">
      <c r="A142" s="2" t="s">
        <v>177</v>
      </c>
      <c r="B142" s="1" t="s">
        <v>178</v>
      </c>
      <c r="C142" s="14">
        <v>3613.44</v>
      </c>
      <c r="D142" s="14">
        <v>3613.44</v>
      </c>
      <c r="E142" s="15">
        <v>-107.37</v>
      </c>
      <c r="F142" s="14">
        <v>0</v>
      </c>
      <c r="G142" s="14">
        <v>289.10000000000002</v>
      </c>
      <c r="H142" s="14">
        <v>181.73</v>
      </c>
      <c r="I142" s="15">
        <v>0.11</v>
      </c>
      <c r="J142" s="14">
        <v>181.84</v>
      </c>
      <c r="K142" s="14">
        <v>3431.6</v>
      </c>
    </row>
    <row r="143" spans="1:11" x14ac:dyDescent="0.2">
      <c r="A143" s="2" t="s">
        <v>179</v>
      </c>
      <c r="B143" s="1" t="s">
        <v>180</v>
      </c>
      <c r="C143" s="14">
        <v>1376.4</v>
      </c>
      <c r="D143" s="14">
        <v>1376.4</v>
      </c>
      <c r="E143" s="15">
        <v>-200.63</v>
      </c>
      <c r="F143" s="15">
        <v>-123.51</v>
      </c>
      <c r="G143" s="14">
        <v>77.12</v>
      </c>
      <c r="H143" s="14">
        <v>0</v>
      </c>
      <c r="I143" s="15">
        <v>-0.09</v>
      </c>
      <c r="J143" s="14">
        <v>-123.6</v>
      </c>
      <c r="K143" s="14">
        <v>1500</v>
      </c>
    </row>
    <row r="144" spans="1:11" x14ac:dyDescent="0.2">
      <c r="A144" s="2" t="s">
        <v>181</v>
      </c>
      <c r="B144" s="1" t="s">
        <v>182</v>
      </c>
      <c r="C144" s="14">
        <v>2238.35</v>
      </c>
      <c r="D144" s="14">
        <v>2238.35</v>
      </c>
      <c r="E144" s="15">
        <v>-174.78</v>
      </c>
      <c r="F144" s="15">
        <v>-35.29</v>
      </c>
      <c r="G144" s="14">
        <v>139.49</v>
      </c>
      <c r="H144" s="14">
        <v>0</v>
      </c>
      <c r="I144" s="14">
        <v>0.04</v>
      </c>
      <c r="J144" s="14">
        <v>-35.25</v>
      </c>
      <c r="K144" s="14">
        <v>2273.6</v>
      </c>
    </row>
    <row r="145" spans="1:11" x14ac:dyDescent="0.2">
      <c r="A145" s="2" t="s">
        <v>183</v>
      </c>
      <c r="B145" s="1" t="s">
        <v>184</v>
      </c>
      <c r="C145" s="14">
        <v>2366.02</v>
      </c>
      <c r="D145" s="14">
        <v>2366.02</v>
      </c>
      <c r="E145" s="15">
        <v>-160.30000000000001</v>
      </c>
      <c r="F145" s="15">
        <v>-6.91</v>
      </c>
      <c r="G145" s="14">
        <v>153.38</v>
      </c>
      <c r="H145" s="14">
        <v>0</v>
      </c>
      <c r="I145" s="14">
        <v>-7.0000000000000007E-2</v>
      </c>
      <c r="J145" s="14">
        <v>-6.98</v>
      </c>
      <c r="K145" s="14">
        <v>2373</v>
      </c>
    </row>
    <row r="146" spans="1:11" x14ac:dyDescent="0.2">
      <c r="A146" s="2" t="s">
        <v>185</v>
      </c>
      <c r="B146" s="1" t="s">
        <v>186</v>
      </c>
      <c r="C146" s="14">
        <v>3109.05</v>
      </c>
      <c r="D146" s="14">
        <v>3109.05</v>
      </c>
      <c r="E146" s="15">
        <v>-125.1</v>
      </c>
      <c r="F146" s="14">
        <v>0</v>
      </c>
      <c r="G146" s="14">
        <v>234.22</v>
      </c>
      <c r="H146" s="14">
        <v>109.12</v>
      </c>
      <c r="I146" s="15">
        <v>-7.0000000000000007E-2</v>
      </c>
      <c r="J146" s="14">
        <v>109.05</v>
      </c>
      <c r="K146" s="14">
        <v>3000</v>
      </c>
    </row>
    <row r="147" spans="1:11" x14ac:dyDescent="0.2">
      <c r="A147" s="2" t="s">
        <v>187</v>
      </c>
      <c r="B147" s="1" t="s">
        <v>188</v>
      </c>
      <c r="C147" s="14">
        <v>2508.6</v>
      </c>
      <c r="D147" s="14">
        <v>2508.6</v>
      </c>
      <c r="E147" s="15">
        <v>-160.30000000000001</v>
      </c>
      <c r="F147" s="14">
        <v>0</v>
      </c>
      <c r="G147" s="14">
        <v>168.9</v>
      </c>
      <c r="H147" s="14">
        <v>8.6</v>
      </c>
      <c r="I147" s="14">
        <v>0</v>
      </c>
      <c r="J147" s="14">
        <v>8.6</v>
      </c>
      <c r="K147" s="14">
        <v>2500</v>
      </c>
    </row>
    <row r="148" spans="1:11" x14ac:dyDescent="0.2">
      <c r="A148" s="2" t="s">
        <v>189</v>
      </c>
      <c r="B148" s="1" t="s">
        <v>190</v>
      </c>
      <c r="C148" s="14">
        <v>2211</v>
      </c>
      <c r="D148" s="14">
        <v>2211</v>
      </c>
      <c r="E148" s="15">
        <v>-174.78</v>
      </c>
      <c r="F148" s="15">
        <v>-38.270000000000003</v>
      </c>
      <c r="G148" s="14">
        <v>136.52000000000001</v>
      </c>
      <c r="H148" s="14">
        <v>0</v>
      </c>
      <c r="I148" s="14">
        <v>-0.13</v>
      </c>
      <c r="J148" s="14">
        <v>-38.4</v>
      </c>
      <c r="K148" s="14">
        <v>2249.4</v>
      </c>
    </row>
    <row r="149" spans="1:11" s="7" customFormat="1" x14ac:dyDescent="0.2">
      <c r="A149" s="17" t="s">
        <v>35</v>
      </c>
      <c r="C149" s="7" t="s">
        <v>36</v>
      </c>
      <c r="D149" s="7" t="s">
        <v>36</v>
      </c>
      <c r="E149" s="7" t="s">
        <v>36</v>
      </c>
      <c r="F149" s="7" t="s">
        <v>36</v>
      </c>
      <c r="G149" s="7" t="s">
        <v>36</v>
      </c>
      <c r="H149" s="7" t="s">
        <v>36</v>
      </c>
      <c r="I149" s="7" t="s">
        <v>36</v>
      </c>
      <c r="J149" s="7" t="s">
        <v>36</v>
      </c>
      <c r="K149" s="7" t="s">
        <v>36</v>
      </c>
    </row>
    <row r="150" spans="1:11" x14ac:dyDescent="0.2">
      <c r="C150" s="19">
        <f t="shared" ref="C150:K150" si="11">SUM(C128:C148)</f>
        <v>50385.240000000005</v>
      </c>
      <c r="D150" s="19">
        <f t="shared" si="11"/>
        <v>50385.240000000005</v>
      </c>
      <c r="E150" s="20">
        <f t="shared" si="11"/>
        <v>-3411.8400000000006</v>
      </c>
      <c r="F150" s="20">
        <f t="shared" si="11"/>
        <v>-690.3</v>
      </c>
      <c r="G150" s="19">
        <f t="shared" si="11"/>
        <v>3429.6699999999996</v>
      </c>
      <c r="H150" s="19">
        <f t="shared" si="11"/>
        <v>708.17000000000007</v>
      </c>
      <c r="I150" s="20">
        <f t="shared" si="11"/>
        <v>-2.9999999999999971E-2</v>
      </c>
      <c r="J150" s="19">
        <f t="shared" si="11"/>
        <v>17.839999999999989</v>
      </c>
      <c r="K150" s="19">
        <f t="shared" si="11"/>
        <v>50367.399999999994</v>
      </c>
    </row>
    <row r="152" spans="1:11" x14ac:dyDescent="0.2">
      <c r="A152" s="12" t="s">
        <v>191</v>
      </c>
    </row>
    <row r="153" spans="1:11" x14ac:dyDescent="0.2">
      <c r="A153" s="2" t="s">
        <v>192</v>
      </c>
      <c r="B153" s="1" t="s">
        <v>193</v>
      </c>
      <c r="C153" s="14">
        <v>1929.43</v>
      </c>
      <c r="D153" s="14">
        <v>1929.43</v>
      </c>
      <c r="E153" s="15">
        <v>-188.71</v>
      </c>
      <c r="F153" s="15">
        <v>-76.2</v>
      </c>
      <c r="G153" s="14">
        <v>112.52</v>
      </c>
      <c r="H153" s="14">
        <v>0</v>
      </c>
      <c r="I153" s="14">
        <v>0.03</v>
      </c>
      <c r="J153" s="14">
        <v>-76.17</v>
      </c>
      <c r="K153" s="14">
        <v>2005.6</v>
      </c>
    </row>
    <row r="154" spans="1:11" x14ac:dyDescent="0.2">
      <c r="A154" s="2" t="s">
        <v>194</v>
      </c>
      <c r="B154" s="1" t="s">
        <v>195</v>
      </c>
      <c r="C154" s="14">
        <v>2238.35</v>
      </c>
      <c r="D154" s="14">
        <v>2238.35</v>
      </c>
      <c r="E154" s="15">
        <v>-174.78</v>
      </c>
      <c r="F154" s="15">
        <v>-35.29</v>
      </c>
      <c r="G154" s="14">
        <v>139.49</v>
      </c>
      <c r="H154" s="14">
        <v>0</v>
      </c>
      <c r="I154" s="14">
        <v>0.04</v>
      </c>
      <c r="J154" s="14">
        <v>-35.25</v>
      </c>
      <c r="K154" s="14">
        <v>2273.6</v>
      </c>
    </row>
    <row r="155" spans="1:11" x14ac:dyDescent="0.2">
      <c r="A155" s="2" t="s">
        <v>196</v>
      </c>
      <c r="B155" s="1" t="s">
        <v>197</v>
      </c>
      <c r="C155" s="14">
        <v>1795.97</v>
      </c>
      <c r="D155" s="14">
        <v>1795.97</v>
      </c>
      <c r="E155" s="15">
        <v>-188.71</v>
      </c>
      <c r="F155" s="15">
        <v>-84.74</v>
      </c>
      <c r="G155" s="14">
        <v>103.97</v>
      </c>
      <c r="H155" s="14">
        <v>0</v>
      </c>
      <c r="I155" s="14">
        <v>-0.09</v>
      </c>
      <c r="J155" s="14">
        <v>-84.83</v>
      </c>
      <c r="K155" s="14">
        <v>1880.8</v>
      </c>
    </row>
    <row r="156" spans="1:11" x14ac:dyDescent="0.2">
      <c r="A156" s="2" t="s">
        <v>198</v>
      </c>
      <c r="B156" s="1" t="s">
        <v>199</v>
      </c>
      <c r="C156" s="14">
        <v>909.07</v>
      </c>
      <c r="D156" s="14">
        <v>909.07</v>
      </c>
      <c r="E156" s="15">
        <v>-200.74</v>
      </c>
      <c r="F156" s="15">
        <v>-153.53</v>
      </c>
      <c r="G156" s="14">
        <v>47.21</v>
      </c>
      <c r="H156" s="14">
        <v>0</v>
      </c>
      <c r="I156" s="15">
        <v>0</v>
      </c>
      <c r="J156" s="14">
        <v>-153.53</v>
      </c>
      <c r="K156" s="14">
        <v>1062.5999999999999</v>
      </c>
    </row>
    <row r="157" spans="1:11" x14ac:dyDescent="0.2">
      <c r="A157" s="2" t="s">
        <v>200</v>
      </c>
      <c r="B157" s="1" t="s">
        <v>201</v>
      </c>
      <c r="C157" s="14">
        <v>689.45</v>
      </c>
      <c r="D157" s="14">
        <v>689.45</v>
      </c>
      <c r="E157" s="15">
        <v>-200.83</v>
      </c>
      <c r="F157" s="15">
        <v>-167.68</v>
      </c>
      <c r="G157" s="14">
        <v>33.159999999999997</v>
      </c>
      <c r="H157" s="14">
        <v>0</v>
      </c>
      <c r="I157" s="14">
        <v>-7.0000000000000007E-2</v>
      </c>
      <c r="J157" s="14">
        <v>-167.75</v>
      </c>
      <c r="K157" s="14">
        <v>857.2</v>
      </c>
    </row>
    <row r="158" spans="1:11" x14ac:dyDescent="0.2">
      <c r="A158" s="2" t="s">
        <v>202</v>
      </c>
      <c r="B158" s="1" t="s">
        <v>203</v>
      </c>
      <c r="C158" s="14">
        <v>2219</v>
      </c>
      <c r="D158" s="14">
        <v>2219</v>
      </c>
      <c r="E158" s="15">
        <v>-174.78</v>
      </c>
      <c r="F158" s="15">
        <v>-37.4</v>
      </c>
      <c r="G158" s="14">
        <v>137.38999999999999</v>
      </c>
      <c r="H158" s="14">
        <v>0</v>
      </c>
      <c r="I158" s="15">
        <v>0</v>
      </c>
      <c r="J158" s="14">
        <v>-37.4</v>
      </c>
      <c r="K158" s="14">
        <v>2256.4</v>
      </c>
    </row>
    <row r="159" spans="1:11" x14ac:dyDescent="0.2">
      <c r="A159" s="2" t="s">
        <v>204</v>
      </c>
      <c r="B159" s="1" t="s">
        <v>205</v>
      </c>
      <c r="C159" s="14">
        <v>2400</v>
      </c>
      <c r="D159" s="14">
        <v>2400</v>
      </c>
      <c r="E159" s="15">
        <v>-160.30000000000001</v>
      </c>
      <c r="F159" s="15">
        <v>-3.22</v>
      </c>
      <c r="G159" s="14">
        <v>157.08000000000001</v>
      </c>
      <c r="H159" s="14">
        <v>0</v>
      </c>
      <c r="I159" s="14">
        <v>-0.18</v>
      </c>
      <c r="J159" s="14">
        <v>-3.4</v>
      </c>
      <c r="K159" s="14">
        <v>2403.4</v>
      </c>
    </row>
    <row r="160" spans="1:11" x14ac:dyDescent="0.2">
      <c r="A160" s="2" t="s">
        <v>206</v>
      </c>
      <c r="B160" s="1" t="s">
        <v>207</v>
      </c>
      <c r="C160" s="14">
        <v>768.5</v>
      </c>
      <c r="D160" s="14">
        <v>768.5</v>
      </c>
      <c r="E160" s="15">
        <v>-200.83</v>
      </c>
      <c r="F160" s="15">
        <v>-162.62</v>
      </c>
      <c r="G160" s="14">
        <v>38.22</v>
      </c>
      <c r="H160" s="14">
        <v>0</v>
      </c>
      <c r="I160" s="14">
        <v>0.12</v>
      </c>
      <c r="J160" s="14">
        <v>-162.5</v>
      </c>
      <c r="K160" s="14">
        <v>931</v>
      </c>
    </row>
    <row r="161" spans="1:11" x14ac:dyDescent="0.2">
      <c r="A161" s="2" t="s">
        <v>208</v>
      </c>
      <c r="B161" s="1" t="s">
        <v>209</v>
      </c>
      <c r="C161" s="14">
        <v>1795.97</v>
      </c>
      <c r="D161" s="14">
        <v>1795.97</v>
      </c>
      <c r="E161" s="15">
        <v>-188.71</v>
      </c>
      <c r="F161" s="15">
        <v>-84.74</v>
      </c>
      <c r="G161" s="14">
        <v>103.97</v>
      </c>
      <c r="H161" s="14">
        <v>0</v>
      </c>
      <c r="I161" s="14">
        <v>-0.09</v>
      </c>
      <c r="J161" s="14">
        <v>-84.83</v>
      </c>
      <c r="K161" s="14">
        <v>1880.8</v>
      </c>
    </row>
    <row r="162" spans="1:11" x14ac:dyDescent="0.2">
      <c r="A162" s="2" t="s">
        <v>210</v>
      </c>
      <c r="B162" s="1" t="s">
        <v>211</v>
      </c>
      <c r="C162" s="14">
        <v>110.31</v>
      </c>
      <c r="D162" s="14">
        <v>110.31</v>
      </c>
      <c r="E162" s="15">
        <v>-200.83</v>
      </c>
      <c r="F162" s="15">
        <v>-198.71</v>
      </c>
      <c r="G162" s="14">
        <v>2.12</v>
      </c>
      <c r="H162" s="14">
        <v>0</v>
      </c>
      <c r="I162" s="15">
        <v>0.02</v>
      </c>
      <c r="J162" s="14">
        <v>-198.69</v>
      </c>
      <c r="K162" s="14">
        <v>309</v>
      </c>
    </row>
    <row r="163" spans="1:11" x14ac:dyDescent="0.2">
      <c r="A163" s="2" t="s">
        <v>212</v>
      </c>
      <c r="B163" s="1" t="s">
        <v>213</v>
      </c>
      <c r="C163" s="14">
        <v>2519.16</v>
      </c>
      <c r="D163" s="14">
        <v>2519.16</v>
      </c>
      <c r="E163" s="15">
        <v>-160.30000000000001</v>
      </c>
      <c r="F163" s="14">
        <v>0</v>
      </c>
      <c r="G163" s="14">
        <v>170.04</v>
      </c>
      <c r="H163" s="14">
        <v>9.75</v>
      </c>
      <c r="I163" s="15">
        <v>0.01</v>
      </c>
      <c r="J163" s="14">
        <v>9.76</v>
      </c>
      <c r="K163" s="14">
        <v>2509.4</v>
      </c>
    </row>
    <row r="164" spans="1:11" x14ac:dyDescent="0.2">
      <c r="A164" s="2" t="s">
        <v>214</v>
      </c>
      <c r="B164" s="1" t="s">
        <v>215</v>
      </c>
      <c r="C164" s="14">
        <v>1795.97</v>
      </c>
      <c r="D164" s="14">
        <v>1795.97</v>
      </c>
      <c r="E164" s="15">
        <v>-188.71</v>
      </c>
      <c r="F164" s="15">
        <v>-84.74</v>
      </c>
      <c r="G164" s="14">
        <v>103.97</v>
      </c>
      <c r="H164" s="14">
        <v>0</v>
      </c>
      <c r="I164" s="14">
        <v>-0.09</v>
      </c>
      <c r="J164" s="14">
        <v>-84.83</v>
      </c>
      <c r="K164" s="14">
        <v>1880.8</v>
      </c>
    </row>
    <row r="165" spans="1:11" x14ac:dyDescent="0.2">
      <c r="A165" s="2" t="s">
        <v>256</v>
      </c>
      <c r="B165" s="1" t="s">
        <v>257</v>
      </c>
      <c r="C165" s="14">
        <v>2519.16</v>
      </c>
      <c r="D165" s="14">
        <v>2519.16</v>
      </c>
      <c r="E165" s="15">
        <v>-160.30000000000001</v>
      </c>
      <c r="F165" s="15">
        <v>0</v>
      </c>
      <c r="G165" s="14">
        <v>170.04</v>
      </c>
      <c r="H165" s="14">
        <v>9.75</v>
      </c>
      <c r="I165" s="14">
        <v>0.01</v>
      </c>
      <c r="J165" s="14">
        <v>9.76</v>
      </c>
      <c r="K165" s="14">
        <v>2509.4</v>
      </c>
    </row>
    <row r="166" spans="1:11" x14ac:dyDescent="0.2">
      <c r="A166" s="2" t="s">
        <v>216</v>
      </c>
      <c r="B166" s="1" t="s">
        <v>217</v>
      </c>
      <c r="C166" s="14">
        <v>2519.16</v>
      </c>
      <c r="D166" s="14">
        <v>2519.16</v>
      </c>
      <c r="E166" s="15">
        <v>-160.30000000000001</v>
      </c>
      <c r="F166" s="14">
        <v>0</v>
      </c>
      <c r="G166" s="14">
        <v>170.04</v>
      </c>
      <c r="H166" s="14">
        <v>9.75</v>
      </c>
      <c r="I166" s="15">
        <v>0.01</v>
      </c>
      <c r="J166" s="14">
        <v>9.76</v>
      </c>
      <c r="K166" s="14">
        <v>2509.4</v>
      </c>
    </row>
    <row r="167" spans="1:11" x14ac:dyDescent="0.2">
      <c r="A167" s="2" t="s">
        <v>218</v>
      </c>
      <c r="B167" s="1" t="s">
        <v>219</v>
      </c>
      <c r="C167" s="14">
        <v>768.5</v>
      </c>
      <c r="D167" s="14">
        <v>768.5</v>
      </c>
      <c r="E167" s="15">
        <v>-200.83</v>
      </c>
      <c r="F167" s="15">
        <v>-162.62</v>
      </c>
      <c r="G167" s="14">
        <v>38.22</v>
      </c>
      <c r="H167" s="14">
        <v>0</v>
      </c>
      <c r="I167" s="14">
        <v>0.12</v>
      </c>
      <c r="J167" s="14">
        <v>-162.5</v>
      </c>
      <c r="K167" s="14">
        <v>931</v>
      </c>
    </row>
    <row r="168" spans="1:11" x14ac:dyDescent="0.2">
      <c r="A168" s="2" t="s">
        <v>220</v>
      </c>
      <c r="B168" s="1" t="s">
        <v>267</v>
      </c>
      <c r="C168" s="14">
        <v>6495</v>
      </c>
      <c r="D168" s="14">
        <v>6495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6495</v>
      </c>
    </row>
    <row r="169" spans="1:11" x14ac:dyDescent="0.2">
      <c r="A169" s="2" t="s">
        <v>263</v>
      </c>
      <c r="B169" s="1" t="s">
        <v>262</v>
      </c>
      <c r="C169" s="14">
        <v>1929.15</v>
      </c>
      <c r="D169" s="14">
        <v>1929.15</v>
      </c>
      <c r="E169" s="14">
        <v>-188.71</v>
      </c>
      <c r="F169" s="14">
        <v>-76.22</v>
      </c>
      <c r="G169" s="14">
        <v>112.5</v>
      </c>
      <c r="H169" s="14">
        <v>0</v>
      </c>
      <c r="I169" s="14">
        <v>-0.03</v>
      </c>
      <c r="J169" s="14">
        <v>-76.25</v>
      </c>
      <c r="K169" s="14">
        <v>2005.4</v>
      </c>
    </row>
    <row r="170" spans="1:11" s="7" customFormat="1" x14ac:dyDescent="0.2">
      <c r="A170" s="17" t="s">
        <v>35</v>
      </c>
      <c r="C170" s="7" t="s">
        <v>36</v>
      </c>
      <c r="D170" s="7" t="s">
        <v>36</v>
      </c>
      <c r="E170" s="7" t="s">
        <v>36</v>
      </c>
      <c r="F170" s="7" t="s">
        <v>36</v>
      </c>
      <c r="G170" s="7" t="s">
        <v>36</v>
      </c>
      <c r="H170" s="7" t="s">
        <v>36</v>
      </c>
      <c r="I170" s="7" t="s">
        <v>36</v>
      </c>
      <c r="J170" s="7" t="s">
        <v>36</v>
      </c>
      <c r="K170" s="7" t="s">
        <v>36</v>
      </c>
    </row>
    <row r="171" spans="1:11" x14ac:dyDescent="0.2">
      <c r="C171" s="19">
        <f t="shared" ref="C171:K171" si="12">SUM(C153:C169)</f>
        <v>33402.15</v>
      </c>
      <c r="D171" s="19">
        <f t="shared" si="12"/>
        <v>33402.15</v>
      </c>
      <c r="E171" s="19">
        <f t="shared" si="12"/>
        <v>-2938.3700000000003</v>
      </c>
      <c r="F171" s="19">
        <f t="shared" si="12"/>
        <v>-1327.7100000000003</v>
      </c>
      <c r="G171" s="19">
        <f t="shared" si="12"/>
        <v>1639.94</v>
      </c>
      <c r="H171" s="19">
        <f t="shared" si="12"/>
        <v>29.25</v>
      </c>
      <c r="I171" s="19">
        <f t="shared" si="12"/>
        <v>-0.19000000000000003</v>
      </c>
      <c r="J171" s="19">
        <f t="shared" si="12"/>
        <v>-1298.6499999999999</v>
      </c>
      <c r="K171" s="19">
        <f t="shared" si="12"/>
        <v>34700.800000000003</v>
      </c>
    </row>
    <row r="173" spans="1:11" x14ac:dyDescent="0.2">
      <c r="A173" s="12" t="s">
        <v>221</v>
      </c>
    </row>
    <row r="174" spans="1:11" x14ac:dyDescent="0.2">
      <c r="A174" s="2" t="s">
        <v>222</v>
      </c>
      <c r="B174" s="1" t="s">
        <v>223</v>
      </c>
      <c r="C174" s="14">
        <v>2741.92</v>
      </c>
      <c r="D174" s="14">
        <v>2741.92</v>
      </c>
      <c r="E174" s="15">
        <v>-145.38</v>
      </c>
      <c r="F174" s="14">
        <v>0</v>
      </c>
      <c r="G174" s="14">
        <v>194.28</v>
      </c>
      <c r="H174" s="14">
        <v>48.9</v>
      </c>
      <c r="I174" s="15">
        <v>0.02</v>
      </c>
      <c r="J174" s="14">
        <v>48.92</v>
      </c>
      <c r="K174" s="14">
        <v>2693</v>
      </c>
    </row>
    <row r="175" spans="1:11" x14ac:dyDescent="0.2">
      <c r="A175" s="2" t="s">
        <v>224</v>
      </c>
      <c r="B175" s="1" t="s">
        <v>225</v>
      </c>
      <c r="C175" s="14">
        <v>909.07</v>
      </c>
      <c r="D175" s="14">
        <v>909.07</v>
      </c>
      <c r="E175" s="15">
        <v>-200.74</v>
      </c>
      <c r="F175" s="15">
        <v>-153.53</v>
      </c>
      <c r="G175" s="14">
        <v>47.21</v>
      </c>
      <c r="H175" s="14">
        <v>0</v>
      </c>
      <c r="I175" s="15">
        <v>0</v>
      </c>
      <c r="J175" s="14">
        <v>-153.53</v>
      </c>
      <c r="K175" s="14">
        <v>1062.5999999999999</v>
      </c>
    </row>
    <row r="176" spans="1:11" x14ac:dyDescent="0.2">
      <c r="A176" s="2" t="s">
        <v>226</v>
      </c>
      <c r="B176" s="1" t="s">
        <v>227</v>
      </c>
      <c r="C176" s="14">
        <v>2519.16</v>
      </c>
      <c r="D176" s="14">
        <v>2519.16</v>
      </c>
      <c r="E176" s="15">
        <v>-160.30000000000001</v>
      </c>
      <c r="F176" s="14">
        <v>0</v>
      </c>
      <c r="G176" s="14">
        <v>170.04</v>
      </c>
      <c r="H176" s="14">
        <v>9.75</v>
      </c>
      <c r="I176" s="15">
        <v>0.01</v>
      </c>
      <c r="J176" s="14">
        <v>9.76</v>
      </c>
      <c r="K176" s="14">
        <v>2509.4</v>
      </c>
    </row>
    <row r="177" spans="1:11" x14ac:dyDescent="0.2">
      <c r="A177" s="2" t="s">
        <v>228</v>
      </c>
      <c r="B177" s="1" t="s">
        <v>229</v>
      </c>
      <c r="C177" s="14">
        <v>2273.7399999999998</v>
      </c>
      <c r="D177" s="14">
        <v>2273.7399999999998</v>
      </c>
      <c r="E177" s="15">
        <v>-174.78</v>
      </c>
      <c r="F177" s="15">
        <v>-31.44</v>
      </c>
      <c r="G177" s="14">
        <v>143.34</v>
      </c>
      <c r="H177" s="14">
        <v>0</v>
      </c>
      <c r="I177" s="15">
        <v>-0.02</v>
      </c>
      <c r="J177" s="14">
        <v>-31.46</v>
      </c>
      <c r="K177" s="14">
        <v>2305.1999999999998</v>
      </c>
    </row>
    <row r="178" spans="1:11" x14ac:dyDescent="0.2">
      <c r="A178" s="2" t="s">
        <v>230</v>
      </c>
      <c r="B178" s="1" t="s">
        <v>231</v>
      </c>
      <c r="C178" s="14">
        <v>1099.58</v>
      </c>
      <c r="D178" s="14">
        <v>1099.58</v>
      </c>
      <c r="E178" s="15">
        <v>-200.74</v>
      </c>
      <c r="F178" s="15">
        <v>-141.33000000000001</v>
      </c>
      <c r="G178" s="14">
        <v>59.4</v>
      </c>
      <c r="H178" s="14">
        <v>0</v>
      </c>
      <c r="I178" s="15">
        <v>-0.09</v>
      </c>
      <c r="J178" s="14">
        <v>-141.41999999999999</v>
      </c>
      <c r="K178" s="14">
        <v>1241</v>
      </c>
    </row>
    <row r="179" spans="1:11" x14ac:dyDescent="0.2">
      <c r="A179" s="2" t="s">
        <v>232</v>
      </c>
      <c r="B179" s="1" t="s">
        <v>233</v>
      </c>
      <c r="C179" s="14">
        <v>2273.7399999999998</v>
      </c>
      <c r="D179" s="14">
        <v>2273.7399999999998</v>
      </c>
      <c r="E179" s="15">
        <v>-174.78</v>
      </c>
      <c r="F179" s="15">
        <v>-31.44</v>
      </c>
      <c r="G179" s="14">
        <v>143.34</v>
      </c>
      <c r="H179" s="14">
        <v>0</v>
      </c>
      <c r="I179" s="15">
        <v>-0.02</v>
      </c>
      <c r="J179" s="14">
        <v>-31.46</v>
      </c>
      <c r="K179" s="14">
        <v>2305.1999999999998</v>
      </c>
    </row>
    <row r="180" spans="1:11" x14ac:dyDescent="0.2">
      <c r="A180" s="2" t="s">
        <v>234</v>
      </c>
      <c r="B180" s="1" t="s">
        <v>235</v>
      </c>
      <c r="C180" s="14">
        <v>2128.0500000000002</v>
      </c>
      <c r="D180" s="14">
        <v>2128.0500000000002</v>
      </c>
      <c r="E180" s="15">
        <v>-188.71</v>
      </c>
      <c r="F180" s="15">
        <v>-61.22</v>
      </c>
      <c r="G180" s="14">
        <v>127.49</v>
      </c>
      <c r="H180" s="14">
        <v>0</v>
      </c>
      <c r="I180" s="14">
        <v>7.0000000000000007E-2</v>
      </c>
      <c r="J180" s="14">
        <v>-61.15</v>
      </c>
      <c r="K180" s="14">
        <v>2189.1999999999998</v>
      </c>
    </row>
    <row r="181" spans="1:11" x14ac:dyDescent="0.2">
      <c r="A181" s="2" t="s">
        <v>236</v>
      </c>
      <c r="B181" s="1" t="s">
        <v>237</v>
      </c>
      <c r="C181" s="14">
        <v>3466.59</v>
      </c>
      <c r="D181" s="14">
        <v>3466.59</v>
      </c>
      <c r="E181" s="15">
        <v>-125.1</v>
      </c>
      <c r="F181" s="14">
        <v>0</v>
      </c>
      <c r="G181" s="14">
        <v>273.13</v>
      </c>
      <c r="H181" s="14">
        <v>148.02000000000001</v>
      </c>
      <c r="I181" s="14">
        <v>-0.03</v>
      </c>
      <c r="J181" s="14">
        <v>147.99</v>
      </c>
      <c r="K181" s="14">
        <v>3318.6</v>
      </c>
    </row>
    <row r="182" spans="1:11" x14ac:dyDescent="0.2">
      <c r="A182" s="2" t="s">
        <v>238</v>
      </c>
      <c r="B182" s="1" t="s">
        <v>239</v>
      </c>
      <c r="C182" s="14">
        <v>2589.77</v>
      </c>
      <c r="D182" s="14">
        <v>2589.77</v>
      </c>
      <c r="E182" s="15">
        <v>-160.30000000000001</v>
      </c>
      <c r="F182" s="14">
        <v>0</v>
      </c>
      <c r="G182" s="14">
        <v>177.73</v>
      </c>
      <c r="H182" s="14">
        <v>17.43</v>
      </c>
      <c r="I182" s="15">
        <v>-0.06</v>
      </c>
      <c r="J182" s="14">
        <v>17.37</v>
      </c>
      <c r="K182" s="14">
        <v>2572.4</v>
      </c>
    </row>
    <row r="183" spans="1:11" x14ac:dyDescent="0.2">
      <c r="A183" s="2" t="s">
        <v>240</v>
      </c>
      <c r="B183" s="1" t="s">
        <v>241</v>
      </c>
      <c r="C183" s="14">
        <v>1929.1</v>
      </c>
      <c r="D183" s="14">
        <v>1929.1</v>
      </c>
      <c r="E183" s="15">
        <v>-188.71</v>
      </c>
      <c r="F183" s="15">
        <v>-76.22</v>
      </c>
      <c r="G183" s="14">
        <v>112.49</v>
      </c>
      <c r="H183" s="14">
        <v>0</v>
      </c>
      <c r="I183" s="15">
        <v>0.12</v>
      </c>
      <c r="J183" s="14">
        <v>-76.099999999999994</v>
      </c>
      <c r="K183" s="14">
        <v>2005.2</v>
      </c>
    </row>
    <row r="184" spans="1:11" x14ac:dyDescent="0.2">
      <c r="A184" s="2" t="s">
        <v>242</v>
      </c>
      <c r="B184" s="1" t="s">
        <v>243</v>
      </c>
      <c r="C184" s="14">
        <v>1378.07</v>
      </c>
      <c r="D184" s="14">
        <v>1378.07</v>
      </c>
      <c r="E184" s="15">
        <v>-200.63</v>
      </c>
      <c r="F184" s="15">
        <v>-123.41</v>
      </c>
      <c r="G184" s="14">
        <v>77.23</v>
      </c>
      <c r="H184" s="14">
        <v>0</v>
      </c>
      <c r="I184" s="14">
        <v>0.08</v>
      </c>
      <c r="J184" s="14">
        <v>-123.33</v>
      </c>
      <c r="K184" s="14">
        <v>1501.4</v>
      </c>
    </row>
    <row r="185" spans="1:11" s="7" customFormat="1" x14ac:dyDescent="0.2">
      <c r="A185" s="17" t="s">
        <v>35</v>
      </c>
      <c r="C185" s="7" t="s">
        <v>36</v>
      </c>
      <c r="D185" s="7" t="s">
        <v>36</v>
      </c>
      <c r="E185" s="7" t="s">
        <v>36</v>
      </c>
      <c r="F185" s="7" t="s">
        <v>36</v>
      </c>
      <c r="G185" s="7" t="s">
        <v>36</v>
      </c>
      <c r="H185" s="7" t="s">
        <v>36</v>
      </c>
      <c r="I185" s="7" t="s">
        <v>36</v>
      </c>
      <c r="J185" s="7" t="s">
        <v>36</v>
      </c>
      <c r="K185" s="7" t="s">
        <v>36</v>
      </c>
    </row>
    <row r="186" spans="1:11" x14ac:dyDescent="0.2">
      <c r="C186" s="19">
        <f t="shared" ref="C186:K186" si="13">SUM(C174:C184)</f>
        <v>23308.789999999997</v>
      </c>
      <c r="D186" s="19">
        <f t="shared" si="13"/>
        <v>23308.789999999997</v>
      </c>
      <c r="E186" s="20">
        <f t="shared" si="13"/>
        <v>-1920.17</v>
      </c>
      <c r="F186" s="20">
        <f t="shared" si="13"/>
        <v>-618.59</v>
      </c>
      <c r="G186" s="19">
        <f t="shared" si="13"/>
        <v>1525.68</v>
      </c>
      <c r="H186" s="19">
        <f t="shared" si="13"/>
        <v>224.10000000000002</v>
      </c>
      <c r="I186" s="20">
        <f t="shared" si="13"/>
        <v>0.08</v>
      </c>
      <c r="J186" s="19">
        <f t="shared" si="13"/>
        <v>-394.40999999999991</v>
      </c>
      <c r="K186" s="19">
        <f t="shared" si="13"/>
        <v>23703.200000000004</v>
      </c>
    </row>
    <row r="188" spans="1:11" x14ac:dyDescent="0.2">
      <c r="A188" s="12" t="s">
        <v>244</v>
      </c>
    </row>
    <row r="189" spans="1:11" x14ac:dyDescent="0.2">
      <c r="A189" s="2" t="s">
        <v>245</v>
      </c>
      <c r="B189" s="1" t="s">
        <v>246</v>
      </c>
      <c r="C189" s="14">
        <v>3271.61</v>
      </c>
      <c r="D189" s="14">
        <v>3271.61</v>
      </c>
      <c r="E189" s="15">
        <v>-125.1</v>
      </c>
      <c r="F189" s="14">
        <v>0</v>
      </c>
      <c r="G189" s="14">
        <v>251.91</v>
      </c>
      <c r="H189" s="14">
        <v>126.81</v>
      </c>
      <c r="I189" s="14">
        <v>0</v>
      </c>
      <c r="J189" s="14">
        <v>126.81</v>
      </c>
      <c r="K189" s="14">
        <v>3144.8</v>
      </c>
    </row>
    <row r="190" spans="1:11" s="7" customFormat="1" x14ac:dyDescent="0.2">
      <c r="A190" s="17" t="s">
        <v>35</v>
      </c>
      <c r="C190" s="7" t="s">
        <v>36</v>
      </c>
      <c r="D190" s="7" t="s">
        <v>36</v>
      </c>
      <c r="E190" s="7" t="s">
        <v>36</v>
      </c>
      <c r="F190" s="7" t="s">
        <v>36</v>
      </c>
      <c r="G190" s="7" t="s">
        <v>36</v>
      </c>
      <c r="H190" s="7" t="s">
        <v>36</v>
      </c>
      <c r="I190" s="7" t="s">
        <v>36</v>
      </c>
      <c r="J190" s="7" t="s">
        <v>36</v>
      </c>
      <c r="K190" s="7" t="s">
        <v>36</v>
      </c>
    </row>
    <row r="191" spans="1:11" x14ac:dyDescent="0.2">
      <c r="C191" s="19">
        <f t="shared" ref="C191:K191" si="14">SUM(C189)</f>
        <v>3271.61</v>
      </c>
      <c r="D191" s="19">
        <f t="shared" si="14"/>
        <v>3271.61</v>
      </c>
      <c r="E191" s="20">
        <f t="shared" si="14"/>
        <v>-125.1</v>
      </c>
      <c r="F191" s="19">
        <f t="shared" si="14"/>
        <v>0</v>
      </c>
      <c r="G191" s="19">
        <f t="shared" si="14"/>
        <v>251.91</v>
      </c>
      <c r="H191" s="19">
        <f t="shared" si="14"/>
        <v>126.81</v>
      </c>
      <c r="I191" s="19">
        <f t="shared" si="14"/>
        <v>0</v>
      </c>
      <c r="J191" s="19">
        <f t="shared" si="14"/>
        <v>126.81</v>
      </c>
      <c r="K191" s="19">
        <f t="shared" si="14"/>
        <v>3144.8</v>
      </c>
    </row>
    <row r="193" spans="1:11" x14ac:dyDescent="0.2">
      <c r="A193" s="12" t="s">
        <v>247</v>
      </c>
    </row>
    <row r="194" spans="1:11" x14ac:dyDescent="0.2">
      <c r="A194" s="2" t="s">
        <v>248</v>
      </c>
      <c r="B194" s="1" t="s">
        <v>249</v>
      </c>
      <c r="C194" s="14">
        <v>2508.6</v>
      </c>
      <c r="D194" s="14">
        <v>2508.6</v>
      </c>
      <c r="E194" s="15">
        <v>-160.30000000000001</v>
      </c>
      <c r="F194" s="14">
        <v>0</v>
      </c>
      <c r="G194" s="14">
        <v>168.9</v>
      </c>
      <c r="H194" s="14">
        <v>8.6</v>
      </c>
      <c r="I194" s="14">
        <v>0</v>
      </c>
      <c r="J194" s="14">
        <v>8.6</v>
      </c>
      <c r="K194" s="14">
        <v>2500</v>
      </c>
    </row>
    <row r="195" spans="1:11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</row>
    <row r="196" spans="1:11" x14ac:dyDescent="0.2">
      <c r="C196" s="19">
        <f t="shared" ref="C196:K196" si="15">SUM(C194)</f>
        <v>2508.6</v>
      </c>
      <c r="D196" s="19">
        <f t="shared" si="15"/>
        <v>2508.6</v>
      </c>
      <c r="E196" s="20">
        <f t="shared" si="15"/>
        <v>-160.30000000000001</v>
      </c>
      <c r="F196" s="19">
        <f t="shared" si="15"/>
        <v>0</v>
      </c>
      <c r="G196" s="19">
        <f t="shared" si="15"/>
        <v>168.9</v>
      </c>
      <c r="H196" s="19">
        <f t="shared" si="15"/>
        <v>8.6</v>
      </c>
      <c r="I196" s="19">
        <f t="shared" si="15"/>
        <v>0</v>
      </c>
      <c r="J196" s="19">
        <f t="shared" si="15"/>
        <v>8.6</v>
      </c>
      <c r="K196" s="19">
        <f t="shared" si="15"/>
        <v>2500</v>
      </c>
    </row>
    <row r="198" spans="1:11" s="7" customFormat="1" x14ac:dyDescent="0.2">
      <c r="A198" s="16"/>
      <c r="C198" s="7" t="s">
        <v>250</v>
      </c>
      <c r="D198" s="7" t="s">
        <v>250</v>
      </c>
      <c r="E198" s="7" t="s">
        <v>250</v>
      </c>
      <c r="F198" s="7" t="s">
        <v>250</v>
      </c>
      <c r="G198" s="7" t="s">
        <v>250</v>
      </c>
      <c r="H198" s="7" t="s">
        <v>250</v>
      </c>
      <c r="I198" s="7" t="s">
        <v>250</v>
      </c>
      <c r="J198" s="7" t="s">
        <v>250</v>
      </c>
      <c r="K198" s="7" t="s">
        <v>250</v>
      </c>
    </row>
    <row r="199" spans="1:11" x14ac:dyDescent="0.2">
      <c r="A199" s="17" t="s">
        <v>251</v>
      </c>
      <c r="B199" s="1" t="s">
        <v>252</v>
      </c>
      <c r="C199" s="19">
        <f>SUM(C196+C191+C186+C171+C150+C125+C116+C100+C93+C85+C80+C72+C57+C44+C38+C32+C24)</f>
        <v>353715.8</v>
      </c>
      <c r="D199" s="19">
        <f>+D196+D191+D186+D171+D150+D125+D116+D100+D93+D85+D80+D72+D57+D44+D38+D32+D24</f>
        <v>353715.8</v>
      </c>
      <c r="E199" s="20">
        <f>+E196+E191+E186+E171+E150+E125+E116+E100+E93+E85+E80+E72+E57+E44+E38+E32+E24</f>
        <v>-15137.589999999997</v>
      </c>
      <c r="F199" s="20">
        <f>+F196+F191+F186+F171+F150+F125+F100+F93+F85+F80+F72+F57+F44+F38+F32+F24</f>
        <v>-5692.36</v>
      </c>
      <c r="G199" s="19">
        <f>+G196+G191+G186+G171+G150+G125+G116+G100+G93+G85+G80+G72+G57+G44+G38+G32+G24</f>
        <v>33377.350000000006</v>
      </c>
      <c r="H199" s="19">
        <f>+H196+H191+H186+H171+H150+H125+H116+H100+H93+H85+H80+H72+H57+H44+H38+H32+H24</f>
        <v>23731.3</v>
      </c>
      <c r="I199" s="19">
        <f>+I196+I191+I186+I171+I150+I125+I116+I100+I93+I85+I80+I72+I57+I44+I38+I32+I24</f>
        <v>1.46</v>
      </c>
      <c r="J199" s="19">
        <f>+J196+J191+J186+J171+J150+J116+J100+J93+J85+J80+J72+J57+J44+J38+J32+J24+J125</f>
        <v>18040.399999999998</v>
      </c>
      <c r="K199" s="19">
        <f>+K196+K191+K186+K171+K150+K125+K116+K100+K93+K85+K80+K72+K57+K44+K38+K32+K24</f>
        <v>335675.39999999997</v>
      </c>
    </row>
    <row r="201" spans="1:11" x14ac:dyDescent="0.2">
      <c r="C201" s="1" t="s">
        <v>252</v>
      </c>
      <c r="D201" s="1" t="s">
        <v>252</v>
      </c>
      <c r="E201" s="1" t="s">
        <v>252</v>
      </c>
      <c r="F201" s="1" t="s">
        <v>252</v>
      </c>
      <c r="G201" s="1" t="s">
        <v>252</v>
      </c>
      <c r="H201" s="1" t="s">
        <v>252</v>
      </c>
      <c r="I201" s="1" t="s">
        <v>252</v>
      </c>
      <c r="J201" s="1" t="s">
        <v>252</v>
      </c>
      <c r="K201" s="1" t="s">
        <v>252</v>
      </c>
    </row>
    <row r="202" spans="1:11" x14ac:dyDescent="0.2">
      <c r="A202" s="2" t="s">
        <v>252</v>
      </c>
      <c r="B202" s="1" t="s">
        <v>252</v>
      </c>
      <c r="C202" s="18"/>
      <c r="D202" s="18"/>
      <c r="E202" s="18"/>
      <c r="F202" s="18"/>
      <c r="G202" s="18"/>
      <c r="H202" s="18"/>
      <c r="I202" s="18"/>
      <c r="J202" s="18"/>
      <c r="K202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zoomScaleNormal="10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03" sqref="B103:B114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4.7109375" style="1" customWidth="1"/>
    <col min="4" max="12" width="15.7109375" style="1" customWidth="1"/>
    <col min="13" max="16384" width="11.42578125" style="1"/>
  </cols>
  <sheetData>
    <row r="1" spans="1:12" ht="18" customHeight="1" x14ac:dyDescent="0.25">
      <c r="A1" s="3" t="s">
        <v>0</v>
      </c>
      <c r="B1" s="31" t="s">
        <v>252</v>
      </c>
      <c r="C1" s="32"/>
    </row>
    <row r="2" spans="1:12" ht="24.95" customHeight="1" x14ac:dyDescent="0.2">
      <c r="A2" s="4" t="s">
        <v>1</v>
      </c>
      <c r="B2" s="33" t="s">
        <v>2</v>
      </c>
      <c r="C2" s="34"/>
    </row>
    <row r="3" spans="1:12" ht="15.75" x14ac:dyDescent="0.25">
      <c r="B3" s="35" t="s">
        <v>3</v>
      </c>
      <c r="C3" s="32"/>
      <c r="D3" s="7"/>
    </row>
    <row r="4" spans="1:12" ht="15" x14ac:dyDescent="0.25">
      <c r="B4" s="36" t="s">
        <v>272</v>
      </c>
      <c r="C4" s="32"/>
      <c r="D4" s="7"/>
    </row>
    <row r="5" spans="1:12" x14ac:dyDescent="0.2">
      <c r="B5" s="6"/>
    </row>
    <row r="6" spans="1:12" x14ac:dyDescent="0.2">
      <c r="B6" s="6" t="s">
        <v>4</v>
      </c>
    </row>
    <row r="8" spans="1:12" s="5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269</v>
      </c>
      <c r="K8" s="10" t="s">
        <v>14</v>
      </c>
      <c r="L8" s="11" t="s">
        <v>15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16</v>
      </c>
    </row>
    <row r="14" spans="1:12" x14ac:dyDescent="0.2">
      <c r="A14" s="2" t="s">
        <v>17</v>
      </c>
      <c r="B14" s="1" t="s">
        <v>18</v>
      </c>
      <c r="C14" s="14">
        <v>6188.55</v>
      </c>
      <c r="D14" s="14">
        <v>6188.55</v>
      </c>
      <c r="E14" s="14">
        <v>0</v>
      </c>
      <c r="F14" s="14">
        <v>0</v>
      </c>
      <c r="G14" s="14">
        <v>774.61</v>
      </c>
      <c r="H14" s="14">
        <v>774.61</v>
      </c>
      <c r="I14" s="15">
        <v>-0.06</v>
      </c>
      <c r="J14" s="28">
        <v>0</v>
      </c>
      <c r="K14" s="14">
        <v>774.55</v>
      </c>
      <c r="L14" s="14">
        <v>5414</v>
      </c>
    </row>
    <row r="15" spans="1:12" x14ac:dyDescent="0.2">
      <c r="A15" s="2" t="s">
        <v>19</v>
      </c>
      <c r="B15" s="1" t="s">
        <v>20</v>
      </c>
      <c r="C15" s="14">
        <v>6188.5</v>
      </c>
      <c r="D15" s="14">
        <v>6188.5</v>
      </c>
      <c r="E15" s="14">
        <v>0</v>
      </c>
      <c r="F15" s="14">
        <v>0</v>
      </c>
      <c r="G15" s="14">
        <v>774.6</v>
      </c>
      <c r="H15" s="14">
        <v>774.6</v>
      </c>
      <c r="I15" s="15">
        <v>-0.1</v>
      </c>
      <c r="J15" s="28">
        <v>0</v>
      </c>
      <c r="K15" s="14">
        <v>774.5</v>
      </c>
      <c r="L15" s="14">
        <v>5414</v>
      </c>
    </row>
    <row r="16" spans="1:12" x14ac:dyDescent="0.2">
      <c r="A16" s="2" t="s">
        <v>21</v>
      </c>
      <c r="B16" s="1" t="s">
        <v>22</v>
      </c>
      <c r="C16" s="14">
        <v>6188.5</v>
      </c>
      <c r="D16" s="14">
        <v>6188.5</v>
      </c>
      <c r="E16" s="14">
        <v>0</v>
      </c>
      <c r="F16" s="14">
        <v>0</v>
      </c>
      <c r="G16" s="14">
        <v>774.6</v>
      </c>
      <c r="H16" s="14">
        <v>774.6</v>
      </c>
      <c r="I16" s="15">
        <v>-0.1</v>
      </c>
      <c r="J16" s="28">
        <v>0</v>
      </c>
      <c r="K16" s="14">
        <v>774.5</v>
      </c>
      <c r="L16" s="14">
        <v>5414</v>
      </c>
    </row>
    <row r="17" spans="1:12" x14ac:dyDescent="0.2">
      <c r="A17" s="2" t="s">
        <v>23</v>
      </c>
      <c r="B17" s="1" t="s">
        <v>24</v>
      </c>
      <c r="C17" s="14">
        <v>6188.5</v>
      </c>
      <c r="D17" s="14">
        <v>6188.5</v>
      </c>
      <c r="E17" s="14">
        <v>0</v>
      </c>
      <c r="F17" s="14">
        <v>0</v>
      </c>
      <c r="G17" s="14">
        <v>774.6</v>
      </c>
      <c r="H17" s="14">
        <v>774.6</v>
      </c>
      <c r="I17" s="15">
        <v>-0.1</v>
      </c>
      <c r="J17" s="28">
        <v>0</v>
      </c>
      <c r="K17" s="14">
        <v>774.5</v>
      </c>
      <c r="L17" s="14">
        <v>5414</v>
      </c>
    </row>
    <row r="18" spans="1:12" x14ac:dyDescent="0.2">
      <c r="A18" s="2" t="s">
        <v>25</v>
      </c>
      <c r="B18" s="1" t="s">
        <v>26</v>
      </c>
      <c r="C18" s="14">
        <v>6188.5</v>
      </c>
      <c r="D18" s="14">
        <v>6188.5</v>
      </c>
      <c r="E18" s="14">
        <v>0</v>
      </c>
      <c r="F18" s="14">
        <v>0</v>
      </c>
      <c r="G18" s="14">
        <v>774.6</v>
      </c>
      <c r="H18" s="14">
        <v>774.6</v>
      </c>
      <c r="I18" s="15">
        <v>-0.1</v>
      </c>
      <c r="J18" s="28">
        <v>0</v>
      </c>
      <c r="K18" s="14">
        <v>774.5</v>
      </c>
      <c r="L18" s="14">
        <v>5414</v>
      </c>
    </row>
    <row r="19" spans="1:12" x14ac:dyDescent="0.2">
      <c r="A19" s="2" t="s">
        <v>27</v>
      </c>
      <c r="B19" s="1" t="s">
        <v>28</v>
      </c>
      <c r="C19" s="14">
        <v>6188.5</v>
      </c>
      <c r="D19" s="14">
        <v>6188.5</v>
      </c>
      <c r="E19" s="14">
        <v>0</v>
      </c>
      <c r="F19" s="14">
        <v>0</v>
      </c>
      <c r="G19" s="14">
        <v>774.6</v>
      </c>
      <c r="H19" s="14">
        <v>774.6</v>
      </c>
      <c r="I19" s="15">
        <v>-0.1</v>
      </c>
      <c r="J19" s="28">
        <v>0</v>
      </c>
      <c r="K19" s="14">
        <v>774.5</v>
      </c>
      <c r="L19" s="14">
        <v>5414</v>
      </c>
    </row>
    <row r="20" spans="1:12" x14ac:dyDescent="0.2">
      <c r="A20" s="2" t="s">
        <v>29</v>
      </c>
      <c r="B20" s="1" t="s">
        <v>30</v>
      </c>
      <c r="C20" s="14">
        <v>6188.5</v>
      </c>
      <c r="D20" s="14">
        <v>6188.5</v>
      </c>
      <c r="E20" s="14">
        <v>0</v>
      </c>
      <c r="F20" s="14">
        <v>0</v>
      </c>
      <c r="G20" s="14">
        <v>774.6</v>
      </c>
      <c r="H20" s="14">
        <v>774.6</v>
      </c>
      <c r="I20" s="15">
        <v>-0.1</v>
      </c>
      <c r="J20" s="28">
        <v>0</v>
      </c>
      <c r="K20" s="14">
        <v>774.5</v>
      </c>
      <c r="L20" s="14">
        <v>5414</v>
      </c>
    </row>
    <row r="21" spans="1:12" x14ac:dyDescent="0.2">
      <c r="A21" s="2" t="s">
        <v>31</v>
      </c>
      <c r="B21" s="1" t="s">
        <v>32</v>
      </c>
      <c r="C21" s="14">
        <v>6188.5</v>
      </c>
      <c r="D21" s="14">
        <v>6188.5</v>
      </c>
      <c r="E21" s="14">
        <v>0</v>
      </c>
      <c r="F21" s="14">
        <v>0</v>
      </c>
      <c r="G21" s="14">
        <v>774.6</v>
      </c>
      <c r="H21" s="14">
        <v>774.6</v>
      </c>
      <c r="I21" s="15">
        <v>-0.1</v>
      </c>
      <c r="J21" s="28">
        <v>0</v>
      </c>
      <c r="K21" s="14">
        <v>774.5</v>
      </c>
      <c r="L21" s="14">
        <v>5414</v>
      </c>
    </row>
    <row r="22" spans="1:12" x14ac:dyDescent="0.2">
      <c r="A22" s="2" t="s">
        <v>33</v>
      </c>
      <c r="B22" s="1" t="s">
        <v>34</v>
      </c>
      <c r="C22" s="14">
        <v>6188.5</v>
      </c>
      <c r="D22" s="14">
        <v>6188.5</v>
      </c>
      <c r="E22" s="14">
        <v>0</v>
      </c>
      <c r="F22" s="14">
        <v>0</v>
      </c>
      <c r="G22" s="14">
        <v>774.6</v>
      </c>
      <c r="H22" s="14">
        <v>774.6</v>
      </c>
      <c r="I22" s="15">
        <v>-0.1</v>
      </c>
      <c r="J22" s="28">
        <v>0</v>
      </c>
      <c r="K22" s="14">
        <v>774.5</v>
      </c>
      <c r="L22" s="14">
        <v>5414</v>
      </c>
    </row>
    <row r="23" spans="1:12" s="7" customFormat="1" x14ac:dyDescent="0.2">
      <c r="A23" s="17" t="s">
        <v>35</v>
      </c>
      <c r="C23" s="7" t="s">
        <v>36</v>
      </c>
      <c r="D23" s="7" t="s">
        <v>36</v>
      </c>
      <c r="E23" s="7" t="s">
        <v>36</v>
      </c>
      <c r="F23" s="7" t="s">
        <v>36</v>
      </c>
      <c r="G23" s="7" t="s">
        <v>36</v>
      </c>
      <c r="H23" s="7" t="s">
        <v>36</v>
      </c>
      <c r="I23" s="7" t="s">
        <v>36</v>
      </c>
      <c r="J23" s="29" t="s">
        <v>260</v>
      </c>
      <c r="K23" s="7" t="s">
        <v>36</v>
      </c>
      <c r="L23" s="7" t="s">
        <v>36</v>
      </c>
    </row>
    <row r="24" spans="1:12" x14ac:dyDescent="0.2">
      <c r="C24" s="19">
        <f t="shared" ref="C24:I24" si="0">SUM(C14:C22)</f>
        <v>55696.55</v>
      </c>
      <c r="D24" s="19">
        <f t="shared" si="0"/>
        <v>55696.55</v>
      </c>
      <c r="E24" s="19">
        <f t="shared" si="0"/>
        <v>0</v>
      </c>
      <c r="F24" s="19">
        <f t="shared" si="0"/>
        <v>0</v>
      </c>
      <c r="G24" s="19">
        <f t="shared" si="0"/>
        <v>6971.4100000000008</v>
      </c>
      <c r="H24" s="19">
        <f t="shared" si="0"/>
        <v>6971.4100000000008</v>
      </c>
      <c r="I24" s="20">
        <f t="shared" si="0"/>
        <v>-0.85999999999999988</v>
      </c>
      <c r="J24" s="28">
        <v>0</v>
      </c>
      <c r="K24" s="19">
        <f>SUM(K14:K22)</f>
        <v>6970.55</v>
      </c>
      <c r="L24" s="19">
        <f>SUM(L14:L22)</f>
        <v>48726</v>
      </c>
    </row>
    <row r="26" spans="1:12" x14ac:dyDescent="0.2">
      <c r="A26" s="12" t="s">
        <v>37</v>
      </c>
    </row>
    <row r="27" spans="1:12" x14ac:dyDescent="0.2">
      <c r="A27" s="2" t="s">
        <v>38</v>
      </c>
      <c r="B27" s="1" t="s">
        <v>39</v>
      </c>
      <c r="C27" s="14">
        <v>19714.509999999998</v>
      </c>
      <c r="D27" s="14">
        <v>19714.509999999998</v>
      </c>
      <c r="E27" s="14">
        <v>0</v>
      </c>
      <c r="F27" s="14">
        <v>0</v>
      </c>
      <c r="G27" s="14">
        <v>4099.01</v>
      </c>
      <c r="H27" s="14">
        <v>4099.01</v>
      </c>
      <c r="I27" s="14">
        <v>0.1</v>
      </c>
      <c r="J27" s="14">
        <v>0</v>
      </c>
      <c r="K27" s="14">
        <v>4099.1099999999997</v>
      </c>
      <c r="L27" s="14">
        <v>15615.4</v>
      </c>
    </row>
    <row r="28" spans="1:12" x14ac:dyDescent="0.2">
      <c r="A28" s="2" t="s">
        <v>40</v>
      </c>
      <c r="B28" s="1" t="s">
        <v>41</v>
      </c>
      <c r="C28" s="14">
        <v>5724.79</v>
      </c>
      <c r="D28" s="14">
        <v>5724.79</v>
      </c>
      <c r="E28" s="14">
        <v>0</v>
      </c>
      <c r="F28" s="14">
        <v>0</v>
      </c>
      <c r="G28" s="14">
        <v>675.55</v>
      </c>
      <c r="H28" s="14">
        <v>675.55</v>
      </c>
      <c r="I28" s="14">
        <v>0.04</v>
      </c>
      <c r="J28" s="14">
        <v>0</v>
      </c>
      <c r="K28" s="14">
        <v>675.59</v>
      </c>
      <c r="L28" s="14">
        <v>5049.2</v>
      </c>
    </row>
    <row r="29" spans="1:12" x14ac:dyDescent="0.2">
      <c r="A29" s="2" t="s">
        <v>42</v>
      </c>
      <c r="B29" s="1" t="s">
        <v>43</v>
      </c>
      <c r="C29" s="14">
        <v>4419.6000000000004</v>
      </c>
      <c r="D29" s="14">
        <v>4419.6000000000004</v>
      </c>
      <c r="E29" s="14">
        <v>0</v>
      </c>
      <c r="F29" s="14">
        <v>0</v>
      </c>
      <c r="G29" s="14">
        <v>419.53</v>
      </c>
      <c r="H29" s="14">
        <v>419.53</v>
      </c>
      <c r="I29" s="14">
        <v>-0.13</v>
      </c>
      <c r="J29" s="14">
        <v>0</v>
      </c>
      <c r="K29" s="14">
        <v>419.4</v>
      </c>
      <c r="L29" s="14">
        <v>4000.2</v>
      </c>
    </row>
    <row r="30" spans="1:12" x14ac:dyDescent="0.2">
      <c r="A30" s="2" t="s">
        <v>44</v>
      </c>
      <c r="B30" s="1" t="s">
        <v>45</v>
      </c>
      <c r="C30" s="14">
        <v>1929.1</v>
      </c>
      <c r="D30" s="14">
        <v>1929.1</v>
      </c>
      <c r="E30" s="15">
        <v>-188.71</v>
      </c>
      <c r="F30" s="15">
        <v>-76.22</v>
      </c>
      <c r="G30" s="14">
        <v>112.49</v>
      </c>
      <c r="H30" s="14">
        <v>0</v>
      </c>
      <c r="I30" s="15">
        <v>-0.08</v>
      </c>
      <c r="J30" s="28">
        <v>0</v>
      </c>
      <c r="K30" s="14">
        <v>-76.3</v>
      </c>
      <c r="L30" s="14">
        <v>2005.4</v>
      </c>
    </row>
    <row r="31" spans="1:12" s="7" customFormat="1" x14ac:dyDescent="0.2">
      <c r="A31" s="17" t="s">
        <v>35</v>
      </c>
      <c r="C31" s="7" t="s">
        <v>36</v>
      </c>
      <c r="D31" s="7" t="s">
        <v>36</v>
      </c>
      <c r="E31" s="7" t="s">
        <v>36</v>
      </c>
      <c r="F31" s="7" t="s">
        <v>36</v>
      </c>
      <c r="G31" s="7" t="s">
        <v>36</v>
      </c>
      <c r="H31" s="7" t="s">
        <v>36</v>
      </c>
      <c r="I31" s="7" t="s">
        <v>36</v>
      </c>
      <c r="J31" s="26" t="s">
        <v>260</v>
      </c>
      <c r="K31" s="7" t="s">
        <v>36</v>
      </c>
      <c r="L31" s="7" t="s">
        <v>36</v>
      </c>
    </row>
    <row r="32" spans="1:12" x14ac:dyDescent="0.2">
      <c r="C32" s="19">
        <f t="shared" ref="C32:I32" si="1">SUM(C27:C31)</f>
        <v>31788</v>
      </c>
      <c r="D32" s="19">
        <f t="shared" si="1"/>
        <v>31788</v>
      </c>
      <c r="E32" s="20">
        <f t="shared" si="1"/>
        <v>-188.71</v>
      </c>
      <c r="F32" s="20">
        <f t="shared" si="1"/>
        <v>-76.22</v>
      </c>
      <c r="G32" s="19">
        <f t="shared" si="1"/>
        <v>5306.58</v>
      </c>
      <c r="H32" s="19">
        <f t="shared" si="1"/>
        <v>5194.09</v>
      </c>
      <c r="I32" s="19">
        <f t="shared" si="1"/>
        <v>-6.9999999999999993E-2</v>
      </c>
      <c r="J32" s="19">
        <v>0</v>
      </c>
      <c r="K32" s="19">
        <f>SUM(K27:K31)</f>
        <v>5117.7999999999993</v>
      </c>
      <c r="L32" s="19">
        <f>SUM(L27:L31)</f>
        <v>26670.2</v>
      </c>
    </row>
    <row r="34" spans="1:12" x14ac:dyDescent="0.2">
      <c r="A34" s="12" t="s">
        <v>46</v>
      </c>
    </row>
    <row r="35" spans="1:12" x14ac:dyDescent="0.2">
      <c r="A35" s="2" t="s">
        <v>47</v>
      </c>
      <c r="B35" s="1" t="s">
        <v>48</v>
      </c>
      <c r="C35" s="14">
        <v>1929.1</v>
      </c>
      <c r="D35" s="14">
        <v>1929.1</v>
      </c>
      <c r="E35" s="15">
        <v>-188.71</v>
      </c>
      <c r="F35" s="15">
        <v>-76.22</v>
      </c>
      <c r="G35" s="14">
        <v>112.49</v>
      </c>
      <c r="H35" s="14">
        <v>0</v>
      </c>
      <c r="I35" s="15">
        <v>-0.08</v>
      </c>
      <c r="J35" s="28">
        <v>0</v>
      </c>
      <c r="K35" s="14">
        <v>-76.3</v>
      </c>
      <c r="L35" s="14">
        <v>2005.4</v>
      </c>
    </row>
    <row r="36" spans="1:12" x14ac:dyDescent="0.2">
      <c r="A36" s="2" t="s">
        <v>49</v>
      </c>
      <c r="B36" s="1" t="s">
        <v>50</v>
      </c>
      <c r="C36" s="14">
        <v>10024.370000000001</v>
      </c>
      <c r="D36" s="14">
        <v>10024.370000000001</v>
      </c>
      <c r="E36" s="14">
        <v>0</v>
      </c>
      <c r="F36" s="14">
        <v>0</v>
      </c>
      <c r="G36" s="14">
        <v>1593.94</v>
      </c>
      <c r="H36" s="14">
        <v>1593.94</v>
      </c>
      <c r="I36" s="14">
        <v>-0.17</v>
      </c>
      <c r="J36" s="28">
        <v>0</v>
      </c>
      <c r="K36" s="14">
        <v>1593.77</v>
      </c>
      <c r="L36" s="14">
        <v>8430.6</v>
      </c>
    </row>
    <row r="37" spans="1:12" s="7" customFormat="1" x14ac:dyDescent="0.2">
      <c r="A37" s="17" t="s">
        <v>35</v>
      </c>
      <c r="C37" s="7" t="s">
        <v>36</v>
      </c>
      <c r="D37" s="7" t="s">
        <v>36</v>
      </c>
      <c r="E37" s="7" t="s">
        <v>36</v>
      </c>
      <c r="F37" s="7" t="s">
        <v>36</v>
      </c>
      <c r="G37" s="7" t="s">
        <v>36</v>
      </c>
      <c r="H37" s="7" t="s">
        <v>36</v>
      </c>
      <c r="I37" s="7" t="s">
        <v>36</v>
      </c>
      <c r="J37" s="29" t="s">
        <v>260</v>
      </c>
      <c r="K37" s="7" t="s">
        <v>36</v>
      </c>
      <c r="L37" s="7" t="s">
        <v>36</v>
      </c>
    </row>
    <row r="38" spans="1:12" x14ac:dyDescent="0.2">
      <c r="C38" s="19">
        <f t="shared" ref="C38:I38" si="2">SUM(C35:C36)</f>
        <v>11953.470000000001</v>
      </c>
      <c r="D38" s="19">
        <f t="shared" si="2"/>
        <v>11953.470000000001</v>
      </c>
      <c r="E38" s="20">
        <f t="shared" si="2"/>
        <v>-188.71</v>
      </c>
      <c r="F38" s="20">
        <f t="shared" si="2"/>
        <v>-76.22</v>
      </c>
      <c r="G38" s="19">
        <f t="shared" si="2"/>
        <v>1706.43</v>
      </c>
      <c r="H38" s="19">
        <f t="shared" si="2"/>
        <v>1593.94</v>
      </c>
      <c r="I38" s="20">
        <f t="shared" si="2"/>
        <v>-0.25</v>
      </c>
      <c r="J38" s="27">
        <v>0</v>
      </c>
      <c r="K38" s="19">
        <f>SUM(K35:K36)</f>
        <v>1517.47</v>
      </c>
      <c r="L38" s="19">
        <f>SUM(L35:L36)</f>
        <v>10436</v>
      </c>
    </row>
    <row r="40" spans="1:12" x14ac:dyDescent="0.2">
      <c r="A40" s="12" t="s">
        <v>51</v>
      </c>
    </row>
    <row r="41" spans="1:12" x14ac:dyDescent="0.2">
      <c r="A41" s="2" t="s">
        <v>52</v>
      </c>
      <c r="B41" s="1" t="s">
        <v>53</v>
      </c>
      <c r="C41" s="14">
        <v>7760.4</v>
      </c>
      <c r="D41" s="14">
        <v>7760.4</v>
      </c>
      <c r="E41" s="14">
        <v>0</v>
      </c>
      <c r="F41" s="14">
        <v>0</v>
      </c>
      <c r="G41" s="14">
        <v>1110.3599999999999</v>
      </c>
      <c r="H41" s="14">
        <v>1110.3599999999999</v>
      </c>
      <c r="I41" s="14">
        <v>-0.16</v>
      </c>
      <c r="J41" s="14">
        <v>0</v>
      </c>
      <c r="K41" s="14">
        <v>1110.2</v>
      </c>
      <c r="L41" s="14">
        <v>6650.2</v>
      </c>
    </row>
    <row r="42" spans="1:12" x14ac:dyDescent="0.2">
      <c r="A42" s="2" t="s">
        <v>54</v>
      </c>
      <c r="B42" s="1" t="s">
        <v>55</v>
      </c>
      <c r="C42" s="14">
        <v>2030.25</v>
      </c>
      <c r="D42" s="14">
        <v>2030.25</v>
      </c>
      <c r="E42" s="15">
        <v>-188.71</v>
      </c>
      <c r="F42" s="15">
        <v>-69.75</v>
      </c>
      <c r="G42" s="14">
        <v>118.97</v>
      </c>
      <c r="H42" s="14">
        <v>0</v>
      </c>
      <c r="I42" s="14">
        <v>0</v>
      </c>
      <c r="J42" s="14">
        <v>0</v>
      </c>
      <c r="K42" s="14">
        <v>-69.75</v>
      </c>
      <c r="L42" s="14">
        <v>2100</v>
      </c>
    </row>
    <row r="43" spans="1:12" s="7" customFormat="1" x14ac:dyDescent="0.2">
      <c r="A43" s="17" t="s">
        <v>35</v>
      </c>
      <c r="C43" s="7" t="s">
        <v>36</v>
      </c>
      <c r="D43" s="7" t="s">
        <v>36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36</v>
      </c>
      <c r="J43" s="26" t="s">
        <v>260</v>
      </c>
      <c r="K43" s="7" t="s">
        <v>36</v>
      </c>
      <c r="L43" s="7" t="s">
        <v>36</v>
      </c>
    </row>
    <row r="44" spans="1:12" x14ac:dyDescent="0.2">
      <c r="C44" s="19">
        <f t="shared" ref="C44:I44" si="3">SUM(C41:C42)</f>
        <v>9790.65</v>
      </c>
      <c r="D44" s="19">
        <f t="shared" si="3"/>
        <v>9790.65</v>
      </c>
      <c r="E44" s="20">
        <f t="shared" si="3"/>
        <v>-188.71</v>
      </c>
      <c r="F44" s="20">
        <f t="shared" si="3"/>
        <v>-69.75</v>
      </c>
      <c r="G44" s="19">
        <f t="shared" si="3"/>
        <v>1229.33</v>
      </c>
      <c r="H44" s="19">
        <f t="shared" si="3"/>
        <v>1110.3599999999999</v>
      </c>
      <c r="I44" s="19">
        <f t="shared" si="3"/>
        <v>-0.16</v>
      </c>
      <c r="J44" s="19">
        <v>0</v>
      </c>
      <c r="K44" s="19">
        <f>SUM(K41:K42)</f>
        <v>1040.45</v>
      </c>
      <c r="L44" s="19">
        <f>SUM(L41:L42)</f>
        <v>8750.2000000000007</v>
      </c>
    </row>
    <row r="46" spans="1:12" x14ac:dyDescent="0.2">
      <c r="A46" s="12" t="s">
        <v>56</v>
      </c>
    </row>
    <row r="47" spans="1:12" x14ac:dyDescent="0.2">
      <c r="A47" s="2" t="s">
        <v>57</v>
      </c>
      <c r="B47" s="1" t="s">
        <v>58</v>
      </c>
      <c r="C47" s="14">
        <v>2239.1799999999998</v>
      </c>
      <c r="D47" s="14">
        <v>2239.1799999999998</v>
      </c>
      <c r="E47" s="15">
        <v>-174.78</v>
      </c>
      <c r="F47" s="15">
        <v>-35.200000000000003</v>
      </c>
      <c r="G47" s="14">
        <v>139.58000000000001</v>
      </c>
      <c r="H47" s="14">
        <v>0</v>
      </c>
      <c r="I47" s="14">
        <v>-0.02</v>
      </c>
      <c r="J47" s="14">
        <v>0</v>
      </c>
      <c r="K47" s="14">
        <v>-35.22</v>
      </c>
      <c r="L47" s="14">
        <v>2274.4</v>
      </c>
    </row>
    <row r="48" spans="1:12" x14ac:dyDescent="0.2">
      <c r="A48" s="2" t="s">
        <v>59</v>
      </c>
      <c r="B48" s="1" t="s">
        <v>60</v>
      </c>
      <c r="C48" s="14">
        <v>2895.22</v>
      </c>
      <c r="D48" s="14">
        <v>2895.22</v>
      </c>
      <c r="E48" s="15">
        <v>-145.38</v>
      </c>
      <c r="F48" s="14">
        <v>0</v>
      </c>
      <c r="G48" s="14">
        <v>210.96</v>
      </c>
      <c r="H48" s="14">
        <v>65.58</v>
      </c>
      <c r="I48" s="15">
        <v>0.04</v>
      </c>
      <c r="J48" s="28">
        <v>0</v>
      </c>
      <c r="K48" s="14">
        <v>65.62</v>
      </c>
      <c r="L48" s="14">
        <v>2829.6</v>
      </c>
    </row>
    <row r="49" spans="1:12" x14ac:dyDescent="0.2">
      <c r="A49" s="2" t="s">
        <v>61</v>
      </c>
      <c r="B49" s="1" t="s">
        <v>62</v>
      </c>
      <c r="C49" s="14">
        <v>2605.15</v>
      </c>
      <c r="D49" s="14">
        <v>2605.15</v>
      </c>
      <c r="E49" s="15">
        <v>-160.30000000000001</v>
      </c>
      <c r="F49" s="14">
        <v>0</v>
      </c>
      <c r="G49" s="14">
        <v>179.4</v>
      </c>
      <c r="H49" s="14">
        <v>19.100000000000001</v>
      </c>
      <c r="I49" s="14">
        <v>-0.15</v>
      </c>
      <c r="J49" s="28">
        <v>0</v>
      </c>
      <c r="K49" s="14">
        <v>18.95</v>
      </c>
      <c r="L49" s="14">
        <v>2586.1999999999998</v>
      </c>
    </row>
    <row r="50" spans="1:12" x14ac:dyDescent="0.2">
      <c r="A50" s="2" t="s">
        <v>63</v>
      </c>
      <c r="B50" s="1" t="s">
        <v>64</v>
      </c>
      <c r="C50" s="14">
        <v>3109.05</v>
      </c>
      <c r="D50" s="14">
        <v>3109.05</v>
      </c>
      <c r="E50" s="15">
        <v>-125.1</v>
      </c>
      <c r="F50" s="14">
        <v>0</v>
      </c>
      <c r="G50" s="14">
        <v>234.22</v>
      </c>
      <c r="H50" s="14">
        <v>109.12</v>
      </c>
      <c r="I50" s="15">
        <v>0.13</v>
      </c>
      <c r="J50" s="28">
        <v>0</v>
      </c>
      <c r="K50" s="14">
        <v>109.25</v>
      </c>
      <c r="L50" s="14">
        <v>2999.8</v>
      </c>
    </row>
    <row r="51" spans="1:12" x14ac:dyDescent="0.2">
      <c r="A51" s="2" t="s">
        <v>65</v>
      </c>
      <c r="B51" s="1" t="s">
        <v>66</v>
      </c>
      <c r="C51" s="14">
        <v>2790.54</v>
      </c>
      <c r="D51" s="14">
        <v>2790.54</v>
      </c>
      <c r="E51" s="15">
        <v>-145.38</v>
      </c>
      <c r="F51" s="14">
        <v>0</v>
      </c>
      <c r="G51" s="14">
        <v>199.57</v>
      </c>
      <c r="H51" s="14">
        <v>54.19</v>
      </c>
      <c r="I51" s="14">
        <v>0.15</v>
      </c>
      <c r="J51" s="28">
        <v>0</v>
      </c>
      <c r="K51" s="14">
        <v>54.34</v>
      </c>
      <c r="L51" s="14">
        <v>2736.2</v>
      </c>
    </row>
    <row r="52" spans="1:12" x14ac:dyDescent="0.2">
      <c r="A52" s="2" t="s">
        <v>67</v>
      </c>
      <c r="B52" s="1" t="s">
        <v>68</v>
      </c>
      <c r="C52" s="14">
        <v>3271.61</v>
      </c>
      <c r="D52" s="14">
        <v>3271.61</v>
      </c>
      <c r="E52" s="15">
        <v>-125.1</v>
      </c>
      <c r="F52" s="14">
        <v>0</v>
      </c>
      <c r="G52" s="14">
        <v>251.91</v>
      </c>
      <c r="H52" s="14">
        <v>126.81</v>
      </c>
      <c r="I52" s="14">
        <v>0</v>
      </c>
      <c r="J52" s="28">
        <v>0</v>
      </c>
      <c r="K52" s="14">
        <v>126.81</v>
      </c>
      <c r="L52" s="14">
        <v>3144.8</v>
      </c>
    </row>
    <row r="53" spans="1:12" x14ac:dyDescent="0.2">
      <c r="A53" s="2" t="s">
        <v>69</v>
      </c>
      <c r="B53" s="1" t="s">
        <v>70</v>
      </c>
      <c r="C53" s="14">
        <v>3559.5</v>
      </c>
      <c r="D53" s="14">
        <v>3559.5</v>
      </c>
      <c r="E53" s="15">
        <v>-107.37</v>
      </c>
      <c r="F53" s="14">
        <v>0</v>
      </c>
      <c r="G53" s="14">
        <v>283.23</v>
      </c>
      <c r="H53" s="14">
        <v>175.86</v>
      </c>
      <c r="I53" s="14">
        <v>0.04</v>
      </c>
      <c r="J53" s="28">
        <v>0</v>
      </c>
      <c r="K53" s="14">
        <v>175.9</v>
      </c>
      <c r="L53" s="14">
        <v>3383.6</v>
      </c>
    </row>
    <row r="54" spans="1:12" x14ac:dyDescent="0.2">
      <c r="A54" s="2" t="s">
        <v>71</v>
      </c>
      <c r="B54" s="1" t="s">
        <v>72</v>
      </c>
      <c r="C54" s="14">
        <v>2895.22</v>
      </c>
      <c r="D54" s="14">
        <v>2895.22</v>
      </c>
      <c r="E54" s="15">
        <v>-145.38</v>
      </c>
      <c r="F54" s="14">
        <v>0</v>
      </c>
      <c r="G54" s="14">
        <v>210.96</v>
      </c>
      <c r="H54" s="14">
        <v>65.58</v>
      </c>
      <c r="I54" s="15">
        <v>0.04</v>
      </c>
      <c r="J54" s="28">
        <v>0</v>
      </c>
      <c r="K54" s="14">
        <v>65.62</v>
      </c>
      <c r="L54" s="14">
        <v>2829.6</v>
      </c>
    </row>
    <row r="55" spans="1:12" x14ac:dyDescent="0.2">
      <c r="A55" s="2" t="s">
        <v>73</v>
      </c>
      <c r="B55" s="1" t="s">
        <v>74</v>
      </c>
      <c r="C55" s="14">
        <v>6594.05</v>
      </c>
      <c r="D55" s="14">
        <v>6594.05</v>
      </c>
      <c r="E55" s="14">
        <v>0</v>
      </c>
      <c r="F55" s="14">
        <v>0</v>
      </c>
      <c r="G55" s="14">
        <v>861.23</v>
      </c>
      <c r="H55" s="14">
        <v>861.23</v>
      </c>
      <c r="I55" s="15">
        <v>0.02</v>
      </c>
      <c r="J55" s="28">
        <v>0</v>
      </c>
      <c r="K55" s="14">
        <v>861.25</v>
      </c>
      <c r="L55" s="14">
        <v>5732.8</v>
      </c>
    </row>
    <row r="56" spans="1:12" s="7" customFormat="1" x14ac:dyDescent="0.2">
      <c r="A56" s="17" t="s">
        <v>35</v>
      </c>
      <c r="C56" s="7" t="s">
        <v>36</v>
      </c>
      <c r="D56" s="7" t="s">
        <v>36</v>
      </c>
      <c r="E56" s="7" t="s">
        <v>36</v>
      </c>
      <c r="F56" s="7" t="s">
        <v>36</v>
      </c>
      <c r="G56" s="7" t="s">
        <v>36</v>
      </c>
      <c r="H56" s="7" t="s">
        <v>36</v>
      </c>
      <c r="I56" s="7" t="s">
        <v>36</v>
      </c>
      <c r="J56" s="26" t="s">
        <v>260</v>
      </c>
      <c r="K56" s="7" t="s">
        <v>36</v>
      </c>
      <c r="L56" s="7" t="s">
        <v>36</v>
      </c>
    </row>
    <row r="57" spans="1:12" x14ac:dyDescent="0.2">
      <c r="C57" s="19">
        <f t="shared" ref="C57:I57" si="4">SUM(C47:C55)</f>
        <v>29959.52</v>
      </c>
      <c r="D57" s="19">
        <f t="shared" si="4"/>
        <v>29959.52</v>
      </c>
      <c r="E57" s="20">
        <f t="shared" si="4"/>
        <v>-1128.79</v>
      </c>
      <c r="F57" s="20">
        <f t="shared" si="4"/>
        <v>-35.200000000000003</v>
      </c>
      <c r="G57" s="19">
        <f t="shared" si="4"/>
        <v>2571.0600000000004</v>
      </c>
      <c r="H57" s="19">
        <f t="shared" si="4"/>
        <v>1477.4700000000003</v>
      </c>
      <c r="I57" s="19">
        <f t="shared" si="4"/>
        <v>0.25</v>
      </c>
      <c r="J57" s="19">
        <v>0</v>
      </c>
      <c r="K57" s="19">
        <f>SUM(K47:K55)</f>
        <v>1442.52</v>
      </c>
      <c r="L57" s="19">
        <f>SUM(L47:L55)</f>
        <v>28516.999999999996</v>
      </c>
    </row>
    <row r="59" spans="1:12" x14ac:dyDescent="0.2">
      <c r="A59" s="12" t="s">
        <v>75</v>
      </c>
    </row>
    <row r="60" spans="1:12" x14ac:dyDescent="0.2">
      <c r="A60" s="2" t="s">
        <v>76</v>
      </c>
      <c r="B60" s="1" t="s">
        <v>77</v>
      </c>
      <c r="C60" s="14">
        <v>768.5</v>
      </c>
      <c r="D60" s="14">
        <v>768.5</v>
      </c>
      <c r="E60" s="15">
        <v>-200.83</v>
      </c>
      <c r="F60" s="15">
        <v>-162.62</v>
      </c>
      <c r="G60" s="14">
        <v>38.22</v>
      </c>
      <c r="H60" s="14">
        <v>0</v>
      </c>
      <c r="I60" s="14">
        <v>-0.08</v>
      </c>
      <c r="J60" s="14">
        <v>0</v>
      </c>
      <c r="K60" s="14">
        <v>-162.69999999999999</v>
      </c>
      <c r="L60" s="14">
        <v>931.2</v>
      </c>
    </row>
    <row r="61" spans="1:12" x14ac:dyDescent="0.2">
      <c r="A61" s="2" t="s">
        <v>253</v>
      </c>
      <c r="B61" s="1" t="s">
        <v>254</v>
      </c>
      <c r="C61" s="14">
        <v>2519.16</v>
      </c>
      <c r="D61" s="14">
        <v>2519.16</v>
      </c>
      <c r="E61" s="15">
        <v>-160.30000000000001</v>
      </c>
      <c r="F61" s="15">
        <v>0</v>
      </c>
      <c r="G61" s="14">
        <v>170.04</v>
      </c>
      <c r="H61" s="14">
        <v>9.75</v>
      </c>
      <c r="I61" s="14">
        <v>0.01</v>
      </c>
      <c r="J61" s="14">
        <v>0</v>
      </c>
      <c r="K61" s="14">
        <v>9.76</v>
      </c>
      <c r="L61" s="14">
        <v>2509.4</v>
      </c>
    </row>
    <row r="62" spans="1:12" x14ac:dyDescent="0.2">
      <c r="A62" s="2" t="s">
        <v>78</v>
      </c>
      <c r="B62" s="1" t="s">
        <v>79</v>
      </c>
      <c r="C62" s="14">
        <v>2605.15</v>
      </c>
      <c r="D62" s="14">
        <v>2605.15</v>
      </c>
      <c r="E62" s="15">
        <v>-160.30000000000001</v>
      </c>
      <c r="F62" s="14">
        <v>0</v>
      </c>
      <c r="G62" s="14">
        <v>179.4</v>
      </c>
      <c r="H62" s="14">
        <v>19.100000000000001</v>
      </c>
      <c r="I62" s="14">
        <v>-0.15</v>
      </c>
      <c r="J62" s="14">
        <v>0</v>
      </c>
      <c r="K62" s="14">
        <v>18.95</v>
      </c>
      <c r="L62" s="14">
        <v>2586.1999999999998</v>
      </c>
    </row>
    <row r="63" spans="1:12" x14ac:dyDescent="0.2">
      <c r="A63" s="2" t="s">
        <v>80</v>
      </c>
      <c r="B63" s="1" t="s">
        <v>81</v>
      </c>
      <c r="C63" s="14">
        <v>1387</v>
      </c>
      <c r="D63" s="14">
        <v>1387</v>
      </c>
      <c r="E63" s="15">
        <v>-200.63</v>
      </c>
      <c r="F63" s="15">
        <v>-122.84</v>
      </c>
      <c r="G63" s="14">
        <v>77.8</v>
      </c>
      <c r="H63" s="14">
        <v>0</v>
      </c>
      <c r="I63" s="14">
        <v>0.04</v>
      </c>
      <c r="J63" s="14">
        <v>0</v>
      </c>
      <c r="K63" s="14">
        <v>-122.8</v>
      </c>
      <c r="L63" s="21">
        <v>1509.8</v>
      </c>
    </row>
    <row r="64" spans="1:12" x14ac:dyDescent="0.2">
      <c r="A64" s="2" t="s">
        <v>82</v>
      </c>
      <c r="B64" s="1" t="s">
        <v>83</v>
      </c>
      <c r="C64" s="14">
        <v>1113.47</v>
      </c>
      <c r="D64" s="14">
        <v>1113.47</v>
      </c>
      <c r="E64" s="15">
        <v>-200.74</v>
      </c>
      <c r="F64" s="15">
        <v>-140.44</v>
      </c>
      <c r="G64" s="14">
        <v>60.29</v>
      </c>
      <c r="H64" s="14">
        <v>0</v>
      </c>
      <c r="I64" s="15">
        <v>-0.09</v>
      </c>
      <c r="J64" s="28">
        <v>0</v>
      </c>
      <c r="K64" s="14">
        <v>-140.53</v>
      </c>
      <c r="L64" s="14">
        <v>1254</v>
      </c>
    </row>
    <row r="65" spans="1:12" x14ac:dyDescent="0.2">
      <c r="A65" s="2" t="s">
        <v>84</v>
      </c>
      <c r="B65" s="1" t="s">
        <v>85</v>
      </c>
      <c r="C65" s="14">
        <v>1113.47</v>
      </c>
      <c r="D65" s="14">
        <v>1113.47</v>
      </c>
      <c r="E65" s="15">
        <v>-200.74</v>
      </c>
      <c r="F65" s="15">
        <v>-140.44</v>
      </c>
      <c r="G65" s="14">
        <v>60.29</v>
      </c>
      <c r="H65" s="14">
        <v>0</v>
      </c>
      <c r="I65" s="15">
        <v>0.11</v>
      </c>
      <c r="J65" s="28">
        <v>0</v>
      </c>
      <c r="K65" s="14">
        <v>-140.33000000000001</v>
      </c>
      <c r="L65" s="14">
        <v>1253.8</v>
      </c>
    </row>
    <row r="66" spans="1:12" x14ac:dyDescent="0.2">
      <c r="A66" s="2" t="s">
        <v>86</v>
      </c>
      <c r="B66" s="1" t="s">
        <v>87</v>
      </c>
      <c r="C66" s="14">
        <v>704.83</v>
      </c>
      <c r="D66" s="14">
        <v>704.83</v>
      </c>
      <c r="E66" s="15">
        <v>-200.83</v>
      </c>
      <c r="F66" s="15">
        <v>-166.69</v>
      </c>
      <c r="G66" s="14">
        <v>34.14</v>
      </c>
      <c r="H66" s="14">
        <v>0</v>
      </c>
      <c r="I66" s="15">
        <v>-0.08</v>
      </c>
      <c r="J66" s="28">
        <v>0</v>
      </c>
      <c r="K66" s="14">
        <v>-166.77</v>
      </c>
      <c r="L66" s="14">
        <v>871.6</v>
      </c>
    </row>
    <row r="67" spans="1:12" x14ac:dyDescent="0.2">
      <c r="A67" s="2" t="s">
        <v>88</v>
      </c>
      <c r="B67" s="1" t="s">
        <v>89</v>
      </c>
      <c r="C67" s="14">
        <v>1590.91</v>
      </c>
      <c r="D67" s="14">
        <v>1590.91</v>
      </c>
      <c r="E67" s="15">
        <v>-200.63</v>
      </c>
      <c r="F67" s="15">
        <v>-109.78</v>
      </c>
      <c r="G67" s="14">
        <v>90.85</v>
      </c>
      <c r="H67" s="14">
        <v>0</v>
      </c>
      <c r="I67" s="14">
        <v>-0.11</v>
      </c>
      <c r="J67" s="28">
        <v>0</v>
      </c>
      <c r="K67" s="14">
        <v>-109.89</v>
      </c>
      <c r="L67" s="14">
        <v>1700.8</v>
      </c>
    </row>
    <row r="68" spans="1:12" x14ac:dyDescent="0.2">
      <c r="A68" s="2" t="s">
        <v>90</v>
      </c>
      <c r="B68" s="1" t="s">
        <v>91</v>
      </c>
      <c r="C68" s="14">
        <v>2410.0100000000002</v>
      </c>
      <c r="D68" s="14">
        <v>2410.0100000000002</v>
      </c>
      <c r="E68" s="15">
        <v>-160.30000000000001</v>
      </c>
      <c r="F68" s="14">
        <v>-2.13</v>
      </c>
      <c r="G68" s="14">
        <v>158.16999999999999</v>
      </c>
      <c r="H68" s="14">
        <v>0</v>
      </c>
      <c r="I68" s="14">
        <v>0.14000000000000001</v>
      </c>
      <c r="J68" s="28">
        <v>0</v>
      </c>
      <c r="K68" s="14">
        <v>-1.99</v>
      </c>
      <c r="L68" s="14">
        <v>2412</v>
      </c>
    </row>
    <row r="69" spans="1:12" x14ac:dyDescent="0.2">
      <c r="A69" s="2" t="s">
        <v>92</v>
      </c>
      <c r="B69" s="1" t="s">
        <v>93</v>
      </c>
      <c r="C69" s="14">
        <v>768.5</v>
      </c>
      <c r="D69" s="14">
        <v>768.5</v>
      </c>
      <c r="E69" s="15">
        <v>-200.83</v>
      </c>
      <c r="F69" s="15">
        <v>-162.62</v>
      </c>
      <c r="G69" s="14">
        <v>38.22</v>
      </c>
      <c r="H69" s="14">
        <v>0</v>
      </c>
      <c r="I69" s="14">
        <v>-0.08</v>
      </c>
      <c r="J69" s="28">
        <v>0</v>
      </c>
      <c r="K69" s="14">
        <v>-162.69999999999999</v>
      </c>
      <c r="L69" s="14">
        <v>931.2</v>
      </c>
    </row>
    <row r="70" spans="1:12" x14ac:dyDescent="0.2">
      <c r="A70" s="2" t="s">
        <v>94</v>
      </c>
      <c r="B70" s="1" t="s">
        <v>95</v>
      </c>
      <c r="C70" s="14">
        <v>1376.4</v>
      </c>
      <c r="D70" s="14">
        <v>1376.4</v>
      </c>
      <c r="E70" s="15">
        <v>-200.63</v>
      </c>
      <c r="F70" s="15">
        <v>-123.51</v>
      </c>
      <c r="G70" s="14">
        <v>77.12</v>
      </c>
      <c r="H70" s="14">
        <v>0</v>
      </c>
      <c r="I70" s="15">
        <v>0.11</v>
      </c>
      <c r="J70" s="28">
        <v>0</v>
      </c>
      <c r="K70" s="14">
        <v>-123.4</v>
      </c>
      <c r="L70" s="14">
        <v>1499.8</v>
      </c>
    </row>
    <row r="71" spans="1:12" s="7" customFormat="1" x14ac:dyDescent="0.2">
      <c r="A71" s="17" t="s">
        <v>35</v>
      </c>
      <c r="C71" s="7" t="s">
        <v>36</v>
      </c>
      <c r="D71" s="7" t="s">
        <v>36</v>
      </c>
      <c r="E71" s="7" t="s">
        <v>36</v>
      </c>
      <c r="F71" s="7" t="s">
        <v>36</v>
      </c>
      <c r="G71" s="7" t="s">
        <v>36</v>
      </c>
      <c r="H71" s="7" t="s">
        <v>36</v>
      </c>
      <c r="I71" s="7" t="s">
        <v>36</v>
      </c>
      <c r="J71" s="7" t="s">
        <v>36</v>
      </c>
      <c r="K71" s="7" t="s">
        <v>36</v>
      </c>
      <c r="L71" s="7" t="s">
        <v>36</v>
      </c>
    </row>
    <row r="72" spans="1:12" x14ac:dyDescent="0.2">
      <c r="C72" s="19">
        <f t="shared" ref="C72:I72" si="5">SUM(C60:C70)</f>
        <v>16357.399999999998</v>
      </c>
      <c r="D72" s="19">
        <f t="shared" si="5"/>
        <v>16357.399999999998</v>
      </c>
      <c r="E72" s="20">
        <f t="shared" si="5"/>
        <v>-2086.7599999999998</v>
      </c>
      <c r="F72" s="20">
        <f t="shared" si="5"/>
        <v>-1131.07</v>
      </c>
      <c r="G72" s="19">
        <f t="shared" si="5"/>
        <v>984.54</v>
      </c>
      <c r="H72" s="19">
        <f t="shared" si="5"/>
        <v>28.85</v>
      </c>
      <c r="I72" s="19">
        <f t="shared" si="5"/>
        <v>-0.18000000000000005</v>
      </c>
      <c r="J72" s="19">
        <v>0</v>
      </c>
      <c r="K72" s="19">
        <f>SUM(K60:K70)</f>
        <v>-1102.4000000000001</v>
      </c>
      <c r="L72" s="19">
        <f>SUM(L60:L70)</f>
        <v>17459.8</v>
      </c>
    </row>
    <row r="74" spans="1:12" x14ac:dyDescent="0.2">
      <c r="A74" s="12" t="s">
        <v>96</v>
      </c>
    </row>
    <row r="75" spans="1:12" x14ac:dyDescent="0.2">
      <c r="A75" s="2" t="s">
        <v>97</v>
      </c>
      <c r="B75" s="1" t="s">
        <v>98</v>
      </c>
      <c r="C75" s="14">
        <v>2519.16</v>
      </c>
      <c r="D75" s="14">
        <v>2519.16</v>
      </c>
      <c r="E75" s="15">
        <v>-160.30000000000001</v>
      </c>
      <c r="F75" s="14">
        <v>0</v>
      </c>
      <c r="G75" s="14">
        <v>170.04</v>
      </c>
      <c r="H75" s="14">
        <v>9.75</v>
      </c>
      <c r="I75" s="15">
        <v>0.01</v>
      </c>
      <c r="J75" s="28">
        <v>0</v>
      </c>
      <c r="K75" s="14">
        <v>9.76</v>
      </c>
      <c r="L75" s="14">
        <v>2509.4</v>
      </c>
    </row>
    <row r="76" spans="1:12" x14ac:dyDescent="0.2">
      <c r="A76" s="2" t="s">
        <v>99</v>
      </c>
      <c r="B76" s="1" t="s">
        <v>100</v>
      </c>
      <c r="C76" s="14">
        <v>1318.53</v>
      </c>
      <c r="D76" s="14">
        <v>1318.53</v>
      </c>
      <c r="E76" s="15">
        <v>-200.63</v>
      </c>
      <c r="F76" s="15">
        <v>-127.22</v>
      </c>
      <c r="G76" s="14">
        <v>73.42</v>
      </c>
      <c r="H76" s="14">
        <v>0</v>
      </c>
      <c r="I76" s="15">
        <v>-0.05</v>
      </c>
      <c r="J76" s="28">
        <v>0</v>
      </c>
      <c r="K76" s="14">
        <v>-127.27</v>
      </c>
      <c r="L76" s="14">
        <v>1445.8</v>
      </c>
    </row>
    <row r="77" spans="1:12" x14ac:dyDescent="0.2">
      <c r="A77" s="2" t="s">
        <v>101</v>
      </c>
      <c r="B77" s="1" t="s">
        <v>102</v>
      </c>
      <c r="C77" s="14">
        <v>2895.16</v>
      </c>
      <c r="D77" s="14">
        <v>2895.16</v>
      </c>
      <c r="E77" s="15">
        <v>-145.38</v>
      </c>
      <c r="F77" s="14">
        <v>0</v>
      </c>
      <c r="G77" s="14">
        <v>210.95</v>
      </c>
      <c r="H77" s="14">
        <v>65.58</v>
      </c>
      <c r="I77" s="15">
        <v>-0.02</v>
      </c>
      <c r="J77" s="28">
        <v>0</v>
      </c>
      <c r="K77" s="14">
        <v>65.56</v>
      </c>
      <c r="L77" s="14">
        <v>2829.6</v>
      </c>
    </row>
    <row r="78" spans="1:12" x14ac:dyDescent="0.2">
      <c r="A78" s="2" t="s">
        <v>103</v>
      </c>
      <c r="B78" s="1" t="s">
        <v>104</v>
      </c>
      <c r="C78" s="14">
        <v>909.09</v>
      </c>
      <c r="D78" s="14">
        <v>909.09</v>
      </c>
      <c r="E78" s="15">
        <v>-200.74</v>
      </c>
      <c r="F78" s="15">
        <v>-153.53</v>
      </c>
      <c r="G78" s="14">
        <v>47.21</v>
      </c>
      <c r="H78" s="14">
        <v>0</v>
      </c>
      <c r="I78" s="14">
        <v>0.02</v>
      </c>
      <c r="J78" s="28">
        <v>0</v>
      </c>
      <c r="K78" s="14">
        <v>-153.51</v>
      </c>
      <c r="L78" s="14">
        <v>1062.5999999999999</v>
      </c>
    </row>
    <row r="79" spans="1:12" s="7" customFormat="1" x14ac:dyDescent="0.2">
      <c r="A79" s="17" t="s">
        <v>35</v>
      </c>
      <c r="C79" s="7" t="s">
        <v>36</v>
      </c>
      <c r="D79" s="7" t="s">
        <v>36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  <c r="L79" s="7" t="s">
        <v>36</v>
      </c>
    </row>
    <row r="80" spans="1:12" x14ac:dyDescent="0.2">
      <c r="C80" s="19">
        <f t="shared" ref="C80:I80" si="6">SUM(C75:C78)</f>
        <v>7641.94</v>
      </c>
      <c r="D80" s="19">
        <f t="shared" si="6"/>
        <v>7641.94</v>
      </c>
      <c r="E80" s="20">
        <f t="shared" si="6"/>
        <v>-707.05</v>
      </c>
      <c r="F80" s="20">
        <f t="shared" si="6"/>
        <v>-280.75</v>
      </c>
      <c r="G80" s="19">
        <f t="shared" si="6"/>
        <v>501.61999999999995</v>
      </c>
      <c r="H80" s="19">
        <f t="shared" si="6"/>
        <v>75.33</v>
      </c>
      <c r="I80" s="20">
        <f t="shared" si="6"/>
        <v>-3.9999999999999994E-2</v>
      </c>
      <c r="J80" s="27">
        <v>0</v>
      </c>
      <c r="K80" s="19">
        <f>SUM(K75:K78)</f>
        <v>-205.45999999999998</v>
      </c>
      <c r="L80" s="19">
        <f>SUM(L75:L78)</f>
        <v>7847.4</v>
      </c>
    </row>
    <row r="82" spans="1:12" x14ac:dyDescent="0.2">
      <c r="A82" s="12" t="s">
        <v>105</v>
      </c>
    </row>
    <row r="83" spans="1:12" x14ac:dyDescent="0.2">
      <c r="A83" s="2" t="s">
        <v>106</v>
      </c>
      <c r="B83" s="1" t="s">
        <v>107</v>
      </c>
      <c r="C83" s="14">
        <v>1795.97</v>
      </c>
      <c r="D83" s="14">
        <v>1795.97</v>
      </c>
      <c r="E83" s="15">
        <v>-188.71</v>
      </c>
      <c r="F83" s="15">
        <v>-84.74</v>
      </c>
      <c r="G83" s="14">
        <v>103.97</v>
      </c>
      <c r="H83" s="14">
        <v>0</v>
      </c>
      <c r="I83" s="14">
        <v>-0.09</v>
      </c>
      <c r="J83" s="14">
        <v>0</v>
      </c>
      <c r="K83" s="14">
        <v>-84.83</v>
      </c>
      <c r="L83" s="14">
        <v>1880.8</v>
      </c>
    </row>
    <row r="84" spans="1:12" s="7" customFormat="1" x14ac:dyDescent="0.2">
      <c r="A84" s="17" t="s">
        <v>35</v>
      </c>
      <c r="C84" s="7" t="s">
        <v>36</v>
      </c>
      <c r="D84" s="7" t="s">
        <v>36</v>
      </c>
      <c r="E84" s="7" t="s">
        <v>36</v>
      </c>
      <c r="F84" s="7" t="s">
        <v>36</v>
      </c>
      <c r="G84" s="7" t="s">
        <v>36</v>
      </c>
      <c r="H84" s="7" t="s">
        <v>36</v>
      </c>
      <c r="I84" s="7" t="s">
        <v>36</v>
      </c>
      <c r="J84" s="7" t="s">
        <v>36</v>
      </c>
      <c r="K84" s="7" t="s">
        <v>36</v>
      </c>
      <c r="L84" s="7" t="s">
        <v>36</v>
      </c>
    </row>
    <row r="85" spans="1:12" x14ac:dyDescent="0.2">
      <c r="C85" s="19">
        <f t="shared" ref="C85:I85" si="7">SUM(C83)</f>
        <v>1795.97</v>
      </c>
      <c r="D85" s="19">
        <f t="shared" si="7"/>
        <v>1795.97</v>
      </c>
      <c r="E85" s="20">
        <f t="shared" si="7"/>
        <v>-188.71</v>
      </c>
      <c r="F85" s="20">
        <f t="shared" si="7"/>
        <v>-84.74</v>
      </c>
      <c r="G85" s="19">
        <f t="shared" si="7"/>
        <v>103.97</v>
      </c>
      <c r="H85" s="19">
        <f t="shared" si="7"/>
        <v>0</v>
      </c>
      <c r="I85" s="19">
        <f t="shared" si="7"/>
        <v>-0.09</v>
      </c>
      <c r="J85" s="19">
        <v>0</v>
      </c>
      <c r="K85" s="19">
        <f>SUM(K83)</f>
        <v>-84.83</v>
      </c>
      <c r="L85" s="19">
        <f>SUM(L83)</f>
        <v>1880.8</v>
      </c>
    </row>
    <row r="87" spans="1:12" x14ac:dyDescent="0.2">
      <c r="A87" s="12" t="s">
        <v>108</v>
      </c>
    </row>
    <row r="88" spans="1:12" x14ac:dyDescent="0.2">
      <c r="A88" s="2" t="s">
        <v>109</v>
      </c>
      <c r="B88" s="1" t="s">
        <v>110</v>
      </c>
      <c r="C88" s="14">
        <v>432.12</v>
      </c>
      <c r="D88" s="14">
        <v>432.12</v>
      </c>
      <c r="E88" s="15">
        <v>-200.83</v>
      </c>
      <c r="F88" s="15">
        <v>-184.14</v>
      </c>
      <c r="G88" s="14">
        <v>16.690000000000001</v>
      </c>
      <c r="H88" s="14">
        <v>0</v>
      </c>
      <c r="I88" s="14">
        <v>-0.14000000000000001</v>
      </c>
      <c r="J88" s="14">
        <v>0</v>
      </c>
      <c r="K88" s="14">
        <v>-184.28</v>
      </c>
      <c r="L88" s="14">
        <v>616.4</v>
      </c>
    </row>
    <row r="89" spans="1:12" x14ac:dyDescent="0.2">
      <c r="A89" s="2" t="s">
        <v>111</v>
      </c>
      <c r="B89" s="1" t="s">
        <v>112</v>
      </c>
      <c r="C89" s="14">
        <v>432.12</v>
      </c>
      <c r="D89" s="14">
        <v>432.12</v>
      </c>
      <c r="E89" s="15">
        <v>-200.83</v>
      </c>
      <c r="F89" s="15">
        <v>-184.14</v>
      </c>
      <c r="G89" s="14">
        <v>16.690000000000001</v>
      </c>
      <c r="H89" s="14">
        <v>0</v>
      </c>
      <c r="I89" s="14">
        <v>-0.14000000000000001</v>
      </c>
      <c r="J89" s="14">
        <v>0</v>
      </c>
      <c r="K89" s="14">
        <v>-184.28</v>
      </c>
      <c r="L89" s="14">
        <v>616.4</v>
      </c>
    </row>
    <row r="90" spans="1:12" x14ac:dyDescent="0.2">
      <c r="A90" s="2" t="s">
        <v>113</v>
      </c>
      <c r="B90" s="1" t="s">
        <v>114</v>
      </c>
      <c r="C90" s="14">
        <v>432.12</v>
      </c>
      <c r="D90" s="14">
        <v>432.12</v>
      </c>
      <c r="E90" s="15">
        <v>-200.83</v>
      </c>
      <c r="F90" s="15">
        <v>-184.14</v>
      </c>
      <c r="G90" s="14">
        <v>16.690000000000001</v>
      </c>
      <c r="H90" s="14">
        <v>0</v>
      </c>
      <c r="I90" s="14">
        <v>-0.14000000000000001</v>
      </c>
      <c r="J90" s="14">
        <v>0</v>
      </c>
      <c r="K90" s="14">
        <v>-184.28</v>
      </c>
      <c r="L90" s="14">
        <v>616.4</v>
      </c>
    </row>
    <row r="91" spans="1:12" x14ac:dyDescent="0.2">
      <c r="A91" s="2" t="s">
        <v>115</v>
      </c>
      <c r="B91" s="1" t="s">
        <v>116</v>
      </c>
      <c r="C91" s="14">
        <v>432.12</v>
      </c>
      <c r="D91" s="14">
        <v>432.12</v>
      </c>
      <c r="E91" s="15">
        <v>-200.83</v>
      </c>
      <c r="F91" s="15">
        <v>-184.14</v>
      </c>
      <c r="G91" s="14">
        <v>16.690000000000001</v>
      </c>
      <c r="H91" s="14">
        <v>0</v>
      </c>
      <c r="I91" s="14">
        <v>-0.14000000000000001</v>
      </c>
      <c r="J91" s="14">
        <v>0</v>
      </c>
      <c r="K91" s="14">
        <v>-184.28</v>
      </c>
      <c r="L91" s="14">
        <v>616.4</v>
      </c>
    </row>
    <row r="92" spans="1:12" s="7" customFormat="1" x14ac:dyDescent="0.2">
      <c r="A92" s="17" t="s">
        <v>35</v>
      </c>
      <c r="C92" s="7" t="s">
        <v>36</v>
      </c>
      <c r="D92" s="7" t="s">
        <v>36</v>
      </c>
      <c r="E92" s="7" t="s">
        <v>36</v>
      </c>
      <c r="F92" s="7" t="s">
        <v>36</v>
      </c>
      <c r="G92" s="7" t="s">
        <v>36</v>
      </c>
      <c r="H92" s="7" t="s">
        <v>36</v>
      </c>
      <c r="I92" s="7" t="s">
        <v>36</v>
      </c>
      <c r="J92" s="7" t="s">
        <v>36</v>
      </c>
      <c r="K92" s="7" t="s">
        <v>36</v>
      </c>
      <c r="L92" s="7" t="s">
        <v>36</v>
      </c>
    </row>
    <row r="93" spans="1:12" x14ac:dyDescent="0.2">
      <c r="C93" s="19">
        <f>SUM(C88:C91)</f>
        <v>1728.48</v>
      </c>
      <c r="D93" s="19">
        <f>SUM(D88:D91)</f>
        <v>1728.48</v>
      </c>
      <c r="E93" s="20">
        <f>SUM(E88:E91)</f>
        <v>-803.32</v>
      </c>
      <c r="F93" s="20">
        <f>SUM(F88:F91)</f>
        <v>-736.56</v>
      </c>
      <c r="G93" s="19">
        <f>SUM(G88:G92)</f>
        <v>66.760000000000005</v>
      </c>
      <c r="H93" s="19">
        <f>SUM(H88:H91)</f>
        <v>0</v>
      </c>
      <c r="I93" s="19">
        <f>SUM(I88:I91)</f>
        <v>-0.56000000000000005</v>
      </c>
      <c r="J93" s="19">
        <v>0</v>
      </c>
      <c r="K93" s="19">
        <f>SUM(K88:K91)</f>
        <v>-737.12</v>
      </c>
      <c r="L93" s="19">
        <f>SUM(L88:L91)</f>
        <v>2465.6</v>
      </c>
    </row>
    <row r="95" spans="1:12" x14ac:dyDescent="0.2">
      <c r="A95" s="12" t="s">
        <v>117</v>
      </c>
    </row>
    <row r="96" spans="1:12" x14ac:dyDescent="0.2">
      <c r="A96" s="2" t="s">
        <v>118</v>
      </c>
      <c r="B96" s="1" t="s">
        <v>119</v>
      </c>
      <c r="C96" s="14">
        <v>831.84</v>
      </c>
      <c r="D96" s="14">
        <v>831.84</v>
      </c>
      <c r="E96" s="15">
        <v>0</v>
      </c>
      <c r="F96" s="15">
        <v>-158.56</v>
      </c>
      <c r="G96" s="14">
        <v>42.27</v>
      </c>
      <c r="H96" s="14">
        <v>0</v>
      </c>
      <c r="I96" s="14">
        <v>0</v>
      </c>
      <c r="J96" s="14">
        <v>0</v>
      </c>
      <c r="K96" s="14">
        <v>-158.56</v>
      </c>
      <c r="L96" s="14">
        <v>990.4</v>
      </c>
    </row>
    <row r="97" spans="1:12" x14ac:dyDescent="0.2">
      <c r="A97" s="2" t="s">
        <v>120</v>
      </c>
      <c r="B97" s="1" t="s">
        <v>121</v>
      </c>
      <c r="C97" s="14">
        <v>831.84</v>
      </c>
      <c r="D97" s="14">
        <v>831.84</v>
      </c>
      <c r="E97" s="15">
        <v>-200.83</v>
      </c>
      <c r="F97" s="15">
        <v>-158.56</v>
      </c>
      <c r="G97" s="14">
        <v>42.27</v>
      </c>
      <c r="H97" s="14">
        <v>0</v>
      </c>
      <c r="I97" s="14">
        <v>0</v>
      </c>
      <c r="J97" s="14">
        <v>0</v>
      </c>
      <c r="K97" s="14">
        <v>-158.56</v>
      </c>
      <c r="L97" s="14">
        <v>990.4</v>
      </c>
    </row>
    <row r="98" spans="1:12" x14ac:dyDescent="0.2">
      <c r="A98" s="2" t="s">
        <v>122</v>
      </c>
      <c r="B98" s="1" t="s">
        <v>123</v>
      </c>
      <c r="C98" s="14">
        <v>2895.15</v>
      </c>
      <c r="D98" s="14">
        <v>2895.15</v>
      </c>
      <c r="E98" s="15">
        <v>-145.38</v>
      </c>
      <c r="F98" s="14">
        <v>0</v>
      </c>
      <c r="G98" s="14">
        <v>210.95</v>
      </c>
      <c r="H98" s="14">
        <v>65.58</v>
      </c>
      <c r="I98" s="15">
        <v>-0.03</v>
      </c>
      <c r="J98" s="28">
        <v>0</v>
      </c>
      <c r="K98" s="14">
        <v>65.55</v>
      </c>
      <c r="L98" s="14">
        <v>2829.6</v>
      </c>
    </row>
    <row r="99" spans="1:12" s="7" customFormat="1" x14ac:dyDescent="0.2">
      <c r="A99" s="17" t="s">
        <v>35</v>
      </c>
      <c r="C99" s="7" t="s">
        <v>36</v>
      </c>
      <c r="D99" s="7" t="s">
        <v>36</v>
      </c>
      <c r="E99" s="7" t="s">
        <v>36</v>
      </c>
      <c r="F99" s="7" t="s">
        <v>36</v>
      </c>
      <c r="G99" s="7" t="s">
        <v>36</v>
      </c>
      <c r="H99" s="7" t="s">
        <v>36</v>
      </c>
      <c r="I99" s="7" t="s">
        <v>36</v>
      </c>
      <c r="J99" s="7" t="s">
        <v>36</v>
      </c>
      <c r="K99" s="7" t="s">
        <v>36</v>
      </c>
      <c r="L99" s="7" t="s">
        <v>36</v>
      </c>
    </row>
    <row r="100" spans="1:12" x14ac:dyDescent="0.2">
      <c r="C100" s="19">
        <f t="shared" ref="C100:I100" si="8">SUM(C96:C98)</f>
        <v>4558.83</v>
      </c>
      <c r="D100" s="19">
        <f t="shared" si="8"/>
        <v>4558.83</v>
      </c>
      <c r="E100" s="20">
        <f t="shared" si="8"/>
        <v>-346.21000000000004</v>
      </c>
      <c r="F100" s="20">
        <f t="shared" si="8"/>
        <v>-317.12</v>
      </c>
      <c r="G100" s="19">
        <f t="shared" si="8"/>
        <v>295.49</v>
      </c>
      <c r="H100" s="19">
        <f t="shared" si="8"/>
        <v>65.58</v>
      </c>
      <c r="I100" s="19">
        <f t="shared" si="8"/>
        <v>-0.03</v>
      </c>
      <c r="J100" s="19">
        <v>0</v>
      </c>
      <c r="K100" s="19">
        <f>SUM(K96:K98)</f>
        <v>-251.57</v>
      </c>
      <c r="L100" s="19">
        <f>SUM(L96:L98)</f>
        <v>4810.3999999999996</v>
      </c>
    </row>
    <row r="102" spans="1:12" x14ac:dyDescent="0.2">
      <c r="A102" s="12" t="s">
        <v>124</v>
      </c>
    </row>
    <row r="103" spans="1:12" x14ac:dyDescent="0.2">
      <c r="A103" s="2" t="s">
        <v>125</v>
      </c>
      <c r="B103" s="1" t="s">
        <v>274</v>
      </c>
      <c r="C103" s="14">
        <v>4595.9399999999996</v>
      </c>
      <c r="D103" s="14">
        <v>4595.9399999999996</v>
      </c>
      <c r="E103" s="14">
        <v>0</v>
      </c>
      <c r="F103" s="14">
        <v>0</v>
      </c>
      <c r="G103" s="14">
        <v>451.13</v>
      </c>
      <c r="H103" s="14">
        <v>451.13</v>
      </c>
      <c r="I103" s="14">
        <v>0.01</v>
      </c>
      <c r="J103" s="28">
        <v>0</v>
      </c>
      <c r="K103" s="14">
        <v>451.14</v>
      </c>
      <c r="L103" s="14">
        <v>4144.8</v>
      </c>
    </row>
    <row r="104" spans="1:12" x14ac:dyDescent="0.2">
      <c r="A104" s="2" t="s">
        <v>126</v>
      </c>
      <c r="B104" s="1" t="s">
        <v>274</v>
      </c>
      <c r="C104" s="14">
        <v>4595.9399999999996</v>
      </c>
      <c r="D104" s="14">
        <v>4595.9399999999996</v>
      </c>
      <c r="E104" s="14">
        <v>0</v>
      </c>
      <c r="F104" s="14">
        <v>0</v>
      </c>
      <c r="G104" s="14">
        <v>451.13</v>
      </c>
      <c r="H104" s="14">
        <v>451.13</v>
      </c>
      <c r="I104" s="14">
        <v>0.01</v>
      </c>
      <c r="J104" s="28">
        <v>0</v>
      </c>
      <c r="K104" s="14">
        <v>451.14</v>
      </c>
      <c r="L104" s="14">
        <v>4144.8</v>
      </c>
    </row>
    <row r="105" spans="1:12" x14ac:dyDescent="0.2">
      <c r="A105" s="2" t="s">
        <v>127</v>
      </c>
      <c r="B105" s="1" t="s">
        <v>274</v>
      </c>
      <c r="C105" s="14">
        <v>4595.9399999999996</v>
      </c>
      <c r="D105" s="14">
        <v>4595.9399999999996</v>
      </c>
      <c r="E105" s="14">
        <v>0</v>
      </c>
      <c r="F105" s="14">
        <v>0</v>
      </c>
      <c r="G105" s="14">
        <v>451.13</v>
      </c>
      <c r="H105" s="14">
        <v>451.13</v>
      </c>
      <c r="I105" s="14">
        <v>0.01</v>
      </c>
      <c r="J105" s="28">
        <v>0</v>
      </c>
      <c r="K105" s="14">
        <v>451.14</v>
      </c>
      <c r="L105" s="14">
        <v>4144.8</v>
      </c>
    </row>
    <row r="106" spans="1:12" x14ac:dyDescent="0.2">
      <c r="A106" s="2" t="s">
        <v>128</v>
      </c>
      <c r="B106" s="1" t="s">
        <v>274</v>
      </c>
      <c r="C106" s="14">
        <v>5265.54</v>
      </c>
      <c r="D106" s="14">
        <v>5265.54</v>
      </c>
      <c r="E106" s="14">
        <v>0</v>
      </c>
      <c r="F106" s="14">
        <v>0</v>
      </c>
      <c r="G106" s="14">
        <v>577.46</v>
      </c>
      <c r="H106" s="14">
        <v>577.46</v>
      </c>
      <c r="I106" s="15">
        <v>0.08</v>
      </c>
      <c r="J106" s="28">
        <v>0</v>
      </c>
      <c r="K106" s="14">
        <v>577.54</v>
      </c>
      <c r="L106" s="14">
        <v>4688</v>
      </c>
    </row>
    <row r="107" spans="1:12" x14ac:dyDescent="0.2">
      <c r="A107" s="2" t="s">
        <v>129</v>
      </c>
      <c r="B107" s="1" t="s">
        <v>274</v>
      </c>
      <c r="C107" s="14">
        <v>5265.54</v>
      </c>
      <c r="D107" s="14">
        <v>5265.54</v>
      </c>
      <c r="E107" s="14">
        <v>0</v>
      </c>
      <c r="F107" s="14">
        <v>0</v>
      </c>
      <c r="G107" s="14">
        <v>577.46</v>
      </c>
      <c r="H107" s="14">
        <v>577.46</v>
      </c>
      <c r="I107" s="15">
        <v>0.08</v>
      </c>
      <c r="J107" s="28">
        <v>0</v>
      </c>
      <c r="K107" s="14">
        <v>577.54</v>
      </c>
      <c r="L107" s="14">
        <v>4688</v>
      </c>
    </row>
    <row r="108" spans="1:12" x14ac:dyDescent="0.2">
      <c r="A108" s="2" t="s">
        <v>130</v>
      </c>
      <c r="B108" s="1" t="s">
        <v>274</v>
      </c>
      <c r="C108" s="14">
        <v>4595.9399999999996</v>
      </c>
      <c r="D108" s="14">
        <v>4595.9399999999996</v>
      </c>
      <c r="E108" s="14">
        <v>0</v>
      </c>
      <c r="F108" s="14">
        <v>0</v>
      </c>
      <c r="G108" s="14">
        <v>451.13</v>
      </c>
      <c r="H108" s="14">
        <v>451.13</v>
      </c>
      <c r="I108" s="14">
        <v>0.01</v>
      </c>
      <c r="J108" s="28">
        <v>0</v>
      </c>
      <c r="K108" s="14">
        <v>451.14</v>
      </c>
      <c r="L108" s="14">
        <v>4144.8</v>
      </c>
    </row>
    <row r="109" spans="1:12" x14ac:dyDescent="0.2">
      <c r="A109" s="2" t="s">
        <v>131</v>
      </c>
      <c r="B109" s="1" t="s">
        <v>274</v>
      </c>
      <c r="C109" s="14">
        <v>4595.9399999999996</v>
      </c>
      <c r="D109" s="14">
        <v>4595.9399999999996</v>
      </c>
      <c r="E109" s="14">
        <v>0</v>
      </c>
      <c r="F109" s="14">
        <v>0</v>
      </c>
      <c r="G109" s="14">
        <v>451.13</v>
      </c>
      <c r="H109" s="14">
        <v>451.13</v>
      </c>
      <c r="I109" s="14">
        <v>0.01</v>
      </c>
      <c r="J109" s="28">
        <v>0</v>
      </c>
      <c r="K109" s="14">
        <v>451.14</v>
      </c>
      <c r="L109" s="14">
        <v>4144.8</v>
      </c>
    </row>
    <row r="110" spans="1:12" x14ac:dyDescent="0.2">
      <c r="A110" s="2" t="s">
        <v>132</v>
      </c>
      <c r="B110" s="1" t="s">
        <v>274</v>
      </c>
      <c r="C110" s="14">
        <v>4595.7700000000004</v>
      </c>
      <c r="D110" s="14">
        <v>4595.7700000000004</v>
      </c>
      <c r="E110" s="14">
        <v>0</v>
      </c>
      <c r="F110" s="14">
        <v>0</v>
      </c>
      <c r="G110" s="14">
        <v>451.1</v>
      </c>
      <c r="H110" s="14">
        <v>451.1</v>
      </c>
      <c r="I110" s="14">
        <v>-0.13</v>
      </c>
      <c r="J110" s="28">
        <v>0</v>
      </c>
      <c r="K110" s="14">
        <v>450.97</v>
      </c>
      <c r="L110" s="14">
        <v>4144.8</v>
      </c>
    </row>
    <row r="111" spans="1:12" x14ac:dyDescent="0.2">
      <c r="A111" s="2" t="s">
        <v>133</v>
      </c>
      <c r="B111" s="1" t="s">
        <v>274</v>
      </c>
      <c r="C111" s="14">
        <v>4595.9399999999996</v>
      </c>
      <c r="D111" s="14">
        <v>4595.9399999999996</v>
      </c>
      <c r="E111" s="14">
        <v>0</v>
      </c>
      <c r="F111" s="14">
        <v>0</v>
      </c>
      <c r="G111" s="14">
        <v>451.13</v>
      </c>
      <c r="H111" s="14">
        <v>451.13</v>
      </c>
      <c r="I111" s="14">
        <v>0.01</v>
      </c>
      <c r="J111" s="28">
        <v>0</v>
      </c>
      <c r="K111" s="14">
        <v>451.14</v>
      </c>
      <c r="L111" s="14">
        <v>4144.8</v>
      </c>
    </row>
    <row r="112" spans="1:12" x14ac:dyDescent="0.2">
      <c r="A112" s="2" t="s">
        <v>134</v>
      </c>
      <c r="B112" s="1" t="s">
        <v>274</v>
      </c>
      <c r="C112" s="14">
        <v>4595.9399999999996</v>
      </c>
      <c r="D112" s="14">
        <v>4595.9399999999996</v>
      </c>
      <c r="E112" s="14">
        <v>0</v>
      </c>
      <c r="F112" s="14">
        <v>0</v>
      </c>
      <c r="G112" s="14">
        <v>451.13</v>
      </c>
      <c r="H112" s="14">
        <v>451.13</v>
      </c>
      <c r="I112" s="14">
        <v>0.01</v>
      </c>
      <c r="J112" s="28">
        <v>1800</v>
      </c>
      <c r="K112" s="14">
        <v>2251.14</v>
      </c>
      <c r="L112" s="14">
        <v>2344.8000000000002</v>
      </c>
    </row>
    <row r="113" spans="1:12" x14ac:dyDescent="0.2">
      <c r="A113" s="2" t="s">
        <v>135</v>
      </c>
      <c r="B113" s="1" t="s">
        <v>274</v>
      </c>
      <c r="C113" s="14">
        <v>4595.8500000000004</v>
      </c>
      <c r="D113" s="14">
        <v>4595.8500000000004</v>
      </c>
      <c r="E113" s="14">
        <v>0</v>
      </c>
      <c r="F113" s="14">
        <v>0</v>
      </c>
      <c r="G113" s="14">
        <v>451.12</v>
      </c>
      <c r="H113" s="14">
        <v>451.12</v>
      </c>
      <c r="I113" s="15">
        <v>-7.0000000000000007E-2</v>
      </c>
      <c r="J113" s="28">
        <v>0</v>
      </c>
      <c r="K113" s="14">
        <v>451.05</v>
      </c>
      <c r="L113" s="14">
        <v>4144.8</v>
      </c>
    </row>
    <row r="114" spans="1:12" x14ac:dyDescent="0.2">
      <c r="A114" s="2" t="s">
        <v>136</v>
      </c>
      <c r="B114" s="1" t="s">
        <v>274</v>
      </c>
      <c r="C114" s="14">
        <v>4596</v>
      </c>
      <c r="D114" s="14">
        <v>4596</v>
      </c>
      <c r="E114" s="14">
        <v>0</v>
      </c>
      <c r="F114" s="14">
        <v>0</v>
      </c>
      <c r="G114" s="14">
        <v>451.14</v>
      </c>
      <c r="H114" s="14">
        <v>451.14</v>
      </c>
      <c r="I114" s="14">
        <v>0.06</v>
      </c>
      <c r="J114" s="28">
        <v>0</v>
      </c>
      <c r="K114" s="14">
        <v>451.2</v>
      </c>
      <c r="L114" s="14">
        <v>4144.8</v>
      </c>
    </row>
    <row r="115" spans="1:12" s="7" customFormat="1" x14ac:dyDescent="0.2">
      <c r="A115" s="17" t="s">
        <v>35</v>
      </c>
      <c r="C115" s="7" t="s">
        <v>36</v>
      </c>
      <c r="D115" s="7" t="s">
        <v>36</v>
      </c>
      <c r="E115" s="7" t="s">
        <v>36</v>
      </c>
      <c r="F115" s="7" t="s">
        <v>36</v>
      </c>
      <c r="G115" s="7" t="s">
        <v>36</v>
      </c>
      <c r="H115" s="7" t="s">
        <v>36</v>
      </c>
      <c r="I115" s="7" t="s">
        <v>36</v>
      </c>
      <c r="J115" s="7" t="s">
        <v>36</v>
      </c>
      <c r="K115" s="7" t="s">
        <v>36</v>
      </c>
      <c r="L115" s="7" t="s">
        <v>36</v>
      </c>
    </row>
    <row r="116" spans="1:12" x14ac:dyDescent="0.2">
      <c r="C116" s="19">
        <f t="shared" ref="C116:I116" si="9">SUM(C103:C114)</f>
        <v>56490.280000000006</v>
      </c>
      <c r="D116" s="19">
        <f t="shared" si="9"/>
        <v>56490.280000000006</v>
      </c>
      <c r="E116" s="19">
        <f t="shared" si="9"/>
        <v>0</v>
      </c>
      <c r="F116" s="19">
        <f t="shared" si="9"/>
        <v>0</v>
      </c>
      <c r="G116" s="19">
        <f t="shared" si="9"/>
        <v>5666.1900000000005</v>
      </c>
      <c r="H116" s="19">
        <f t="shared" si="9"/>
        <v>5666.1900000000005</v>
      </c>
      <c r="I116" s="19">
        <f t="shared" si="9"/>
        <v>0.09</v>
      </c>
      <c r="J116" s="19">
        <v>1800</v>
      </c>
      <c r="K116" s="19">
        <f>SUM(K103:K114)</f>
        <v>7466.2800000000007</v>
      </c>
      <c r="L116" s="19">
        <f>SUM(L103:L114)</f>
        <v>49024.000000000015</v>
      </c>
    </row>
    <row r="118" spans="1:12" x14ac:dyDescent="0.2">
      <c r="A118" s="12" t="s">
        <v>137</v>
      </c>
    </row>
    <row r="119" spans="1:12" x14ac:dyDescent="0.2">
      <c r="A119" s="2" t="s">
        <v>138</v>
      </c>
      <c r="B119" s="1" t="s">
        <v>139</v>
      </c>
      <c r="C119" s="14">
        <v>2120.6</v>
      </c>
      <c r="D119" s="14">
        <v>2120.6</v>
      </c>
      <c r="E119" s="15">
        <v>-188.71</v>
      </c>
      <c r="F119" s="15">
        <v>-62.03</v>
      </c>
      <c r="G119" s="14">
        <v>126.68</v>
      </c>
      <c r="H119" s="14">
        <v>0</v>
      </c>
      <c r="I119" s="15">
        <v>0.03</v>
      </c>
      <c r="J119" s="28">
        <v>0</v>
      </c>
      <c r="K119" s="14">
        <v>-62</v>
      </c>
      <c r="L119" s="14">
        <v>2182.6</v>
      </c>
    </row>
    <row r="120" spans="1:12" x14ac:dyDescent="0.2">
      <c r="A120" s="2" t="s">
        <v>140</v>
      </c>
      <c r="B120" s="1" t="s">
        <v>141</v>
      </c>
      <c r="C120" s="14">
        <v>4596.01</v>
      </c>
      <c r="D120" s="14">
        <v>4596.01</v>
      </c>
      <c r="E120" s="14">
        <v>0</v>
      </c>
      <c r="F120" s="14">
        <v>0</v>
      </c>
      <c r="G120" s="14">
        <v>451.15</v>
      </c>
      <c r="H120" s="14">
        <v>451.15</v>
      </c>
      <c r="I120" s="14">
        <v>0.06</v>
      </c>
      <c r="J120" s="28">
        <v>0</v>
      </c>
      <c r="K120" s="14">
        <v>451.21</v>
      </c>
      <c r="L120" s="14">
        <v>4144.8</v>
      </c>
    </row>
    <row r="121" spans="1:12" x14ac:dyDescent="0.2">
      <c r="A121" s="2" t="s">
        <v>142</v>
      </c>
      <c r="B121" s="1" t="s">
        <v>143</v>
      </c>
      <c r="C121" s="14">
        <v>2120.58</v>
      </c>
      <c r="D121" s="14">
        <v>2120.58</v>
      </c>
      <c r="E121" s="15">
        <v>-188.71</v>
      </c>
      <c r="F121" s="15">
        <v>-62.03</v>
      </c>
      <c r="G121" s="14">
        <v>126.68</v>
      </c>
      <c r="H121" s="14">
        <v>0</v>
      </c>
      <c r="I121" s="15">
        <v>0.01</v>
      </c>
      <c r="J121" s="28">
        <v>0</v>
      </c>
      <c r="K121" s="14">
        <v>-62.02</v>
      </c>
      <c r="L121" s="14">
        <v>2182.6</v>
      </c>
    </row>
    <row r="122" spans="1:12" x14ac:dyDescent="0.2">
      <c r="A122" s="2" t="s">
        <v>144</v>
      </c>
      <c r="B122" s="1" t="s">
        <v>145</v>
      </c>
      <c r="C122" s="14">
        <v>2120.58</v>
      </c>
      <c r="D122" s="14">
        <v>2120.58</v>
      </c>
      <c r="E122" s="15">
        <v>-188.71</v>
      </c>
      <c r="F122" s="15">
        <v>-62.03</v>
      </c>
      <c r="G122" s="14">
        <v>126.68</v>
      </c>
      <c r="H122" s="14">
        <v>0</v>
      </c>
      <c r="I122" s="15">
        <v>0.01</v>
      </c>
      <c r="J122" s="28">
        <v>0</v>
      </c>
      <c r="K122" s="14">
        <v>-62.02</v>
      </c>
      <c r="L122" s="14">
        <v>2182.6</v>
      </c>
    </row>
    <row r="123" spans="1:12" x14ac:dyDescent="0.2">
      <c r="A123" s="2" t="s">
        <v>146</v>
      </c>
      <c r="B123" s="1" t="s">
        <v>147</v>
      </c>
      <c r="C123" s="14">
        <v>2120.5500000000002</v>
      </c>
      <c r="D123" s="14">
        <v>2120.5500000000002</v>
      </c>
      <c r="E123" s="15">
        <v>-188.71</v>
      </c>
      <c r="F123" s="15">
        <v>-62.04</v>
      </c>
      <c r="G123" s="14">
        <v>126.68</v>
      </c>
      <c r="H123" s="14">
        <v>0</v>
      </c>
      <c r="I123" s="15">
        <v>-0.01</v>
      </c>
      <c r="J123" s="28">
        <v>0</v>
      </c>
      <c r="K123" s="14">
        <v>-62.05</v>
      </c>
      <c r="L123" s="14">
        <v>2182.6</v>
      </c>
    </row>
    <row r="124" spans="1:12" s="7" customFormat="1" x14ac:dyDescent="0.2">
      <c r="A124" s="17" t="s">
        <v>35</v>
      </c>
      <c r="C124" s="7" t="s">
        <v>36</v>
      </c>
      <c r="D124" s="7" t="s">
        <v>36</v>
      </c>
      <c r="E124" s="7" t="s">
        <v>36</v>
      </c>
      <c r="F124" s="7" t="s">
        <v>36</v>
      </c>
      <c r="G124" s="7" t="s">
        <v>36</v>
      </c>
      <c r="H124" s="7" t="s">
        <v>36</v>
      </c>
      <c r="I124" s="7" t="s">
        <v>36</v>
      </c>
      <c r="J124" s="7" t="s">
        <v>36</v>
      </c>
      <c r="K124" s="7" t="s">
        <v>36</v>
      </c>
      <c r="L124" s="7" t="s">
        <v>36</v>
      </c>
    </row>
    <row r="125" spans="1:12" x14ac:dyDescent="0.2">
      <c r="C125" s="19">
        <f t="shared" ref="C125:I125" si="10">SUM(C119:C123)</f>
        <v>13078.32</v>
      </c>
      <c r="D125" s="19">
        <f t="shared" si="10"/>
        <v>13078.32</v>
      </c>
      <c r="E125" s="20">
        <f t="shared" si="10"/>
        <v>-754.84</v>
      </c>
      <c r="F125" s="20">
        <f t="shared" si="10"/>
        <v>-248.13</v>
      </c>
      <c r="G125" s="19">
        <f t="shared" si="10"/>
        <v>957.87000000000012</v>
      </c>
      <c r="H125" s="19">
        <f t="shared" si="10"/>
        <v>451.15</v>
      </c>
      <c r="I125" s="19">
        <f t="shared" si="10"/>
        <v>9.9999999999999992E-2</v>
      </c>
      <c r="J125" s="19">
        <v>0</v>
      </c>
      <c r="K125" s="19">
        <f>SUM(K119:K123)</f>
        <v>203.12</v>
      </c>
      <c r="L125" s="19">
        <f>SUM(L119:L123)</f>
        <v>12875.2</v>
      </c>
    </row>
    <row r="127" spans="1:12" x14ac:dyDescent="0.2">
      <c r="A127" s="12" t="s">
        <v>148</v>
      </c>
    </row>
    <row r="128" spans="1:12" x14ac:dyDescent="0.2">
      <c r="A128" s="2" t="s">
        <v>149</v>
      </c>
      <c r="B128" s="1" t="s">
        <v>150</v>
      </c>
      <c r="C128" s="14">
        <v>1929.1</v>
      </c>
      <c r="D128" s="14">
        <v>1929.1</v>
      </c>
      <c r="E128" s="15">
        <v>-188.71</v>
      </c>
      <c r="F128" s="15">
        <v>-76.22</v>
      </c>
      <c r="G128" s="14">
        <v>112.49</v>
      </c>
      <c r="H128" s="14">
        <v>0</v>
      </c>
      <c r="I128" s="15">
        <v>-0.08</v>
      </c>
      <c r="J128" s="28">
        <v>0</v>
      </c>
      <c r="K128" s="14">
        <v>-76.3</v>
      </c>
      <c r="L128" s="14">
        <v>2005.4</v>
      </c>
    </row>
    <row r="129" spans="1:12" x14ac:dyDescent="0.2">
      <c r="A129" s="2" t="s">
        <v>151</v>
      </c>
      <c r="B129" s="1" t="s">
        <v>152</v>
      </c>
      <c r="C129" s="14">
        <v>316.36</v>
      </c>
      <c r="D129" s="14">
        <v>316.36</v>
      </c>
      <c r="E129" s="15">
        <v>-200.83</v>
      </c>
      <c r="F129" s="15">
        <v>-191.55</v>
      </c>
      <c r="G129" s="14">
        <v>9.2799999999999994</v>
      </c>
      <c r="H129" s="14">
        <v>0</v>
      </c>
      <c r="I129" s="15">
        <v>0.11</v>
      </c>
      <c r="J129" s="28">
        <v>0</v>
      </c>
      <c r="K129" s="14">
        <v>-191.44</v>
      </c>
      <c r="L129" s="14">
        <v>507.8</v>
      </c>
    </row>
    <row r="130" spans="1:12" x14ac:dyDescent="0.2">
      <c r="A130" s="2" t="s">
        <v>153</v>
      </c>
      <c r="B130" s="1" t="s">
        <v>154</v>
      </c>
      <c r="C130" s="14">
        <v>2895.22</v>
      </c>
      <c r="D130" s="14">
        <v>2895.22</v>
      </c>
      <c r="E130" s="15">
        <v>-145.38</v>
      </c>
      <c r="F130" s="14">
        <v>0</v>
      </c>
      <c r="G130" s="14">
        <v>210.96</v>
      </c>
      <c r="H130" s="14">
        <v>65.58</v>
      </c>
      <c r="I130" s="15">
        <v>0.04</v>
      </c>
      <c r="J130" s="28">
        <v>0</v>
      </c>
      <c r="K130" s="14">
        <v>65.62</v>
      </c>
      <c r="L130" s="14">
        <v>2829.6</v>
      </c>
    </row>
    <row r="131" spans="1:12" x14ac:dyDescent="0.2">
      <c r="A131" s="2" t="s">
        <v>155</v>
      </c>
      <c r="B131" s="1" t="s">
        <v>156</v>
      </c>
      <c r="C131" s="14">
        <v>2519.16</v>
      </c>
      <c r="D131" s="14">
        <v>2519.16</v>
      </c>
      <c r="E131" s="15">
        <v>-160.30000000000001</v>
      </c>
      <c r="F131" s="14">
        <v>0</v>
      </c>
      <c r="G131" s="14">
        <v>170.04</v>
      </c>
      <c r="H131" s="14">
        <v>9.75</v>
      </c>
      <c r="I131" s="15">
        <v>0.01</v>
      </c>
      <c r="J131" s="28">
        <v>0</v>
      </c>
      <c r="K131" s="14">
        <v>9.76</v>
      </c>
      <c r="L131" s="14">
        <v>2509.4</v>
      </c>
    </row>
    <row r="132" spans="1:12" x14ac:dyDescent="0.2">
      <c r="A132" s="2" t="s">
        <v>157</v>
      </c>
      <c r="B132" s="1" t="s">
        <v>158</v>
      </c>
      <c r="C132" s="14">
        <v>2519.16</v>
      </c>
      <c r="D132" s="14">
        <v>2519.16</v>
      </c>
      <c r="E132" s="15">
        <v>-160.30000000000001</v>
      </c>
      <c r="F132" s="14">
        <v>0</v>
      </c>
      <c r="G132" s="14">
        <v>170.04</v>
      </c>
      <c r="H132" s="14">
        <v>9.75</v>
      </c>
      <c r="I132" s="15">
        <v>0.01</v>
      </c>
      <c r="J132" s="28">
        <v>0</v>
      </c>
      <c r="K132" s="14">
        <v>9.76</v>
      </c>
      <c r="L132" s="14">
        <v>2509.4</v>
      </c>
    </row>
    <row r="133" spans="1:12" x14ac:dyDescent="0.2">
      <c r="A133" s="2" t="s">
        <v>159</v>
      </c>
      <c r="B133" s="1" t="s">
        <v>160</v>
      </c>
      <c r="C133" s="14">
        <v>2986.18</v>
      </c>
      <c r="D133" s="14">
        <v>2986.18</v>
      </c>
      <c r="E133" s="15">
        <v>-145.38</v>
      </c>
      <c r="F133" s="14">
        <v>0</v>
      </c>
      <c r="G133" s="14">
        <v>220.86</v>
      </c>
      <c r="H133" s="14">
        <v>75.48</v>
      </c>
      <c r="I133" s="15">
        <v>-0.1</v>
      </c>
      <c r="J133" s="28">
        <v>0</v>
      </c>
      <c r="K133" s="14">
        <v>75.38</v>
      </c>
      <c r="L133" s="14">
        <v>2910.8</v>
      </c>
    </row>
    <row r="134" spans="1:12" x14ac:dyDescent="0.2">
      <c r="A134" s="2" t="s">
        <v>161</v>
      </c>
      <c r="B134" s="1" t="s">
        <v>162</v>
      </c>
      <c r="C134" s="14">
        <v>2151.0300000000002</v>
      </c>
      <c r="D134" s="14">
        <v>2151.0300000000002</v>
      </c>
      <c r="E134" s="15">
        <v>-188.71</v>
      </c>
      <c r="F134" s="15">
        <v>-58.72</v>
      </c>
      <c r="G134" s="14">
        <v>129.99</v>
      </c>
      <c r="H134" s="14">
        <v>0</v>
      </c>
      <c r="I134" s="15">
        <v>-0.05</v>
      </c>
      <c r="J134" s="28">
        <v>0</v>
      </c>
      <c r="K134" s="14">
        <v>-58.77</v>
      </c>
      <c r="L134" s="14">
        <v>2209.8000000000002</v>
      </c>
    </row>
    <row r="135" spans="1:12" x14ac:dyDescent="0.2">
      <c r="A135" s="2" t="s">
        <v>163</v>
      </c>
      <c r="B135" s="1" t="s">
        <v>164</v>
      </c>
      <c r="C135" s="14">
        <v>2878.02</v>
      </c>
      <c r="D135" s="14">
        <v>2878.02</v>
      </c>
      <c r="E135" s="15">
        <v>-145.38</v>
      </c>
      <c r="F135" s="14">
        <v>0</v>
      </c>
      <c r="G135" s="14">
        <v>209.09</v>
      </c>
      <c r="H135" s="14">
        <v>63.71</v>
      </c>
      <c r="I135" s="15">
        <v>0.11</v>
      </c>
      <c r="J135" s="28">
        <v>0</v>
      </c>
      <c r="K135" s="14">
        <v>63.82</v>
      </c>
      <c r="L135" s="14">
        <v>2814.2</v>
      </c>
    </row>
    <row r="136" spans="1:12" x14ac:dyDescent="0.2">
      <c r="A136" s="2" t="s">
        <v>165</v>
      </c>
      <c r="B136" s="1" t="s">
        <v>166</v>
      </c>
      <c r="C136" s="14">
        <v>2895.22</v>
      </c>
      <c r="D136" s="14">
        <v>2895.22</v>
      </c>
      <c r="E136" s="15">
        <v>-145.38</v>
      </c>
      <c r="F136" s="14">
        <v>0</v>
      </c>
      <c r="G136" s="14">
        <v>210.96</v>
      </c>
      <c r="H136" s="14">
        <v>65.58</v>
      </c>
      <c r="I136" s="15">
        <v>0.04</v>
      </c>
      <c r="J136" s="28">
        <v>0</v>
      </c>
      <c r="K136" s="14">
        <v>65.62</v>
      </c>
      <c r="L136" s="14">
        <v>2829.6</v>
      </c>
    </row>
    <row r="137" spans="1:12" x14ac:dyDescent="0.2">
      <c r="A137" s="2" t="s">
        <v>167</v>
      </c>
      <c r="B137" s="1" t="s">
        <v>168</v>
      </c>
      <c r="C137" s="14">
        <v>1727.67</v>
      </c>
      <c r="D137" s="14">
        <v>1727.67</v>
      </c>
      <c r="E137" s="15">
        <v>-193.8</v>
      </c>
      <c r="F137" s="15">
        <v>-94.2</v>
      </c>
      <c r="G137" s="14">
        <v>99.6</v>
      </c>
      <c r="H137" s="14">
        <v>0</v>
      </c>
      <c r="I137" s="14">
        <v>-0.13</v>
      </c>
      <c r="J137" s="28">
        <v>0</v>
      </c>
      <c r="K137" s="14">
        <v>-94.33</v>
      </c>
      <c r="L137" s="14">
        <v>1822</v>
      </c>
    </row>
    <row r="138" spans="1:12" x14ac:dyDescent="0.2">
      <c r="A138" s="2" t="s">
        <v>169</v>
      </c>
      <c r="B138" s="1" t="s">
        <v>170</v>
      </c>
      <c r="C138" s="14">
        <v>3109.05</v>
      </c>
      <c r="D138" s="14">
        <v>3109.05</v>
      </c>
      <c r="E138" s="15">
        <v>-125.1</v>
      </c>
      <c r="F138" s="14">
        <v>0</v>
      </c>
      <c r="G138" s="14">
        <v>234.22</v>
      </c>
      <c r="H138" s="14">
        <v>109.12</v>
      </c>
      <c r="I138" s="15">
        <v>-7.0000000000000007E-2</v>
      </c>
      <c r="J138" s="28">
        <v>0</v>
      </c>
      <c r="K138" s="14">
        <v>109.05</v>
      </c>
      <c r="L138" s="14">
        <v>3000</v>
      </c>
    </row>
    <row r="139" spans="1:12" x14ac:dyDescent="0.2">
      <c r="A139" s="2" t="s">
        <v>171</v>
      </c>
      <c r="B139" s="1" t="s">
        <v>172</v>
      </c>
      <c r="C139" s="14">
        <v>2151.0300000000002</v>
      </c>
      <c r="D139" s="14">
        <v>2151.0300000000002</v>
      </c>
      <c r="E139" s="15">
        <v>-188.71</v>
      </c>
      <c r="F139" s="15">
        <v>-58.72</v>
      </c>
      <c r="G139" s="14">
        <v>129.99</v>
      </c>
      <c r="H139" s="14">
        <v>0</v>
      </c>
      <c r="I139" s="15">
        <v>-0.05</v>
      </c>
      <c r="J139" s="28">
        <v>0</v>
      </c>
      <c r="K139" s="14">
        <v>-58.77</v>
      </c>
      <c r="L139" s="14">
        <v>2209.8000000000002</v>
      </c>
    </row>
    <row r="140" spans="1:12" x14ac:dyDescent="0.2">
      <c r="A140" s="2" t="s">
        <v>173</v>
      </c>
      <c r="B140" s="1" t="s">
        <v>174</v>
      </c>
      <c r="C140" s="14">
        <v>2366.02</v>
      </c>
      <c r="D140" s="14">
        <v>2366.02</v>
      </c>
      <c r="E140" s="15">
        <v>-160.30000000000001</v>
      </c>
      <c r="F140" s="15">
        <v>-6.91</v>
      </c>
      <c r="G140" s="14">
        <v>153.38</v>
      </c>
      <c r="H140" s="14">
        <v>0</v>
      </c>
      <c r="I140" s="14">
        <v>0.13</v>
      </c>
      <c r="J140" s="28">
        <v>0</v>
      </c>
      <c r="K140" s="14">
        <v>-6.78</v>
      </c>
      <c r="L140" s="14">
        <v>2372.8000000000002</v>
      </c>
    </row>
    <row r="141" spans="1:12" x14ac:dyDescent="0.2">
      <c r="A141" s="2" t="s">
        <v>175</v>
      </c>
      <c r="B141" s="1" t="s">
        <v>176</v>
      </c>
      <c r="C141" s="14">
        <v>2519.16</v>
      </c>
      <c r="D141" s="14">
        <v>2519.16</v>
      </c>
      <c r="E141" s="15">
        <v>-160.30000000000001</v>
      </c>
      <c r="F141" s="14">
        <v>0</v>
      </c>
      <c r="G141" s="14">
        <v>170.04</v>
      </c>
      <c r="H141" s="14">
        <v>9.75</v>
      </c>
      <c r="I141" s="15">
        <v>0.01</v>
      </c>
      <c r="J141" s="28">
        <v>0</v>
      </c>
      <c r="K141" s="14">
        <v>9.76</v>
      </c>
      <c r="L141" s="14">
        <v>2509.4</v>
      </c>
    </row>
    <row r="142" spans="1:12" x14ac:dyDescent="0.2">
      <c r="A142" s="2" t="s">
        <v>177</v>
      </c>
      <c r="B142" s="1" t="s">
        <v>178</v>
      </c>
      <c r="C142" s="14">
        <v>3613.44</v>
      </c>
      <c r="D142" s="14">
        <v>3613.44</v>
      </c>
      <c r="E142" s="15">
        <v>-107.37</v>
      </c>
      <c r="F142" s="14">
        <v>0</v>
      </c>
      <c r="G142" s="14">
        <v>289.10000000000002</v>
      </c>
      <c r="H142" s="14">
        <v>181.73</v>
      </c>
      <c r="I142" s="15">
        <v>-0.09</v>
      </c>
      <c r="J142" s="28">
        <v>0</v>
      </c>
      <c r="K142" s="14">
        <v>181.64</v>
      </c>
      <c r="L142" s="14">
        <v>3431.8</v>
      </c>
    </row>
    <row r="143" spans="1:12" x14ac:dyDescent="0.2">
      <c r="A143" s="2" t="s">
        <v>179</v>
      </c>
      <c r="B143" s="1" t="s">
        <v>180</v>
      </c>
      <c r="C143" s="14">
        <v>1376.4</v>
      </c>
      <c r="D143" s="14">
        <v>1376.4</v>
      </c>
      <c r="E143" s="15">
        <v>-200.63</v>
      </c>
      <c r="F143" s="15">
        <v>-123.51</v>
      </c>
      <c r="G143" s="14">
        <v>77.12</v>
      </c>
      <c r="H143" s="14">
        <v>0</v>
      </c>
      <c r="I143" s="15">
        <v>0.11</v>
      </c>
      <c r="J143" s="28">
        <v>0</v>
      </c>
      <c r="K143" s="14">
        <v>-123.4</v>
      </c>
      <c r="L143" s="14">
        <v>1499.8</v>
      </c>
    </row>
    <row r="144" spans="1:12" x14ac:dyDescent="0.2">
      <c r="A144" s="2" t="s">
        <v>181</v>
      </c>
      <c r="B144" s="1" t="s">
        <v>182</v>
      </c>
      <c r="C144" s="14">
        <v>2238.35</v>
      </c>
      <c r="D144" s="14">
        <v>2238.35</v>
      </c>
      <c r="E144" s="15">
        <v>-174.78</v>
      </c>
      <c r="F144" s="15">
        <v>-35.29</v>
      </c>
      <c r="G144" s="14">
        <v>139.49</v>
      </c>
      <c r="H144" s="14">
        <v>0</v>
      </c>
      <c r="I144" s="14">
        <v>-0.16</v>
      </c>
      <c r="J144" s="28">
        <v>0</v>
      </c>
      <c r="K144" s="14">
        <v>-35.450000000000003</v>
      </c>
      <c r="L144" s="14">
        <v>2273.8000000000002</v>
      </c>
    </row>
    <row r="145" spans="1:12" x14ac:dyDescent="0.2">
      <c r="A145" s="2" t="s">
        <v>183</v>
      </c>
      <c r="B145" s="1" t="s">
        <v>184</v>
      </c>
      <c r="C145" s="14">
        <v>2366.02</v>
      </c>
      <c r="D145" s="14">
        <v>2366.02</v>
      </c>
      <c r="E145" s="15">
        <v>-160.30000000000001</v>
      </c>
      <c r="F145" s="15">
        <v>-6.91</v>
      </c>
      <c r="G145" s="14">
        <v>153.38</v>
      </c>
      <c r="H145" s="14">
        <v>0</v>
      </c>
      <c r="I145" s="14">
        <v>0.13</v>
      </c>
      <c r="J145" s="28">
        <v>0</v>
      </c>
      <c r="K145" s="14">
        <v>-6.78</v>
      </c>
      <c r="L145" s="14">
        <v>2372.8000000000002</v>
      </c>
    </row>
    <row r="146" spans="1:12" x14ac:dyDescent="0.2">
      <c r="A146" s="2" t="s">
        <v>185</v>
      </c>
      <c r="B146" s="1" t="s">
        <v>186</v>
      </c>
      <c r="C146" s="14">
        <v>3109.05</v>
      </c>
      <c r="D146" s="14">
        <v>3109.05</v>
      </c>
      <c r="E146" s="15">
        <v>-125.1</v>
      </c>
      <c r="F146" s="14">
        <v>0</v>
      </c>
      <c r="G146" s="14">
        <v>234.22</v>
      </c>
      <c r="H146" s="14">
        <v>109.12</v>
      </c>
      <c r="I146" s="15">
        <v>-7.0000000000000007E-2</v>
      </c>
      <c r="J146" s="28">
        <v>0</v>
      </c>
      <c r="K146" s="14">
        <v>109.05</v>
      </c>
      <c r="L146" s="14">
        <v>3000</v>
      </c>
    </row>
    <row r="147" spans="1:12" x14ac:dyDescent="0.2">
      <c r="A147" s="2" t="s">
        <v>187</v>
      </c>
      <c r="B147" s="1" t="s">
        <v>188</v>
      </c>
      <c r="C147" s="14">
        <v>2508.6</v>
      </c>
      <c r="D147" s="14">
        <v>2508.6</v>
      </c>
      <c r="E147" s="15">
        <v>-160.30000000000001</v>
      </c>
      <c r="F147" s="14">
        <v>0</v>
      </c>
      <c r="G147" s="14">
        <v>168.9</v>
      </c>
      <c r="H147" s="14">
        <v>8.6</v>
      </c>
      <c r="I147" s="14">
        <v>0</v>
      </c>
      <c r="J147" s="28">
        <v>0</v>
      </c>
      <c r="K147" s="14">
        <v>8.6</v>
      </c>
      <c r="L147" s="14">
        <v>2500</v>
      </c>
    </row>
    <row r="148" spans="1:12" x14ac:dyDescent="0.2">
      <c r="A148" s="2" t="s">
        <v>189</v>
      </c>
      <c r="B148" s="1" t="s">
        <v>190</v>
      </c>
      <c r="C148" s="14">
        <v>2211</v>
      </c>
      <c r="D148" s="14">
        <v>2211</v>
      </c>
      <c r="E148" s="15">
        <v>-174.78</v>
      </c>
      <c r="F148" s="15">
        <v>-38.270000000000003</v>
      </c>
      <c r="G148" s="14">
        <v>136.52000000000001</v>
      </c>
      <c r="H148" s="14">
        <v>0</v>
      </c>
      <c r="I148" s="14">
        <v>7.0000000000000007E-2</v>
      </c>
      <c r="J148" s="28">
        <v>0</v>
      </c>
      <c r="K148" s="14">
        <v>-38.200000000000003</v>
      </c>
      <c r="L148" s="14">
        <v>2249.1999999999998</v>
      </c>
    </row>
    <row r="149" spans="1:12" s="7" customFormat="1" x14ac:dyDescent="0.2">
      <c r="A149" s="17" t="s">
        <v>35</v>
      </c>
      <c r="C149" s="7" t="s">
        <v>36</v>
      </c>
      <c r="D149" s="7" t="s">
        <v>36</v>
      </c>
      <c r="E149" s="7" t="s">
        <v>36</v>
      </c>
      <c r="F149" s="7" t="s">
        <v>36</v>
      </c>
      <c r="G149" s="7" t="s">
        <v>36</v>
      </c>
      <c r="H149" s="7" t="s">
        <v>36</v>
      </c>
      <c r="I149" s="7" t="s">
        <v>36</v>
      </c>
      <c r="J149" s="7" t="s">
        <v>36</v>
      </c>
      <c r="K149" s="7" t="s">
        <v>36</v>
      </c>
      <c r="L149" s="7" t="s">
        <v>36</v>
      </c>
    </row>
    <row r="150" spans="1:12" x14ac:dyDescent="0.2">
      <c r="C150" s="19">
        <f t="shared" ref="C150:I150" si="11">SUM(C128:C148)</f>
        <v>50385.240000000005</v>
      </c>
      <c r="D150" s="19">
        <f t="shared" si="11"/>
        <v>50385.240000000005</v>
      </c>
      <c r="E150" s="20">
        <f t="shared" si="11"/>
        <v>-3411.8400000000006</v>
      </c>
      <c r="F150" s="20">
        <f t="shared" si="11"/>
        <v>-690.3</v>
      </c>
      <c r="G150" s="19">
        <f t="shared" si="11"/>
        <v>3429.6699999999996</v>
      </c>
      <c r="H150" s="19">
        <f t="shared" si="11"/>
        <v>708.17000000000007</v>
      </c>
      <c r="I150" s="20">
        <f t="shared" si="11"/>
        <v>-3.0000000000000027E-2</v>
      </c>
      <c r="J150" s="27">
        <v>0</v>
      </c>
      <c r="K150" s="19">
        <f>SUM(K128:K148)</f>
        <v>17.839999999999925</v>
      </c>
      <c r="L150" s="19">
        <f>SUM(L128:L148)</f>
        <v>50367.400000000009</v>
      </c>
    </row>
    <row r="152" spans="1:12" x14ac:dyDescent="0.2">
      <c r="A152" s="12" t="s">
        <v>191</v>
      </c>
    </row>
    <row r="153" spans="1:12" x14ac:dyDescent="0.2">
      <c r="A153" s="2" t="s">
        <v>192</v>
      </c>
      <c r="B153" s="1" t="s">
        <v>193</v>
      </c>
      <c r="C153" s="14">
        <v>1929.43</v>
      </c>
      <c r="D153" s="14">
        <v>1929.43</v>
      </c>
      <c r="E153" s="15">
        <v>-188.71</v>
      </c>
      <c r="F153" s="15">
        <v>-76.2</v>
      </c>
      <c r="G153" s="14">
        <v>112.52</v>
      </c>
      <c r="H153" s="14">
        <v>0</v>
      </c>
      <c r="I153" s="14">
        <v>0.03</v>
      </c>
      <c r="J153" s="28">
        <v>0</v>
      </c>
      <c r="K153" s="14">
        <v>-76.17</v>
      </c>
      <c r="L153" s="14">
        <v>2005.6</v>
      </c>
    </row>
    <row r="154" spans="1:12" x14ac:dyDescent="0.2">
      <c r="A154" s="2" t="s">
        <v>194</v>
      </c>
      <c r="B154" s="1" t="s">
        <v>195</v>
      </c>
      <c r="C154" s="14">
        <v>2238.35</v>
      </c>
      <c r="D154" s="14">
        <v>2238.35</v>
      </c>
      <c r="E154" s="15">
        <v>-174.78</v>
      </c>
      <c r="F154" s="15">
        <v>-35.29</v>
      </c>
      <c r="G154" s="14">
        <v>139.49</v>
      </c>
      <c r="H154" s="14">
        <v>0</v>
      </c>
      <c r="I154" s="14">
        <v>-0.16</v>
      </c>
      <c r="J154" s="28">
        <v>0</v>
      </c>
      <c r="K154" s="14">
        <v>-35.450000000000003</v>
      </c>
      <c r="L154" s="14">
        <v>2273.8000000000002</v>
      </c>
    </row>
    <row r="155" spans="1:12" x14ac:dyDescent="0.2">
      <c r="A155" s="2" t="s">
        <v>196</v>
      </c>
      <c r="B155" s="1" t="s">
        <v>197</v>
      </c>
      <c r="C155" s="14">
        <v>1795.97</v>
      </c>
      <c r="D155" s="14">
        <v>1795.97</v>
      </c>
      <c r="E155" s="15">
        <v>-188.71</v>
      </c>
      <c r="F155" s="15">
        <v>-84.74</v>
      </c>
      <c r="G155" s="14">
        <v>103.97</v>
      </c>
      <c r="H155" s="14">
        <v>0</v>
      </c>
      <c r="I155" s="14">
        <v>-0.09</v>
      </c>
      <c r="J155" s="28">
        <v>0</v>
      </c>
      <c r="K155" s="14">
        <v>-84.83</v>
      </c>
      <c r="L155" s="14">
        <v>1880.8</v>
      </c>
    </row>
    <row r="156" spans="1:12" x14ac:dyDescent="0.2">
      <c r="A156" s="2" t="s">
        <v>198</v>
      </c>
      <c r="B156" s="1" t="s">
        <v>199</v>
      </c>
      <c r="C156" s="14">
        <v>909.07</v>
      </c>
      <c r="D156" s="14">
        <v>909.07</v>
      </c>
      <c r="E156" s="15">
        <v>-200.74</v>
      </c>
      <c r="F156" s="15">
        <v>-153.53</v>
      </c>
      <c r="G156" s="14">
        <v>47.21</v>
      </c>
      <c r="H156" s="14">
        <v>0</v>
      </c>
      <c r="I156" s="15">
        <v>0</v>
      </c>
      <c r="J156" s="28">
        <v>0</v>
      </c>
      <c r="K156" s="14">
        <v>-153.53</v>
      </c>
      <c r="L156" s="14">
        <v>1062.5999999999999</v>
      </c>
    </row>
    <row r="157" spans="1:12" x14ac:dyDescent="0.2">
      <c r="A157" s="2" t="s">
        <v>200</v>
      </c>
      <c r="B157" s="1" t="s">
        <v>201</v>
      </c>
      <c r="C157" s="14">
        <v>689.45</v>
      </c>
      <c r="D157" s="14">
        <v>689.45</v>
      </c>
      <c r="E157" s="15">
        <v>-200.83</v>
      </c>
      <c r="F157" s="15">
        <v>-167.68</v>
      </c>
      <c r="G157" s="14">
        <v>33.159999999999997</v>
      </c>
      <c r="H157" s="14">
        <v>0</v>
      </c>
      <c r="I157" s="14">
        <v>-7.0000000000000007E-2</v>
      </c>
      <c r="J157" s="28">
        <v>0</v>
      </c>
      <c r="K157" s="14">
        <v>-167.75</v>
      </c>
      <c r="L157" s="14">
        <v>857.2</v>
      </c>
    </row>
    <row r="158" spans="1:12" x14ac:dyDescent="0.2">
      <c r="A158" s="2" t="s">
        <v>202</v>
      </c>
      <c r="B158" s="1" t="s">
        <v>203</v>
      </c>
      <c r="C158" s="14">
        <v>2219</v>
      </c>
      <c r="D158" s="14">
        <v>2219</v>
      </c>
      <c r="E158" s="15">
        <v>-174.78</v>
      </c>
      <c r="F158" s="15">
        <v>-37.4</v>
      </c>
      <c r="G158" s="14">
        <v>137.38999999999999</v>
      </c>
      <c r="H158" s="14">
        <v>0</v>
      </c>
      <c r="I158" s="15">
        <v>0</v>
      </c>
      <c r="J158" s="28">
        <v>0</v>
      </c>
      <c r="K158" s="14">
        <v>-37.4</v>
      </c>
      <c r="L158" s="14">
        <v>2256.4</v>
      </c>
    </row>
    <row r="159" spans="1:12" x14ac:dyDescent="0.2">
      <c r="A159" s="2" t="s">
        <v>204</v>
      </c>
      <c r="B159" s="1" t="s">
        <v>205</v>
      </c>
      <c r="C159" s="14">
        <v>2400</v>
      </c>
      <c r="D159" s="14">
        <v>2400</v>
      </c>
      <c r="E159" s="15">
        <v>-160.30000000000001</v>
      </c>
      <c r="F159" s="15">
        <v>-3.22</v>
      </c>
      <c r="G159" s="14">
        <v>157.08000000000001</v>
      </c>
      <c r="H159" s="14">
        <v>0</v>
      </c>
      <c r="I159" s="14">
        <v>0.02</v>
      </c>
      <c r="J159" s="28">
        <v>0</v>
      </c>
      <c r="K159" s="14">
        <v>-3.2</v>
      </c>
      <c r="L159" s="14">
        <v>2403.1999999999998</v>
      </c>
    </row>
    <row r="160" spans="1:12" x14ac:dyDescent="0.2">
      <c r="A160" s="2" t="s">
        <v>206</v>
      </c>
      <c r="B160" s="1" t="s">
        <v>207</v>
      </c>
      <c r="C160" s="14">
        <v>768.5</v>
      </c>
      <c r="D160" s="14">
        <v>768.5</v>
      </c>
      <c r="E160" s="15">
        <v>-200.83</v>
      </c>
      <c r="F160" s="15">
        <v>-162.62</v>
      </c>
      <c r="G160" s="14">
        <v>38.22</v>
      </c>
      <c r="H160" s="14">
        <v>0</v>
      </c>
      <c r="I160" s="14">
        <v>-0.08</v>
      </c>
      <c r="J160" s="28">
        <v>0</v>
      </c>
      <c r="K160" s="14">
        <v>-162.69999999999999</v>
      </c>
      <c r="L160" s="14">
        <v>931.2</v>
      </c>
    </row>
    <row r="161" spans="1:12" x14ac:dyDescent="0.2">
      <c r="A161" s="2" t="s">
        <v>208</v>
      </c>
      <c r="B161" s="1" t="s">
        <v>209</v>
      </c>
      <c r="C161" s="14">
        <v>1795.97</v>
      </c>
      <c r="D161" s="14">
        <v>1795.97</v>
      </c>
      <c r="E161" s="15">
        <v>-188.71</v>
      </c>
      <c r="F161" s="15">
        <v>-84.74</v>
      </c>
      <c r="G161" s="14">
        <v>103.97</v>
      </c>
      <c r="H161" s="14">
        <v>0</v>
      </c>
      <c r="I161" s="14">
        <v>-0.09</v>
      </c>
      <c r="J161" s="28">
        <v>0</v>
      </c>
      <c r="K161" s="14">
        <v>-84.83</v>
      </c>
      <c r="L161" s="14">
        <v>1880.8</v>
      </c>
    </row>
    <row r="162" spans="1:12" x14ac:dyDescent="0.2">
      <c r="A162" s="2" t="s">
        <v>210</v>
      </c>
      <c r="B162" s="1" t="s">
        <v>211</v>
      </c>
      <c r="C162" s="14">
        <v>110.31</v>
      </c>
      <c r="D162" s="14">
        <v>110.31</v>
      </c>
      <c r="E162" s="15">
        <v>-200.83</v>
      </c>
      <c r="F162" s="15">
        <v>-198.71</v>
      </c>
      <c r="G162" s="14">
        <v>2.12</v>
      </c>
      <c r="H162" s="14">
        <v>0</v>
      </c>
      <c r="I162" s="15">
        <v>-0.18</v>
      </c>
      <c r="J162" s="28">
        <v>0</v>
      </c>
      <c r="K162" s="14">
        <v>-198.89</v>
      </c>
      <c r="L162" s="14">
        <v>309.2</v>
      </c>
    </row>
    <row r="163" spans="1:12" x14ac:dyDescent="0.2">
      <c r="A163" s="2" t="s">
        <v>212</v>
      </c>
      <c r="B163" s="1" t="s">
        <v>213</v>
      </c>
      <c r="C163" s="14">
        <v>2519.16</v>
      </c>
      <c r="D163" s="14">
        <v>2519.16</v>
      </c>
      <c r="E163" s="15">
        <v>-160.30000000000001</v>
      </c>
      <c r="F163" s="14">
        <v>0</v>
      </c>
      <c r="G163" s="14">
        <v>170.04</v>
      </c>
      <c r="H163" s="14">
        <v>9.75</v>
      </c>
      <c r="I163" s="15">
        <v>0.01</v>
      </c>
      <c r="J163" s="28">
        <v>0</v>
      </c>
      <c r="K163" s="14">
        <v>9.76</v>
      </c>
      <c r="L163" s="14">
        <v>2509.4</v>
      </c>
    </row>
    <row r="164" spans="1:12" x14ac:dyDescent="0.2">
      <c r="A164" s="2" t="s">
        <v>214</v>
      </c>
      <c r="B164" s="1" t="s">
        <v>215</v>
      </c>
      <c r="C164" s="14">
        <v>1795.97</v>
      </c>
      <c r="D164" s="14">
        <v>1795.97</v>
      </c>
      <c r="E164" s="15">
        <v>-188.71</v>
      </c>
      <c r="F164" s="15">
        <v>-84.74</v>
      </c>
      <c r="G164" s="14">
        <v>103.97</v>
      </c>
      <c r="H164" s="14">
        <v>0</v>
      </c>
      <c r="I164" s="14">
        <v>-0.09</v>
      </c>
      <c r="J164" s="28">
        <v>0</v>
      </c>
      <c r="K164" s="14">
        <v>-84.83</v>
      </c>
      <c r="L164" s="14">
        <v>1880.8</v>
      </c>
    </row>
    <row r="165" spans="1:12" x14ac:dyDescent="0.2">
      <c r="A165" s="2" t="s">
        <v>256</v>
      </c>
      <c r="B165" s="1" t="s">
        <v>257</v>
      </c>
      <c r="C165" s="14">
        <v>2519.16</v>
      </c>
      <c r="D165" s="14">
        <v>2519.16</v>
      </c>
      <c r="E165" s="15">
        <v>-160.30000000000001</v>
      </c>
      <c r="F165" s="15">
        <v>0</v>
      </c>
      <c r="G165" s="14">
        <v>170.04</v>
      </c>
      <c r="H165" s="14">
        <v>9.75</v>
      </c>
      <c r="I165" s="14">
        <v>0.01</v>
      </c>
      <c r="J165" s="28">
        <v>0</v>
      </c>
      <c r="K165" s="14">
        <v>9.76</v>
      </c>
      <c r="L165" s="14">
        <v>2509.4</v>
      </c>
    </row>
    <row r="166" spans="1:12" x14ac:dyDescent="0.2">
      <c r="A166" s="2" t="s">
        <v>216</v>
      </c>
      <c r="B166" s="1" t="s">
        <v>217</v>
      </c>
      <c r="C166" s="14">
        <v>2519.16</v>
      </c>
      <c r="D166" s="14">
        <v>2519.16</v>
      </c>
      <c r="E166" s="15">
        <v>-160.30000000000001</v>
      </c>
      <c r="F166" s="14">
        <v>0</v>
      </c>
      <c r="G166" s="14">
        <v>170.04</v>
      </c>
      <c r="H166" s="14">
        <v>9.75</v>
      </c>
      <c r="I166" s="15">
        <v>0.01</v>
      </c>
      <c r="J166" s="28">
        <v>0</v>
      </c>
      <c r="K166" s="14">
        <v>9.76</v>
      </c>
      <c r="L166" s="14">
        <v>2509.4</v>
      </c>
    </row>
    <row r="167" spans="1:12" x14ac:dyDescent="0.2">
      <c r="A167" s="2" t="s">
        <v>218</v>
      </c>
      <c r="B167" s="1" t="s">
        <v>219</v>
      </c>
      <c r="C167" s="14">
        <v>768.5</v>
      </c>
      <c r="D167" s="14">
        <v>768.5</v>
      </c>
      <c r="E167" s="15">
        <v>-200.83</v>
      </c>
      <c r="F167" s="15">
        <v>-162.62</v>
      </c>
      <c r="G167" s="14">
        <v>38.22</v>
      </c>
      <c r="H167" s="14">
        <v>0</v>
      </c>
      <c r="I167" s="14">
        <v>-0.08</v>
      </c>
      <c r="J167" s="28">
        <v>0</v>
      </c>
      <c r="K167" s="14">
        <v>-162.69999999999999</v>
      </c>
      <c r="L167" s="14">
        <v>931.2</v>
      </c>
    </row>
    <row r="168" spans="1:12" x14ac:dyDescent="0.2">
      <c r="A168" s="2" t="s">
        <v>220</v>
      </c>
      <c r="B168" s="1" t="s">
        <v>267</v>
      </c>
      <c r="C168" s="14">
        <v>6495</v>
      </c>
      <c r="D168" s="14">
        <v>6495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28">
        <v>0</v>
      </c>
      <c r="K168" s="14">
        <v>0</v>
      </c>
      <c r="L168" s="14">
        <v>6495</v>
      </c>
    </row>
    <row r="169" spans="1:12" x14ac:dyDescent="0.2">
      <c r="A169" s="2" t="s">
        <v>263</v>
      </c>
      <c r="B169" s="1" t="s">
        <v>262</v>
      </c>
      <c r="C169" s="14">
        <v>1929.15</v>
      </c>
      <c r="D169" s="14">
        <v>1929.15</v>
      </c>
      <c r="E169" s="14">
        <v>-188.71</v>
      </c>
      <c r="F169" s="14">
        <v>-76.22</v>
      </c>
      <c r="G169" s="14">
        <v>112.5</v>
      </c>
      <c r="H169" s="14">
        <v>0</v>
      </c>
      <c r="I169" s="14">
        <v>-0.03</v>
      </c>
      <c r="J169" s="28">
        <v>0</v>
      </c>
      <c r="K169" s="14">
        <v>-76.25</v>
      </c>
      <c r="L169" s="14">
        <v>2005.4</v>
      </c>
    </row>
    <row r="170" spans="1:12" s="7" customFormat="1" x14ac:dyDescent="0.2">
      <c r="A170" s="17" t="s">
        <v>35</v>
      </c>
      <c r="C170" s="7" t="s">
        <v>36</v>
      </c>
      <c r="D170" s="7" t="s">
        <v>36</v>
      </c>
      <c r="E170" s="7" t="s">
        <v>36</v>
      </c>
      <c r="F170" s="7" t="s">
        <v>36</v>
      </c>
      <c r="G170" s="7" t="s">
        <v>36</v>
      </c>
      <c r="H170" s="7" t="s">
        <v>36</v>
      </c>
      <c r="I170" s="7" t="s">
        <v>36</v>
      </c>
      <c r="J170" s="7" t="s">
        <v>36</v>
      </c>
      <c r="K170" s="7" t="s">
        <v>36</v>
      </c>
      <c r="L170" s="7" t="s">
        <v>36</v>
      </c>
    </row>
    <row r="171" spans="1:12" x14ac:dyDescent="0.2">
      <c r="C171" s="19">
        <f t="shared" ref="C171:I171" si="12">SUM(C153:C169)</f>
        <v>33402.15</v>
      </c>
      <c r="D171" s="19">
        <f t="shared" si="12"/>
        <v>33402.15</v>
      </c>
      <c r="E171" s="19">
        <f t="shared" si="12"/>
        <v>-2938.3700000000003</v>
      </c>
      <c r="F171" s="19">
        <f t="shared" si="12"/>
        <v>-1327.7100000000003</v>
      </c>
      <c r="G171" s="19">
        <f t="shared" si="12"/>
        <v>1639.94</v>
      </c>
      <c r="H171" s="19">
        <f t="shared" si="12"/>
        <v>29.25</v>
      </c>
      <c r="I171" s="19">
        <f t="shared" si="12"/>
        <v>-0.79</v>
      </c>
      <c r="J171" s="19">
        <v>0</v>
      </c>
      <c r="K171" s="19">
        <f>SUM(K153:K169)</f>
        <v>-1299.25</v>
      </c>
      <c r="L171" s="19">
        <f>SUM(L153:L169)</f>
        <v>34701.4</v>
      </c>
    </row>
    <row r="173" spans="1:12" x14ac:dyDescent="0.2">
      <c r="A173" s="12" t="s">
        <v>221</v>
      </c>
    </row>
    <row r="174" spans="1:12" x14ac:dyDescent="0.2">
      <c r="A174" s="2" t="s">
        <v>222</v>
      </c>
      <c r="B174" s="1" t="s">
        <v>223</v>
      </c>
      <c r="C174" s="14">
        <v>2741.92</v>
      </c>
      <c r="D174" s="14">
        <v>2741.92</v>
      </c>
      <c r="E174" s="15">
        <v>-145.38</v>
      </c>
      <c r="F174" s="14">
        <v>0</v>
      </c>
      <c r="G174" s="14">
        <v>194.28</v>
      </c>
      <c r="H174" s="14">
        <v>48.9</v>
      </c>
      <c r="I174" s="15">
        <v>-0.18</v>
      </c>
      <c r="J174" s="28">
        <v>0</v>
      </c>
      <c r="K174" s="14">
        <v>48.72</v>
      </c>
      <c r="L174" s="14">
        <v>2693.2</v>
      </c>
    </row>
    <row r="175" spans="1:12" x14ac:dyDescent="0.2">
      <c r="A175" s="2" t="s">
        <v>224</v>
      </c>
      <c r="B175" s="1" t="s">
        <v>225</v>
      </c>
      <c r="C175" s="14">
        <v>909.07</v>
      </c>
      <c r="D175" s="14">
        <v>909.07</v>
      </c>
      <c r="E175" s="15">
        <v>-200.74</v>
      </c>
      <c r="F175" s="15">
        <v>-153.53</v>
      </c>
      <c r="G175" s="14">
        <v>47.21</v>
      </c>
      <c r="H175" s="14">
        <v>0</v>
      </c>
      <c r="I175" s="15">
        <v>0</v>
      </c>
      <c r="J175" s="28">
        <v>0</v>
      </c>
      <c r="K175" s="14">
        <v>-153.53</v>
      </c>
      <c r="L175" s="14">
        <v>1062.5999999999999</v>
      </c>
    </row>
    <row r="176" spans="1:12" x14ac:dyDescent="0.2">
      <c r="A176" s="2" t="s">
        <v>226</v>
      </c>
      <c r="B176" s="1" t="s">
        <v>227</v>
      </c>
      <c r="C176" s="14">
        <v>2519.16</v>
      </c>
      <c r="D176" s="14">
        <v>2519.16</v>
      </c>
      <c r="E176" s="15">
        <v>-160.30000000000001</v>
      </c>
      <c r="F176" s="14">
        <v>0</v>
      </c>
      <c r="G176" s="14">
        <v>170.04</v>
      </c>
      <c r="H176" s="14">
        <v>9.75</v>
      </c>
      <c r="I176" s="15">
        <v>0.01</v>
      </c>
      <c r="J176" s="28">
        <v>0</v>
      </c>
      <c r="K176" s="14">
        <v>9.76</v>
      </c>
      <c r="L176" s="14">
        <v>2509.4</v>
      </c>
    </row>
    <row r="177" spans="1:12" x14ac:dyDescent="0.2">
      <c r="A177" s="2" t="s">
        <v>228</v>
      </c>
      <c r="B177" s="1" t="s">
        <v>229</v>
      </c>
      <c r="C177" s="14">
        <v>2273.7399999999998</v>
      </c>
      <c r="D177" s="14">
        <v>2273.7399999999998</v>
      </c>
      <c r="E177" s="15">
        <v>-174.78</v>
      </c>
      <c r="F177" s="15">
        <v>-31.44</v>
      </c>
      <c r="G177" s="14">
        <v>143.34</v>
      </c>
      <c r="H177" s="14">
        <v>0</v>
      </c>
      <c r="I177" s="15">
        <v>-0.02</v>
      </c>
      <c r="J177" s="28">
        <v>0</v>
      </c>
      <c r="K177" s="14">
        <v>-31.46</v>
      </c>
      <c r="L177" s="14">
        <v>2305.1999999999998</v>
      </c>
    </row>
    <row r="178" spans="1:12" x14ac:dyDescent="0.2">
      <c r="A178" s="2" t="s">
        <v>230</v>
      </c>
      <c r="B178" s="1" t="s">
        <v>231</v>
      </c>
      <c r="C178" s="14">
        <v>1099.58</v>
      </c>
      <c r="D178" s="14">
        <v>1099.58</v>
      </c>
      <c r="E178" s="15">
        <v>-200.74</v>
      </c>
      <c r="F178" s="15">
        <v>-141.33000000000001</v>
      </c>
      <c r="G178" s="14">
        <v>59.4</v>
      </c>
      <c r="H178" s="14">
        <v>0</v>
      </c>
      <c r="I178" s="15">
        <v>-0.09</v>
      </c>
      <c r="J178" s="28">
        <v>0</v>
      </c>
      <c r="K178" s="14">
        <v>-141.41999999999999</v>
      </c>
      <c r="L178" s="14">
        <v>1241</v>
      </c>
    </row>
    <row r="179" spans="1:12" x14ac:dyDescent="0.2">
      <c r="A179" s="2" t="s">
        <v>232</v>
      </c>
      <c r="B179" s="1" t="s">
        <v>233</v>
      </c>
      <c r="C179" s="14">
        <v>2273.7399999999998</v>
      </c>
      <c r="D179" s="14">
        <v>2273.7399999999998</v>
      </c>
      <c r="E179" s="15">
        <v>-174.78</v>
      </c>
      <c r="F179" s="15">
        <v>-31.44</v>
      </c>
      <c r="G179" s="14">
        <v>143.34</v>
      </c>
      <c r="H179" s="14">
        <v>0</v>
      </c>
      <c r="I179" s="15">
        <v>-0.02</v>
      </c>
      <c r="J179" s="28">
        <v>0</v>
      </c>
      <c r="K179" s="14">
        <v>-31.46</v>
      </c>
      <c r="L179" s="14">
        <v>2305.1999999999998</v>
      </c>
    </row>
    <row r="180" spans="1:12" x14ac:dyDescent="0.2">
      <c r="A180" s="2" t="s">
        <v>234</v>
      </c>
      <c r="B180" s="1" t="s">
        <v>235</v>
      </c>
      <c r="C180" s="14">
        <v>2128.0500000000002</v>
      </c>
      <c r="D180" s="14">
        <v>2128.0500000000002</v>
      </c>
      <c r="E180" s="15">
        <v>-188.71</v>
      </c>
      <c r="F180" s="15">
        <v>-61.22</v>
      </c>
      <c r="G180" s="14">
        <v>127.49</v>
      </c>
      <c r="H180" s="14">
        <v>0</v>
      </c>
      <c r="I180" s="14">
        <v>-0.13</v>
      </c>
      <c r="J180" s="28">
        <v>0</v>
      </c>
      <c r="K180" s="14">
        <v>-61.35</v>
      </c>
      <c r="L180" s="14">
        <v>2189.4</v>
      </c>
    </row>
    <row r="181" spans="1:12" x14ac:dyDescent="0.2">
      <c r="A181" s="2" t="s">
        <v>236</v>
      </c>
      <c r="B181" s="1" t="s">
        <v>237</v>
      </c>
      <c r="C181" s="14">
        <v>3466.59</v>
      </c>
      <c r="D181" s="14">
        <v>3466.59</v>
      </c>
      <c r="E181" s="15">
        <v>-125.1</v>
      </c>
      <c r="F181" s="14">
        <v>0</v>
      </c>
      <c r="G181" s="14">
        <v>273.13</v>
      </c>
      <c r="H181" s="14">
        <v>148.02000000000001</v>
      </c>
      <c r="I181" s="14">
        <v>-0.03</v>
      </c>
      <c r="J181" s="28">
        <v>0</v>
      </c>
      <c r="K181" s="14">
        <v>147.99</v>
      </c>
      <c r="L181" s="14">
        <v>3318.6</v>
      </c>
    </row>
    <row r="182" spans="1:12" x14ac:dyDescent="0.2">
      <c r="A182" s="2" t="s">
        <v>238</v>
      </c>
      <c r="B182" s="1" t="s">
        <v>239</v>
      </c>
      <c r="C182" s="14">
        <v>2589.77</v>
      </c>
      <c r="D182" s="14">
        <v>2589.77</v>
      </c>
      <c r="E182" s="15">
        <v>-160.30000000000001</v>
      </c>
      <c r="F182" s="14">
        <v>0</v>
      </c>
      <c r="G182" s="14">
        <v>177.73</v>
      </c>
      <c r="H182" s="14">
        <v>17.43</v>
      </c>
      <c r="I182" s="15">
        <v>-0.06</v>
      </c>
      <c r="J182" s="28">
        <v>0</v>
      </c>
      <c r="K182" s="14">
        <v>17.37</v>
      </c>
      <c r="L182" s="14">
        <v>2572.4</v>
      </c>
    </row>
    <row r="183" spans="1:12" x14ac:dyDescent="0.2">
      <c r="A183" s="2" t="s">
        <v>240</v>
      </c>
      <c r="B183" s="1" t="s">
        <v>241</v>
      </c>
      <c r="C183" s="14">
        <v>1929.1</v>
      </c>
      <c r="D183" s="14">
        <v>1929.1</v>
      </c>
      <c r="E183" s="15">
        <v>-188.71</v>
      </c>
      <c r="F183" s="15">
        <v>-76.22</v>
      </c>
      <c r="G183" s="14">
        <v>112.49</v>
      </c>
      <c r="H183" s="14">
        <v>0</v>
      </c>
      <c r="I183" s="15">
        <v>-0.08</v>
      </c>
      <c r="J183" s="28">
        <v>0</v>
      </c>
      <c r="K183" s="14">
        <v>-76.3</v>
      </c>
      <c r="L183" s="14">
        <v>2005.4</v>
      </c>
    </row>
    <row r="184" spans="1:12" x14ac:dyDescent="0.2">
      <c r="A184" s="2" t="s">
        <v>242</v>
      </c>
      <c r="B184" s="1" t="s">
        <v>243</v>
      </c>
      <c r="C184" s="14">
        <v>1378.07</v>
      </c>
      <c r="D184" s="14">
        <v>1378.07</v>
      </c>
      <c r="E184" s="15">
        <v>-200.63</v>
      </c>
      <c r="F184" s="15">
        <v>-123.41</v>
      </c>
      <c r="G184" s="14">
        <v>77.23</v>
      </c>
      <c r="H184" s="14">
        <v>0</v>
      </c>
      <c r="I184" s="14">
        <v>0.08</v>
      </c>
      <c r="J184" s="28">
        <v>0</v>
      </c>
      <c r="K184" s="14">
        <v>-123.33</v>
      </c>
      <c r="L184" s="14">
        <v>1501.4</v>
      </c>
    </row>
    <row r="185" spans="1:12" s="7" customFormat="1" x14ac:dyDescent="0.2">
      <c r="A185" s="17" t="s">
        <v>35</v>
      </c>
      <c r="C185" s="7" t="s">
        <v>36</v>
      </c>
      <c r="D185" s="7" t="s">
        <v>36</v>
      </c>
      <c r="E185" s="7" t="s">
        <v>36</v>
      </c>
      <c r="F185" s="7" t="s">
        <v>36</v>
      </c>
      <c r="G185" s="7" t="s">
        <v>36</v>
      </c>
      <c r="H185" s="7" t="s">
        <v>36</v>
      </c>
      <c r="I185" s="7" t="s">
        <v>36</v>
      </c>
      <c r="J185" s="7" t="s">
        <v>36</v>
      </c>
      <c r="K185" s="7" t="s">
        <v>36</v>
      </c>
      <c r="L185" s="7" t="s">
        <v>36</v>
      </c>
    </row>
    <row r="186" spans="1:12" x14ac:dyDescent="0.2">
      <c r="C186" s="19">
        <f t="shared" ref="C186:I186" si="13">SUM(C174:C184)</f>
        <v>23308.789999999997</v>
      </c>
      <c r="D186" s="19">
        <f t="shared" si="13"/>
        <v>23308.789999999997</v>
      </c>
      <c r="E186" s="20">
        <f t="shared" si="13"/>
        <v>-1920.17</v>
      </c>
      <c r="F186" s="20">
        <f t="shared" si="13"/>
        <v>-618.59</v>
      </c>
      <c r="G186" s="19">
        <f t="shared" si="13"/>
        <v>1525.68</v>
      </c>
      <c r="H186" s="19">
        <f t="shared" si="13"/>
        <v>224.10000000000002</v>
      </c>
      <c r="I186" s="20">
        <f t="shared" si="13"/>
        <v>-0.52</v>
      </c>
      <c r="J186" s="27">
        <v>0</v>
      </c>
      <c r="K186" s="19">
        <f>SUM(K174:K184)</f>
        <v>-395.00999999999993</v>
      </c>
      <c r="L186" s="19">
        <f>SUM(L174:L184)</f>
        <v>23703.800000000003</v>
      </c>
    </row>
    <row r="188" spans="1:12" x14ac:dyDescent="0.2">
      <c r="A188" s="12" t="s">
        <v>244</v>
      </c>
    </row>
    <row r="189" spans="1:12" x14ac:dyDescent="0.2">
      <c r="A189" s="2" t="s">
        <v>245</v>
      </c>
      <c r="B189" s="1" t="s">
        <v>246</v>
      </c>
      <c r="C189" s="14">
        <v>3271.61</v>
      </c>
      <c r="D189" s="14">
        <v>3271.61</v>
      </c>
      <c r="E189" s="15">
        <v>-125.1</v>
      </c>
      <c r="F189" s="14">
        <v>0</v>
      </c>
      <c r="G189" s="14">
        <v>251.91</v>
      </c>
      <c r="H189" s="14">
        <v>126.81</v>
      </c>
      <c r="I189" s="14">
        <v>0</v>
      </c>
      <c r="J189" s="14">
        <v>0</v>
      </c>
      <c r="K189" s="14">
        <v>126.81</v>
      </c>
      <c r="L189" s="14">
        <v>3144.8</v>
      </c>
    </row>
    <row r="190" spans="1:12" s="7" customFormat="1" x14ac:dyDescent="0.2">
      <c r="A190" s="17" t="s">
        <v>35</v>
      </c>
      <c r="C190" s="7" t="s">
        <v>36</v>
      </c>
      <c r="D190" s="7" t="s">
        <v>36</v>
      </c>
      <c r="E190" s="7" t="s">
        <v>36</v>
      </c>
      <c r="F190" s="7" t="s">
        <v>36</v>
      </c>
      <c r="G190" s="7" t="s">
        <v>36</v>
      </c>
      <c r="H190" s="7" t="s">
        <v>36</v>
      </c>
      <c r="I190" s="7" t="s">
        <v>36</v>
      </c>
      <c r="J190" s="7" t="s">
        <v>36</v>
      </c>
      <c r="K190" s="7" t="s">
        <v>36</v>
      </c>
      <c r="L190" s="7" t="s">
        <v>36</v>
      </c>
    </row>
    <row r="191" spans="1:12" x14ac:dyDescent="0.2">
      <c r="C191" s="19">
        <f t="shared" ref="C191:I191" si="14">SUM(C189)</f>
        <v>3271.61</v>
      </c>
      <c r="D191" s="19">
        <f t="shared" si="14"/>
        <v>3271.61</v>
      </c>
      <c r="E191" s="20">
        <f t="shared" si="14"/>
        <v>-125.1</v>
      </c>
      <c r="F191" s="19">
        <f t="shared" si="14"/>
        <v>0</v>
      </c>
      <c r="G191" s="19">
        <f t="shared" si="14"/>
        <v>251.91</v>
      </c>
      <c r="H191" s="19">
        <f t="shared" si="14"/>
        <v>126.81</v>
      </c>
      <c r="I191" s="19">
        <f t="shared" si="14"/>
        <v>0</v>
      </c>
      <c r="J191" s="19">
        <v>0</v>
      </c>
      <c r="K191" s="19">
        <f>SUM(K189)</f>
        <v>126.81</v>
      </c>
      <c r="L191" s="19">
        <f>SUM(L189)</f>
        <v>3144.8</v>
      </c>
    </row>
    <row r="193" spans="1:12" x14ac:dyDescent="0.2">
      <c r="A193" s="12" t="s">
        <v>247</v>
      </c>
    </row>
    <row r="194" spans="1:12" x14ac:dyDescent="0.2">
      <c r="A194" s="2" t="s">
        <v>248</v>
      </c>
      <c r="B194" s="1" t="s">
        <v>249</v>
      </c>
      <c r="C194" s="14">
        <v>2508.6</v>
      </c>
      <c r="D194" s="14">
        <v>2508.6</v>
      </c>
      <c r="E194" s="15">
        <v>-160.30000000000001</v>
      </c>
      <c r="F194" s="14">
        <v>0</v>
      </c>
      <c r="G194" s="14">
        <v>168.9</v>
      </c>
      <c r="H194" s="14">
        <v>8.6</v>
      </c>
      <c r="I194" s="14">
        <v>0</v>
      </c>
      <c r="J194" s="14">
        <v>0</v>
      </c>
      <c r="K194" s="14">
        <v>8.6</v>
      </c>
      <c r="L194" s="14">
        <v>2500</v>
      </c>
    </row>
    <row r="195" spans="1:12" s="7" customFormat="1" x14ac:dyDescent="0.2">
      <c r="A195" s="17" t="s">
        <v>35</v>
      </c>
      <c r="C195" s="7" t="s">
        <v>36</v>
      </c>
      <c r="D195" s="7" t="s">
        <v>36</v>
      </c>
      <c r="E195" s="7" t="s">
        <v>36</v>
      </c>
      <c r="F195" s="7" t="s">
        <v>36</v>
      </c>
      <c r="G195" s="7" t="s">
        <v>36</v>
      </c>
      <c r="H195" s="7" t="s">
        <v>36</v>
      </c>
      <c r="I195" s="7" t="s">
        <v>36</v>
      </c>
      <c r="J195" s="7" t="s">
        <v>36</v>
      </c>
      <c r="K195" s="7" t="s">
        <v>36</v>
      </c>
      <c r="L195" s="7" t="s">
        <v>36</v>
      </c>
    </row>
    <row r="196" spans="1:12" x14ac:dyDescent="0.2">
      <c r="C196" s="19">
        <f t="shared" ref="C196:I196" si="15">SUM(C194)</f>
        <v>2508.6</v>
      </c>
      <c r="D196" s="19">
        <f t="shared" si="15"/>
        <v>2508.6</v>
      </c>
      <c r="E196" s="20">
        <f t="shared" si="15"/>
        <v>-160.30000000000001</v>
      </c>
      <c r="F196" s="19">
        <f t="shared" si="15"/>
        <v>0</v>
      </c>
      <c r="G196" s="19">
        <f t="shared" si="15"/>
        <v>168.9</v>
      </c>
      <c r="H196" s="19">
        <f t="shared" si="15"/>
        <v>8.6</v>
      </c>
      <c r="I196" s="19">
        <f t="shared" si="15"/>
        <v>0</v>
      </c>
      <c r="J196" s="19">
        <v>0</v>
      </c>
      <c r="K196" s="19">
        <f>SUM(K194)</f>
        <v>8.6</v>
      </c>
      <c r="L196" s="19">
        <f>SUM(L194)</f>
        <v>2500</v>
      </c>
    </row>
    <row r="198" spans="1:12" s="7" customFormat="1" x14ac:dyDescent="0.2">
      <c r="A198" s="16"/>
      <c r="C198" s="7" t="s">
        <v>250</v>
      </c>
      <c r="D198" s="7" t="s">
        <v>250</v>
      </c>
      <c r="E198" s="7" t="s">
        <v>250</v>
      </c>
      <c r="F198" s="7" t="s">
        <v>250</v>
      </c>
      <c r="G198" s="7" t="s">
        <v>250</v>
      </c>
      <c r="H198" s="7" t="s">
        <v>250</v>
      </c>
      <c r="I198" s="7" t="s">
        <v>250</v>
      </c>
      <c r="J198" s="26" t="s">
        <v>260</v>
      </c>
      <c r="K198" s="7" t="s">
        <v>250</v>
      </c>
      <c r="L198" s="7" t="s">
        <v>250</v>
      </c>
    </row>
    <row r="199" spans="1:12" x14ac:dyDescent="0.2">
      <c r="A199" s="17" t="s">
        <v>251</v>
      </c>
      <c r="B199" s="1" t="s">
        <v>252</v>
      </c>
      <c r="C199" s="19">
        <f>SUM(C196+C191+C186+C171+C150+C125+C116+C100+C93+C85+C80+C72+C57+C44+C38+C32+C24)</f>
        <v>353715.8</v>
      </c>
      <c r="D199" s="19">
        <f>+D196+D191+D186+D171+D150+D125+D116+D100+D93+D85+D80+D72+D57+D44+D38+D32+D24</f>
        <v>353715.8</v>
      </c>
      <c r="E199" s="20">
        <f>+E196+E191+E186+E171+E150+E125+E116+E100+E93+E85+E80+E72+E57+E44+E38+E32+E24</f>
        <v>-15137.589999999997</v>
      </c>
      <c r="F199" s="20">
        <f>+F196+F191+F186+F171+F150+F125+F100+F93+F85+F80+F72+F57+F44+F38+F32+F24</f>
        <v>-5692.36</v>
      </c>
      <c r="G199" s="19">
        <f>+G196+G191+G186+G171+G150+G125+G116+G100+G93+G85+G80+G72+G57+G44+G38+G32+G24</f>
        <v>33377.350000000006</v>
      </c>
      <c r="H199" s="19">
        <f>+H196+H191+H186+H171+H150+H125+H116+H100+H93+H85+H80+H72+H57+H44+H38+H32+H24</f>
        <v>23731.3</v>
      </c>
      <c r="I199" s="19">
        <f>+I196+I191+I186+I171+I150+I125+I116+I100+I93+I85+I80+I72+I57+I44+I38+I32+I24</f>
        <v>-3.1399999999999997</v>
      </c>
      <c r="J199" s="19">
        <v>1800</v>
      </c>
      <c r="K199" s="19">
        <f>+K196+K191+K186+K171+K150+K116+K100+K93+K85+K80+K72+K57+K44+K38+K32+K24+K125</f>
        <v>19835.8</v>
      </c>
      <c r="L199" s="19">
        <f>+L196+L191+L186+L171+L150+L125+L116+L100+L93+L85+L80+L72+L57+L44+L38+L32+L24</f>
        <v>333880</v>
      </c>
    </row>
    <row r="201" spans="1:12" x14ac:dyDescent="0.2">
      <c r="C201" s="1" t="s">
        <v>252</v>
      </c>
      <c r="D201" s="1" t="s">
        <v>252</v>
      </c>
      <c r="E201" s="1" t="s">
        <v>252</v>
      </c>
      <c r="F201" s="1" t="s">
        <v>252</v>
      </c>
      <c r="G201" s="1" t="s">
        <v>252</v>
      </c>
      <c r="H201" s="1" t="s">
        <v>252</v>
      </c>
      <c r="I201" s="1" t="s">
        <v>252</v>
      </c>
      <c r="K201" s="1" t="s">
        <v>252</v>
      </c>
      <c r="L201" s="1" t="s">
        <v>252</v>
      </c>
    </row>
    <row r="202" spans="1:12" x14ac:dyDescent="0.2">
      <c r="A202" s="2" t="s">
        <v>252</v>
      </c>
      <c r="B202" s="1" t="s">
        <v>252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abSelected="1"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E106" sqref="E106"/>
    </sheetView>
  </sheetViews>
  <sheetFormatPr baseColWidth="10" defaultRowHeight="11.25" x14ac:dyDescent="0.2"/>
  <cols>
    <col min="1" max="1" width="21.85546875" style="2" customWidth="1"/>
    <col min="2" max="2" width="25.42578125" style="1" customWidth="1"/>
    <col min="3" max="3" width="15.7109375" style="1" customWidth="1"/>
    <col min="4" max="16384" width="11.42578125" style="1"/>
  </cols>
  <sheetData>
    <row r="1" spans="1:3" ht="18" customHeight="1" x14ac:dyDescent="0.2">
      <c r="A1" s="3" t="s">
        <v>0</v>
      </c>
      <c r="B1" s="22" t="s">
        <v>252</v>
      </c>
    </row>
    <row r="2" spans="1:3" ht="24.95" customHeight="1" x14ac:dyDescent="0.2">
      <c r="A2" s="4" t="s">
        <v>1</v>
      </c>
      <c r="B2" s="23" t="s">
        <v>2</v>
      </c>
    </row>
    <row r="3" spans="1:3" ht="15" x14ac:dyDescent="0.2">
      <c r="B3" s="24" t="s">
        <v>3</v>
      </c>
      <c r="C3" s="7"/>
    </row>
    <row r="4" spans="1:3" ht="12.75" x14ac:dyDescent="0.2">
      <c r="B4" s="25" t="s">
        <v>273</v>
      </c>
      <c r="C4" s="7"/>
    </row>
    <row r="5" spans="1:3" x14ac:dyDescent="0.2">
      <c r="B5" s="6"/>
    </row>
    <row r="6" spans="1:3" x14ac:dyDescent="0.2">
      <c r="B6" s="6" t="s">
        <v>4</v>
      </c>
    </row>
    <row r="8" spans="1:3" s="5" customFormat="1" ht="23.25" thickBot="1" x14ac:dyDescent="0.25">
      <c r="A8" s="8" t="s">
        <v>5</v>
      </c>
      <c r="B8" s="9" t="s">
        <v>6</v>
      </c>
      <c r="C8" s="10" t="s">
        <v>8</v>
      </c>
    </row>
    <row r="9" spans="1:3" ht="12" thickTop="1" x14ac:dyDescent="0.2"/>
    <row r="11" spans="1:3" x14ac:dyDescent="0.2">
      <c r="A11" s="13"/>
    </row>
    <row r="13" spans="1:3" x14ac:dyDescent="0.2">
      <c r="A13" s="12" t="s">
        <v>16</v>
      </c>
    </row>
    <row r="14" spans="1:3" x14ac:dyDescent="0.2">
      <c r="A14" s="2" t="s">
        <v>17</v>
      </c>
      <c r="B14" s="1" t="s">
        <v>18</v>
      </c>
      <c r="C14" s="14">
        <v>4489</v>
      </c>
    </row>
    <row r="15" spans="1:3" x14ac:dyDescent="0.2">
      <c r="A15" s="2" t="s">
        <v>19</v>
      </c>
      <c r="B15" s="1" t="s">
        <v>20</v>
      </c>
      <c r="C15" s="14">
        <v>4489</v>
      </c>
    </row>
    <row r="16" spans="1:3" x14ac:dyDescent="0.2">
      <c r="A16" s="2" t="s">
        <v>21</v>
      </c>
      <c r="B16" s="1" t="s">
        <v>22</v>
      </c>
      <c r="C16" s="14">
        <v>4489</v>
      </c>
    </row>
    <row r="17" spans="1:3" x14ac:dyDescent="0.2">
      <c r="A17" s="2" t="s">
        <v>23</v>
      </c>
      <c r="B17" s="1" t="s">
        <v>24</v>
      </c>
      <c r="C17" s="14">
        <v>4489</v>
      </c>
    </row>
    <row r="18" spans="1:3" x14ac:dyDescent="0.2">
      <c r="A18" s="2" t="s">
        <v>25</v>
      </c>
      <c r="B18" s="1" t="s">
        <v>26</v>
      </c>
      <c r="C18" s="14">
        <v>4489</v>
      </c>
    </row>
    <row r="19" spans="1:3" x14ac:dyDescent="0.2">
      <c r="A19" s="2" t="s">
        <v>27</v>
      </c>
      <c r="B19" s="1" t="s">
        <v>28</v>
      </c>
      <c r="C19" s="14">
        <v>4489</v>
      </c>
    </row>
    <row r="20" spans="1:3" x14ac:dyDescent="0.2">
      <c r="A20" s="2" t="s">
        <v>29</v>
      </c>
      <c r="B20" s="1" t="s">
        <v>30</v>
      </c>
      <c r="C20" s="14">
        <v>4489</v>
      </c>
    </row>
    <row r="21" spans="1:3" x14ac:dyDescent="0.2">
      <c r="A21" s="2" t="s">
        <v>31</v>
      </c>
      <c r="B21" s="1" t="s">
        <v>32</v>
      </c>
      <c r="C21" s="14">
        <v>4489</v>
      </c>
    </row>
    <row r="22" spans="1:3" x14ac:dyDescent="0.2">
      <c r="A22" s="2" t="s">
        <v>33</v>
      </c>
      <c r="B22" s="1" t="s">
        <v>34</v>
      </c>
      <c r="C22" s="14">
        <v>4489</v>
      </c>
    </row>
    <row r="23" spans="1:3" s="7" customFormat="1" x14ac:dyDescent="0.2">
      <c r="A23" s="17" t="s">
        <v>35</v>
      </c>
      <c r="C23" s="7" t="s">
        <v>36</v>
      </c>
    </row>
    <row r="24" spans="1:3" x14ac:dyDescent="0.2">
      <c r="C24" s="19">
        <f>SUM(C14:C22)</f>
        <v>40401</v>
      </c>
    </row>
    <row r="26" spans="1:3" x14ac:dyDescent="0.2">
      <c r="A26" s="12" t="s">
        <v>37</v>
      </c>
    </row>
    <row r="27" spans="1:3" x14ac:dyDescent="0.2">
      <c r="A27" s="2" t="s">
        <v>38</v>
      </c>
      <c r="B27" s="1" t="s">
        <v>39</v>
      </c>
      <c r="C27" s="14">
        <v>12947</v>
      </c>
    </row>
    <row r="28" spans="1:3" x14ac:dyDescent="0.2">
      <c r="A28" s="2" t="s">
        <v>40</v>
      </c>
      <c r="B28" s="1" t="s">
        <v>41</v>
      </c>
      <c r="C28" s="14">
        <v>4187</v>
      </c>
    </row>
    <row r="29" spans="1:3" x14ac:dyDescent="0.2">
      <c r="A29" s="2" t="s">
        <v>42</v>
      </c>
      <c r="B29" s="1" t="s">
        <v>43</v>
      </c>
      <c r="C29" s="14">
        <v>3317</v>
      </c>
    </row>
    <row r="30" spans="1:3" x14ac:dyDescent="0.2">
      <c r="A30" s="2" t="s">
        <v>44</v>
      </c>
      <c r="B30" s="1" t="s">
        <v>45</v>
      </c>
      <c r="C30" s="14">
        <v>1663</v>
      </c>
    </row>
    <row r="31" spans="1:3" s="7" customFormat="1" x14ac:dyDescent="0.2">
      <c r="A31" s="17" t="s">
        <v>35</v>
      </c>
      <c r="C31" s="7" t="s">
        <v>36</v>
      </c>
    </row>
    <row r="32" spans="1:3" x14ac:dyDescent="0.2">
      <c r="C32" s="19">
        <f>SUM(C27:C31)</f>
        <v>22114</v>
      </c>
    </row>
    <row r="34" spans="1:3" x14ac:dyDescent="0.2">
      <c r="A34" s="12" t="s">
        <v>46</v>
      </c>
    </row>
    <row r="35" spans="1:3" x14ac:dyDescent="0.2">
      <c r="A35" s="2" t="s">
        <v>47</v>
      </c>
      <c r="B35" s="1" t="s">
        <v>48</v>
      </c>
      <c r="C35" s="14">
        <v>1663</v>
      </c>
    </row>
    <row r="36" spans="1:3" x14ac:dyDescent="0.2">
      <c r="A36" s="2" t="s">
        <v>49</v>
      </c>
      <c r="B36" s="1" t="s">
        <v>50</v>
      </c>
      <c r="C36" s="14">
        <v>6990</v>
      </c>
    </row>
    <row r="37" spans="1:3" s="7" customFormat="1" x14ac:dyDescent="0.2">
      <c r="A37" s="17" t="s">
        <v>35</v>
      </c>
      <c r="C37" s="7" t="s">
        <v>36</v>
      </c>
    </row>
    <row r="38" spans="1:3" x14ac:dyDescent="0.2">
      <c r="C38" s="19">
        <f>SUM(C35:C36)</f>
        <v>8653</v>
      </c>
    </row>
    <row r="40" spans="1:3" x14ac:dyDescent="0.2">
      <c r="A40" s="12" t="s">
        <v>51</v>
      </c>
    </row>
    <row r="41" spans="1:3" x14ac:dyDescent="0.2">
      <c r="A41" s="2" t="s">
        <v>52</v>
      </c>
      <c r="B41" s="1" t="s">
        <v>53</v>
      </c>
      <c r="C41" s="14">
        <v>5514</v>
      </c>
    </row>
    <row r="42" spans="1:3" x14ac:dyDescent="0.2">
      <c r="A42" s="2" t="s">
        <v>54</v>
      </c>
      <c r="B42" s="1" t="s">
        <v>55</v>
      </c>
      <c r="C42" s="14">
        <v>1741</v>
      </c>
    </row>
    <row r="43" spans="1:3" s="7" customFormat="1" x14ac:dyDescent="0.2">
      <c r="A43" s="17" t="s">
        <v>35</v>
      </c>
      <c r="C43" s="7" t="s">
        <v>36</v>
      </c>
    </row>
    <row r="44" spans="1:3" x14ac:dyDescent="0.2">
      <c r="C44" s="19">
        <f>SUM(C41:C42)</f>
        <v>7255</v>
      </c>
    </row>
    <row r="46" spans="1:3" x14ac:dyDescent="0.2">
      <c r="A46" s="12" t="s">
        <v>56</v>
      </c>
    </row>
    <row r="47" spans="1:3" x14ac:dyDescent="0.2">
      <c r="A47" s="2" t="s">
        <v>57</v>
      </c>
      <c r="B47" s="1" t="s">
        <v>58</v>
      </c>
      <c r="C47" s="14">
        <v>1886</v>
      </c>
    </row>
    <row r="48" spans="1:3" x14ac:dyDescent="0.2">
      <c r="A48" s="2" t="s">
        <v>59</v>
      </c>
      <c r="B48" s="1" t="s">
        <v>60</v>
      </c>
      <c r="C48" s="14">
        <v>2346</v>
      </c>
    </row>
    <row r="49" spans="1:3" x14ac:dyDescent="0.2">
      <c r="A49" s="2" t="s">
        <v>61</v>
      </c>
      <c r="B49" s="1" t="s">
        <v>62</v>
      </c>
      <c r="C49" s="14">
        <v>2144</v>
      </c>
    </row>
    <row r="50" spans="1:3" x14ac:dyDescent="0.2">
      <c r="A50" s="2" t="s">
        <v>63</v>
      </c>
      <c r="B50" s="1" t="s">
        <v>64</v>
      </c>
      <c r="C50" s="14">
        <v>2487</v>
      </c>
    </row>
    <row r="51" spans="1:3" x14ac:dyDescent="0.2">
      <c r="A51" s="2" t="s">
        <v>65</v>
      </c>
      <c r="B51" s="1" t="s">
        <v>66</v>
      </c>
      <c r="C51" s="14">
        <v>2269</v>
      </c>
    </row>
    <row r="52" spans="1:3" x14ac:dyDescent="0.2">
      <c r="A52" s="2" t="s">
        <v>67</v>
      </c>
      <c r="B52" s="1" t="s">
        <v>68</v>
      </c>
      <c r="C52" s="14">
        <v>2607</v>
      </c>
    </row>
    <row r="53" spans="1:3" x14ac:dyDescent="0.2">
      <c r="A53" s="2" t="s">
        <v>69</v>
      </c>
      <c r="B53" s="1" t="s">
        <v>70</v>
      </c>
      <c r="C53" s="14">
        <v>2805</v>
      </c>
    </row>
    <row r="54" spans="1:3" x14ac:dyDescent="0.2">
      <c r="A54" s="2" t="s">
        <v>71</v>
      </c>
      <c r="B54" s="1" t="s">
        <v>72</v>
      </c>
      <c r="C54" s="14">
        <v>2346</v>
      </c>
    </row>
    <row r="55" spans="1:3" x14ac:dyDescent="0.2">
      <c r="A55" s="2" t="s">
        <v>73</v>
      </c>
      <c r="B55" s="1" t="s">
        <v>74</v>
      </c>
      <c r="C55" s="14">
        <v>4753</v>
      </c>
    </row>
    <row r="56" spans="1:3" s="7" customFormat="1" x14ac:dyDescent="0.2">
      <c r="A56" s="17" t="s">
        <v>35</v>
      </c>
      <c r="C56" s="7" t="s">
        <v>36</v>
      </c>
    </row>
    <row r="57" spans="1:3" x14ac:dyDescent="0.2">
      <c r="C57" s="19">
        <f>SUM(C47:C55)</f>
        <v>23643</v>
      </c>
    </row>
    <row r="59" spans="1:3" x14ac:dyDescent="0.2">
      <c r="A59" s="12" t="s">
        <v>75</v>
      </c>
    </row>
    <row r="60" spans="1:3" x14ac:dyDescent="0.2">
      <c r="A60" s="2" t="s">
        <v>76</v>
      </c>
      <c r="B60" s="1" t="s">
        <v>77</v>
      </c>
      <c r="C60" s="14">
        <v>772</v>
      </c>
    </row>
    <row r="61" spans="1:3" x14ac:dyDescent="0.2">
      <c r="A61" s="2" t="s">
        <v>253</v>
      </c>
      <c r="B61" s="1" t="s">
        <v>254</v>
      </c>
      <c r="C61" s="14">
        <v>2081</v>
      </c>
    </row>
    <row r="62" spans="1:3" x14ac:dyDescent="0.2">
      <c r="A62" s="2" t="s">
        <v>78</v>
      </c>
      <c r="B62" s="1" t="s">
        <v>79</v>
      </c>
      <c r="C62" s="14">
        <v>2144</v>
      </c>
    </row>
    <row r="63" spans="1:3" x14ac:dyDescent="0.2">
      <c r="A63" s="2" t="s">
        <v>80</v>
      </c>
      <c r="B63" s="1" t="s">
        <v>81</v>
      </c>
      <c r="C63" s="14">
        <v>1252</v>
      </c>
    </row>
    <row r="64" spans="1:3" x14ac:dyDescent="0.2">
      <c r="A64" s="2" t="s">
        <v>82</v>
      </c>
      <c r="B64" s="1" t="s">
        <v>83</v>
      </c>
      <c r="C64" s="14">
        <v>1040</v>
      </c>
    </row>
    <row r="65" spans="1:3" x14ac:dyDescent="0.2">
      <c r="A65" s="2" t="s">
        <v>84</v>
      </c>
      <c r="B65" s="1" t="s">
        <v>85</v>
      </c>
      <c r="C65" s="14">
        <v>1040</v>
      </c>
    </row>
    <row r="66" spans="1:3" x14ac:dyDescent="0.2">
      <c r="A66" s="2" t="s">
        <v>86</v>
      </c>
      <c r="B66" s="1" t="s">
        <v>87</v>
      </c>
      <c r="C66" s="14">
        <v>723</v>
      </c>
    </row>
    <row r="67" spans="1:3" x14ac:dyDescent="0.2">
      <c r="A67" s="2" t="s">
        <v>88</v>
      </c>
      <c r="B67" s="1" t="s">
        <v>89</v>
      </c>
      <c r="C67" s="14">
        <v>1410</v>
      </c>
    </row>
    <row r="68" spans="1:3" x14ac:dyDescent="0.2">
      <c r="A68" s="2" t="s">
        <v>90</v>
      </c>
      <c r="B68" s="1" t="s">
        <v>91</v>
      </c>
      <c r="C68" s="14">
        <v>2000</v>
      </c>
    </row>
    <row r="69" spans="1:3" x14ac:dyDescent="0.2">
      <c r="A69" s="2" t="s">
        <v>92</v>
      </c>
      <c r="B69" s="1" t="s">
        <v>93</v>
      </c>
      <c r="C69" s="14">
        <v>772</v>
      </c>
    </row>
    <row r="70" spans="1:3" x14ac:dyDescent="0.2">
      <c r="A70" s="2" t="s">
        <v>94</v>
      </c>
      <c r="B70" s="1" t="s">
        <v>95</v>
      </c>
      <c r="C70" s="14">
        <v>1244</v>
      </c>
    </row>
    <row r="71" spans="1:3" s="7" customFormat="1" x14ac:dyDescent="0.2">
      <c r="A71" s="17" t="s">
        <v>35</v>
      </c>
      <c r="C71" s="7" t="s">
        <v>36</v>
      </c>
    </row>
    <row r="72" spans="1:3" x14ac:dyDescent="0.2">
      <c r="C72" s="19">
        <f>SUM(C60:C70)</f>
        <v>14478</v>
      </c>
    </row>
    <row r="74" spans="1:3" x14ac:dyDescent="0.2">
      <c r="A74" s="12" t="s">
        <v>96</v>
      </c>
    </row>
    <row r="75" spans="1:3" x14ac:dyDescent="0.2">
      <c r="A75" s="2" t="s">
        <v>97</v>
      </c>
      <c r="B75" s="1" t="s">
        <v>98</v>
      </c>
      <c r="C75" s="14">
        <v>2081</v>
      </c>
    </row>
    <row r="76" spans="1:3" x14ac:dyDescent="0.2">
      <c r="A76" s="2" t="s">
        <v>99</v>
      </c>
      <c r="B76" s="1" t="s">
        <v>100</v>
      </c>
      <c r="C76" s="14">
        <v>1199</v>
      </c>
    </row>
    <row r="77" spans="1:3" x14ac:dyDescent="0.2">
      <c r="A77" s="2" t="s">
        <v>101</v>
      </c>
      <c r="B77" s="1" t="s">
        <v>102</v>
      </c>
      <c r="C77" s="14">
        <v>2346</v>
      </c>
    </row>
    <row r="78" spans="1:3" x14ac:dyDescent="0.2">
      <c r="A78" s="2" t="s">
        <v>103</v>
      </c>
      <c r="B78" s="1" t="s">
        <v>104</v>
      </c>
      <c r="C78" s="14">
        <v>881</v>
      </c>
    </row>
    <row r="79" spans="1:3" s="7" customFormat="1" x14ac:dyDescent="0.2">
      <c r="A79" s="17" t="s">
        <v>35</v>
      </c>
      <c r="C79" s="7" t="s">
        <v>36</v>
      </c>
    </row>
    <row r="80" spans="1:3" x14ac:dyDescent="0.2">
      <c r="C80" s="19">
        <f>SUM(C75:C78)</f>
        <v>6507</v>
      </c>
    </row>
    <row r="82" spans="1:3" x14ac:dyDescent="0.2">
      <c r="A82" s="12" t="s">
        <v>105</v>
      </c>
    </row>
    <row r="83" spans="1:3" x14ac:dyDescent="0.2">
      <c r="A83" s="2" t="s">
        <v>106</v>
      </c>
      <c r="B83" s="1" t="s">
        <v>107</v>
      </c>
      <c r="C83" s="14">
        <v>1559</v>
      </c>
    </row>
    <row r="84" spans="1:3" s="7" customFormat="1" x14ac:dyDescent="0.2">
      <c r="A84" s="17" t="s">
        <v>35</v>
      </c>
      <c r="C84" s="7" t="s">
        <v>36</v>
      </c>
    </row>
    <row r="85" spans="1:3" x14ac:dyDescent="0.2">
      <c r="C85" s="19">
        <f>SUM(C83)</f>
        <v>1559</v>
      </c>
    </row>
    <row r="87" spans="1:3" x14ac:dyDescent="0.2">
      <c r="A87" s="12" t="s">
        <v>108</v>
      </c>
    </row>
    <row r="88" spans="1:3" x14ac:dyDescent="0.2">
      <c r="A88" s="2" t="s">
        <v>109</v>
      </c>
      <c r="B88" s="1" t="s">
        <v>110</v>
      </c>
      <c r="C88" s="14">
        <v>511</v>
      </c>
    </row>
    <row r="89" spans="1:3" x14ac:dyDescent="0.2">
      <c r="A89" s="2" t="s">
        <v>111</v>
      </c>
      <c r="B89" s="1" t="s">
        <v>112</v>
      </c>
      <c r="C89" s="14">
        <v>511</v>
      </c>
    </row>
    <row r="90" spans="1:3" x14ac:dyDescent="0.2">
      <c r="A90" s="2" t="s">
        <v>113</v>
      </c>
      <c r="B90" s="1" t="s">
        <v>114</v>
      </c>
      <c r="C90" s="14">
        <v>511</v>
      </c>
    </row>
    <row r="91" spans="1:3" x14ac:dyDescent="0.2">
      <c r="A91" s="2" t="s">
        <v>115</v>
      </c>
      <c r="B91" s="1" t="s">
        <v>116</v>
      </c>
      <c r="C91" s="14">
        <v>511</v>
      </c>
    </row>
    <row r="92" spans="1:3" s="7" customFormat="1" x14ac:dyDescent="0.2">
      <c r="A92" s="17" t="s">
        <v>35</v>
      </c>
      <c r="C92" s="7" t="s">
        <v>36</v>
      </c>
    </row>
    <row r="93" spans="1:3" x14ac:dyDescent="0.2">
      <c r="C93" s="19">
        <f>SUM(C88:C91)</f>
        <v>2044</v>
      </c>
    </row>
    <row r="95" spans="1:3" x14ac:dyDescent="0.2">
      <c r="A95" s="12" t="s">
        <v>117</v>
      </c>
    </row>
    <row r="96" spans="1:3" x14ac:dyDescent="0.2">
      <c r="A96" s="2" t="s">
        <v>118</v>
      </c>
      <c r="B96" s="1" t="s">
        <v>119</v>
      </c>
      <c r="C96" s="14">
        <v>821</v>
      </c>
    </row>
    <row r="97" spans="1:3" x14ac:dyDescent="0.2">
      <c r="A97" s="2" t="s">
        <v>120</v>
      </c>
      <c r="B97" s="1" t="s">
        <v>121</v>
      </c>
      <c r="C97" s="14">
        <v>821</v>
      </c>
    </row>
    <row r="98" spans="1:3" x14ac:dyDescent="0.2">
      <c r="A98" s="2" t="s">
        <v>122</v>
      </c>
      <c r="B98" s="1" t="s">
        <v>123</v>
      </c>
      <c r="C98" s="14">
        <v>2346</v>
      </c>
    </row>
    <row r="99" spans="1:3" s="7" customFormat="1" x14ac:dyDescent="0.2">
      <c r="A99" s="17" t="s">
        <v>35</v>
      </c>
      <c r="C99" s="7" t="s">
        <v>36</v>
      </c>
    </row>
    <row r="100" spans="1:3" x14ac:dyDescent="0.2">
      <c r="C100" s="19">
        <f>SUM(C96:C98)</f>
        <v>3988</v>
      </c>
    </row>
    <row r="102" spans="1:3" x14ac:dyDescent="0.2">
      <c r="A102" s="12" t="s">
        <v>124</v>
      </c>
    </row>
    <row r="103" spans="1:3" x14ac:dyDescent="0.2">
      <c r="A103" s="2" t="s">
        <v>125</v>
      </c>
      <c r="B103" s="1" t="s">
        <v>274</v>
      </c>
      <c r="C103" s="14">
        <v>3437</v>
      </c>
    </row>
    <row r="104" spans="1:3" x14ac:dyDescent="0.2">
      <c r="A104" s="2" t="s">
        <v>126</v>
      </c>
      <c r="B104" s="1" t="s">
        <v>274</v>
      </c>
      <c r="C104" s="14">
        <v>3437</v>
      </c>
    </row>
    <row r="105" spans="1:3" x14ac:dyDescent="0.2">
      <c r="A105" s="2" t="s">
        <v>127</v>
      </c>
      <c r="B105" s="1" t="s">
        <v>274</v>
      </c>
      <c r="C105" s="14">
        <v>3437</v>
      </c>
    </row>
    <row r="106" spans="1:3" x14ac:dyDescent="0.2">
      <c r="A106" s="2" t="s">
        <v>128</v>
      </c>
      <c r="B106" s="1" t="s">
        <v>274</v>
      </c>
      <c r="C106" s="14">
        <v>3887</v>
      </c>
    </row>
    <row r="107" spans="1:3" x14ac:dyDescent="0.2">
      <c r="A107" s="2" t="s">
        <v>129</v>
      </c>
      <c r="B107" s="1" t="s">
        <v>274</v>
      </c>
      <c r="C107" s="14">
        <v>3887</v>
      </c>
    </row>
    <row r="108" spans="1:3" x14ac:dyDescent="0.2">
      <c r="A108" s="2" t="s">
        <v>130</v>
      </c>
      <c r="B108" s="1" t="s">
        <v>274</v>
      </c>
      <c r="C108" s="14">
        <v>3437</v>
      </c>
    </row>
    <row r="109" spans="1:3" x14ac:dyDescent="0.2">
      <c r="A109" s="2" t="s">
        <v>131</v>
      </c>
      <c r="B109" s="1" t="s">
        <v>274</v>
      </c>
      <c r="C109" s="14">
        <v>3437</v>
      </c>
    </row>
    <row r="110" spans="1:3" x14ac:dyDescent="0.2">
      <c r="A110" s="2" t="s">
        <v>132</v>
      </c>
      <c r="B110" s="1" t="s">
        <v>274</v>
      </c>
      <c r="C110" s="14">
        <v>3437</v>
      </c>
    </row>
    <row r="111" spans="1:3" x14ac:dyDescent="0.2">
      <c r="A111" s="2" t="s">
        <v>133</v>
      </c>
      <c r="B111" s="1" t="s">
        <v>274</v>
      </c>
      <c r="C111" s="14">
        <v>3437</v>
      </c>
    </row>
    <row r="112" spans="1:3" x14ac:dyDescent="0.2">
      <c r="A112" s="2" t="s">
        <v>134</v>
      </c>
      <c r="B112" s="1" t="s">
        <v>274</v>
      </c>
      <c r="C112" s="14">
        <v>3437</v>
      </c>
    </row>
    <row r="113" spans="1:3" x14ac:dyDescent="0.2">
      <c r="A113" s="2" t="s">
        <v>135</v>
      </c>
      <c r="B113" s="1" t="s">
        <v>274</v>
      </c>
      <c r="C113" s="14">
        <v>3437</v>
      </c>
    </row>
    <row r="114" spans="1:3" x14ac:dyDescent="0.2">
      <c r="A114" s="2" t="s">
        <v>136</v>
      </c>
      <c r="B114" s="1" t="s">
        <v>274</v>
      </c>
      <c r="C114" s="14">
        <v>3437</v>
      </c>
    </row>
    <row r="115" spans="1:3" s="7" customFormat="1" x14ac:dyDescent="0.2">
      <c r="A115" s="17" t="s">
        <v>35</v>
      </c>
      <c r="C115" s="7" t="s">
        <v>36</v>
      </c>
    </row>
    <row r="116" spans="1:3" x14ac:dyDescent="0.2">
      <c r="C116" s="19">
        <f>SUM(C103:C114)</f>
        <v>42144</v>
      </c>
    </row>
    <row r="118" spans="1:3" x14ac:dyDescent="0.2">
      <c r="A118" s="12" t="s">
        <v>137</v>
      </c>
    </row>
    <row r="119" spans="1:3" x14ac:dyDescent="0.2">
      <c r="A119" s="2" t="s">
        <v>138</v>
      </c>
      <c r="B119" s="1" t="s">
        <v>139</v>
      </c>
      <c r="C119" s="14">
        <v>1810</v>
      </c>
    </row>
    <row r="120" spans="1:3" x14ac:dyDescent="0.2">
      <c r="A120" s="2" t="s">
        <v>140</v>
      </c>
      <c r="B120" s="1" t="s">
        <v>141</v>
      </c>
      <c r="C120" s="14">
        <v>3437</v>
      </c>
    </row>
    <row r="121" spans="1:3" x14ac:dyDescent="0.2">
      <c r="A121" s="2" t="s">
        <v>142</v>
      </c>
      <c r="B121" s="1" t="s">
        <v>143</v>
      </c>
      <c r="C121" s="14">
        <v>1810</v>
      </c>
    </row>
    <row r="122" spans="1:3" x14ac:dyDescent="0.2">
      <c r="A122" s="2" t="s">
        <v>144</v>
      </c>
      <c r="B122" s="1" t="s">
        <v>145</v>
      </c>
      <c r="C122" s="14">
        <v>1810</v>
      </c>
    </row>
    <row r="123" spans="1:3" x14ac:dyDescent="0.2">
      <c r="A123" s="2" t="s">
        <v>146</v>
      </c>
      <c r="B123" s="1" t="s">
        <v>147</v>
      </c>
      <c r="C123" s="14">
        <v>1810</v>
      </c>
    </row>
    <row r="124" spans="1:3" s="7" customFormat="1" x14ac:dyDescent="0.2">
      <c r="A124" s="17" t="s">
        <v>35</v>
      </c>
      <c r="C124" s="7" t="s">
        <v>36</v>
      </c>
    </row>
    <row r="125" spans="1:3" x14ac:dyDescent="0.2">
      <c r="C125" s="19">
        <f>SUM(C119:C123)</f>
        <v>10677</v>
      </c>
    </row>
    <row r="127" spans="1:3" x14ac:dyDescent="0.2">
      <c r="A127" s="12" t="s">
        <v>148</v>
      </c>
    </row>
    <row r="128" spans="1:3" x14ac:dyDescent="0.2">
      <c r="A128" s="2" t="s">
        <v>149</v>
      </c>
      <c r="B128" s="1" t="s">
        <v>150</v>
      </c>
      <c r="C128" s="14">
        <v>1663</v>
      </c>
    </row>
    <row r="129" spans="1:3" x14ac:dyDescent="0.2">
      <c r="A129" s="2" t="s">
        <v>151</v>
      </c>
      <c r="B129" s="1" t="s">
        <v>152</v>
      </c>
      <c r="C129" s="14">
        <v>421</v>
      </c>
    </row>
    <row r="130" spans="1:3" x14ac:dyDescent="0.2">
      <c r="A130" s="2" t="s">
        <v>153</v>
      </c>
      <c r="B130" s="1" t="s">
        <v>154</v>
      </c>
      <c r="C130" s="14">
        <v>2346</v>
      </c>
    </row>
    <row r="131" spans="1:3" x14ac:dyDescent="0.2">
      <c r="A131" s="2" t="s">
        <v>155</v>
      </c>
      <c r="B131" s="1" t="s">
        <v>156</v>
      </c>
      <c r="C131" s="14">
        <v>2081</v>
      </c>
    </row>
    <row r="132" spans="1:3" x14ac:dyDescent="0.2">
      <c r="A132" s="2" t="s">
        <v>157</v>
      </c>
      <c r="B132" s="1" t="s">
        <v>158</v>
      </c>
      <c r="C132" s="14">
        <v>2081</v>
      </c>
    </row>
    <row r="133" spans="1:3" x14ac:dyDescent="0.2">
      <c r="A133" s="2" t="s">
        <v>159</v>
      </c>
      <c r="B133" s="1" t="s">
        <v>160</v>
      </c>
      <c r="C133" s="14">
        <v>2413</v>
      </c>
    </row>
    <row r="134" spans="1:3" x14ac:dyDescent="0.2">
      <c r="A134" s="2" t="s">
        <v>161</v>
      </c>
      <c r="B134" s="1" t="s">
        <v>162</v>
      </c>
      <c r="C134" s="14">
        <v>1832</v>
      </c>
    </row>
    <row r="135" spans="1:3" x14ac:dyDescent="0.2">
      <c r="A135" s="2" t="s">
        <v>163</v>
      </c>
      <c r="B135" s="1" t="s">
        <v>164</v>
      </c>
      <c r="C135" s="14">
        <v>2333</v>
      </c>
    </row>
    <row r="136" spans="1:3" x14ac:dyDescent="0.2">
      <c r="A136" s="2" t="s">
        <v>165</v>
      </c>
      <c r="B136" s="1" t="s">
        <v>166</v>
      </c>
      <c r="C136" s="14">
        <v>2346</v>
      </c>
    </row>
    <row r="137" spans="1:3" x14ac:dyDescent="0.2">
      <c r="A137" s="2" t="s">
        <v>167</v>
      </c>
      <c r="B137" s="1" t="s">
        <v>168</v>
      </c>
      <c r="C137" s="14">
        <v>1511</v>
      </c>
    </row>
    <row r="138" spans="1:3" x14ac:dyDescent="0.2">
      <c r="A138" s="2" t="s">
        <v>169</v>
      </c>
      <c r="B138" s="1" t="s">
        <v>170</v>
      </c>
      <c r="C138" s="14">
        <v>2487</v>
      </c>
    </row>
    <row r="139" spans="1:3" x14ac:dyDescent="0.2">
      <c r="A139" s="2" t="s">
        <v>171</v>
      </c>
      <c r="B139" s="1" t="s">
        <v>172</v>
      </c>
      <c r="C139" s="14">
        <v>1832</v>
      </c>
    </row>
    <row r="140" spans="1:3" x14ac:dyDescent="0.2">
      <c r="A140" s="2" t="s">
        <v>173</v>
      </c>
      <c r="B140" s="1" t="s">
        <v>174</v>
      </c>
      <c r="C140" s="14">
        <v>1967</v>
      </c>
    </row>
    <row r="141" spans="1:3" x14ac:dyDescent="0.2">
      <c r="A141" s="2" t="s">
        <v>175</v>
      </c>
      <c r="B141" s="1" t="s">
        <v>176</v>
      </c>
      <c r="C141" s="14">
        <v>2081</v>
      </c>
    </row>
    <row r="142" spans="1:3" x14ac:dyDescent="0.2">
      <c r="A142" s="2" t="s">
        <v>177</v>
      </c>
      <c r="B142" s="1" t="s">
        <v>178</v>
      </c>
      <c r="C142" s="14">
        <v>2845</v>
      </c>
    </row>
    <row r="143" spans="1:3" x14ac:dyDescent="0.2">
      <c r="A143" s="2" t="s">
        <v>179</v>
      </c>
      <c r="B143" s="1" t="s">
        <v>180</v>
      </c>
      <c r="C143" s="14">
        <v>1244</v>
      </c>
    </row>
    <row r="144" spans="1:3" x14ac:dyDescent="0.2">
      <c r="A144" s="2" t="s">
        <v>181</v>
      </c>
      <c r="B144" s="1" t="s">
        <v>182</v>
      </c>
      <c r="C144" s="14">
        <v>1885</v>
      </c>
    </row>
    <row r="145" spans="1:3" x14ac:dyDescent="0.2">
      <c r="A145" s="2" t="s">
        <v>183</v>
      </c>
      <c r="B145" s="1" t="s">
        <v>184</v>
      </c>
      <c r="C145" s="14">
        <v>1967</v>
      </c>
    </row>
    <row r="146" spans="1:3" x14ac:dyDescent="0.2">
      <c r="A146" s="2" t="s">
        <v>185</v>
      </c>
      <c r="B146" s="1" t="s">
        <v>186</v>
      </c>
      <c r="C146" s="14">
        <v>2487</v>
      </c>
    </row>
    <row r="147" spans="1:3" x14ac:dyDescent="0.2">
      <c r="A147" s="2" t="s">
        <v>187</v>
      </c>
      <c r="B147" s="1" t="s">
        <v>188</v>
      </c>
      <c r="C147" s="14">
        <v>2073</v>
      </c>
    </row>
    <row r="148" spans="1:3" x14ac:dyDescent="0.2">
      <c r="A148" s="2" t="s">
        <v>189</v>
      </c>
      <c r="B148" s="1" t="s">
        <v>190</v>
      </c>
      <c r="C148" s="14">
        <v>1865</v>
      </c>
    </row>
    <row r="149" spans="1:3" s="7" customFormat="1" x14ac:dyDescent="0.2">
      <c r="A149" s="17" t="s">
        <v>35</v>
      </c>
      <c r="C149" s="7" t="s">
        <v>36</v>
      </c>
    </row>
    <row r="150" spans="1:3" x14ac:dyDescent="0.2">
      <c r="C150" s="19">
        <f>SUM(C128:C148)</f>
        <v>41760</v>
      </c>
    </row>
    <row r="152" spans="1:3" x14ac:dyDescent="0.2">
      <c r="A152" s="12" t="s">
        <v>191</v>
      </c>
    </row>
    <row r="153" spans="1:3" x14ac:dyDescent="0.2">
      <c r="A153" s="2" t="s">
        <v>192</v>
      </c>
      <c r="B153" s="1" t="s">
        <v>193</v>
      </c>
      <c r="C153" s="14">
        <v>1663</v>
      </c>
    </row>
    <row r="154" spans="1:3" x14ac:dyDescent="0.2">
      <c r="A154" s="2" t="s">
        <v>194</v>
      </c>
      <c r="B154" s="1" t="s">
        <v>195</v>
      </c>
      <c r="C154" s="14">
        <v>1885</v>
      </c>
    </row>
    <row r="155" spans="1:3" x14ac:dyDescent="0.2">
      <c r="A155" s="2" t="s">
        <v>196</v>
      </c>
      <c r="B155" s="1" t="s">
        <v>197</v>
      </c>
      <c r="C155" s="14">
        <v>1559</v>
      </c>
    </row>
    <row r="156" spans="1:3" x14ac:dyDescent="0.2">
      <c r="A156" s="2" t="s">
        <v>198</v>
      </c>
      <c r="B156" s="1" t="s">
        <v>199</v>
      </c>
      <c r="C156" s="14">
        <v>881</v>
      </c>
    </row>
    <row r="157" spans="1:3" x14ac:dyDescent="0.2">
      <c r="A157" s="2" t="s">
        <v>200</v>
      </c>
      <c r="B157" s="1" t="s">
        <v>201</v>
      </c>
      <c r="C157" s="14">
        <v>711</v>
      </c>
    </row>
    <row r="158" spans="1:3" x14ac:dyDescent="0.2">
      <c r="A158" s="2" t="s">
        <v>202</v>
      </c>
      <c r="B158" s="1" t="s">
        <v>203</v>
      </c>
      <c r="C158" s="14">
        <v>1871</v>
      </c>
    </row>
    <row r="159" spans="1:3" x14ac:dyDescent="0.2">
      <c r="A159" s="2" t="s">
        <v>204</v>
      </c>
      <c r="B159" s="1" t="s">
        <v>205</v>
      </c>
      <c r="C159" s="14">
        <v>1993</v>
      </c>
    </row>
    <row r="160" spans="1:3" x14ac:dyDescent="0.2">
      <c r="A160" s="2" t="s">
        <v>206</v>
      </c>
      <c r="B160" s="1" t="s">
        <v>207</v>
      </c>
      <c r="C160" s="14">
        <v>772</v>
      </c>
    </row>
    <row r="161" spans="1:3" x14ac:dyDescent="0.2">
      <c r="A161" s="2" t="s">
        <v>208</v>
      </c>
      <c r="B161" s="1" t="s">
        <v>209</v>
      </c>
      <c r="C161" s="14">
        <v>1559</v>
      </c>
    </row>
    <row r="162" spans="1:3" x14ac:dyDescent="0.2">
      <c r="A162" s="2" t="s">
        <v>210</v>
      </c>
      <c r="B162" s="1" t="s">
        <v>211</v>
      </c>
      <c r="C162" s="14">
        <v>256</v>
      </c>
    </row>
    <row r="163" spans="1:3" x14ac:dyDescent="0.2">
      <c r="A163" s="2" t="s">
        <v>212</v>
      </c>
      <c r="B163" s="1" t="s">
        <v>213</v>
      </c>
      <c r="C163" s="14">
        <v>2081</v>
      </c>
    </row>
    <row r="164" spans="1:3" x14ac:dyDescent="0.2">
      <c r="A164" s="2" t="s">
        <v>214</v>
      </c>
      <c r="B164" s="1" t="s">
        <v>215</v>
      </c>
      <c r="C164" s="14">
        <v>1559</v>
      </c>
    </row>
    <row r="165" spans="1:3" x14ac:dyDescent="0.2">
      <c r="A165" s="2" t="s">
        <v>256</v>
      </c>
      <c r="B165" s="1" t="s">
        <v>257</v>
      </c>
      <c r="C165" s="14">
        <v>2081</v>
      </c>
    </row>
    <row r="166" spans="1:3" x14ac:dyDescent="0.2">
      <c r="A166" s="2" t="s">
        <v>216</v>
      </c>
      <c r="B166" s="1" t="s">
        <v>217</v>
      </c>
      <c r="C166" s="14">
        <v>2081</v>
      </c>
    </row>
    <row r="167" spans="1:3" x14ac:dyDescent="0.2">
      <c r="A167" s="2" t="s">
        <v>218</v>
      </c>
      <c r="B167" s="1" t="s">
        <v>219</v>
      </c>
      <c r="C167" s="14">
        <v>772</v>
      </c>
    </row>
    <row r="168" spans="1:3" x14ac:dyDescent="0.2">
      <c r="A168" s="2" t="s">
        <v>220</v>
      </c>
      <c r="B168" s="1" t="s">
        <v>267</v>
      </c>
      <c r="C168" s="14">
        <v>0</v>
      </c>
    </row>
    <row r="169" spans="1:3" x14ac:dyDescent="0.2">
      <c r="A169" s="2" t="s">
        <v>263</v>
      </c>
      <c r="B169" s="1" t="s">
        <v>262</v>
      </c>
      <c r="C169" s="14">
        <v>1663</v>
      </c>
    </row>
    <row r="170" spans="1:3" s="7" customFormat="1" x14ac:dyDescent="0.2">
      <c r="A170" s="17" t="s">
        <v>35</v>
      </c>
      <c r="C170" s="7" t="s">
        <v>36</v>
      </c>
    </row>
    <row r="171" spans="1:3" x14ac:dyDescent="0.2">
      <c r="C171" s="19">
        <f>SUM(C153:C169)</f>
        <v>23387</v>
      </c>
    </row>
    <row r="173" spans="1:3" x14ac:dyDescent="0.2">
      <c r="A173" s="12" t="s">
        <v>221</v>
      </c>
    </row>
    <row r="174" spans="1:3" x14ac:dyDescent="0.2">
      <c r="A174" s="2" t="s">
        <v>222</v>
      </c>
      <c r="B174" s="1" t="s">
        <v>223</v>
      </c>
      <c r="C174" s="14">
        <v>2233</v>
      </c>
    </row>
    <row r="175" spans="1:3" x14ac:dyDescent="0.2">
      <c r="A175" s="2" t="s">
        <v>224</v>
      </c>
      <c r="B175" s="1" t="s">
        <v>225</v>
      </c>
      <c r="C175" s="14">
        <v>881</v>
      </c>
    </row>
    <row r="176" spans="1:3" x14ac:dyDescent="0.2">
      <c r="A176" s="2" t="s">
        <v>226</v>
      </c>
      <c r="B176" s="1" t="s">
        <v>227</v>
      </c>
      <c r="C176" s="14">
        <v>2081</v>
      </c>
    </row>
    <row r="177" spans="1:3" x14ac:dyDescent="0.2">
      <c r="A177" s="2" t="s">
        <v>228</v>
      </c>
      <c r="B177" s="1" t="s">
        <v>229</v>
      </c>
      <c r="C177" s="14">
        <v>1911</v>
      </c>
    </row>
    <row r="178" spans="1:3" x14ac:dyDescent="0.2">
      <c r="A178" s="2" t="s">
        <v>230</v>
      </c>
      <c r="B178" s="1" t="s">
        <v>231</v>
      </c>
      <c r="C178" s="14">
        <v>1029</v>
      </c>
    </row>
    <row r="179" spans="1:3" x14ac:dyDescent="0.2">
      <c r="A179" s="2" t="s">
        <v>232</v>
      </c>
      <c r="B179" s="1" t="s">
        <v>233</v>
      </c>
      <c r="C179" s="14">
        <v>1911</v>
      </c>
    </row>
    <row r="180" spans="1:3" x14ac:dyDescent="0.2">
      <c r="A180" s="2" t="s">
        <v>234</v>
      </c>
      <c r="B180" s="1" t="s">
        <v>235</v>
      </c>
      <c r="C180" s="14">
        <v>1815</v>
      </c>
    </row>
    <row r="181" spans="1:3" x14ac:dyDescent="0.2">
      <c r="A181" s="2" t="s">
        <v>236</v>
      </c>
      <c r="B181" s="1" t="s">
        <v>237</v>
      </c>
      <c r="C181" s="14">
        <v>2752</v>
      </c>
    </row>
    <row r="182" spans="1:3" x14ac:dyDescent="0.2">
      <c r="A182" s="2" t="s">
        <v>238</v>
      </c>
      <c r="B182" s="1" t="s">
        <v>239</v>
      </c>
      <c r="C182" s="14">
        <v>2133</v>
      </c>
    </row>
    <row r="183" spans="1:3" x14ac:dyDescent="0.2">
      <c r="A183" s="2" t="s">
        <v>240</v>
      </c>
      <c r="B183" s="1" t="s">
        <v>241</v>
      </c>
      <c r="C183" s="14">
        <v>1663</v>
      </c>
    </row>
    <row r="184" spans="1:3" x14ac:dyDescent="0.2">
      <c r="A184" s="2" t="s">
        <v>242</v>
      </c>
      <c r="B184" s="1" t="s">
        <v>243</v>
      </c>
      <c r="C184" s="14">
        <v>1245</v>
      </c>
    </row>
    <row r="185" spans="1:3" s="7" customFormat="1" x14ac:dyDescent="0.2">
      <c r="A185" s="17" t="s">
        <v>35</v>
      </c>
      <c r="C185" s="7" t="s">
        <v>36</v>
      </c>
    </row>
    <row r="186" spans="1:3" x14ac:dyDescent="0.2">
      <c r="C186" s="19">
        <f>SUM(C174:C184)</f>
        <v>19654</v>
      </c>
    </row>
    <row r="188" spans="1:3" x14ac:dyDescent="0.2">
      <c r="A188" s="12" t="s">
        <v>244</v>
      </c>
    </row>
    <row r="189" spans="1:3" x14ac:dyDescent="0.2">
      <c r="A189" s="2" t="s">
        <v>245</v>
      </c>
      <c r="B189" s="1" t="s">
        <v>246</v>
      </c>
      <c r="C189" s="14">
        <v>2607</v>
      </c>
    </row>
    <row r="190" spans="1:3" s="7" customFormat="1" x14ac:dyDescent="0.2">
      <c r="A190" s="17" t="s">
        <v>35</v>
      </c>
      <c r="C190" s="7" t="s">
        <v>36</v>
      </c>
    </row>
    <row r="191" spans="1:3" x14ac:dyDescent="0.2">
      <c r="C191" s="19">
        <f>SUM(C189)</f>
        <v>2607</v>
      </c>
    </row>
    <row r="193" spans="1:3" x14ac:dyDescent="0.2">
      <c r="A193" s="12" t="s">
        <v>247</v>
      </c>
    </row>
    <row r="194" spans="1:3" x14ac:dyDescent="0.2">
      <c r="A194" s="2" t="s">
        <v>248</v>
      </c>
      <c r="B194" s="1" t="s">
        <v>249</v>
      </c>
      <c r="C194" s="14">
        <v>2073</v>
      </c>
    </row>
    <row r="195" spans="1:3" s="7" customFormat="1" x14ac:dyDescent="0.2">
      <c r="A195" s="17" t="s">
        <v>35</v>
      </c>
      <c r="C195" s="7" t="s">
        <v>36</v>
      </c>
    </row>
    <row r="196" spans="1:3" x14ac:dyDescent="0.2">
      <c r="C196" s="19">
        <f>SUM(C194)</f>
        <v>2073</v>
      </c>
    </row>
    <row r="198" spans="1:3" s="7" customFormat="1" x14ac:dyDescent="0.2">
      <c r="A198" s="16"/>
      <c r="C198" s="7" t="s">
        <v>250</v>
      </c>
    </row>
    <row r="199" spans="1:3" x14ac:dyDescent="0.2">
      <c r="A199" s="17" t="s">
        <v>251</v>
      </c>
      <c r="B199" s="1" t="s">
        <v>252</v>
      </c>
      <c r="C199" s="19">
        <f>+C196+C191+C186+C171+C150+C125+C116+C100+C93+C85+C80+C72+C57+C44+C38+C32+C24</f>
        <v>272944</v>
      </c>
    </row>
    <row r="201" spans="1:3" x14ac:dyDescent="0.2">
      <c r="C201" s="1" t="s">
        <v>252</v>
      </c>
    </row>
    <row r="202" spans="1:3" x14ac:dyDescent="0.2">
      <c r="A202" s="2" t="s">
        <v>252</v>
      </c>
      <c r="B202" s="1" t="s">
        <v>252</v>
      </c>
      <c r="C202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1ra octubre</vt:lpstr>
      <vt:lpstr>2da octubre</vt:lpstr>
      <vt:lpstr>1ra noviembre</vt:lpstr>
      <vt:lpstr>2da noviembre</vt:lpstr>
      <vt:lpstr>1ra diciembre</vt:lpstr>
      <vt:lpstr>2da diciembre</vt:lpstr>
      <vt:lpstr>aguinaldo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USER</cp:lastModifiedBy>
  <dcterms:created xsi:type="dcterms:W3CDTF">2017-09-22T14:19:19Z</dcterms:created>
  <dcterms:modified xsi:type="dcterms:W3CDTF">2018-01-11T16:48:51Z</dcterms:modified>
</cp:coreProperties>
</file>