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charts/chart5.xml" ContentType="application/vnd.openxmlformats-officedocument.drawingml.chart+xml"/>
  <Override PartName="/xl/worksheets/sheet6.xml" ContentType="application/vnd.openxmlformats-officedocument.spreadsheetml.worksheet+xml"/>
  <Default Extension="jpeg" ContentType="image/jpeg"/>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150" windowWidth="15120" windowHeight="7695"/>
  </bookViews>
  <sheets>
    <sheet name="OCT  2012" sheetId="4" r:id="rId1"/>
    <sheet name="% CONVENIOS EMPRESARIOS" sheetId="1" r:id="rId2"/>
    <sheet name="COMP TRAB SEMESTRAL" sheetId="2" r:id="rId3"/>
    <sheet name="% POR CENTRO PENITENCIARIO" sheetId="3" r:id="rId4"/>
    <sheet name="PRODUCCION NOVIEMBRE 2012" sheetId="5" r:id="rId5"/>
    <sheet name="Hoja1" sheetId="6" r:id="rId6"/>
  </sheets>
  <definedNames>
    <definedName name="_xlnm.Print_Area" localSheetId="2">'COMP TRAB SEMESTRAL'!$A$1:$H$36</definedName>
    <definedName name="_xlnm.Print_Area" localSheetId="0">'OCT  2012'!$A$1:$G$43</definedName>
    <definedName name="_xlnm.Print_Area" localSheetId="4">'PRODUCCION NOVIEMBRE 2012'!$A$1:$T$69</definedName>
    <definedName name="Centenas" localSheetId="2">{"";"c";"dosc";"tresc";"cuatroc";"quin";"seisc";"setec";"ochoc";"novec"}&amp;"ient"</definedName>
    <definedName name="Centenas">{"";"c";"dosc";"tresc";"cuatroc";"quin";"seisc";"setec";"ochoc";"novec"}&amp;"ient"</definedName>
    <definedName name="Decenas" localSheetId="2">{"";"";"";"trei";"cuare";"cincue";"sese";"sete";"oche";"nove"}&amp;"nta "</definedName>
    <definedName name="Decenas">{"";"";"";"trei";"cuare";"cincue";"sese";"sete";"oche";"nove"}&amp;"nta "</definedName>
    <definedName name="EJERCITO" localSheetId="3">#REF!</definedName>
    <definedName name="EJERCITO" localSheetId="2">#REF!</definedName>
    <definedName name="EJERCITO">#REF!</definedName>
    <definedName name="Quincenas" localSheetId="2">{"";"diez";"once";"doce";"trece";"catorce";"quince"}&amp;" "</definedName>
    <definedName name="Quincenas">{"";"diez";"once";"doce";"trece";"catorce";"quince"}&amp;" "</definedName>
    <definedName name="Tejido" localSheetId="3">#REF!</definedName>
    <definedName name="Tejido" localSheetId="2">#REF!</definedName>
    <definedName name="Tejido">#REF!</definedName>
    <definedName name="_xlnm.Print_Titles" localSheetId="0">'OCT  2012'!$1:$7</definedName>
    <definedName name="Unidades" localSheetId="2">{"";"un";"dos";"tres";"cuatro";"cinco";"seis";"siete";"ocho";"nueve"}</definedName>
    <definedName name="Unidades">{"";"un";"dos";"tres";"cuatro";"cinco";"seis";"siete";"ocho";"nueve"}</definedName>
  </definedNames>
  <calcPr calcId="125725"/>
</workbook>
</file>

<file path=xl/calcChain.xml><?xml version="1.0" encoding="utf-8"?>
<calcChain xmlns="http://schemas.openxmlformats.org/spreadsheetml/2006/main">
  <c r="F42" i="4"/>
  <c r="D38" i="1"/>
  <c r="C38"/>
  <c r="B38"/>
  <c r="E37"/>
  <c r="E38" s="1"/>
  <c r="E36"/>
  <c r="E58" i="5"/>
  <c r="E53"/>
  <c r="E48"/>
  <c r="E43"/>
  <c r="E38"/>
  <c r="E33"/>
  <c r="E28"/>
  <c r="E23"/>
  <c r="B11" i="6"/>
  <c r="E18" i="5"/>
  <c r="B15" i="6"/>
  <c r="E8" i="5"/>
  <c r="B8" i="6"/>
  <c r="B17" s="1"/>
  <c r="G8" i="5"/>
  <c r="I8"/>
  <c r="I28"/>
  <c r="I23"/>
  <c r="I53"/>
  <c r="I48"/>
  <c r="I43"/>
  <c r="I38"/>
  <c r="I33"/>
  <c r="I58"/>
  <c r="G58"/>
  <c r="I18"/>
  <c r="I13"/>
  <c r="G53"/>
  <c r="G11" i="4"/>
  <c r="G48" i="5"/>
  <c r="G43"/>
  <c r="E6" i="1"/>
  <c r="E6" i="3" s="1"/>
  <c r="C15" i="6"/>
  <c r="D15"/>
  <c r="G18" i="5"/>
  <c r="G13"/>
  <c r="E13"/>
  <c r="B6" i="1"/>
  <c r="M4" i="5"/>
  <c r="F7" i="1"/>
  <c r="F7" i="3" s="1"/>
  <c r="F6" i="1"/>
  <c r="F6" i="3" s="1"/>
  <c r="F8" s="1"/>
  <c r="E7" i="1"/>
  <c r="E7" i="3" s="1"/>
  <c r="D7" i="1"/>
  <c r="D7" i="3" s="1"/>
  <c r="D6" i="1"/>
  <c r="D6" i="3" s="1"/>
  <c r="C7" i="1"/>
  <c r="C7" i="3" s="1"/>
  <c r="C6" i="1"/>
  <c r="C6" i="3" s="1"/>
  <c r="B7" i="1"/>
  <c r="B7" i="3" s="1"/>
  <c r="B6"/>
  <c r="J69" i="5"/>
  <c r="G38"/>
  <c r="G33"/>
  <c r="G28"/>
  <c r="G23"/>
  <c r="D11" i="6"/>
  <c r="E69" i="5"/>
  <c r="C8" i="6"/>
  <c r="D8"/>
  <c r="D8" i="2"/>
  <c r="B8"/>
  <c r="C8"/>
  <c r="C11" i="6" l="1"/>
  <c r="I69" i="5"/>
  <c r="G69"/>
  <c r="D17" i="6"/>
  <c r="E8" i="3"/>
  <c r="G6"/>
  <c r="G6" i="1"/>
  <c r="E16" s="1"/>
  <c r="C17" i="6"/>
  <c r="C8" i="3"/>
  <c r="E6" i="2"/>
  <c r="G7" i="3"/>
  <c r="E7" i="2" s="1"/>
  <c r="B8" i="3"/>
  <c r="D8"/>
  <c r="G7" i="1"/>
  <c r="E17" s="1"/>
  <c r="E8" i="2" l="1"/>
  <c r="G8" i="1"/>
  <c r="G8" i="3"/>
</calcChain>
</file>

<file path=xl/sharedStrings.xml><?xml version="1.0" encoding="utf-8"?>
<sst xmlns="http://schemas.openxmlformats.org/spreadsheetml/2006/main" count="182" uniqueCount="113">
  <si>
    <t>CRS</t>
  </si>
  <si>
    <t>RPEJ</t>
  </si>
  <si>
    <t>FEMENIL</t>
  </si>
  <si>
    <t>CEINJURESS</t>
  </si>
  <si>
    <t>TOTAL</t>
  </si>
  <si>
    <t>INJALRESO</t>
  </si>
  <si>
    <t>EMPRESARIOS</t>
  </si>
  <si>
    <t>ÁREA</t>
  </si>
  <si>
    <t>CONCEPTO</t>
  </si>
  <si>
    <t>ACTIVIDADES</t>
  </si>
  <si>
    <t>NUMERO DE INTERNOS LABORANDO</t>
  </si>
  <si>
    <t xml:space="preserve">CONVENIO Y/O EMPRESARIO </t>
  </si>
  <si>
    <t>C.R.S.</t>
  </si>
  <si>
    <t>ROSA MARGARITA ACEVES</t>
  </si>
  <si>
    <t>CONVENIO</t>
  </si>
  <si>
    <t>FABRICACIÓN DE CALZADO DE DAMA</t>
  </si>
  <si>
    <t>LORENA LÓPEZ LÓPEZ</t>
  </si>
  <si>
    <t>SIGN SOLUTIONS SA DE CV</t>
  </si>
  <si>
    <t>SERIGRAFÍA, ARMADO Y PESPUNTE DE SANDALIA.</t>
  </si>
  <si>
    <t>INCARFEL SA DE CV</t>
  </si>
  <si>
    <t>ENSAMBLE Y EMPAQUE DE SANDALIA</t>
  </si>
  <si>
    <t>INDUSTRIALIZADORA DE ABARROTES RAGO SA DE CV</t>
  </si>
  <si>
    <t>FABRICACIÓN DE CINTOS DE DAMA</t>
  </si>
  <si>
    <t>R.P.E.J.</t>
  </si>
  <si>
    <t>JOSÉ ALFREDO HERNÁNDEZ MACÍAS</t>
  </si>
  <si>
    <t>C.P.R.F.</t>
  </si>
  <si>
    <t>COSTURA DE BOLSA DE MALLA PARA EMPAQUE DE  ALIMENTOS Y PRODUCTOS VARIOS.</t>
  </si>
  <si>
    <t>CONWED PLASTIC SA DE CV</t>
  </si>
  <si>
    <t xml:space="preserve"> PET PROVEEDORES SA DE CV</t>
  </si>
  <si>
    <t>SISTEMAS DE ALIMENTACIÓN SA DE CV</t>
  </si>
  <si>
    <t>CEINJURE CN</t>
  </si>
  <si>
    <t>TECNOPENALES SA DE CV</t>
  </si>
  <si>
    <t>PRODUCCIÓN PROPIA</t>
  </si>
  <si>
    <t>PRODUCCIÓN PROPIA O MAQUILAS</t>
  </si>
  <si>
    <t>CEUNJURE SS</t>
  </si>
  <si>
    <t>PRIMER SEMESTRE 2011</t>
  </si>
  <si>
    <t>SEGUNDO SEMESTRE 2011</t>
  </si>
  <si>
    <t>PRIMER SEMESTRE 2012</t>
  </si>
  <si>
    <t>CEINJURE SS</t>
  </si>
  <si>
    <t>PREVENTIVO</t>
  </si>
  <si>
    <t>PRENDAS DE VISITA PARA STAND</t>
  </si>
  <si>
    <t>MUESTRAS</t>
  </si>
  <si>
    <t>PEDIDOS</t>
  </si>
  <si>
    <t>No. SEMANA</t>
  </si>
  <si>
    <t>SOCIEDAD COOPERATIVA DEL VESTIDO</t>
  </si>
  <si>
    <t xml:space="preserve">ROLF </t>
  </si>
  <si>
    <t>PEDRO BALTAZAR</t>
  </si>
  <si>
    <t>ALFONSO ADALBERTO SÁNCHEZ GLEZ.</t>
  </si>
  <si>
    <t>RECICLADO DE PLÁSTICO</t>
  </si>
  <si>
    <t>TORTILLERÍA</t>
  </si>
  <si>
    <t>COSTURA</t>
  </si>
  <si>
    <t>CARPINTERÍA</t>
  </si>
  <si>
    <t>COSTURA MALLA</t>
  </si>
  <si>
    <t>ZAPATERÍA</t>
  </si>
  <si>
    <t>ALFARERÍA</t>
  </si>
  <si>
    <t>CINTOS</t>
  </si>
  <si>
    <t>SANDALIAS</t>
  </si>
  <si>
    <t>PESPUNTE</t>
  </si>
  <si>
    <t>DULCE</t>
  </si>
  <si>
    <t>LAMINADO Y PINTURA</t>
  </si>
  <si>
    <t>ESTRUCTURAS ALUMINIO</t>
  </si>
  <si>
    <t>VENTANERIA DE ALUMINIO</t>
  </si>
  <si>
    <t>TAPICERÍA</t>
  </si>
  <si>
    <t>BOLSAS TEJIDAS</t>
  </si>
  <si>
    <t>FABRICACIÓN DE CALZADO Y/O BOTAS DE SEGURIDAD</t>
  </si>
  <si>
    <t>SEÑALES VIALES</t>
  </si>
  <si>
    <t>VISITA</t>
  </si>
  <si>
    <t>PREVE</t>
  </si>
  <si>
    <t>CONTRATOS DE MAQUILA POR PRENDA</t>
  </si>
  <si>
    <t xml:space="preserve">CONCENTRADO PARA REPORTES  </t>
  </si>
  <si>
    <t>ARMANDO GONZÁLEZ CASTILLO</t>
  </si>
  <si>
    <t>DETALLADO Y PINTADO DE PIEZAS DE ALFARERÍA, SE REALIZARON VENTAS DE LA PRODUCCIÓN ALMACENADA.</t>
  </si>
  <si>
    <t xml:space="preserve">ELABORACIÓN DE BOLSA DE MALLA </t>
  </si>
  <si>
    <t>MANTENIMIENTO - ALMACÉN - AUXILIARES</t>
  </si>
  <si>
    <t>PERSONAL INTERNO QUE REALIZA LABORES DE MANTENIMIENTO PREVENTIVO Y CORRECTIVO DE MAQUINARIA ASÍ COMO DE INSTALACIONES EN GENERAL,  SE INCLUYE TAMBIÉN EL PERSONAL QUE APOYA EN  CONTROLES ADMINISTRATIVOS.</t>
  </si>
  <si>
    <r>
      <rPr>
        <b/>
        <sz val="26"/>
        <color indexed="8"/>
        <rFont val="Calibri"/>
        <family val="2"/>
      </rPr>
      <t>I</t>
    </r>
    <r>
      <rPr>
        <b/>
        <sz val="22"/>
        <color indexed="8"/>
        <rFont val="Calibri"/>
        <family val="2"/>
      </rPr>
      <t xml:space="preserve">NDUSTRIA </t>
    </r>
    <r>
      <rPr>
        <b/>
        <sz val="26"/>
        <color indexed="8"/>
        <rFont val="Calibri"/>
        <family val="2"/>
      </rPr>
      <t>J</t>
    </r>
    <r>
      <rPr>
        <b/>
        <sz val="22"/>
        <color indexed="8"/>
        <rFont val="Calibri"/>
        <family val="2"/>
      </rPr>
      <t xml:space="preserve">ALISCIENSE DE </t>
    </r>
    <r>
      <rPr>
        <b/>
        <sz val="26"/>
        <color indexed="8"/>
        <rFont val="Calibri"/>
        <family val="2"/>
      </rPr>
      <t>R</t>
    </r>
    <r>
      <rPr>
        <b/>
        <sz val="22"/>
        <color indexed="8"/>
        <rFont val="Calibri"/>
        <family val="2"/>
      </rPr>
      <t xml:space="preserve">EHABILITACIÓN </t>
    </r>
    <r>
      <rPr>
        <b/>
        <sz val="26"/>
        <color indexed="8"/>
        <rFont val="Calibri"/>
        <family val="2"/>
      </rPr>
      <t>S</t>
    </r>
    <r>
      <rPr>
        <b/>
        <sz val="22"/>
        <color indexed="8"/>
        <rFont val="Calibri"/>
        <family val="2"/>
      </rPr>
      <t>OCIAL</t>
    </r>
  </si>
  <si>
    <t xml:space="preserve">TALLER CON MÍNIMA PRODUCCIÓN DE ARTESANÍAS, Y FABRICACIÓN DE MUEBLES SOBRE PEDIDO, EN ESPERA DE MATERIAL (MADERA) PARA INICIAR PROYECTO DE PRODUCCIÓN DE BASES DE CAMA Y RESTIRADORES SOBRE PEDIDO,  A LA FECHA NO GENERA INGRESOS CONSIDERABLES. </t>
  </si>
  <si>
    <t>REPORTE MENSUAL DE TRABAJO CORRESPONDIENTE AL MES DE NOVIEMBRE 2012</t>
  </si>
  <si>
    <t>DEL 01  AL 30 DE NOVIEMBRE DEL 2012</t>
  </si>
  <si>
    <r>
      <t xml:space="preserve">SE ELABORÓ TORTILLA CON UN TOTAL </t>
    </r>
    <r>
      <rPr>
        <b/>
        <sz val="12"/>
        <color indexed="8"/>
        <rFont val="Calibri"/>
        <family val="2"/>
      </rPr>
      <t>15,869,50</t>
    </r>
    <r>
      <rPr>
        <sz val="12"/>
        <color indexed="8"/>
        <rFont val="Calibri"/>
        <family val="2"/>
      </rPr>
      <t xml:space="preserve">  DE KILOS EN EL  MES.</t>
    </r>
  </si>
  <si>
    <r>
      <t xml:space="preserve">SE ELABORÓ TORTILLA CON UN TOTAL DE </t>
    </r>
    <r>
      <rPr>
        <b/>
        <sz val="12"/>
        <color indexed="8"/>
        <rFont val="Calibri"/>
        <family val="2"/>
      </rPr>
      <t>18875,27</t>
    </r>
    <r>
      <rPr>
        <sz val="12"/>
        <color indexed="8"/>
        <rFont val="Calibri"/>
        <family val="2"/>
      </rPr>
      <t xml:space="preserve"> KILOS EN EL  MES</t>
    </r>
  </si>
  <si>
    <r>
      <t xml:space="preserve">SE FABRICARON  </t>
    </r>
    <r>
      <rPr>
        <b/>
        <sz val="12"/>
        <color indexed="8"/>
        <rFont val="Calibri"/>
        <family val="2"/>
      </rPr>
      <t>385</t>
    </r>
    <r>
      <rPr>
        <sz val="12"/>
        <color indexed="8"/>
        <rFont val="Calibri"/>
        <family val="2"/>
      </rPr>
      <t xml:space="preserve"> PIEZAS DE ARTÍCULOS EN TEJIDO CON CINTILLA DE PLÁSTICO.</t>
    </r>
  </si>
  <si>
    <t>FABRICACIÓN DE ANUNCIOS DE ALUMINIO,</t>
  </si>
  <si>
    <t>CONTRATO CON EMPRESARIO PARA DAR CANCELAR EL MES DE DICIEMBRE, A SOLICITUD DEL MISMO.</t>
  </si>
  <si>
    <t>EMPAQUE DE DULCE DE TAMARINDO.</t>
  </si>
  <si>
    <r>
      <t xml:space="preserve"> FABRICARON  DE </t>
    </r>
    <r>
      <rPr>
        <b/>
        <sz val="12"/>
        <color indexed="8"/>
        <rFont val="Calibri"/>
        <family val="2"/>
      </rPr>
      <t xml:space="preserve">36 </t>
    </r>
    <r>
      <rPr>
        <sz val="12"/>
        <color indexed="8"/>
        <rFont val="Calibri"/>
        <family val="2"/>
      </rPr>
      <t>ARTÍCULOS EN TEJIDO CON CINTILLA DE PLÁSTICO.</t>
    </r>
  </si>
  <si>
    <t>CALIDAD TOTAL TEXTIL Y/O DAVID PAREDES</t>
  </si>
  <si>
    <t>SERGIO VILLALOBOS</t>
  </si>
  <si>
    <r>
      <t xml:space="preserve">SE REALIZARON </t>
    </r>
    <r>
      <rPr>
        <b/>
        <sz val="12"/>
        <color indexed="8"/>
        <rFont val="Calibri"/>
        <family val="2"/>
      </rPr>
      <t>3,673</t>
    </r>
    <r>
      <rPr>
        <sz val="12"/>
        <color indexed="8"/>
        <rFont val="Calibri"/>
        <family val="2"/>
      </rPr>
      <t xml:space="preserve"> PRENDAS, PRODUCCIÓN DE CONVENIO DE MAQUILA CON EMPRESARIOS.</t>
    </r>
  </si>
  <si>
    <r>
      <t xml:space="preserve">PRODUCCIÓN DE PRENDAS PARA VISITA DE INTERNO EN VENTA STAND DE </t>
    </r>
    <r>
      <rPr>
        <b/>
        <sz val="12"/>
        <color indexed="8"/>
        <rFont val="Calibri"/>
        <family val="2"/>
      </rPr>
      <t>844</t>
    </r>
    <r>
      <rPr>
        <sz val="12"/>
        <color indexed="8"/>
        <rFont val="Calibri"/>
        <family val="2"/>
      </rPr>
      <t xml:space="preserve"> PIEZAS.</t>
    </r>
  </si>
  <si>
    <r>
      <t xml:space="preserve">SE REALIZARON </t>
    </r>
    <r>
      <rPr>
        <b/>
        <sz val="12"/>
        <color indexed="8"/>
        <rFont val="Calibri"/>
        <family val="2"/>
      </rPr>
      <t xml:space="preserve">1925 </t>
    </r>
    <r>
      <rPr>
        <sz val="12"/>
        <color indexed="8"/>
        <rFont val="Calibri"/>
        <family val="2"/>
      </rPr>
      <t xml:space="preserve"> PRENDAS, PRODUCCIÓN DE CONVENIO DE MAQUILA CON EMPRESARIOS Y SECRETARIA DE SEGURIDAD.</t>
    </r>
  </si>
  <si>
    <t xml:space="preserve"> SECRETARIA DE SEGURIDAD-PEDRO BALTAZAR-CALIDAD TOTAL-SERGIO VILLALOBOS</t>
  </si>
  <si>
    <r>
      <t xml:space="preserve">SE REALIZARON </t>
    </r>
    <r>
      <rPr>
        <b/>
        <sz val="12"/>
        <color indexed="8"/>
        <rFont val="Calibri"/>
        <family val="2"/>
      </rPr>
      <t xml:space="preserve">210 </t>
    </r>
    <r>
      <rPr>
        <sz val="12"/>
        <color indexed="8"/>
        <rFont val="Calibri"/>
        <family val="2"/>
      </rPr>
      <t xml:space="preserve"> PRENDAS, PRODUCCIÓN DE CONVENIO DE MAQUILA CON EMPRESARIOS Y SECRETARIA DE SEGURIDAD.</t>
    </r>
  </si>
  <si>
    <t>A NOVIEMBRE 2012</t>
  </si>
  <si>
    <t>INTERNOS LABORANDO EN LA INDUSTRIA A NOVIEMBRE 2012</t>
  </si>
  <si>
    <t>COMPARATIVO DE INTERNOS LABORANDO EN LA INDUSTRIA A NOVIEMBRE 2012</t>
  </si>
  <si>
    <t>INTERNOS LABORANDO EN LA INDUSTRIA AL MES DE  NOVIEMBRE 2012</t>
  </si>
  <si>
    <t xml:space="preserve"> MANUFACTURERA GÓMEZ - SOCIEDAD COOPERATIVA DEL VESTIDO - ROLF  SPELZ RODRÍGUEZ</t>
  </si>
  <si>
    <t>TALLER CON MINIMA PRODUCCIÓN DE ARTESANÍAS, Y FABRICACIÓN DE MUEBLES SOBRE PEDIDO, EN ESPERA DE MATERIAL (MADERA) PARA INICIAR PROYECTO DE PRODUCCIÓN DE BASES DE CAMA Y RESTIRADORES SOBRE PEDIDO,  A LA FECHA NO GENERA INGRESOS CONSIDERABLES.</t>
  </si>
  <si>
    <t>TALLER CON MINIMA PRODUCCIÓN DE  TAPIZADO DE MUEBLES Y VEHÍCULOS, SOBRE PEDIDO.</t>
  </si>
  <si>
    <t>SE FABRICAN ESTRUCTURAS METÁLICAS Y SEÑALAMIENTOS VIALES, ACTUALMENTE EN ESPERA QUE SE CONCRETEN PEDIDOS CON LA  SECRETARIA DE TURISMO -SECRETARIA DE DESARROLLO URBANO -  LOS CUALES YA ESTÁN EN FIRMA LOS CONTRATOS DE SUMINISTRO Y COLOCACIÓN.</t>
  </si>
  <si>
    <t>PERSONAL INTERNO QUE REALIZA LABORES DE MANTENIMIENTO PREVENTIVO Y CORRECTIVO DE MAQUINARIA ASÍ COMO DE INSTALACIONES EN GENERAL,  ESTE MES SE TERMINO EL TRABAJO EN LA REMODELACIÓN DEL BAÑO (SISTEMA HIDRÁULICO, FONTANERÍA, AZULEJO, ETC.)  UBICADO EN LA NAVE DE CARPINTERÍA,  SE INCLUYE TAMBIÉN EL PERSONAL QUE APOYA EN  CONTROLES ADMINISTRATIVOS.</t>
  </si>
  <si>
    <t>CONTRATO CON EMPRESARIO QUE REINICIARA ACTIVIDADES EL MES DE DICIEMBRE CON FABRICACIÓN DE VENTANAS Y ESTRUCTURAS DE ALUMINIO,</t>
  </si>
  <si>
    <t>SECRETARIA DE SEGURIDAD-SERGIO VILLALOBOS-ALFREDO HERNÁNDEZ</t>
  </si>
  <si>
    <t>RECICLADO DE ETIQUETA DE PLÁSTICO A HOJUELA. CONTRATO QUE CAMBIARA DE DUEÑO, Y SE FORMALIZARA CONTRATO EL MES DE DICIEMBRE A NOMBRE DE VÍCTOR CAZARES, CON ALGUNOS AJUSTES DE PERSONAL INTERNO.</t>
  </si>
  <si>
    <r>
      <rPr>
        <b/>
        <sz val="18"/>
        <color indexed="8"/>
        <rFont val="Calibri"/>
        <family val="2"/>
      </rPr>
      <t>I</t>
    </r>
    <r>
      <rPr>
        <b/>
        <sz val="14"/>
        <color indexed="8"/>
        <rFont val="Calibri"/>
        <family val="2"/>
      </rPr>
      <t xml:space="preserve">NDUSTRIA </t>
    </r>
    <r>
      <rPr>
        <b/>
        <sz val="18"/>
        <color indexed="8"/>
        <rFont val="Calibri"/>
        <family val="2"/>
      </rPr>
      <t>J</t>
    </r>
    <r>
      <rPr>
        <b/>
        <sz val="14"/>
        <color indexed="8"/>
        <rFont val="Calibri"/>
        <family val="2"/>
      </rPr>
      <t xml:space="preserve">ALISCIENSE DE </t>
    </r>
    <r>
      <rPr>
        <b/>
        <sz val="18"/>
        <color indexed="8"/>
        <rFont val="Calibri"/>
        <family val="2"/>
      </rPr>
      <t>R</t>
    </r>
    <r>
      <rPr>
        <b/>
        <sz val="14"/>
        <color indexed="8"/>
        <rFont val="Calibri"/>
        <family val="2"/>
      </rPr>
      <t xml:space="preserve">EHABILITACIÓN </t>
    </r>
    <r>
      <rPr>
        <b/>
        <sz val="18"/>
        <color indexed="8"/>
        <rFont val="Calibri"/>
        <family val="2"/>
      </rPr>
      <t>S</t>
    </r>
    <r>
      <rPr>
        <b/>
        <sz val="14"/>
        <color indexed="8"/>
        <rFont val="Calibri"/>
        <family val="2"/>
      </rPr>
      <t>OCIAL</t>
    </r>
  </si>
  <si>
    <t>REPORTE DE PRODUCCIÓN POR PRENDA TALLERES DE COSTURA</t>
  </si>
  <si>
    <t>REPORTE GRAFICO DE PRODUCCIÓN POR PRENDA TALLERES DE COSTURA</t>
  </si>
  <si>
    <t>PRENDAS DE INTERNO PARA ALMACÉN</t>
  </si>
  <si>
    <t>MANUFACTURERA GÓMEZ</t>
  </si>
  <si>
    <t>ALFREDO HERNÁNDEZ</t>
  </si>
  <si>
    <r>
      <rPr>
        <b/>
        <sz val="18"/>
        <color rgb="FF002060"/>
        <rFont val="Calibri"/>
        <family val="2"/>
      </rPr>
      <t>I</t>
    </r>
    <r>
      <rPr>
        <b/>
        <sz val="14"/>
        <color rgb="FF002060"/>
        <rFont val="Calibri"/>
        <family val="2"/>
      </rPr>
      <t xml:space="preserve">NDUSTRIA </t>
    </r>
    <r>
      <rPr>
        <b/>
        <sz val="18"/>
        <color rgb="FF002060"/>
        <rFont val="Calibri"/>
        <family val="2"/>
      </rPr>
      <t>J</t>
    </r>
    <r>
      <rPr>
        <b/>
        <sz val="14"/>
        <color rgb="FF002060"/>
        <rFont val="Calibri"/>
        <family val="2"/>
      </rPr>
      <t xml:space="preserve">ALISCIENSE DE </t>
    </r>
    <r>
      <rPr>
        <b/>
        <sz val="18"/>
        <color rgb="FF002060"/>
        <rFont val="Calibri"/>
        <family val="2"/>
      </rPr>
      <t>R</t>
    </r>
    <r>
      <rPr>
        <b/>
        <sz val="14"/>
        <color rgb="FF002060"/>
        <rFont val="Calibri"/>
        <family val="2"/>
      </rPr>
      <t xml:space="preserve">EHABILITACIÓN </t>
    </r>
    <r>
      <rPr>
        <b/>
        <sz val="18"/>
        <color rgb="FF002060"/>
        <rFont val="Calibri"/>
        <family val="2"/>
      </rPr>
      <t>S</t>
    </r>
    <r>
      <rPr>
        <b/>
        <sz val="14"/>
        <color rgb="FF002060"/>
        <rFont val="Calibri"/>
        <family val="2"/>
      </rPr>
      <t>OCIAL</t>
    </r>
  </si>
  <si>
    <t>INDUSTRIA JALISCIENSE DE REHABILITACIÓN SOCIAL</t>
  </si>
</sst>
</file>

<file path=xl/styles.xml><?xml version="1.0" encoding="utf-8"?>
<styleSheet xmlns="http://schemas.openxmlformats.org/spreadsheetml/2006/main">
  <numFmts count="7">
    <numFmt numFmtId="44" formatCode="_-&quot;$&quot;* #,##0.00_-;\-&quot;$&quot;* #,##0.00_-;_-&quot;$&quot;* &quot;-&quot;??_-;_-@_-"/>
    <numFmt numFmtId="43" formatCode="_-* #,##0.00_-;\-* #,##0.00_-;_-* &quot;-&quot;??_-;_-@_-"/>
    <numFmt numFmtId="164" formatCode="_(* #,##0.00_);_(* \(#,##0.00\);_(* &quot;-&quot;??_);_(@_)"/>
    <numFmt numFmtId="165" formatCode="_(&quot;$&quot;* #,##0.00_);_(&quot;$&quot;* \(#,##0.00\);_(&quot;$&quot;* &quot;-&quot;??_);_(@_)"/>
    <numFmt numFmtId="166" formatCode="_-* #,##0.00\ &quot;Pts&quot;_-;\-* #,##0.00\ &quot;Pts&quot;_-;_-* &quot;-&quot;??\ &quot;Pts&quot;_-;_-@_-"/>
    <numFmt numFmtId="167" formatCode="_-* #,##0.00\ &quot;€&quot;_-;\-* #,##0.00\ &quot;€&quot;_-;_-* &quot;-&quot;??\ &quot;€&quot;_-;_-@_-"/>
    <numFmt numFmtId="168" formatCode="00"/>
  </numFmts>
  <fonts count="42">
    <font>
      <sz val="8"/>
      <name val="Arial Rounded MT Bold"/>
      <family val="2"/>
    </font>
    <font>
      <sz val="11"/>
      <color indexed="8"/>
      <name val="Calibri"/>
      <family val="2"/>
    </font>
    <font>
      <sz val="11"/>
      <color indexed="8"/>
      <name val="Calibri"/>
      <family val="2"/>
    </font>
    <font>
      <sz val="8"/>
      <name val="Arial Rounded MT Bold"/>
      <family val="2"/>
    </font>
    <font>
      <sz val="10"/>
      <name val="Arial Rounded MT Bold"/>
      <family val="2"/>
    </font>
    <font>
      <sz val="8"/>
      <color indexed="9"/>
      <name val="Arial Rounded MT Bold"/>
      <family val="2"/>
    </font>
    <font>
      <sz val="10"/>
      <name val="Arial"/>
      <family val="2"/>
    </font>
    <font>
      <b/>
      <sz val="8"/>
      <name val="Arial Rounded MT Bold"/>
      <family val="2"/>
    </font>
    <font>
      <sz val="11"/>
      <color indexed="9"/>
      <name val="Calibri"/>
      <family val="2"/>
    </font>
    <font>
      <b/>
      <sz val="18"/>
      <color indexed="8"/>
      <name val="Calibri"/>
      <family val="2"/>
    </font>
    <font>
      <sz val="20"/>
      <color indexed="8"/>
      <name val="Calibri"/>
      <family val="2"/>
    </font>
    <font>
      <b/>
      <sz val="16"/>
      <color indexed="9"/>
      <name val="Calibri"/>
      <family val="2"/>
    </font>
    <font>
      <b/>
      <sz val="20"/>
      <color indexed="9"/>
      <name val="Calibri"/>
      <family val="2"/>
    </font>
    <font>
      <b/>
      <sz val="12"/>
      <color indexed="8"/>
      <name val="Calibri"/>
      <family val="2"/>
    </font>
    <font>
      <sz val="12"/>
      <color indexed="8"/>
      <name val="Calibri"/>
      <family val="2"/>
    </font>
    <font>
      <sz val="14"/>
      <color indexed="8"/>
      <name val="Calibri"/>
      <family val="2"/>
    </font>
    <font>
      <sz val="9"/>
      <color indexed="9"/>
      <name val="Arial Rounded MT Bold"/>
      <family val="2"/>
    </font>
    <font>
      <sz val="10"/>
      <color indexed="9"/>
      <name val="Arial Rounded MT Bold"/>
      <family val="2"/>
    </font>
    <font>
      <b/>
      <sz val="8"/>
      <color indexed="9"/>
      <name val="Arial Rounded MT Bold"/>
      <family val="2"/>
    </font>
    <font>
      <b/>
      <sz val="11"/>
      <color indexed="8"/>
      <name val="Calibri"/>
      <family val="2"/>
    </font>
    <font>
      <b/>
      <sz val="14"/>
      <color indexed="8"/>
      <name val="Calibri"/>
      <family val="2"/>
    </font>
    <font>
      <sz val="10"/>
      <color indexed="8"/>
      <name val="Calibri"/>
      <family val="2"/>
    </font>
    <font>
      <b/>
      <sz val="16"/>
      <color indexed="8"/>
      <name val="Calibri"/>
      <family val="2"/>
    </font>
    <font>
      <sz val="16"/>
      <color indexed="8"/>
      <name val="Calibri"/>
      <family val="2"/>
    </font>
    <font>
      <b/>
      <sz val="20"/>
      <color indexed="8"/>
      <name val="Calibri"/>
      <family val="2"/>
    </font>
    <font>
      <b/>
      <sz val="22"/>
      <color indexed="8"/>
      <name val="Calibri"/>
      <family val="2"/>
    </font>
    <font>
      <b/>
      <sz val="26"/>
      <color indexed="8"/>
      <name val="Calibri"/>
      <family val="2"/>
    </font>
    <font>
      <b/>
      <sz val="12"/>
      <color indexed="9"/>
      <name val="Calibri"/>
      <family val="2"/>
    </font>
    <font>
      <sz val="24"/>
      <color indexed="8"/>
      <name val="Calibri"/>
      <family val="2"/>
    </font>
    <font>
      <sz val="12"/>
      <name val="Calibri"/>
      <family val="2"/>
    </font>
    <font>
      <sz val="12"/>
      <color indexed="9"/>
      <name val="Calibri"/>
      <family val="2"/>
    </font>
    <font>
      <sz val="11"/>
      <color theme="1"/>
      <name val="Calibri"/>
      <family val="2"/>
      <scheme val="minor"/>
    </font>
    <font>
      <sz val="10"/>
      <color rgb="FF002060"/>
      <name val="Arial Rounded MT Bold"/>
      <family val="2"/>
    </font>
    <font>
      <b/>
      <sz val="14"/>
      <color rgb="FF002060"/>
      <name val="Calibri"/>
      <family val="2"/>
    </font>
    <font>
      <b/>
      <sz val="18"/>
      <color rgb="FF002060"/>
      <name val="Calibri"/>
      <family val="2"/>
    </font>
    <font>
      <sz val="8"/>
      <color rgb="FF002060"/>
      <name val="Arial Rounded MT Bold"/>
      <family val="2"/>
    </font>
    <font>
      <sz val="12"/>
      <name val="Arial Rounded MT Bold"/>
      <family val="2"/>
    </font>
    <font>
      <sz val="12"/>
      <color indexed="9"/>
      <name val="Arial Rounded MT Bold"/>
      <family val="2"/>
    </font>
    <font>
      <b/>
      <sz val="12"/>
      <name val="Arial Rounded MT Bold"/>
      <family val="2"/>
    </font>
    <font>
      <b/>
      <sz val="12"/>
      <color indexed="9"/>
      <name val="Arial Rounded MT Bold"/>
      <family val="2"/>
    </font>
    <font>
      <b/>
      <sz val="20"/>
      <color rgb="FF002060"/>
      <name val="Calibri"/>
      <family val="2"/>
    </font>
    <font>
      <b/>
      <sz val="22"/>
      <color rgb="FF002060"/>
      <name val="Calibri"/>
      <family val="2"/>
    </font>
  </fonts>
  <fills count="11">
    <fill>
      <patternFill patternType="none"/>
    </fill>
    <fill>
      <patternFill patternType="gray125"/>
    </fill>
    <fill>
      <patternFill patternType="solid">
        <fgColor indexed="55"/>
        <bgColor indexed="64"/>
      </patternFill>
    </fill>
    <fill>
      <patternFill patternType="solid">
        <fgColor indexed="9"/>
        <bgColor indexed="64"/>
      </patternFill>
    </fill>
    <fill>
      <patternFill patternType="solid">
        <fgColor indexed="56"/>
        <bgColor indexed="64"/>
      </patternFill>
    </fill>
    <fill>
      <patternFill patternType="solid">
        <fgColor indexed="57"/>
        <bgColor indexed="64"/>
      </patternFill>
    </fill>
    <fill>
      <patternFill patternType="solid">
        <fgColor indexed="62"/>
        <bgColor indexed="64"/>
      </patternFill>
    </fill>
    <fill>
      <patternFill patternType="solid">
        <fgColor indexed="13"/>
        <bgColor indexed="64"/>
      </patternFill>
    </fill>
    <fill>
      <patternFill patternType="solid">
        <fgColor indexed="60"/>
        <bgColor indexed="64"/>
      </patternFill>
    </fill>
    <fill>
      <patternFill patternType="solid">
        <fgColor indexed="21"/>
        <bgColor indexed="64"/>
      </patternFill>
    </fill>
    <fill>
      <patternFill patternType="solid">
        <fgColor indexed="23"/>
        <bgColor indexed="64"/>
      </patternFill>
    </fill>
  </fills>
  <borders count="46">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bottom/>
      <diagonal/>
    </border>
    <border>
      <left style="medium">
        <color indexed="64"/>
      </left>
      <right style="medium">
        <color indexed="64"/>
      </right>
      <top/>
      <bottom style="medium">
        <color indexed="64"/>
      </bottom>
      <diagonal/>
    </border>
    <border>
      <left/>
      <right/>
      <top/>
      <bottom style="thin">
        <color indexed="64"/>
      </bottom>
      <diagonal/>
    </border>
    <border>
      <left/>
      <right/>
      <top style="thin">
        <color indexed="64"/>
      </top>
      <bottom style="double">
        <color indexed="64"/>
      </bottom>
      <diagonal/>
    </border>
    <border>
      <left style="thin">
        <color indexed="64"/>
      </left>
      <right/>
      <top/>
      <bottom/>
      <diagonal/>
    </border>
    <border>
      <left style="thin">
        <color indexed="64"/>
      </left>
      <right/>
      <top/>
      <bottom style="thin">
        <color indexed="64"/>
      </bottom>
      <diagonal/>
    </border>
    <border>
      <left style="thin">
        <color indexed="64"/>
      </left>
      <right/>
      <top style="medium">
        <color indexed="64"/>
      </top>
      <bottom/>
      <diagonal/>
    </border>
    <border>
      <left style="thin">
        <color indexed="64"/>
      </left>
      <right/>
      <top style="thin">
        <color indexed="64"/>
      </top>
      <bottom/>
      <diagonal/>
    </border>
    <border>
      <left style="medium">
        <color indexed="64"/>
      </left>
      <right/>
      <top style="medium">
        <color indexed="64"/>
      </top>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right style="thin">
        <color indexed="64"/>
      </right>
      <top style="medium">
        <color indexed="64"/>
      </top>
      <bottom/>
      <diagonal/>
    </border>
    <border>
      <left/>
      <right style="thin">
        <color indexed="64"/>
      </right>
      <top/>
      <bottom/>
      <diagonal/>
    </border>
    <border>
      <left/>
      <right/>
      <top/>
      <bottom style="medium">
        <color indexed="64"/>
      </bottom>
      <diagonal/>
    </border>
    <border>
      <left style="medium">
        <color indexed="64"/>
      </left>
      <right style="medium">
        <color indexed="64"/>
      </right>
      <top/>
      <bottom/>
      <diagonal/>
    </border>
    <border>
      <left/>
      <right/>
      <top style="thin">
        <color indexed="64"/>
      </top>
      <bottom/>
      <diagonal/>
    </border>
    <border>
      <left/>
      <right style="medium">
        <color indexed="64"/>
      </right>
      <top style="medium">
        <color indexed="64"/>
      </top>
      <bottom style="thin">
        <color indexed="64"/>
      </bottom>
      <diagonal/>
    </border>
  </borders>
  <cellStyleXfs count="13">
    <xf numFmtId="0" fontId="0" fillId="0" borderId="0"/>
    <xf numFmtId="164" fontId="3" fillId="0" borderId="0" applyFont="0" applyFill="0" applyBorder="0" applyAlignment="0" applyProtection="0"/>
    <xf numFmtId="165" fontId="3" fillId="0" borderId="0" applyFont="0" applyFill="0" applyBorder="0" applyAlignment="0" applyProtection="0"/>
    <xf numFmtId="43" fontId="3" fillId="0" borderId="0" applyFont="0" applyFill="0" applyBorder="0" applyAlignment="0" applyProtection="0"/>
    <xf numFmtId="166" fontId="3" fillId="0" borderId="0" applyFont="0" applyFill="0" applyBorder="0" applyAlignment="0" applyProtection="0"/>
    <xf numFmtId="43" fontId="2" fillId="0" borderId="0" applyFont="0" applyFill="0" applyBorder="0" applyAlignment="0" applyProtection="0"/>
    <xf numFmtId="44" fontId="3" fillId="0" borderId="0" applyFont="0" applyFill="0" applyBorder="0" applyAlignment="0" applyProtection="0"/>
    <xf numFmtId="167" fontId="6" fillId="0" borderId="0" applyFont="0" applyFill="0" applyBorder="0" applyAlignment="0" applyProtection="0"/>
    <xf numFmtId="0" fontId="3" fillId="0" borderId="0"/>
    <xf numFmtId="0" fontId="3" fillId="0" borderId="0"/>
    <xf numFmtId="0" fontId="31" fillId="0" borderId="0"/>
    <xf numFmtId="0" fontId="31" fillId="0" borderId="0"/>
    <xf numFmtId="0" fontId="31" fillId="0" borderId="0"/>
  </cellStyleXfs>
  <cellXfs count="204">
    <xf numFmtId="0" fontId="0" fillId="0" borderId="0" xfId="0"/>
    <xf numFmtId="0" fontId="0" fillId="0" borderId="1"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0" fillId="0" borderId="5" xfId="0" applyBorder="1" applyAlignment="1">
      <alignment horizontal="center"/>
    </xf>
    <xf numFmtId="0" fontId="0" fillId="0" borderId="0" xfId="0" applyAlignment="1">
      <alignment horizontal="center"/>
    </xf>
    <xf numFmtId="17" fontId="0" fillId="0" borderId="0" xfId="0" applyNumberFormat="1"/>
    <xf numFmtId="0" fontId="0" fillId="0" borderId="0" xfId="0" applyBorder="1" applyAlignment="1">
      <alignment horizontal="center"/>
    </xf>
    <xf numFmtId="0" fontId="0" fillId="3" borderId="0" xfId="0" applyFill="1"/>
    <xf numFmtId="0" fontId="5" fillId="3" borderId="0" xfId="0" applyFont="1" applyFill="1" applyBorder="1" applyAlignment="1">
      <alignment horizontal="center"/>
    </xf>
    <xf numFmtId="168" fontId="9" fillId="0" borderId="0" xfId="11" applyNumberFormat="1" applyFont="1" applyAlignment="1">
      <alignment horizontal="center"/>
    </xf>
    <xf numFmtId="0" fontId="31" fillId="0" borderId="0" xfId="11" applyAlignment="1">
      <alignment horizontal="center"/>
    </xf>
    <xf numFmtId="0" fontId="31" fillId="0" borderId="0" xfId="11"/>
    <xf numFmtId="0" fontId="8" fillId="0" borderId="0" xfId="11" applyFont="1" applyBorder="1"/>
    <xf numFmtId="0" fontId="31" fillId="0" borderId="0" xfId="11" applyBorder="1" applyAlignment="1">
      <alignment horizontal="center" vertical="center" wrapText="1"/>
    </xf>
    <xf numFmtId="0" fontId="31" fillId="0" borderId="0" xfId="11" applyBorder="1" applyAlignment="1">
      <alignment horizontal="justify" vertical="center" wrapText="1"/>
    </xf>
    <xf numFmtId="168" fontId="31" fillId="0" borderId="0" xfId="11" applyNumberFormat="1" applyBorder="1" applyAlignment="1">
      <alignment horizontal="center" vertical="center" wrapText="1"/>
    </xf>
    <xf numFmtId="0" fontId="31" fillId="0" borderId="0" xfId="11" applyBorder="1" applyAlignment="1">
      <alignment horizontal="center"/>
    </xf>
    <xf numFmtId="0" fontId="8" fillId="0" borderId="0" xfId="11" applyFont="1"/>
    <xf numFmtId="168" fontId="11" fillId="4" borderId="9" xfId="11" applyNumberFormat="1" applyFont="1" applyFill="1" applyBorder="1" applyAlignment="1">
      <alignment horizontal="center" vertical="center" wrapText="1"/>
    </xf>
    <xf numFmtId="0" fontId="14" fillId="0" borderId="10" xfId="11" applyFont="1" applyBorder="1" applyAlignment="1">
      <alignment horizontal="justify" vertical="center" wrapText="1"/>
    </xf>
    <xf numFmtId="0" fontId="14" fillId="0" borderId="2" xfId="11" applyFont="1" applyBorder="1" applyAlignment="1">
      <alignment horizontal="center" vertical="center" wrapText="1"/>
    </xf>
    <xf numFmtId="0" fontId="14" fillId="0" borderId="0" xfId="11" applyFont="1" applyAlignment="1">
      <alignment horizontal="center" vertical="center" wrapText="1"/>
    </xf>
    <xf numFmtId="0" fontId="14" fillId="0" borderId="0" xfId="11" applyFont="1" applyAlignment="1">
      <alignment horizontal="justify" vertical="center" wrapText="1"/>
    </xf>
    <xf numFmtId="0" fontId="31" fillId="0" borderId="0" xfId="11" applyAlignment="1">
      <alignment horizontal="center" vertical="center" wrapText="1"/>
    </xf>
    <xf numFmtId="0" fontId="31" fillId="0" borderId="0" xfId="11" applyAlignment="1">
      <alignment horizontal="justify" vertical="center" wrapText="1"/>
    </xf>
    <xf numFmtId="168" fontId="31" fillId="0" borderId="0" xfId="11" applyNumberFormat="1" applyAlignment="1">
      <alignment horizontal="center" vertical="center" wrapText="1"/>
    </xf>
    <xf numFmtId="0" fontId="14" fillId="0" borderId="2" xfId="11" applyFont="1" applyBorder="1" applyAlignment="1">
      <alignment horizontal="justify" vertical="center" wrapText="1"/>
    </xf>
    <xf numFmtId="0" fontId="14" fillId="0" borderId="11" xfId="11" applyFont="1" applyBorder="1" applyAlignment="1">
      <alignment horizontal="center" vertical="center" wrapText="1"/>
    </xf>
    <xf numFmtId="0" fontId="14" fillId="0" borderId="11" xfId="11" applyFont="1" applyBorder="1" applyAlignment="1">
      <alignment horizontal="justify" vertical="center" wrapText="1"/>
    </xf>
    <xf numFmtId="0" fontId="14" fillId="0" borderId="12" xfId="11" applyFont="1" applyBorder="1" applyAlignment="1">
      <alignment horizontal="justify" vertical="center" wrapText="1"/>
    </xf>
    <xf numFmtId="0" fontId="14" fillId="0" borderId="12" xfId="11" applyFont="1" applyBorder="1" applyAlignment="1">
      <alignment horizontal="center" vertical="center" wrapText="1"/>
    </xf>
    <xf numFmtId="0" fontId="12" fillId="4" borderId="9" xfId="11" applyFont="1" applyFill="1" applyBorder="1" applyAlignment="1">
      <alignment horizontal="center" vertical="center"/>
    </xf>
    <xf numFmtId="0" fontId="14" fillId="0" borderId="3" xfId="11" applyFont="1" applyBorder="1" applyAlignment="1">
      <alignment horizontal="center" vertical="center" wrapText="1"/>
    </xf>
    <xf numFmtId="0" fontId="13" fillId="0" borderId="4" xfId="11" applyFont="1" applyBorder="1" applyAlignment="1">
      <alignment horizontal="center" vertical="center" wrapText="1"/>
    </xf>
    <xf numFmtId="0" fontId="14" fillId="0" borderId="5" xfId="11" applyFont="1" applyBorder="1" applyAlignment="1">
      <alignment horizontal="center" vertical="center" wrapText="1"/>
    </xf>
    <xf numFmtId="0" fontId="14" fillId="0" borderId="13" xfId="11" applyFont="1" applyBorder="1" applyAlignment="1">
      <alignment horizontal="center" vertical="center" wrapText="1"/>
    </xf>
    <xf numFmtId="0" fontId="14" fillId="0" borderId="14" xfId="11" applyFont="1" applyBorder="1" applyAlignment="1">
      <alignment horizontal="center" vertical="center" wrapText="1"/>
    </xf>
    <xf numFmtId="0" fontId="12" fillId="4" borderId="15" xfId="11" applyFont="1" applyFill="1" applyBorder="1" applyAlignment="1">
      <alignment horizontal="center" vertical="center" wrapText="1"/>
    </xf>
    <xf numFmtId="17" fontId="0" fillId="0" borderId="16" xfId="0" applyNumberFormat="1" applyFont="1" applyBorder="1" applyAlignment="1">
      <alignment horizontal="center"/>
    </xf>
    <xf numFmtId="0" fontId="0" fillId="0" borderId="17" xfId="0" applyFont="1" applyBorder="1" applyAlignment="1">
      <alignment horizontal="center"/>
    </xf>
    <xf numFmtId="0" fontId="18" fillId="5" borderId="4" xfId="0" applyFont="1" applyFill="1" applyBorder="1" applyAlignment="1">
      <alignment horizontal="center"/>
    </xf>
    <xf numFmtId="0" fontId="18" fillId="6" borderId="1" xfId="0" applyFont="1" applyFill="1" applyBorder="1" applyAlignment="1">
      <alignment horizontal="center"/>
    </xf>
    <xf numFmtId="0" fontId="7" fillId="0" borderId="0" xfId="0" applyFont="1"/>
    <xf numFmtId="0" fontId="17" fillId="3" borderId="0" xfId="0" applyFont="1" applyFill="1" applyBorder="1" applyAlignment="1">
      <alignment horizontal="center"/>
    </xf>
    <xf numFmtId="0" fontId="0" fillId="3" borderId="0" xfId="0" applyFill="1" applyBorder="1"/>
    <xf numFmtId="0" fontId="16" fillId="2" borderId="2" xfId="0" applyFont="1" applyFill="1" applyBorder="1" applyAlignment="1">
      <alignment horizontal="center"/>
    </xf>
    <xf numFmtId="0" fontId="5" fillId="2" borderId="2" xfId="0" applyFont="1" applyFill="1" applyBorder="1" applyAlignment="1">
      <alignment horizontal="center"/>
    </xf>
    <xf numFmtId="0" fontId="18" fillId="6" borderId="18" xfId="0" applyFont="1" applyFill="1" applyBorder="1" applyAlignment="1">
      <alignment horizontal="center"/>
    </xf>
    <xf numFmtId="0" fontId="18" fillId="6" borderId="14" xfId="0" applyFont="1" applyFill="1" applyBorder="1" applyAlignment="1">
      <alignment horizontal="center"/>
    </xf>
    <xf numFmtId="0" fontId="18" fillId="5" borderId="19" xfId="0" applyFont="1" applyFill="1" applyBorder="1" applyAlignment="1">
      <alignment horizontal="center"/>
    </xf>
    <xf numFmtId="0" fontId="18" fillId="5" borderId="20" xfId="0" applyFont="1" applyFill="1" applyBorder="1" applyAlignment="1">
      <alignment horizontal="center"/>
    </xf>
    <xf numFmtId="0" fontId="18" fillId="6" borderId="13" xfId="0" applyFont="1" applyFill="1" applyBorder="1" applyAlignment="1">
      <alignment horizontal="center"/>
    </xf>
    <xf numFmtId="0" fontId="18" fillId="5" borderId="21" xfId="0" applyFont="1" applyFill="1" applyBorder="1" applyAlignment="1">
      <alignment horizontal="center"/>
    </xf>
    <xf numFmtId="0" fontId="18" fillId="2" borderId="22" xfId="0" applyFont="1" applyFill="1" applyBorder="1" applyAlignment="1">
      <alignment horizontal="right"/>
    </xf>
    <xf numFmtId="0" fontId="18" fillId="2" borderId="23" xfId="0" applyFont="1" applyFill="1" applyBorder="1" applyAlignment="1">
      <alignment horizontal="center"/>
    </xf>
    <xf numFmtId="0" fontId="18" fillId="2" borderId="24" xfId="0" applyFont="1" applyFill="1" applyBorder="1" applyAlignment="1">
      <alignment horizontal="center"/>
    </xf>
    <xf numFmtId="0" fontId="14" fillId="0" borderId="10" xfId="11" applyFont="1" applyBorder="1" applyAlignment="1">
      <alignment horizontal="center" vertical="center" wrapText="1"/>
    </xf>
    <xf numFmtId="0" fontId="14" fillId="0" borderId="25" xfId="11" applyFont="1" applyBorder="1" applyAlignment="1">
      <alignment horizontal="center" vertical="center" wrapText="1"/>
    </xf>
    <xf numFmtId="0" fontId="13" fillId="0" borderId="18" xfId="11" applyFont="1" applyBorder="1" applyAlignment="1">
      <alignment horizontal="center" vertical="center" wrapText="1"/>
    </xf>
    <xf numFmtId="0" fontId="31" fillId="0" borderId="0" xfId="12"/>
    <xf numFmtId="0" fontId="14" fillId="0" borderId="0" xfId="12" applyFont="1" applyAlignment="1">
      <alignment wrapText="1"/>
    </xf>
    <xf numFmtId="0" fontId="21" fillId="0" borderId="0" xfId="12" applyFont="1" applyAlignment="1">
      <alignment wrapText="1"/>
    </xf>
    <xf numFmtId="0" fontId="15" fillId="0" borderId="0" xfId="12" applyFont="1"/>
    <xf numFmtId="0" fontId="19" fillId="0" borderId="0" xfId="12" applyNumberFormat="1" applyFont="1"/>
    <xf numFmtId="0" fontId="19" fillId="0" borderId="0" xfId="12" applyFont="1"/>
    <xf numFmtId="0" fontId="21" fillId="0" borderId="2" xfId="12" applyFont="1" applyBorder="1" applyAlignment="1">
      <alignment horizontal="center" vertical="center" wrapText="1"/>
    </xf>
    <xf numFmtId="0" fontId="23" fillId="0" borderId="0" xfId="12" applyFont="1"/>
    <xf numFmtId="0" fontId="15" fillId="0" borderId="2" xfId="12" applyFont="1" applyBorder="1"/>
    <xf numFmtId="0" fontId="20" fillId="0" borderId="0" xfId="12" applyFont="1" applyAlignment="1">
      <alignment horizontal="center"/>
    </xf>
    <xf numFmtId="0" fontId="22" fillId="0" borderId="0" xfId="12" applyFont="1" applyAlignment="1">
      <alignment horizontal="center"/>
    </xf>
    <xf numFmtId="0" fontId="22" fillId="0" borderId="0" xfId="12" applyNumberFormat="1" applyFont="1" applyAlignment="1">
      <alignment horizontal="center"/>
    </xf>
    <xf numFmtId="0" fontId="22" fillId="0" borderId="0" xfId="12" applyNumberFormat="1" applyFont="1"/>
    <xf numFmtId="0" fontId="22" fillId="0" borderId="0" xfId="12" applyFont="1"/>
    <xf numFmtId="0" fontId="23" fillId="0" borderId="26" xfId="12" applyFont="1" applyBorder="1" applyAlignment="1">
      <alignment horizontal="center"/>
    </xf>
    <xf numFmtId="0" fontId="23" fillId="0" borderId="2" xfId="12" applyFont="1" applyBorder="1"/>
    <xf numFmtId="0" fontId="10" fillId="0" borderId="0" xfId="12" applyFont="1"/>
    <xf numFmtId="0" fontId="24" fillId="0" borderId="0" xfId="12" applyFont="1"/>
    <xf numFmtId="0" fontId="10" fillId="7" borderId="26" xfId="12" applyFont="1" applyFill="1" applyBorder="1" applyAlignment="1">
      <alignment horizontal="center" wrapText="1"/>
    </xf>
    <xf numFmtId="0" fontId="27" fillId="4" borderId="9" xfId="11" applyFont="1" applyFill="1" applyBorder="1" applyAlignment="1">
      <alignment horizontal="center" vertical="center" wrapText="1"/>
    </xf>
    <xf numFmtId="168" fontId="13" fillId="0" borderId="0" xfId="11" applyNumberFormat="1" applyFont="1" applyAlignment="1">
      <alignment horizontal="center" vertical="center" wrapText="1"/>
    </xf>
    <xf numFmtId="168" fontId="19" fillId="0" borderId="0" xfId="11" applyNumberFormat="1" applyFont="1" applyAlignment="1">
      <alignment horizontal="center" vertical="center" wrapText="1"/>
    </xf>
    <xf numFmtId="0" fontId="14" fillId="0" borderId="25" xfId="11" applyFont="1" applyBorder="1" applyAlignment="1">
      <alignment horizontal="justify" vertical="center" wrapText="1"/>
    </xf>
    <xf numFmtId="168" fontId="13" fillId="3" borderId="2" xfId="11" applyNumberFormat="1" applyFont="1" applyFill="1" applyBorder="1" applyAlignment="1">
      <alignment horizontal="center" vertical="center" wrapText="1"/>
    </xf>
    <xf numFmtId="168" fontId="13" fillId="3" borderId="12" xfId="11" applyNumberFormat="1" applyFont="1" applyFill="1" applyBorder="1" applyAlignment="1">
      <alignment horizontal="center" vertical="center" wrapText="1"/>
    </xf>
    <xf numFmtId="168" fontId="13" fillId="3" borderId="2" xfId="5" applyNumberFormat="1" applyFont="1" applyFill="1" applyBorder="1" applyAlignment="1">
      <alignment horizontal="center" vertical="center" wrapText="1"/>
    </xf>
    <xf numFmtId="168" fontId="13" fillId="3" borderId="13" xfId="5" applyNumberFormat="1" applyFont="1" applyFill="1" applyBorder="1" applyAlignment="1">
      <alignment horizontal="center" vertical="center" wrapText="1"/>
    </xf>
    <xf numFmtId="0" fontId="14" fillId="0" borderId="0" xfId="11" applyFont="1" applyBorder="1" applyAlignment="1">
      <alignment horizontal="center" vertical="center" wrapText="1"/>
    </xf>
    <xf numFmtId="0" fontId="14" fillId="0" borderId="17" xfId="11" applyFont="1" applyBorder="1" applyAlignment="1">
      <alignment horizontal="center" vertical="center" wrapText="1"/>
    </xf>
    <xf numFmtId="0" fontId="14" fillId="0" borderId="27" xfId="11" applyFont="1" applyBorder="1" applyAlignment="1">
      <alignment horizontal="center" vertical="center" wrapText="1"/>
    </xf>
    <xf numFmtId="168" fontId="9" fillId="0" borderId="8" xfId="11" applyNumberFormat="1" applyFont="1" applyBorder="1" applyAlignment="1">
      <alignment horizontal="center" vertical="center" wrapText="1"/>
    </xf>
    <xf numFmtId="0" fontId="9" fillId="0" borderId="6" xfId="11" applyFont="1" applyBorder="1" applyAlignment="1">
      <alignment horizontal="center" vertical="center" wrapText="1"/>
    </xf>
    <xf numFmtId="0" fontId="24" fillId="8" borderId="28" xfId="12" applyNumberFormat="1" applyFont="1" applyFill="1" applyBorder="1" applyAlignment="1">
      <alignment wrapText="1"/>
    </xf>
    <xf numFmtId="0" fontId="24" fillId="9" borderId="28" xfId="12" applyNumberFormat="1" applyFont="1" applyFill="1" applyBorder="1" applyAlignment="1">
      <alignment wrapText="1"/>
    </xf>
    <xf numFmtId="0" fontId="20" fillId="0" borderId="0" xfId="12" applyFont="1" applyAlignment="1">
      <alignment wrapText="1"/>
    </xf>
    <xf numFmtId="0" fontId="14" fillId="0" borderId="29" xfId="12" applyFont="1" applyBorder="1" applyAlignment="1">
      <alignment wrapText="1"/>
    </xf>
    <xf numFmtId="0" fontId="14" fillId="0" borderId="30" xfId="12" applyFont="1" applyBorder="1" applyAlignment="1">
      <alignment wrapText="1"/>
    </xf>
    <xf numFmtId="0" fontId="1" fillId="0" borderId="0" xfId="12" applyFont="1"/>
    <xf numFmtId="0" fontId="12" fillId="4" borderId="9" xfId="11" applyFont="1" applyFill="1" applyBorder="1" applyAlignment="1">
      <alignment horizontal="center" vertical="center" wrapText="1"/>
    </xf>
    <xf numFmtId="0" fontId="13" fillId="3" borderId="2" xfId="11" applyNumberFormat="1" applyFont="1" applyFill="1" applyBorder="1" applyAlignment="1">
      <alignment horizontal="center" vertical="center" wrapText="1"/>
    </xf>
    <xf numFmtId="0" fontId="18" fillId="6" borderId="2" xfId="3" applyNumberFormat="1" applyFont="1" applyFill="1" applyBorder="1" applyAlignment="1">
      <alignment horizontal="center" vertical="center"/>
    </xf>
    <xf numFmtId="0" fontId="18" fillId="6" borderId="2" xfId="0" applyNumberFormat="1" applyFont="1" applyFill="1" applyBorder="1" applyAlignment="1">
      <alignment horizontal="center" vertical="center"/>
    </xf>
    <xf numFmtId="0" fontId="18" fillId="6" borderId="3" xfId="0" applyNumberFormat="1" applyFont="1" applyFill="1" applyBorder="1" applyAlignment="1">
      <alignment horizontal="center" vertical="center"/>
    </xf>
    <xf numFmtId="0" fontId="18" fillId="5" borderId="12" xfId="0" applyNumberFormat="1" applyFont="1" applyFill="1" applyBorder="1" applyAlignment="1">
      <alignment horizontal="center" vertical="center"/>
    </xf>
    <xf numFmtId="0" fontId="0" fillId="0" borderId="0" xfId="0" applyNumberFormat="1" applyAlignment="1">
      <alignment horizontal="center" vertical="center"/>
    </xf>
    <xf numFmtId="0" fontId="0" fillId="0" borderId="6" xfId="0" applyNumberFormat="1" applyBorder="1" applyAlignment="1">
      <alignment horizontal="center" vertical="center"/>
    </xf>
    <xf numFmtId="0" fontId="0" fillId="0" borderId="8" xfId="0" applyNumberFormat="1" applyBorder="1" applyAlignment="1">
      <alignment horizontal="center" vertical="center"/>
    </xf>
    <xf numFmtId="0" fontId="14" fillId="0" borderId="2" xfId="12" applyFont="1" applyBorder="1" applyAlignment="1">
      <alignment horizontal="center" vertical="center" wrapText="1"/>
    </xf>
    <xf numFmtId="0" fontId="22" fillId="0" borderId="25" xfId="12" applyNumberFormat="1" applyFont="1" applyBorder="1" applyAlignment="1">
      <alignment horizontal="center" vertical="center" wrapText="1"/>
    </xf>
    <xf numFmtId="0" fontId="13" fillId="0" borderId="1" xfId="11" applyFont="1" applyBorder="1" applyAlignment="1">
      <alignment horizontal="center" vertical="center" wrapText="1"/>
    </xf>
    <xf numFmtId="0" fontId="14" fillId="0" borderId="31" xfId="11" applyFont="1" applyBorder="1" applyAlignment="1">
      <alignment horizontal="center" vertical="center" wrapText="1"/>
    </xf>
    <xf numFmtId="0" fontId="14" fillId="0" borderId="32" xfId="11" applyFont="1" applyBorder="1" applyAlignment="1">
      <alignment horizontal="center" vertical="center" wrapText="1"/>
    </xf>
    <xf numFmtId="0" fontId="0" fillId="0" borderId="17" xfId="0" applyBorder="1" applyAlignment="1">
      <alignment horizontal="center"/>
    </xf>
    <xf numFmtId="0" fontId="14" fillId="3" borderId="13" xfId="11" applyFont="1" applyFill="1" applyBorder="1" applyAlignment="1">
      <alignment horizontal="justify" vertical="center" wrapText="1"/>
    </xf>
    <xf numFmtId="0" fontId="14" fillId="0" borderId="33" xfId="11" applyFont="1" applyBorder="1" applyAlignment="1">
      <alignment horizontal="center" vertical="center" wrapText="1"/>
    </xf>
    <xf numFmtId="0" fontId="11" fillId="3" borderId="9" xfId="11" applyFont="1" applyFill="1" applyBorder="1" applyAlignment="1">
      <alignment horizontal="center" vertical="center"/>
    </xf>
    <xf numFmtId="0" fontId="14" fillId="0" borderId="21" xfId="12" applyFont="1" applyBorder="1" applyAlignment="1">
      <alignment horizontal="center" wrapText="1"/>
    </xf>
    <xf numFmtId="0" fontId="21" fillId="0" borderId="34" xfId="12" applyFont="1" applyBorder="1" applyAlignment="1">
      <alignment horizontal="center" wrapText="1"/>
    </xf>
    <xf numFmtId="1" fontId="15" fillId="0" borderId="2" xfId="12" applyNumberFormat="1" applyFont="1" applyBorder="1"/>
    <xf numFmtId="1" fontId="24" fillId="5" borderId="28" xfId="12" applyNumberFormat="1" applyFont="1" applyFill="1" applyBorder="1" applyAlignment="1">
      <alignment wrapText="1"/>
    </xf>
    <xf numFmtId="0" fontId="27" fillId="0" borderId="3" xfId="11" applyFont="1" applyBorder="1" applyAlignment="1">
      <alignment horizontal="center" vertical="center" wrapText="1"/>
    </xf>
    <xf numFmtId="0" fontId="14" fillId="0" borderId="13" xfId="11" applyFont="1" applyBorder="1" applyAlignment="1">
      <alignment horizontal="justify" vertical="center" wrapText="1"/>
    </xf>
    <xf numFmtId="168" fontId="13" fillId="3" borderId="13" xfId="11" applyNumberFormat="1" applyFont="1" applyFill="1" applyBorder="1" applyAlignment="1">
      <alignment horizontal="center" vertical="center" wrapText="1"/>
    </xf>
    <xf numFmtId="0" fontId="29" fillId="0" borderId="2" xfId="11" applyFont="1" applyBorder="1" applyAlignment="1">
      <alignment horizontal="justify" vertical="center" wrapText="1"/>
    </xf>
    <xf numFmtId="0" fontId="30" fillId="0" borderId="3" xfId="11" applyFont="1" applyBorder="1" applyAlignment="1">
      <alignment horizontal="center" vertical="center" wrapText="1"/>
    </xf>
    <xf numFmtId="0" fontId="0" fillId="0" borderId="0" xfId="0" applyAlignment="1">
      <alignment horizontal="center"/>
    </xf>
    <xf numFmtId="0" fontId="32" fillId="3" borderId="0" xfId="0" applyFont="1" applyFill="1" applyBorder="1" applyAlignment="1"/>
    <xf numFmtId="0" fontId="33" fillId="0" borderId="0" xfId="12" applyFont="1" applyAlignment="1">
      <alignment wrapText="1"/>
    </xf>
    <xf numFmtId="17" fontId="35" fillId="0" borderId="16" xfId="0" applyNumberFormat="1" applyFont="1" applyBorder="1" applyAlignment="1">
      <alignment horizontal="center" vertical="top" wrapText="1"/>
    </xf>
    <xf numFmtId="0" fontId="35" fillId="0" borderId="17" xfId="0" applyFont="1" applyBorder="1" applyAlignment="1">
      <alignment horizontal="center" vertical="top" wrapText="1"/>
    </xf>
    <xf numFmtId="0" fontId="36" fillId="0" borderId="0" xfId="0" applyFont="1"/>
    <xf numFmtId="0" fontId="36" fillId="0" borderId="1" xfId="0" applyFont="1" applyBorder="1" applyAlignment="1">
      <alignment horizontal="center"/>
    </xf>
    <xf numFmtId="0" fontId="36" fillId="2" borderId="2" xfId="0" applyFont="1" applyFill="1" applyBorder="1" applyAlignment="1">
      <alignment horizontal="center"/>
    </xf>
    <xf numFmtId="0" fontId="38" fillId="0" borderId="3" xfId="0" applyFont="1" applyBorder="1" applyAlignment="1">
      <alignment horizontal="center"/>
    </xf>
    <xf numFmtId="0" fontId="39" fillId="6" borderId="1" xfId="0" applyFont="1" applyFill="1" applyBorder="1" applyAlignment="1">
      <alignment horizontal="center"/>
    </xf>
    <xf numFmtId="0" fontId="39" fillId="6" borderId="2" xfId="0" applyFont="1" applyFill="1" applyBorder="1" applyAlignment="1">
      <alignment horizontal="center"/>
    </xf>
    <xf numFmtId="0" fontId="39" fillId="6" borderId="3" xfId="0" applyFont="1" applyFill="1" applyBorder="1" applyAlignment="1">
      <alignment horizontal="center"/>
    </xf>
    <xf numFmtId="0" fontId="39" fillId="5" borderId="4" xfId="0" applyFont="1" applyFill="1" applyBorder="1" applyAlignment="1">
      <alignment horizontal="center"/>
    </xf>
    <xf numFmtId="0" fontId="39" fillId="5" borderId="12" xfId="0" applyFont="1" applyFill="1" applyBorder="1" applyAlignment="1">
      <alignment horizontal="center"/>
    </xf>
    <xf numFmtId="0" fontId="39" fillId="5" borderId="5" xfId="0" applyFont="1" applyFill="1" applyBorder="1" applyAlignment="1">
      <alignment horizontal="center"/>
    </xf>
    <xf numFmtId="0" fontId="38" fillId="0" borderId="6" xfId="0" applyFont="1" applyBorder="1" applyAlignment="1">
      <alignment horizontal="center"/>
    </xf>
    <xf numFmtId="0" fontId="38" fillId="0" borderId="7" xfId="0" applyFont="1" applyBorder="1" applyAlignment="1">
      <alignment horizontal="center"/>
    </xf>
    <xf numFmtId="0" fontId="38" fillId="0" borderId="8" xfId="0" applyFont="1" applyBorder="1" applyAlignment="1">
      <alignment horizontal="center"/>
    </xf>
    <xf numFmtId="0" fontId="36" fillId="0" borderId="0" xfId="0" applyFont="1" applyAlignment="1">
      <alignment horizontal="center"/>
    </xf>
    <xf numFmtId="0" fontId="9" fillId="0" borderId="0" xfId="11" applyFont="1" applyAlignment="1">
      <alignment horizontal="center"/>
    </xf>
    <xf numFmtId="0" fontId="12" fillId="4" borderId="35" xfId="11" applyFont="1" applyFill="1" applyBorder="1" applyAlignment="1">
      <alignment horizontal="center" vertical="center" wrapText="1"/>
    </xf>
    <xf numFmtId="0" fontId="12" fillId="4" borderId="15" xfId="11" applyFont="1" applyFill="1" applyBorder="1" applyAlignment="1">
      <alignment horizontal="center" vertical="center" wrapText="1"/>
    </xf>
    <xf numFmtId="0" fontId="12" fillId="4" borderId="39" xfId="11" applyFont="1" applyFill="1" applyBorder="1" applyAlignment="1">
      <alignment horizontal="center" vertical="center" wrapText="1"/>
    </xf>
    <xf numFmtId="0" fontId="13" fillId="0" borderId="18" xfId="11" applyFont="1" applyBorder="1" applyAlignment="1">
      <alignment horizontal="center" vertical="center" wrapText="1"/>
    </xf>
    <xf numFmtId="0" fontId="13" fillId="0" borderId="1" xfId="11" applyFont="1" applyBorder="1" applyAlignment="1">
      <alignment horizontal="center" vertical="center" wrapText="1"/>
    </xf>
    <xf numFmtId="0" fontId="20" fillId="0" borderId="0" xfId="12" applyFont="1" applyAlignment="1">
      <alignment horizontal="left" wrapText="1"/>
    </xf>
    <xf numFmtId="0" fontId="10" fillId="0" borderId="0" xfId="11" applyFont="1" applyAlignment="1">
      <alignment horizontal="center"/>
    </xf>
    <xf numFmtId="0" fontId="13" fillId="3" borderId="40" xfId="11" applyNumberFormat="1" applyFont="1" applyFill="1" applyBorder="1" applyAlignment="1">
      <alignment horizontal="center" vertical="center" wrapText="1"/>
    </xf>
    <xf numFmtId="0" fontId="13" fillId="3" borderId="41" xfId="11" applyNumberFormat="1" applyFont="1" applyFill="1" applyBorder="1" applyAlignment="1">
      <alignment horizontal="center" vertical="center" wrapText="1"/>
    </xf>
    <xf numFmtId="0" fontId="13" fillId="3" borderId="36" xfId="11" applyNumberFormat="1" applyFont="1" applyFill="1" applyBorder="1" applyAlignment="1">
      <alignment horizontal="center" vertical="center" wrapText="1"/>
    </xf>
    <xf numFmtId="0" fontId="14" fillId="0" borderId="33" xfId="11" applyFont="1" applyBorder="1" applyAlignment="1">
      <alignment horizontal="center" vertical="center" wrapText="1"/>
    </xf>
    <xf numFmtId="0" fontId="14" fillId="0" borderId="31" xfId="11" applyFont="1" applyBorder="1" applyAlignment="1">
      <alignment horizontal="center" vertical="center" wrapText="1"/>
    </xf>
    <xf numFmtId="0" fontId="14" fillId="0" borderId="32" xfId="11" applyFont="1" applyBorder="1" applyAlignment="1">
      <alignment horizontal="center" vertical="center" wrapText="1"/>
    </xf>
    <xf numFmtId="168" fontId="13" fillId="3" borderId="40" xfId="11" applyNumberFormat="1" applyFont="1" applyFill="1" applyBorder="1" applyAlignment="1">
      <alignment horizontal="center" vertical="center" wrapText="1"/>
    </xf>
    <xf numFmtId="168" fontId="13" fillId="3" borderId="41" xfId="11" applyNumberFormat="1" applyFont="1" applyFill="1" applyBorder="1" applyAlignment="1">
      <alignment horizontal="center" vertical="center" wrapText="1"/>
    </xf>
    <xf numFmtId="168" fontId="13" fillId="3" borderId="36" xfId="11" applyNumberFormat="1" applyFont="1" applyFill="1" applyBorder="1" applyAlignment="1">
      <alignment horizontal="center" vertical="center" wrapText="1"/>
    </xf>
    <xf numFmtId="168" fontId="13" fillId="3" borderId="11" xfId="11" applyNumberFormat="1" applyFont="1" applyFill="1" applyBorder="1" applyAlignment="1">
      <alignment horizontal="center" vertical="center" wrapText="1"/>
    </xf>
    <xf numFmtId="168" fontId="13" fillId="3" borderId="10" xfId="11" applyNumberFormat="1" applyFont="1" applyFill="1" applyBorder="1" applyAlignment="1">
      <alignment horizontal="center" vertical="center" wrapText="1"/>
    </xf>
    <xf numFmtId="0" fontId="13" fillId="0" borderId="37" xfId="11" applyFont="1" applyBorder="1" applyAlignment="1">
      <alignment horizontal="center" vertical="center" wrapText="1"/>
    </xf>
    <xf numFmtId="0" fontId="13" fillId="0" borderId="38" xfId="11" applyFont="1" applyBorder="1" applyAlignment="1">
      <alignment horizontal="center" vertical="center" wrapText="1"/>
    </xf>
    <xf numFmtId="0" fontId="13" fillId="0" borderId="19" xfId="11" applyFont="1" applyBorder="1" applyAlignment="1">
      <alignment horizontal="center" vertical="center" wrapText="1"/>
    </xf>
    <xf numFmtId="0" fontId="0" fillId="0" borderId="0" xfId="0" applyAlignment="1">
      <alignment horizontal="center"/>
    </xf>
    <xf numFmtId="0" fontId="32" fillId="3" borderId="15" xfId="0" applyFont="1" applyFill="1" applyBorder="1" applyAlignment="1">
      <alignment horizontal="center"/>
    </xf>
    <xf numFmtId="0" fontId="32" fillId="3" borderId="0" xfId="0" applyFont="1" applyFill="1" applyBorder="1" applyAlignment="1">
      <alignment horizontal="center"/>
    </xf>
    <xf numFmtId="0" fontId="32" fillId="0" borderId="0" xfId="0" applyFont="1" applyFill="1" applyBorder="1" applyAlignment="1">
      <alignment horizontal="center"/>
    </xf>
    <xf numFmtId="0" fontId="33" fillId="0" borderId="0" xfId="12" applyFont="1" applyAlignment="1">
      <alignment horizontal="center" wrapText="1"/>
    </xf>
    <xf numFmtId="0" fontId="20" fillId="0" borderId="0" xfId="12" applyFont="1" applyAlignment="1">
      <alignment horizontal="center" wrapText="1"/>
    </xf>
    <xf numFmtId="0" fontId="4" fillId="0" borderId="42" xfId="0" applyFont="1" applyBorder="1" applyAlignment="1">
      <alignment horizontal="center"/>
    </xf>
    <xf numFmtId="0" fontId="17" fillId="10" borderId="18" xfId="0" applyFont="1" applyFill="1" applyBorder="1" applyAlignment="1">
      <alignment horizontal="center"/>
    </xf>
    <xf numFmtId="0" fontId="17" fillId="10" borderId="13" xfId="0" applyFont="1" applyFill="1" applyBorder="1" applyAlignment="1">
      <alignment horizontal="center"/>
    </xf>
    <xf numFmtId="0" fontId="17" fillId="10" borderId="14" xfId="0" applyFont="1" applyFill="1" applyBorder="1" applyAlignment="1">
      <alignment horizontal="center"/>
    </xf>
    <xf numFmtId="0" fontId="14" fillId="0" borderId="0" xfId="12" applyFont="1" applyAlignment="1">
      <alignment horizontal="center" wrapText="1"/>
    </xf>
    <xf numFmtId="0" fontId="36" fillId="0" borderId="42" xfId="0" applyFont="1" applyBorder="1" applyAlignment="1">
      <alignment horizontal="center"/>
    </xf>
    <xf numFmtId="0" fontId="37" fillId="5" borderId="18" xfId="0" applyFont="1" applyFill="1" applyBorder="1" applyAlignment="1">
      <alignment horizontal="center"/>
    </xf>
    <xf numFmtId="0" fontId="37" fillId="5" borderId="13" xfId="0" applyFont="1" applyFill="1" applyBorder="1" applyAlignment="1">
      <alignment horizontal="center"/>
    </xf>
    <xf numFmtId="0" fontId="37" fillId="5" borderId="14" xfId="0" applyFont="1" applyFill="1" applyBorder="1" applyAlignment="1">
      <alignment horizontal="center"/>
    </xf>
    <xf numFmtId="0" fontId="41" fillId="0" borderId="0" xfId="12" applyFont="1" applyAlignment="1">
      <alignment horizontal="center" wrapText="1"/>
    </xf>
    <xf numFmtId="0" fontId="11" fillId="9" borderId="37" xfId="12" applyFont="1" applyFill="1" applyBorder="1" applyAlignment="1">
      <alignment horizontal="center"/>
    </xf>
    <xf numFmtId="0" fontId="11" fillId="9" borderId="45" xfId="12" applyFont="1" applyFill="1" applyBorder="1" applyAlignment="1">
      <alignment horizontal="center"/>
    </xf>
    <xf numFmtId="0" fontId="11" fillId="5" borderId="37" xfId="12" applyFont="1" applyFill="1" applyBorder="1" applyAlignment="1">
      <alignment horizontal="center"/>
    </xf>
    <xf numFmtId="0" fontId="11" fillId="5" borderId="45" xfId="12" applyFont="1" applyFill="1" applyBorder="1" applyAlignment="1">
      <alignment horizontal="center"/>
    </xf>
    <xf numFmtId="0" fontId="11" fillId="8" borderId="37" xfId="12" applyNumberFormat="1" applyFont="1" applyFill="1" applyBorder="1" applyAlignment="1">
      <alignment horizontal="center"/>
    </xf>
    <xf numFmtId="0" fontId="11" fillId="8" borderId="45" xfId="12" applyNumberFormat="1" applyFont="1" applyFill="1" applyBorder="1" applyAlignment="1">
      <alignment horizontal="center"/>
    </xf>
    <xf numFmtId="0" fontId="22" fillId="0" borderId="2" xfId="12" applyNumberFormat="1" applyFont="1" applyBorder="1" applyAlignment="1">
      <alignment horizontal="center" vertical="center" wrapText="1"/>
    </xf>
    <xf numFmtId="0" fontId="28" fillId="0" borderId="9" xfId="12" applyFont="1" applyBorder="1" applyAlignment="1">
      <alignment horizontal="center" vertical="center" textRotation="90" wrapText="1"/>
    </xf>
    <xf numFmtId="0" fontId="28" fillId="0" borderId="43" xfId="12" applyFont="1" applyBorder="1" applyAlignment="1">
      <alignment horizontal="center" vertical="center" textRotation="90" wrapText="1"/>
    </xf>
    <xf numFmtId="0" fontId="28" fillId="0" borderId="28" xfId="12" applyFont="1" applyBorder="1" applyAlignment="1">
      <alignment horizontal="center" vertical="center" textRotation="90" wrapText="1"/>
    </xf>
    <xf numFmtId="0" fontId="14" fillId="0" borderId="26" xfId="12" applyFont="1" applyBorder="1" applyAlignment="1">
      <alignment horizontal="center" vertical="center" wrapText="1"/>
    </xf>
    <xf numFmtId="1" fontId="22" fillId="0" borderId="2" xfId="12" applyNumberFormat="1" applyFont="1" applyBorder="1" applyAlignment="1">
      <alignment horizontal="center" vertical="center" wrapText="1"/>
    </xf>
    <xf numFmtId="0" fontId="10" fillId="0" borderId="9" xfId="12" applyFont="1" applyBorder="1" applyAlignment="1">
      <alignment horizontal="center" vertical="center" textRotation="90" wrapText="1"/>
    </xf>
    <xf numFmtId="0" fontId="10" fillId="0" borderId="43" xfId="12" applyFont="1" applyBorder="1" applyAlignment="1">
      <alignment horizontal="center" vertical="center" textRotation="90" wrapText="1"/>
    </xf>
    <xf numFmtId="0" fontId="10" fillId="0" borderId="28" xfId="12" applyFont="1" applyBorder="1" applyAlignment="1">
      <alignment horizontal="center" vertical="center" textRotation="90" wrapText="1"/>
    </xf>
    <xf numFmtId="0" fontId="24" fillId="0" borderId="44" xfId="12" applyFont="1" applyBorder="1" applyAlignment="1">
      <alignment horizontal="center" wrapText="1"/>
    </xf>
    <xf numFmtId="0" fontId="14" fillId="0" borderId="2" xfId="12" applyFont="1" applyBorder="1" applyAlignment="1">
      <alignment horizontal="center" vertical="center" wrapText="1"/>
    </xf>
    <xf numFmtId="0" fontId="22" fillId="0" borderId="10" xfId="12" applyNumberFormat="1" applyFont="1" applyBorder="1" applyAlignment="1">
      <alignment horizontal="center" vertical="center" wrapText="1"/>
    </xf>
    <xf numFmtId="0" fontId="22" fillId="0" borderId="25" xfId="12" applyNumberFormat="1" applyFont="1" applyBorder="1" applyAlignment="1">
      <alignment horizontal="center" vertical="center" wrapText="1"/>
    </xf>
    <xf numFmtId="0" fontId="40" fillId="0" borderId="0" xfId="12" applyFont="1" applyAlignment="1">
      <alignment horizontal="center" wrapText="1"/>
    </xf>
    <xf numFmtId="0" fontId="14" fillId="0" borderId="29" xfId="12" applyFont="1" applyBorder="1" applyAlignment="1">
      <alignment horizontal="center" wrapText="1"/>
    </xf>
    <xf numFmtId="0" fontId="14" fillId="0" borderId="30" xfId="12" applyFont="1" applyBorder="1" applyAlignment="1">
      <alignment horizontal="center" wrapText="1"/>
    </xf>
  </cellXfs>
  <cellStyles count="13">
    <cellStyle name="Comma 2" xfId="1"/>
    <cellStyle name="Currency 2" xfId="2"/>
    <cellStyle name="Millares" xfId="3" builtinId="3"/>
    <cellStyle name="Millares 2" xfId="4"/>
    <cellStyle name="Millares 3" xfId="5"/>
    <cellStyle name="Moneda 2" xfId="6"/>
    <cellStyle name="Moneda 3" xfId="7"/>
    <cellStyle name="Normal" xfId="0" builtinId="0"/>
    <cellStyle name="Normal 2" xfId="8"/>
    <cellStyle name="Normal 2 2" xfId="9"/>
    <cellStyle name="Normal 3" xfId="10"/>
    <cellStyle name="Normal 4" xfId="11"/>
    <cellStyle name="Normal 5" xfId="1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es-MX"/>
  <c:chart>
    <c:title>
      <c:tx>
        <c:rich>
          <a:bodyPr/>
          <a:lstStyle/>
          <a:p>
            <a:pPr>
              <a:defRPr/>
            </a:pPr>
            <a:r>
              <a:rPr lang="en-US" sz="1200"/>
              <a:t>PORCENTAJE DE INTERNOS LABORANDO EN CONTRATOS  DE TRABAJO CON EMPRESARIOS  </a:t>
            </a:r>
          </a:p>
        </c:rich>
      </c:tx>
      <c:layout>
        <c:manualLayout>
          <c:xMode val="edge"/>
          <c:yMode val="edge"/>
          <c:x val="6.4152631962671444E-2"/>
          <c:y val="3.7037070654352688E-2"/>
        </c:manualLayout>
      </c:layout>
      <c:spPr>
        <a:noFill/>
        <a:ln w="25400">
          <a:noFill/>
        </a:ln>
      </c:spPr>
    </c:title>
    <c:plotArea>
      <c:layout>
        <c:manualLayout>
          <c:layoutTarget val="inner"/>
          <c:xMode val="edge"/>
          <c:yMode val="edge"/>
          <c:x val="0.27034209406256648"/>
          <c:y val="0.17578040497099329"/>
          <c:w val="0.46832499822657503"/>
          <c:h val="0.7989867404902915"/>
        </c:manualLayout>
      </c:layout>
      <c:doughnutChart>
        <c:varyColors val="1"/>
        <c:ser>
          <c:idx val="0"/>
          <c:order val="0"/>
          <c:spPr>
            <a:scene3d>
              <a:camera prst="orthographicFront"/>
              <a:lightRig rig="twoPt" dir="t">
                <a:rot lat="0" lon="0" rev="12000000"/>
              </a:lightRig>
            </a:scene3d>
            <a:sp3d prstMaterial="softEdge">
              <a:bevelT w="152400" h="50800" prst="softRound"/>
            </a:sp3d>
          </c:spPr>
          <c:explosion val="25"/>
          <c:dPt>
            <c:idx val="1"/>
            <c:spPr>
              <a:solidFill>
                <a:schemeClr val="accent3">
                  <a:lumMod val="75000"/>
                </a:schemeClr>
              </a:solidFill>
              <a:scene3d>
                <a:camera prst="orthographicFront"/>
                <a:lightRig rig="twoPt" dir="t">
                  <a:rot lat="0" lon="0" rev="12000000"/>
                </a:lightRig>
              </a:scene3d>
              <a:sp3d prstMaterial="softEdge">
                <a:bevelT w="152400" h="50800" prst="softRound"/>
              </a:sp3d>
            </c:spPr>
          </c:dPt>
          <c:dLbls>
            <c:dLbl>
              <c:idx val="0"/>
              <c:layout>
                <c:manualLayout>
                  <c:x val="0.11936936936936868"/>
                  <c:y val="-9.2219020172910643E-2"/>
                </c:manualLayout>
              </c:layout>
              <c:spPr>
                <a:noFill/>
                <a:ln w="25400">
                  <a:noFill/>
                </a:ln>
              </c:spPr>
              <c:txPr>
                <a:bodyPr/>
                <a:lstStyle/>
                <a:p>
                  <a:pPr>
                    <a:defRPr/>
                  </a:pPr>
                  <a:endParaRPr lang="es-MX"/>
                </a:p>
              </c:txPr>
              <c:showCatName val="1"/>
              <c:showPercent val="1"/>
            </c:dLbl>
            <c:dLbl>
              <c:idx val="1"/>
              <c:layout>
                <c:manualLayout>
                  <c:x val="-0.1554054054054069"/>
                  <c:y val="3.4582132564841515E-2"/>
                </c:manualLayout>
              </c:layout>
              <c:spPr>
                <a:noFill/>
                <a:ln w="25400">
                  <a:noFill/>
                </a:ln>
              </c:spPr>
              <c:txPr>
                <a:bodyPr/>
                <a:lstStyle/>
                <a:p>
                  <a:pPr>
                    <a:defRPr/>
                  </a:pPr>
                  <a:endParaRPr lang="es-MX"/>
                </a:p>
              </c:txPr>
              <c:showCatName val="1"/>
              <c:showPercent val="1"/>
            </c:dLbl>
            <c:spPr>
              <a:noFill/>
              <a:ln w="25400">
                <a:noFill/>
              </a:ln>
            </c:spPr>
            <c:showCatName val="1"/>
            <c:showPercent val="1"/>
          </c:dLbls>
          <c:cat>
            <c:strRef>
              <c:f>'% CONVENIOS EMPRESARIOS'!$D$16:$D$17</c:f>
              <c:strCache>
                <c:ptCount val="2"/>
                <c:pt idx="0">
                  <c:v>INJALRESO</c:v>
                </c:pt>
                <c:pt idx="1">
                  <c:v>EMPRESARIOS</c:v>
                </c:pt>
              </c:strCache>
            </c:strRef>
          </c:cat>
          <c:val>
            <c:numRef>
              <c:f>'% CONVENIOS EMPRESARIOS'!$E$16:$E$17</c:f>
              <c:numCache>
                <c:formatCode>General</c:formatCode>
                <c:ptCount val="2"/>
                <c:pt idx="0">
                  <c:v>214</c:v>
                </c:pt>
                <c:pt idx="1">
                  <c:v>354</c:v>
                </c:pt>
              </c:numCache>
            </c:numRef>
          </c:val>
        </c:ser>
        <c:dLbls>
          <c:showPercent val="1"/>
        </c:dLbls>
        <c:firstSliceAng val="0"/>
        <c:holeSize val="50"/>
      </c:doughnutChart>
      <c:spPr>
        <a:noFill/>
        <a:ln w="25400">
          <a:noFill/>
        </a:ln>
      </c:spPr>
    </c:plotArea>
    <c:plotVisOnly val="1"/>
    <c:dispBlanksAs val="zero"/>
  </c:chart>
  <c:spPr>
    <a:solidFill>
      <a:schemeClr val="lt1"/>
    </a:solidFill>
    <a:ln w="25400" cap="flat" cmpd="sng" algn="ctr">
      <a:noFill/>
      <a:prstDash val="solid"/>
    </a:ln>
    <a:effectLst/>
  </c:spPr>
  <c:txPr>
    <a:bodyPr/>
    <a:lstStyle/>
    <a:p>
      <a:pPr>
        <a:defRPr>
          <a:solidFill>
            <a:schemeClr val="dk1"/>
          </a:solidFill>
          <a:latin typeface="+mn-lt"/>
          <a:ea typeface="+mn-ea"/>
          <a:cs typeface="+mn-cs"/>
        </a:defRPr>
      </a:pPr>
      <a:endParaRPr lang="es-MX"/>
    </a:p>
  </c:txPr>
  <c:printSettings>
    <c:headerFooter/>
    <c:pageMargins b="0.750000000000003" l="0.70000000000000062" r="0.70000000000000062" t="0.750000000000003"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lang val="es-MX"/>
  <c:chart>
    <c:view3D>
      <c:depthPercent val="100"/>
      <c:rAngAx val="1"/>
    </c:view3D>
    <c:plotArea>
      <c:layout/>
      <c:bar3DChart>
        <c:barDir val="bar"/>
        <c:grouping val="clustered"/>
        <c:ser>
          <c:idx val="0"/>
          <c:order val="0"/>
          <c:tx>
            <c:strRef>
              <c:f>'COMP TRAB SEMESTRAL'!$A$6</c:f>
              <c:strCache>
                <c:ptCount val="1"/>
                <c:pt idx="0">
                  <c:v>INJALRESO</c:v>
                </c:pt>
              </c:strCache>
            </c:strRef>
          </c:tx>
          <c:spPr>
            <a:effectLst>
              <a:outerShdw blurRad="266700" dist="1016000" dir="10920000" algn="ctr" rotWithShape="0">
                <a:srgbClr val="000000">
                  <a:alpha val="49000"/>
                </a:srgbClr>
              </a:outerShdw>
            </a:effectLst>
            <a:scene3d>
              <a:camera prst="orthographicFront"/>
              <a:lightRig rig="threePt" dir="t"/>
            </a:scene3d>
            <a:sp3d>
              <a:bevelT/>
            </a:sp3d>
          </c:spPr>
          <c:dLbls>
            <c:dLbl>
              <c:idx val="0"/>
              <c:layout>
                <c:manualLayout>
                  <c:x val="-0.16436319697842691"/>
                  <c:y val="0"/>
                </c:manualLayout>
              </c:layout>
              <c:showVal val="1"/>
              <c:showSerName val="1"/>
            </c:dLbl>
            <c:dLbl>
              <c:idx val="1"/>
              <c:layout>
                <c:manualLayout>
                  <c:x val="-0.16233067665322318"/>
                  <c:y val="2.9461942257218037E-3"/>
                </c:manualLayout>
              </c:layout>
              <c:showVal val="1"/>
              <c:showSerName val="1"/>
            </c:dLbl>
            <c:dLbl>
              <c:idx val="2"/>
              <c:layout>
                <c:manualLayout>
                  <c:x val="-0.16260162601626016"/>
                  <c:y val="0"/>
                </c:manualLayout>
              </c:layout>
              <c:showVal val="1"/>
              <c:showSerName val="1"/>
            </c:dLbl>
            <c:dLbl>
              <c:idx val="3"/>
              <c:layout>
                <c:manualLayout>
                  <c:x val="-0.11386742578283855"/>
                  <c:y val="-7.2202166064982004E-3"/>
                </c:manualLayout>
              </c:layout>
              <c:showVal val="1"/>
              <c:showSerName val="1"/>
            </c:dLbl>
            <c:spPr>
              <a:noFill/>
              <a:ln w="25400">
                <a:noFill/>
              </a:ln>
            </c:spPr>
            <c:txPr>
              <a:bodyPr/>
              <a:lstStyle/>
              <a:p>
                <a:pPr>
                  <a:defRPr sz="1000" baseline="0"/>
                </a:pPr>
                <a:endParaRPr lang="es-MX"/>
              </a:p>
            </c:txPr>
            <c:showVal val="1"/>
            <c:showSerName val="1"/>
          </c:dLbls>
          <c:cat>
            <c:strRef>
              <c:f>'COMP TRAB SEMESTRAL'!$B$5:$E$5</c:f>
              <c:strCache>
                <c:ptCount val="4"/>
                <c:pt idx="0">
                  <c:v>PRIMER SEMESTRE 2011</c:v>
                </c:pt>
                <c:pt idx="1">
                  <c:v>SEGUNDO SEMESTRE 2011</c:v>
                </c:pt>
                <c:pt idx="2">
                  <c:v>PRIMER SEMESTRE 2012</c:v>
                </c:pt>
                <c:pt idx="3">
                  <c:v>A NOVIEMBRE 2012</c:v>
                </c:pt>
              </c:strCache>
            </c:strRef>
          </c:cat>
          <c:val>
            <c:numRef>
              <c:f>'COMP TRAB SEMESTRAL'!$B$6:$E$6</c:f>
              <c:numCache>
                <c:formatCode>General</c:formatCode>
                <c:ptCount val="4"/>
                <c:pt idx="0">
                  <c:v>189</c:v>
                </c:pt>
                <c:pt idx="1">
                  <c:v>212</c:v>
                </c:pt>
                <c:pt idx="2">
                  <c:v>195</c:v>
                </c:pt>
                <c:pt idx="3">
                  <c:v>214</c:v>
                </c:pt>
              </c:numCache>
            </c:numRef>
          </c:val>
        </c:ser>
        <c:ser>
          <c:idx val="1"/>
          <c:order val="1"/>
          <c:tx>
            <c:strRef>
              <c:f>'COMP TRAB SEMESTRAL'!$A$7</c:f>
              <c:strCache>
                <c:ptCount val="1"/>
                <c:pt idx="0">
                  <c:v>EMPRESARIOS</c:v>
                </c:pt>
              </c:strCache>
            </c:strRef>
          </c:tx>
          <c:spPr>
            <a:solidFill>
              <a:schemeClr val="accent3">
                <a:lumMod val="75000"/>
              </a:schemeClr>
            </a:solidFill>
            <a:effectLst>
              <a:outerShdw blurRad="50800" dist="50800" dir="5400000" algn="ctr" rotWithShape="0">
                <a:schemeClr val="bg1"/>
              </a:outerShdw>
            </a:effectLst>
            <a:scene3d>
              <a:camera prst="orthographicFront"/>
              <a:lightRig rig="threePt" dir="t"/>
            </a:scene3d>
            <a:sp3d>
              <a:bevelT/>
            </a:sp3d>
          </c:spPr>
          <c:dLbls>
            <c:dLbl>
              <c:idx val="0"/>
              <c:layout>
                <c:manualLayout>
                  <c:x val="-0.18699186991869921"/>
                  <c:y val="0"/>
                </c:manualLayout>
              </c:layout>
              <c:spPr>
                <a:noFill/>
                <a:ln w="25400">
                  <a:noFill/>
                </a:ln>
              </c:spPr>
              <c:txPr>
                <a:bodyPr/>
                <a:lstStyle/>
                <a:p>
                  <a:pPr>
                    <a:defRPr/>
                  </a:pPr>
                  <a:endParaRPr lang="es-MX"/>
                </a:p>
              </c:txPr>
              <c:showVal val="1"/>
              <c:showSerName val="1"/>
            </c:dLbl>
            <c:dLbl>
              <c:idx val="1"/>
              <c:layout>
                <c:manualLayout>
                  <c:x val="-0.18292682926829271"/>
                  <c:y val="0"/>
                </c:manualLayout>
              </c:layout>
              <c:spPr>
                <a:noFill/>
                <a:ln w="25400">
                  <a:noFill/>
                </a:ln>
              </c:spPr>
              <c:txPr>
                <a:bodyPr/>
                <a:lstStyle/>
                <a:p>
                  <a:pPr>
                    <a:defRPr/>
                  </a:pPr>
                  <a:endParaRPr lang="es-MX"/>
                </a:p>
              </c:txPr>
              <c:showVal val="1"/>
              <c:showSerName val="1"/>
            </c:dLbl>
            <c:dLbl>
              <c:idx val="2"/>
              <c:layout>
                <c:manualLayout>
                  <c:x val="-0.15378380334037278"/>
                  <c:y val="-7.5757575757575924E-3"/>
                </c:manualLayout>
              </c:layout>
              <c:spPr>
                <a:noFill/>
                <a:ln w="25400">
                  <a:noFill/>
                </a:ln>
              </c:spPr>
              <c:txPr>
                <a:bodyPr/>
                <a:lstStyle/>
                <a:p>
                  <a:pPr>
                    <a:defRPr/>
                  </a:pPr>
                  <a:endParaRPr lang="es-MX"/>
                </a:p>
              </c:txPr>
              <c:showVal val="1"/>
              <c:showSerName val="1"/>
            </c:dLbl>
            <c:dLbl>
              <c:idx val="3"/>
              <c:layout>
                <c:manualLayout>
                  <c:x val="-0.13664091093940625"/>
                  <c:y val="-7.2202166064982117E-3"/>
                </c:manualLayout>
              </c:layout>
              <c:spPr>
                <a:noFill/>
                <a:ln w="25400">
                  <a:noFill/>
                </a:ln>
              </c:spPr>
              <c:txPr>
                <a:bodyPr/>
                <a:lstStyle/>
                <a:p>
                  <a:pPr>
                    <a:defRPr/>
                  </a:pPr>
                  <a:endParaRPr lang="es-MX"/>
                </a:p>
              </c:txPr>
              <c:showVal val="1"/>
              <c:showSerName val="1"/>
            </c:dLbl>
            <c:spPr>
              <a:noFill/>
              <a:ln w="25400">
                <a:noFill/>
              </a:ln>
            </c:spPr>
            <c:showVal val="1"/>
            <c:showSerName val="1"/>
          </c:dLbls>
          <c:cat>
            <c:strRef>
              <c:f>'COMP TRAB SEMESTRAL'!$B$5:$E$5</c:f>
              <c:strCache>
                <c:ptCount val="4"/>
                <c:pt idx="0">
                  <c:v>PRIMER SEMESTRE 2011</c:v>
                </c:pt>
                <c:pt idx="1">
                  <c:v>SEGUNDO SEMESTRE 2011</c:v>
                </c:pt>
                <c:pt idx="2">
                  <c:v>PRIMER SEMESTRE 2012</c:v>
                </c:pt>
                <c:pt idx="3">
                  <c:v>A NOVIEMBRE 2012</c:v>
                </c:pt>
              </c:strCache>
            </c:strRef>
          </c:cat>
          <c:val>
            <c:numRef>
              <c:f>'COMP TRAB SEMESTRAL'!$B$7:$E$7</c:f>
              <c:numCache>
                <c:formatCode>General</c:formatCode>
                <c:ptCount val="4"/>
                <c:pt idx="0">
                  <c:v>172</c:v>
                </c:pt>
                <c:pt idx="1">
                  <c:v>229</c:v>
                </c:pt>
                <c:pt idx="2">
                  <c:v>401</c:v>
                </c:pt>
                <c:pt idx="3">
                  <c:v>354</c:v>
                </c:pt>
              </c:numCache>
            </c:numRef>
          </c:val>
        </c:ser>
        <c:shape val="box"/>
        <c:axId val="56894208"/>
        <c:axId val="56895744"/>
        <c:axId val="0"/>
      </c:bar3DChart>
      <c:catAx>
        <c:axId val="56894208"/>
        <c:scaling>
          <c:orientation val="minMax"/>
        </c:scaling>
        <c:axPos val="l"/>
        <c:numFmt formatCode="General" sourceLinked="1"/>
        <c:tickLblPos val="nextTo"/>
        <c:txPr>
          <a:bodyPr/>
          <a:lstStyle/>
          <a:p>
            <a:pPr>
              <a:defRPr b="1"/>
            </a:pPr>
            <a:endParaRPr lang="es-MX"/>
          </a:p>
        </c:txPr>
        <c:crossAx val="56895744"/>
        <c:crosses val="autoZero"/>
        <c:auto val="1"/>
        <c:lblAlgn val="ctr"/>
        <c:lblOffset val="100"/>
      </c:catAx>
      <c:valAx>
        <c:axId val="56895744"/>
        <c:scaling>
          <c:orientation val="minMax"/>
        </c:scaling>
        <c:axPos val="b"/>
        <c:majorGridlines/>
        <c:numFmt formatCode="General" sourceLinked="1"/>
        <c:tickLblPos val="nextTo"/>
        <c:crossAx val="56894208"/>
        <c:crosses val="autoZero"/>
        <c:crossBetween val="between"/>
      </c:valAx>
      <c:spPr>
        <a:noFill/>
        <a:ln w="25400">
          <a:noFill/>
        </a:ln>
      </c:spPr>
    </c:plotArea>
    <c:plotVisOnly val="1"/>
    <c:dispBlanksAs val="gap"/>
  </c:chart>
  <c:spPr>
    <a:noFill/>
    <a:ln>
      <a:noFill/>
    </a:ln>
  </c:spPr>
  <c:printSettings>
    <c:headerFooter/>
    <c:pageMargins b="0.75000000000000322" l="0.70000000000000062" r="0.70000000000000062" t="0.75000000000000322"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s-MX"/>
  <c:chart>
    <c:view3D>
      <c:depthPercent val="100"/>
      <c:rAngAx val="1"/>
    </c:view3D>
    <c:plotArea>
      <c:layout/>
      <c:bar3DChart>
        <c:barDir val="bar"/>
        <c:grouping val="clustered"/>
        <c:ser>
          <c:idx val="0"/>
          <c:order val="0"/>
          <c:tx>
            <c:strRef>
              <c:f>'COMP TRAB SEMESTRAL'!$A$6</c:f>
              <c:strCache>
                <c:ptCount val="1"/>
                <c:pt idx="0">
                  <c:v>INJALRESO</c:v>
                </c:pt>
              </c:strCache>
            </c:strRef>
          </c:tx>
          <c:spPr>
            <a:effectLst>
              <a:outerShdw blurRad="266700" dist="1016000" dir="10920000" algn="ctr" rotWithShape="0">
                <a:srgbClr val="000000">
                  <a:alpha val="49000"/>
                </a:srgbClr>
              </a:outerShdw>
            </a:effectLst>
            <a:scene3d>
              <a:camera prst="orthographicFront"/>
              <a:lightRig rig="threePt" dir="t"/>
            </a:scene3d>
            <a:sp3d>
              <a:bevelT/>
            </a:sp3d>
          </c:spPr>
          <c:dLbls>
            <c:dLbl>
              <c:idx val="0"/>
              <c:layout>
                <c:manualLayout>
                  <c:x val="-0.16436319697842691"/>
                  <c:y val="0"/>
                </c:manualLayout>
              </c:layout>
              <c:showVal val="1"/>
              <c:showSerName val="1"/>
            </c:dLbl>
            <c:dLbl>
              <c:idx val="1"/>
              <c:layout>
                <c:manualLayout>
                  <c:x val="-0.16233067665322318"/>
                  <c:y val="2.946194225721802E-3"/>
                </c:manualLayout>
              </c:layout>
              <c:showVal val="1"/>
              <c:showSerName val="1"/>
            </c:dLbl>
            <c:dLbl>
              <c:idx val="2"/>
              <c:layout>
                <c:manualLayout>
                  <c:x val="-0.16260162601626016"/>
                  <c:y val="0"/>
                </c:manualLayout>
              </c:layout>
              <c:showVal val="1"/>
              <c:showSerName val="1"/>
            </c:dLbl>
            <c:dLbl>
              <c:idx val="3"/>
              <c:layout>
                <c:manualLayout>
                  <c:x val="-0.11386742578283855"/>
                  <c:y val="-7.2202166064982004E-3"/>
                </c:manualLayout>
              </c:layout>
              <c:showVal val="1"/>
              <c:showSerName val="1"/>
            </c:dLbl>
            <c:spPr>
              <a:noFill/>
              <a:ln w="25400">
                <a:noFill/>
              </a:ln>
            </c:spPr>
            <c:txPr>
              <a:bodyPr/>
              <a:lstStyle/>
              <a:p>
                <a:pPr>
                  <a:defRPr sz="1000" baseline="0"/>
                </a:pPr>
                <a:endParaRPr lang="es-MX"/>
              </a:p>
            </c:txPr>
            <c:showVal val="1"/>
            <c:showSerName val="1"/>
          </c:dLbls>
          <c:cat>
            <c:strRef>
              <c:f>'COMP TRAB SEMESTRAL'!$B$5:$E$5</c:f>
              <c:strCache>
                <c:ptCount val="4"/>
                <c:pt idx="0">
                  <c:v>PRIMER SEMESTRE 2011</c:v>
                </c:pt>
                <c:pt idx="1">
                  <c:v>SEGUNDO SEMESTRE 2011</c:v>
                </c:pt>
                <c:pt idx="2">
                  <c:v>PRIMER SEMESTRE 2012</c:v>
                </c:pt>
                <c:pt idx="3">
                  <c:v>A NOVIEMBRE 2012</c:v>
                </c:pt>
              </c:strCache>
            </c:strRef>
          </c:cat>
          <c:val>
            <c:numRef>
              <c:f>'COMP TRAB SEMESTRAL'!$B$6:$E$6</c:f>
              <c:numCache>
                <c:formatCode>General</c:formatCode>
                <c:ptCount val="4"/>
                <c:pt idx="0">
                  <c:v>189</c:v>
                </c:pt>
                <c:pt idx="1">
                  <c:v>212</c:v>
                </c:pt>
                <c:pt idx="2">
                  <c:v>195</c:v>
                </c:pt>
                <c:pt idx="3">
                  <c:v>214</c:v>
                </c:pt>
              </c:numCache>
            </c:numRef>
          </c:val>
        </c:ser>
        <c:ser>
          <c:idx val="1"/>
          <c:order val="1"/>
          <c:tx>
            <c:strRef>
              <c:f>'COMP TRAB SEMESTRAL'!$A$7</c:f>
              <c:strCache>
                <c:ptCount val="1"/>
                <c:pt idx="0">
                  <c:v>EMPRESARIOS</c:v>
                </c:pt>
              </c:strCache>
            </c:strRef>
          </c:tx>
          <c:spPr>
            <a:solidFill>
              <a:schemeClr val="accent3">
                <a:lumMod val="75000"/>
              </a:schemeClr>
            </a:solidFill>
            <a:effectLst>
              <a:outerShdw blurRad="50800" dist="50800" dir="5400000" algn="ctr" rotWithShape="0">
                <a:schemeClr val="bg1"/>
              </a:outerShdw>
            </a:effectLst>
            <a:scene3d>
              <a:camera prst="orthographicFront"/>
              <a:lightRig rig="threePt" dir="t"/>
            </a:scene3d>
            <a:sp3d>
              <a:bevelT/>
            </a:sp3d>
          </c:spPr>
          <c:dLbls>
            <c:dLbl>
              <c:idx val="0"/>
              <c:layout>
                <c:manualLayout>
                  <c:x val="-0.18699186991869921"/>
                  <c:y val="0"/>
                </c:manualLayout>
              </c:layout>
              <c:spPr>
                <a:noFill/>
                <a:ln w="25400">
                  <a:noFill/>
                </a:ln>
              </c:spPr>
              <c:txPr>
                <a:bodyPr/>
                <a:lstStyle/>
                <a:p>
                  <a:pPr>
                    <a:defRPr/>
                  </a:pPr>
                  <a:endParaRPr lang="es-MX"/>
                </a:p>
              </c:txPr>
              <c:showVal val="1"/>
              <c:showSerName val="1"/>
            </c:dLbl>
            <c:dLbl>
              <c:idx val="1"/>
              <c:layout>
                <c:manualLayout>
                  <c:x val="-0.18292682926829271"/>
                  <c:y val="0"/>
                </c:manualLayout>
              </c:layout>
              <c:spPr>
                <a:noFill/>
                <a:ln w="25400">
                  <a:noFill/>
                </a:ln>
              </c:spPr>
              <c:txPr>
                <a:bodyPr/>
                <a:lstStyle/>
                <a:p>
                  <a:pPr>
                    <a:defRPr/>
                  </a:pPr>
                  <a:endParaRPr lang="es-MX"/>
                </a:p>
              </c:txPr>
              <c:showVal val="1"/>
              <c:showSerName val="1"/>
            </c:dLbl>
            <c:dLbl>
              <c:idx val="2"/>
              <c:layout>
                <c:manualLayout>
                  <c:x val="-0.15378380334037273"/>
                  <c:y val="-7.5757575757575924E-3"/>
                </c:manualLayout>
              </c:layout>
              <c:spPr>
                <a:noFill/>
                <a:ln w="25400">
                  <a:noFill/>
                </a:ln>
              </c:spPr>
              <c:txPr>
                <a:bodyPr/>
                <a:lstStyle/>
                <a:p>
                  <a:pPr>
                    <a:defRPr/>
                  </a:pPr>
                  <a:endParaRPr lang="es-MX"/>
                </a:p>
              </c:txPr>
              <c:showVal val="1"/>
              <c:showSerName val="1"/>
            </c:dLbl>
            <c:dLbl>
              <c:idx val="3"/>
              <c:layout>
                <c:manualLayout>
                  <c:x val="-0.13664091093940625"/>
                  <c:y val="-7.2202166064982117E-3"/>
                </c:manualLayout>
              </c:layout>
              <c:spPr>
                <a:noFill/>
                <a:ln w="25400">
                  <a:noFill/>
                </a:ln>
              </c:spPr>
              <c:txPr>
                <a:bodyPr/>
                <a:lstStyle/>
                <a:p>
                  <a:pPr>
                    <a:defRPr/>
                  </a:pPr>
                  <a:endParaRPr lang="es-MX"/>
                </a:p>
              </c:txPr>
              <c:showVal val="1"/>
              <c:showSerName val="1"/>
            </c:dLbl>
            <c:spPr>
              <a:noFill/>
              <a:ln w="25400">
                <a:noFill/>
              </a:ln>
            </c:spPr>
            <c:showVal val="1"/>
            <c:showSerName val="1"/>
          </c:dLbls>
          <c:cat>
            <c:strRef>
              <c:f>'COMP TRAB SEMESTRAL'!$B$5:$E$5</c:f>
              <c:strCache>
                <c:ptCount val="4"/>
                <c:pt idx="0">
                  <c:v>PRIMER SEMESTRE 2011</c:v>
                </c:pt>
                <c:pt idx="1">
                  <c:v>SEGUNDO SEMESTRE 2011</c:v>
                </c:pt>
                <c:pt idx="2">
                  <c:v>PRIMER SEMESTRE 2012</c:v>
                </c:pt>
                <c:pt idx="3">
                  <c:v>A NOVIEMBRE 2012</c:v>
                </c:pt>
              </c:strCache>
            </c:strRef>
          </c:cat>
          <c:val>
            <c:numRef>
              <c:f>'COMP TRAB SEMESTRAL'!$B$7:$E$7</c:f>
              <c:numCache>
                <c:formatCode>General</c:formatCode>
                <c:ptCount val="4"/>
                <c:pt idx="0">
                  <c:v>172</c:v>
                </c:pt>
                <c:pt idx="1">
                  <c:v>229</c:v>
                </c:pt>
                <c:pt idx="2">
                  <c:v>401</c:v>
                </c:pt>
                <c:pt idx="3">
                  <c:v>354</c:v>
                </c:pt>
              </c:numCache>
            </c:numRef>
          </c:val>
        </c:ser>
        <c:shape val="box"/>
        <c:axId val="59315712"/>
        <c:axId val="59317248"/>
        <c:axId val="0"/>
      </c:bar3DChart>
      <c:catAx>
        <c:axId val="59315712"/>
        <c:scaling>
          <c:orientation val="minMax"/>
        </c:scaling>
        <c:axPos val="l"/>
        <c:numFmt formatCode="General" sourceLinked="1"/>
        <c:tickLblPos val="nextTo"/>
        <c:txPr>
          <a:bodyPr/>
          <a:lstStyle/>
          <a:p>
            <a:pPr>
              <a:defRPr b="1"/>
            </a:pPr>
            <a:endParaRPr lang="es-MX"/>
          </a:p>
        </c:txPr>
        <c:crossAx val="59317248"/>
        <c:crosses val="autoZero"/>
        <c:auto val="1"/>
        <c:lblAlgn val="ctr"/>
        <c:lblOffset val="100"/>
      </c:catAx>
      <c:valAx>
        <c:axId val="59317248"/>
        <c:scaling>
          <c:orientation val="minMax"/>
        </c:scaling>
        <c:axPos val="b"/>
        <c:majorGridlines/>
        <c:numFmt formatCode="General" sourceLinked="1"/>
        <c:tickLblPos val="nextTo"/>
        <c:crossAx val="59315712"/>
        <c:crosses val="autoZero"/>
        <c:crossBetween val="between"/>
      </c:valAx>
      <c:spPr>
        <a:noFill/>
        <a:ln w="25400">
          <a:noFill/>
        </a:ln>
      </c:spPr>
    </c:plotArea>
    <c:plotVisOnly val="1"/>
    <c:dispBlanksAs val="gap"/>
  </c:chart>
  <c:printSettings>
    <c:headerFooter/>
    <c:pageMargins b="0.750000000000003" l="0.70000000000000062" r="0.70000000000000062" t="0.75000000000000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es-MX"/>
  <c:style val="5"/>
  <c:chart>
    <c:title>
      <c:tx>
        <c:rich>
          <a:bodyPr/>
          <a:lstStyle/>
          <a:p>
            <a:pPr>
              <a:defRPr/>
            </a:pPr>
            <a:r>
              <a:rPr lang="en-US" sz="1200"/>
              <a:t>PORCENTAJE</a:t>
            </a:r>
            <a:r>
              <a:rPr lang="en-US" sz="1200" baseline="0"/>
              <a:t> SEGÚN FUENTES DE TRABAJO EN LOS CENTROS PENITENCIARIOS</a:t>
            </a:r>
            <a:endParaRPr lang="en-US" sz="1200"/>
          </a:p>
        </c:rich>
      </c:tx>
      <c:layout/>
      <c:spPr>
        <a:noFill/>
        <a:ln w="25400">
          <a:noFill/>
        </a:ln>
      </c:spPr>
    </c:title>
    <c:plotArea>
      <c:layout/>
      <c:pieChart>
        <c:varyColors val="1"/>
        <c:ser>
          <c:idx val="0"/>
          <c:order val="0"/>
          <c:spPr>
            <a:scene3d>
              <a:camera prst="orthographicFront"/>
              <a:lightRig rig="threePt" dir="t">
                <a:rot lat="0" lon="0" rev="3600000"/>
              </a:lightRig>
            </a:scene3d>
            <a:sp3d prstMaterial="dkEdge">
              <a:bevelT/>
            </a:sp3d>
          </c:spPr>
          <c:dLbls>
            <c:dLbl>
              <c:idx val="0"/>
              <c:layout>
                <c:manualLayout>
                  <c:x val="-9.9215341685991026E-2"/>
                  <c:y val="4.6909760697433786E-2"/>
                </c:manualLayout>
              </c:layout>
              <c:dLblPos val="bestFit"/>
              <c:showCatName val="1"/>
              <c:showPercent val="1"/>
            </c:dLbl>
            <c:dLbl>
              <c:idx val="1"/>
              <c:layout>
                <c:manualLayout>
                  <c:x val="7.3133411515050074E-3"/>
                  <c:y val="-9.6937369632315043E-2"/>
                </c:manualLayout>
              </c:layout>
              <c:dLblPos val="bestFit"/>
              <c:showCatName val="1"/>
              <c:showPercent val="1"/>
            </c:dLbl>
            <c:dLbl>
              <c:idx val="2"/>
              <c:layout>
                <c:manualLayout>
                  <c:x val="6.4321902479047732E-2"/>
                  <c:y val="-0.11527589843058476"/>
                </c:manualLayout>
              </c:layout>
              <c:dLblPos val="bestFit"/>
              <c:showCatName val="1"/>
              <c:showPercent val="1"/>
            </c:dLbl>
            <c:dLbl>
              <c:idx val="3"/>
              <c:layout>
                <c:manualLayout>
                  <c:x val="0.14132762864543733"/>
                  <c:y val="-2.9835053609501234E-2"/>
                </c:manualLayout>
              </c:layout>
              <c:dLblPos val="bestFit"/>
              <c:showCatName val="1"/>
              <c:showPercent val="1"/>
            </c:dLbl>
            <c:dLbl>
              <c:idx val="4"/>
              <c:layout>
                <c:manualLayout>
                  <c:x val="0.10119600843675267"/>
                  <c:y val="0.17827141108827671"/>
                </c:manualLayout>
              </c:layout>
              <c:dLblPos val="bestFit"/>
              <c:showCatName val="1"/>
              <c:showPercent val="1"/>
            </c:dLbl>
            <c:spPr>
              <a:noFill/>
              <a:ln w="25400">
                <a:noFill/>
              </a:ln>
            </c:spPr>
            <c:txPr>
              <a:bodyPr/>
              <a:lstStyle/>
              <a:p>
                <a:pPr>
                  <a:defRPr b="1">
                    <a:solidFill>
                      <a:schemeClr val="bg2">
                        <a:lumMod val="10000"/>
                      </a:schemeClr>
                    </a:solidFill>
                  </a:defRPr>
                </a:pPr>
                <a:endParaRPr lang="es-MX"/>
              </a:p>
            </c:txPr>
            <c:showCatName val="1"/>
            <c:showPercent val="1"/>
            <c:showLeaderLines val="1"/>
          </c:dLbls>
          <c:cat>
            <c:strRef>
              <c:f>'% POR CENTRO PENITENCIARIO'!$B$5:$F$5</c:f>
              <c:strCache>
                <c:ptCount val="5"/>
                <c:pt idx="0">
                  <c:v>C.R.S.</c:v>
                </c:pt>
                <c:pt idx="1">
                  <c:v>R.P.E.J.</c:v>
                </c:pt>
                <c:pt idx="2">
                  <c:v>FEMENIL</c:v>
                </c:pt>
                <c:pt idx="3">
                  <c:v>CEINJURE SS</c:v>
                </c:pt>
                <c:pt idx="4">
                  <c:v>CEINJURE CN</c:v>
                </c:pt>
              </c:strCache>
            </c:strRef>
          </c:cat>
          <c:val>
            <c:numRef>
              <c:f>'% POR CENTRO PENITENCIARIO'!$B$8:$F$8</c:f>
              <c:numCache>
                <c:formatCode>General</c:formatCode>
                <c:ptCount val="5"/>
                <c:pt idx="0">
                  <c:v>264</c:v>
                </c:pt>
                <c:pt idx="1">
                  <c:v>45</c:v>
                </c:pt>
                <c:pt idx="2">
                  <c:v>50</c:v>
                </c:pt>
                <c:pt idx="3">
                  <c:v>109</c:v>
                </c:pt>
                <c:pt idx="4">
                  <c:v>100</c:v>
                </c:pt>
              </c:numCache>
            </c:numRef>
          </c:val>
        </c:ser>
        <c:dLbls>
          <c:showCatName val="1"/>
          <c:showPercent val="1"/>
        </c:dLbls>
        <c:firstSliceAng val="0"/>
      </c:pieChart>
      <c:spPr>
        <a:noFill/>
        <a:ln w="25400">
          <a:noFill/>
        </a:ln>
      </c:spPr>
    </c:plotArea>
    <c:plotVisOnly val="1"/>
    <c:dispBlanksAs val="zero"/>
  </c:chart>
  <c:spPr>
    <a:ln>
      <a:noFill/>
    </a:ln>
  </c:spPr>
  <c:printSettings>
    <c:headerFooter/>
    <c:pageMargins b="0.750000000000003" l="0.70000000000000062" r="0.70000000000000062" t="0.750000000000003" header="0.30000000000000032" footer="0.30000000000000032"/>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c:lang val="es-MX"/>
  <c:style val="18"/>
  <c:chart>
    <c:title>
      <c:spPr>
        <a:noFill/>
        <a:ln w="25400">
          <a:noFill/>
        </a:ln>
      </c:spPr>
    </c:title>
    <c:view3D>
      <c:rotX val="30"/>
      <c:perspective val="30"/>
    </c:view3D>
    <c:plotArea>
      <c:layout>
        <c:manualLayout>
          <c:layoutTarget val="inner"/>
          <c:xMode val="edge"/>
          <c:yMode val="edge"/>
          <c:x val="1.9471488178025041E-2"/>
          <c:y val="0.31469194312796239"/>
          <c:w val="0.95827538247566069"/>
          <c:h val="0.40758293838862597"/>
        </c:manualLayout>
      </c:layout>
      <c:pie3DChart>
        <c:varyColors val="1"/>
        <c:ser>
          <c:idx val="0"/>
          <c:order val="0"/>
          <c:tx>
            <c:strRef>
              <c:f>'PRODUCCION NOVIEMBRE 2012'!$D$69</c:f>
              <c:strCache>
                <c:ptCount val="1"/>
              </c:strCache>
            </c:strRef>
          </c:tx>
          <c:spPr>
            <a:ln w="57150"/>
            <a:effectLst>
              <a:outerShdw blurRad="152400" dist="317500" dir="5400000" sx="90000" sy="-19000" rotWithShape="0">
                <a:prstClr val="black">
                  <a:alpha val="15000"/>
                </a:prstClr>
              </a:outerShdw>
            </a:effectLst>
            <a:scene3d>
              <a:camera prst="orthographicFront"/>
              <a:lightRig rig="threePt" dir="t"/>
            </a:scene3d>
            <a:sp3d prstMaterial="softEdge">
              <a:bevelT w="114300" prst="artDeco"/>
              <a:bevelB/>
            </a:sp3d>
          </c:spPr>
          <c:explosion val="25"/>
          <c:dPt>
            <c:idx val="0"/>
            <c:spPr>
              <a:solidFill>
                <a:schemeClr val="accent2">
                  <a:lumMod val="75000"/>
                </a:schemeClr>
              </a:solidFill>
              <a:ln w="57150"/>
              <a:effectLst>
                <a:outerShdw blurRad="152400" dist="317500" dir="5400000" sx="90000" sy="-19000" rotWithShape="0">
                  <a:prstClr val="black">
                    <a:alpha val="15000"/>
                  </a:prstClr>
                </a:outerShdw>
              </a:effectLst>
              <a:scene3d>
                <a:camera prst="orthographicFront"/>
                <a:lightRig rig="threePt" dir="t"/>
              </a:scene3d>
              <a:sp3d prstMaterial="softEdge">
                <a:bevelT w="114300" prst="artDeco"/>
                <a:bevelB/>
              </a:sp3d>
            </c:spPr>
          </c:dPt>
          <c:dPt>
            <c:idx val="2"/>
            <c:spPr>
              <a:solidFill>
                <a:schemeClr val="accent3">
                  <a:lumMod val="75000"/>
                </a:schemeClr>
              </a:solidFill>
              <a:ln w="57150"/>
              <a:effectLst>
                <a:outerShdw blurRad="152400" dist="317500" dir="5400000" sx="90000" sy="-19000" rotWithShape="0">
                  <a:prstClr val="black">
                    <a:alpha val="15000"/>
                  </a:prstClr>
                </a:outerShdw>
              </a:effectLst>
              <a:scene3d>
                <a:camera prst="orthographicFront"/>
                <a:lightRig rig="threePt" dir="t"/>
              </a:scene3d>
              <a:sp3d prstMaterial="softEdge">
                <a:bevelT w="114300" prst="artDeco"/>
                <a:bevelB/>
              </a:sp3d>
            </c:spPr>
          </c:dPt>
          <c:dPt>
            <c:idx val="4"/>
            <c:spPr>
              <a:solidFill>
                <a:schemeClr val="accent1">
                  <a:lumMod val="75000"/>
                </a:schemeClr>
              </a:solidFill>
              <a:ln w="57150"/>
              <a:effectLst>
                <a:outerShdw blurRad="152400" dist="317500" dir="5400000" sx="90000" sy="-19000" rotWithShape="0">
                  <a:prstClr val="black">
                    <a:alpha val="15000"/>
                  </a:prstClr>
                </a:outerShdw>
              </a:effectLst>
              <a:scene3d>
                <a:camera prst="orthographicFront"/>
                <a:lightRig rig="threePt" dir="t"/>
              </a:scene3d>
              <a:sp3d prstMaterial="softEdge">
                <a:bevelT w="114300" prst="artDeco"/>
                <a:bevelB/>
              </a:sp3d>
            </c:spPr>
          </c:dPt>
          <c:dLbls>
            <c:dLbl>
              <c:idx val="0"/>
              <c:layout>
                <c:manualLayout>
                  <c:x val="-0.1747712733679877"/>
                  <c:y val="7.27851857790765E-2"/>
                </c:manualLayout>
              </c:layout>
              <c:dLblPos val="bestFit"/>
              <c:showCatName val="1"/>
              <c:showSerName val="1"/>
              <c:showPercent val="1"/>
              <c:separator>
</c:separator>
            </c:dLbl>
            <c:dLbl>
              <c:idx val="1"/>
              <c:delete val="1"/>
            </c:dLbl>
            <c:dLbl>
              <c:idx val="2"/>
              <c:layout>
                <c:manualLayout>
                  <c:x val="-0.14609669613025394"/>
                  <c:y val="-0.17192110202933122"/>
                </c:manualLayout>
              </c:layout>
              <c:spPr>
                <a:noFill/>
                <a:ln w="25400">
                  <a:noFill/>
                </a:ln>
              </c:spPr>
              <c:txPr>
                <a:bodyPr/>
                <a:lstStyle/>
                <a:p>
                  <a:pPr>
                    <a:defRPr sz="2300" baseline="0">
                      <a:solidFill>
                        <a:schemeClr val="bg1">
                          <a:lumMod val="85000"/>
                        </a:schemeClr>
                      </a:solidFill>
                    </a:defRPr>
                  </a:pPr>
                  <a:endParaRPr lang="es-MX"/>
                </a:p>
              </c:txPr>
              <c:dLblPos val="bestFit"/>
              <c:showCatName val="1"/>
              <c:showSerName val="1"/>
              <c:showPercent val="1"/>
              <c:separator>
</c:separator>
            </c:dLbl>
            <c:dLbl>
              <c:idx val="3"/>
              <c:delete val="1"/>
            </c:dLbl>
            <c:dLbl>
              <c:idx val="4"/>
              <c:layout>
                <c:manualLayout>
                  <c:x val="0.17268966727348473"/>
                  <c:y val="3.2098834383072275E-2"/>
                </c:manualLayout>
              </c:layout>
              <c:spPr>
                <a:noFill/>
                <a:ln w="25400">
                  <a:noFill/>
                </a:ln>
              </c:spPr>
              <c:txPr>
                <a:bodyPr/>
                <a:lstStyle/>
                <a:p>
                  <a:pPr>
                    <a:defRPr sz="1700" baseline="0">
                      <a:solidFill>
                        <a:schemeClr val="bg1">
                          <a:lumMod val="85000"/>
                        </a:schemeClr>
                      </a:solidFill>
                    </a:defRPr>
                  </a:pPr>
                  <a:endParaRPr lang="es-MX"/>
                </a:p>
              </c:txPr>
              <c:dLblPos val="bestFit"/>
              <c:showCatName val="1"/>
              <c:showSerName val="1"/>
              <c:showPercent val="1"/>
              <c:separator>
</c:separator>
            </c:dLbl>
            <c:spPr>
              <a:noFill/>
              <a:ln w="25400">
                <a:noFill/>
              </a:ln>
            </c:spPr>
            <c:txPr>
              <a:bodyPr/>
              <a:lstStyle/>
              <a:p>
                <a:pPr>
                  <a:defRPr sz="2500" baseline="0">
                    <a:solidFill>
                      <a:schemeClr val="bg1">
                        <a:lumMod val="85000"/>
                      </a:schemeClr>
                    </a:solidFill>
                  </a:defRPr>
                </a:pPr>
                <a:endParaRPr lang="es-MX"/>
              </a:p>
            </c:txPr>
            <c:dLblPos val="ctr"/>
            <c:showCatName val="1"/>
            <c:showSerName val="1"/>
            <c:showPercent val="1"/>
            <c:separator>
</c:separator>
            <c:showLeaderLines val="1"/>
          </c:dLbls>
          <c:cat>
            <c:strRef>
              <c:f>'PRODUCCION NOVIEMBRE 2012'!$D$7:$H$7</c:f>
              <c:strCache>
                <c:ptCount val="5"/>
                <c:pt idx="0">
                  <c:v>FEMENIL</c:v>
                </c:pt>
                <c:pt idx="2">
                  <c:v>C.R.S.</c:v>
                </c:pt>
                <c:pt idx="4">
                  <c:v>PREVENTIVO</c:v>
                </c:pt>
              </c:strCache>
            </c:strRef>
          </c:cat>
          <c:val>
            <c:numRef>
              <c:f>'PRODUCCION NOVIEMBRE 2012'!$E$69:$I$69</c:f>
              <c:numCache>
                <c:formatCode>General</c:formatCode>
                <c:ptCount val="5"/>
                <c:pt idx="0">
                  <c:v>1055</c:v>
                </c:pt>
                <c:pt idx="2" formatCode="0">
                  <c:v>3674</c:v>
                </c:pt>
                <c:pt idx="4">
                  <c:v>1925</c:v>
                </c:pt>
              </c:numCache>
            </c:numRef>
          </c:val>
        </c:ser>
      </c:pie3DChart>
      <c:spPr>
        <a:noFill/>
        <a:ln w="25400">
          <a:noFill/>
        </a:ln>
      </c:spPr>
    </c:plotArea>
    <c:plotVisOnly val="1"/>
    <c:dispBlanksAs val="zero"/>
  </c:chart>
  <c:spPr>
    <a:ln>
      <a:gradFill>
        <a:gsLst>
          <a:gs pos="0">
            <a:schemeClr val="accent1">
              <a:tint val="66000"/>
              <a:satMod val="160000"/>
            </a:schemeClr>
          </a:gs>
          <a:gs pos="50000">
            <a:schemeClr val="accent1">
              <a:tint val="44500"/>
              <a:satMod val="160000"/>
            </a:schemeClr>
          </a:gs>
          <a:gs pos="100000">
            <a:schemeClr val="accent1">
              <a:tint val="23500"/>
              <a:satMod val="160000"/>
            </a:schemeClr>
          </a:gs>
        </a:gsLst>
        <a:lin ang="5400000" scaled="0"/>
      </a:gradFill>
    </a:ln>
  </c:spPr>
  <c:printSettings>
    <c:headerFooter/>
    <c:pageMargins b="0.75000000000000577" l="0.70000000000000062" r="0.70000000000000062" t="0.75000000000000577"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chart" Target="../charts/chart2.xml"/><Relationship Id="rId2" Type="http://schemas.openxmlformats.org/officeDocument/2006/relationships/image" Target="../media/image2.jpeg"/><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0</xdr:col>
      <xdr:colOff>95250</xdr:colOff>
      <xdr:row>0</xdr:row>
      <xdr:rowOff>57150</xdr:rowOff>
    </xdr:from>
    <xdr:to>
      <xdr:col>2</xdr:col>
      <xdr:colOff>28575</xdr:colOff>
      <xdr:row>5</xdr:row>
      <xdr:rowOff>57150</xdr:rowOff>
    </xdr:to>
    <xdr:pic>
      <xdr:nvPicPr>
        <xdr:cNvPr id="2050" name="1 Imagen" descr="logo.jpg"/>
        <xdr:cNvPicPr>
          <a:picLocks noChangeAspect="1"/>
        </xdr:cNvPicPr>
      </xdr:nvPicPr>
      <xdr:blipFill>
        <a:blip xmlns:r="http://schemas.openxmlformats.org/officeDocument/2006/relationships" r:embed="rId1" cstate="print"/>
        <a:srcRect/>
        <a:stretch>
          <a:fillRect/>
        </a:stretch>
      </xdr:blipFill>
      <xdr:spPr bwMode="auto">
        <a:xfrm>
          <a:off x="95250" y="57150"/>
          <a:ext cx="1685925" cy="14573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xdr:colOff>
      <xdr:row>8</xdr:row>
      <xdr:rowOff>47626</xdr:rowOff>
    </xdr:from>
    <xdr:to>
      <xdr:col>6</xdr:col>
      <xdr:colOff>866775</xdr:colOff>
      <xdr:row>31</xdr:row>
      <xdr:rowOff>38101</xdr:rowOff>
    </xdr:to>
    <xdr:graphicFrame macro="">
      <xdr:nvGraphicFramePr>
        <xdr:cNvPr id="3075" name="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66675</xdr:colOff>
      <xdr:row>0</xdr:row>
      <xdr:rowOff>0</xdr:rowOff>
    </xdr:from>
    <xdr:to>
      <xdr:col>0</xdr:col>
      <xdr:colOff>590550</xdr:colOff>
      <xdr:row>1</xdr:row>
      <xdr:rowOff>79375</xdr:rowOff>
    </xdr:to>
    <xdr:pic>
      <xdr:nvPicPr>
        <xdr:cNvPr id="3076" name="3 Imagen" descr="logo.jpg"/>
        <xdr:cNvPicPr>
          <a:picLocks noChangeAspect="1"/>
        </xdr:cNvPicPr>
      </xdr:nvPicPr>
      <xdr:blipFill>
        <a:blip xmlns:r="http://schemas.openxmlformats.org/officeDocument/2006/relationships" r:embed="rId2" cstate="print"/>
        <a:srcRect/>
        <a:stretch>
          <a:fillRect/>
        </a:stretch>
      </xdr:blipFill>
      <xdr:spPr bwMode="auto">
        <a:xfrm>
          <a:off x="66675" y="0"/>
          <a:ext cx="523875" cy="508000"/>
        </a:xfrm>
        <a:prstGeom prst="rect">
          <a:avLst/>
        </a:prstGeom>
        <a:noFill/>
        <a:ln w="9525">
          <a:noFill/>
          <a:miter lim="800000"/>
          <a:headEnd/>
          <a:tailEnd/>
        </a:ln>
      </xdr:spPr>
    </xdr:pic>
    <xdr:clientData/>
  </xdr:twoCellAnchor>
  <xdr:twoCellAnchor>
    <xdr:from>
      <xdr:col>0</xdr:col>
      <xdr:colOff>76200</xdr:colOff>
      <xdr:row>38</xdr:row>
      <xdr:rowOff>0</xdr:rowOff>
    </xdr:from>
    <xdr:to>
      <xdr:col>6</xdr:col>
      <xdr:colOff>857250</xdr:colOff>
      <xdr:row>63</xdr:row>
      <xdr:rowOff>9525</xdr:rowOff>
    </xdr:to>
    <xdr:graphicFrame macro="">
      <xdr:nvGraphicFramePr>
        <xdr:cNvPr id="4" name="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76200</xdr:colOff>
      <xdr:row>9</xdr:row>
      <xdr:rowOff>123825</xdr:rowOff>
    </xdr:from>
    <xdr:to>
      <xdr:col>6</xdr:col>
      <xdr:colOff>647700</xdr:colOff>
      <xdr:row>35</xdr:row>
      <xdr:rowOff>9525</xdr:rowOff>
    </xdr:to>
    <xdr:graphicFrame macro="">
      <xdr:nvGraphicFramePr>
        <xdr:cNvPr id="5123" name="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0</xdr:colOff>
      <xdr:row>0</xdr:row>
      <xdr:rowOff>0</xdr:rowOff>
    </xdr:from>
    <xdr:to>
      <xdr:col>0</xdr:col>
      <xdr:colOff>1019175</xdr:colOff>
      <xdr:row>1</xdr:row>
      <xdr:rowOff>76200</xdr:rowOff>
    </xdr:to>
    <xdr:pic>
      <xdr:nvPicPr>
        <xdr:cNvPr id="5124" name="2 Imagen" descr="logo.jpg"/>
        <xdr:cNvPicPr>
          <a:picLocks noChangeAspect="1"/>
        </xdr:cNvPicPr>
      </xdr:nvPicPr>
      <xdr:blipFill>
        <a:blip xmlns:r="http://schemas.openxmlformats.org/officeDocument/2006/relationships" r:embed="rId2" cstate="print"/>
        <a:srcRect/>
        <a:stretch>
          <a:fillRect/>
        </a:stretch>
      </xdr:blipFill>
      <xdr:spPr bwMode="auto">
        <a:xfrm>
          <a:off x="0" y="0"/>
          <a:ext cx="1019175" cy="866775"/>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38100</xdr:colOff>
      <xdr:row>8</xdr:row>
      <xdr:rowOff>123825</xdr:rowOff>
    </xdr:from>
    <xdr:to>
      <xdr:col>7</xdr:col>
      <xdr:colOff>0</xdr:colOff>
      <xdr:row>34</xdr:row>
      <xdr:rowOff>95250</xdr:rowOff>
    </xdr:to>
    <xdr:graphicFrame macro="">
      <xdr:nvGraphicFramePr>
        <xdr:cNvPr id="7171" name="3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209550</xdr:colOff>
      <xdr:row>0</xdr:row>
      <xdr:rowOff>66675</xdr:rowOff>
    </xdr:from>
    <xdr:to>
      <xdr:col>0</xdr:col>
      <xdr:colOff>1057275</xdr:colOff>
      <xdr:row>1</xdr:row>
      <xdr:rowOff>104775</xdr:rowOff>
    </xdr:to>
    <xdr:pic>
      <xdr:nvPicPr>
        <xdr:cNvPr id="7172" name="2 Imagen" descr="logo.jpg"/>
        <xdr:cNvPicPr>
          <a:picLocks noChangeAspect="1"/>
        </xdr:cNvPicPr>
      </xdr:nvPicPr>
      <xdr:blipFill>
        <a:blip xmlns:r="http://schemas.openxmlformats.org/officeDocument/2006/relationships" r:embed="rId2" cstate="print"/>
        <a:srcRect/>
        <a:stretch>
          <a:fillRect/>
        </a:stretch>
      </xdr:blipFill>
      <xdr:spPr bwMode="auto">
        <a:xfrm>
          <a:off x="209550" y="66675"/>
          <a:ext cx="1009650" cy="771525"/>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11</xdr:col>
      <xdr:colOff>0</xdr:colOff>
      <xdr:row>6</xdr:row>
      <xdr:rowOff>27214</xdr:rowOff>
    </xdr:from>
    <xdr:to>
      <xdr:col>21</xdr:col>
      <xdr:colOff>40821</xdr:colOff>
      <xdr:row>61</xdr:row>
      <xdr:rowOff>0</xdr:rowOff>
    </xdr:to>
    <xdr:graphicFrame macro="">
      <xdr:nvGraphicFramePr>
        <xdr:cNvPr id="1027" name="7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371475</xdr:colOff>
      <xdr:row>0</xdr:row>
      <xdr:rowOff>0</xdr:rowOff>
    </xdr:from>
    <xdr:to>
      <xdr:col>1</xdr:col>
      <xdr:colOff>1152525</xdr:colOff>
      <xdr:row>3</xdr:row>
      <xdr:rowOff>37234</xdr:rowOff>
    </xdr:to>
    <xdr:pic>
      <xdr:nvPicPr>
        <xdr:cNvPr id="1028" name="2 Imagen" descr="logo.jpg"/>
        <xdr:cNvPicPr>
          <a:picLocks noChangeAspect="1"/>
        </xdr:cNvPicPr>
      </xdr:nvPicPr>
      <xdr:blipFill>
        <a:blip xmlns:r="http://schemas.openxmlformats.org/officeDocument/2006/relationships" r:embed="rId2" cstate="print"/>
        <a:srcRect/>
        <a:stretch>
          <a:fillRect/>
        </a:stretch>
      </xdr:blipFill>
      <xdr:spPr bwMode="auto">
        <a:xfrm>
          <a:off x="371475" y="0"/>
          <a:ext cx="1743075" cy="13430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A3:G44"/>
  <sheetViews>
    <sheetView tabSelected="1" view="pageBreakPreview" topLeftCell="A19" zoomScale="60" zoomScaleNormal="55" workbookViewId="0">
      <selection activeCell="E40" sqref="E40"/>
    </sheetView>
  </sheetViews>
  <sheetFormatPr baseColWidth="10" defaultColWidth="11.5" defaultRowHeight="15.75"/>
  <cols>
    <col min="1" max="1" width="5.5" style="12" customWidth="1"/>
    <col min="2" max="2" width="25.1640625" style="18" customWidth="1"/>
    <col min="3" max="3" width="36.33203125" style="11" customWidth="1"/>
    <col min="4" max="4" width="20.83203125" style="24" customWidth="1"/>
    <col min="5" max="5" width="52.83203125" style="25" customWidth="1"/>
    <col min="6" max="6" width="31" style="26" bestFit="1" customWidth="1"/>
    <col min="7" max="7" width="48.6640625" style="22" customWidth="1"/>
    <col min="8" max="16384" width="11.5" style="12"/>
  </cols>
  <sheetData>
    <row r="3" spans="1:7" ht="33.75" customHeight="1">
      <c r="C3" s="150" t="s">
        <v>75</v>
      </c>
      <c r="D3" s="150"/>
      <c r="E3" s="150"/>
      <c r="F3" s="150"/>
      <c r="G3" s="150"/>
    </row>
    <row r="4" spans="1:7" ht="23.25">
      <c r="A4" s="144"/>
      <c r="B4" s="144"/>
      <c r="C4" s="144"/>
      <c r="D4" s="144"/>
      <c r="E4" s="144"/>
      <c r="F4" s="10"/>
    </row>
    <row r="5" spans="1:7" ht="26.25">
      <c r="A5" s="151" t="s">
        <v>77</v>
      </c>
      <c r="B5" s="151"/>
      <c r="C5" s="151"/>
      <c r="D5" s="151"/>
      <c r="E5" s="151"/>
      <c r="F5" s="151"/>
      <c r="G5" s="151"/>
    </row>
    <row r="6" spans="1:7" ht="16.5" thickBot="1">
      <c r="B6" s="13"/>
      <c r="C6" s="17"/>
      <c r="D6" s="14"/>
      <c r="E6" s="15"/>
      <c r="F6" s="16"/>
      <c r="G6" s="87"/>
    </row>
    <row r="7" spans="1:7" s="18" customFormat="1" ht="63" customHeight="1" thickBot="1">
      <c r="B7" s="115"/>
      <c r="C7" s="32" t="s">
        <v>7</v>
      </c>
      <c r="D7" s="32" t="s">
        <v>8</v>
      </c>
      <c r="E7" s="98" t="s">
        <v>9</v>
      </c>
      <c r="F7" s="19" t="s">
        <v>10</v>
      </c>
      <c r="G7" s="79" t="s">
        <v>11</v>
      </c>
    </row>
    <row r="8" spans="1:7">
      <c r="B8" s="145" t="s">
        <v>12</v>
      </c>
      <c r="C8" s="148" t="s">
        <v>50</v>
      </c>
      <c r="D8" s="155" t="s">
        <v>33</v>
      </c>
      <c r="E8" s="29"/>
      <c r="F8" s="152">
        <v>59</v>
      </c>
      <c r="G8" s="37"/>
    </row>
    <row r="9" spans="1:7" ht="84" customHeight="1">
      <c r="B9" s="146"/>
      <c r="C9" s="149"/>
      <c r="D9" s="156"/>
      <c r="E9" s="20" t="s">
        <v>88</v>
      </c>
      <c r="F9" s="153"/>
      <c r="G9" s="33" t="s">
        <v>97</v>
      </c>
    </row>
    <row r="10" spans="1:7" ht="34.5" customHeight="1">
      <c r="B10" s="146"/>
      <c r="C10" s="149"/>
      <c r="D10" s="157"/>
      <c r="E10" s="82"/>
      <c r="F10" s="154"/>
      <c r="G10" s="33"/>
    </row>
    <row r="11" spans="1:7" ht="80.25" customHeight="1">
      <c r="B11" s="146"/>
      <c r="C11" s="109" t="s">
        <v>63</v>
      </c>
      <c r="D11" s="21" t="s">
        <v>32</v>
      </c>
      <c r="E11" s="82" t="s">
        <v>81</v>
      </c>
      <c r="F11" s="99">
        <v>22</v>
      </c>
      <c r="G11" s="120">
        <f>148+91+109+37</f>
        <v>385</v>
      </c>
    </row>
    <row r="12" spans="1:7" ht="132" customHeight="1">
      <c r="B12" s="146"/>
      <c r="C12" s="109" t="s">
        <v>51</v>
      </c>
      <c r="D12" s="21" t="s">
        <v>32</v>
      </c>
      <c r="E12" s="123" t="s">
        <v>98</v>
      </c>
      <c r="F12" s="99">
        <v>35</v>
      </c>
      <c r="G12" s="33"/>
    </row>
    <row r="13" spans="1:7" ht="65.25" customHeight="1">
      <c r="B13" s="146"/>
      <c r="C13" s="109" t="s">
        <v>62</v>
      </c>
      <c r="D13" s="21" t="s">
        <v>32</v>
      </c>
      <c r="E13" s="27" t="s">
        <v>99</v>
      </c>
      <c r="F13" s="99">
        <v>3</v>
      </c>
      <c r="G13" s="33"/>
    </row>
    <row r="14" spans="1:7" ht="152.25" customHeight="1">
      <c r="B14" s="146"/>
      <c r="C14" s="109" t="s">
        <v>65</v>
      </c>
      <c r="D14" s="21" t="s">
        <v>32</v>
      </c>
      <c r="E14" s="27" t="s">
        <v>100</v>
      </c>
      <c r="F14" s="99">
        <v>6</v>
      </c>
      <c r="G14" s="33"/>
    </row>
    <row r="15" spans="1:7" ht="208.5" customHeight="1">
      <c r="B15" s="146"/>
      <c r="C15" s="109" t="s">
        <v>73</v>
      </c>
      <c r="D15" s="21"/>
      <c r="E15" s="27" t="s">
        <v>101</v>
      </c>
      <c r="F15" s="99">
        <v>12</v>
      </c>
      <c r="G15" s="33"/>
    </row>
    <row r="16" spans="1:7" ht="88.5" customHeight="1">
      <c r="B16" s="146"/>
      <c r="C16" s="109" t="s">
        <v>61</v>
      </c>
      <c r="D16" s="21" t="s">
        <v>14</v>
      </c>
      <c r="E16" s="27" t="s">
        <v>102</v>
      </c>
      <c r="F16" s="83">
        <v>4</v>
      </c>
      <c r="G16" s="33" t="s">
        <v>47</v>
      </c>
    </row>
    <row r="17" spans="2:7" ht="34.5" customHeight="1">
      <c r="B17" s="146"/>
      <c r="C17" s="109" t="s">
        <v>53</v>
      </c>
      <c r="D17" s="21" t="s">
        <v>14</v>
      </c>
      <c r="E17" s="27" t="s">
        <v>15</v>
      </c>
      <c r="F17" s="83">
        <v>19</v>
      </c>
      <c r="G17" s="33" t="s">
        <v>16</v>
      </c>
    </row>
    <row r="18" spans="2:7" ht="88.5" customHeight="1">
      <c r="B18" s="146"/>
      <c r="C18" s="109" t="s">
        <v>60</v>
      </c>
      <c r="D18" s="21" t="s">
        <v>14</v>
      </c>
      <c r="E18" s="27" t="s">
        <v>82</v>
      </c>
      <c r="F18" s="83">
        <v>6</v>
      </c>
      <c r="G18" s="33" t="s">
        <v>17</v>
      </c>
    </row>
    <row r="19" spans="2:7" ht="48.75" customHeight="1">
      <c r="B19" s="146"/>
      <c r="C19" s="109" t="s">
        <v>59</v>
      </c>
      <c r="D19" s="21" t="s">
        <v>14</v>
      </c>
      <c r="E19" s="27" t="s">
        <v>83</v>
      </c>
      <c r="F19" s="83">
        <v>3</v>
      </c>
      <c r="G19" s="33" t="s">
        <v>70</v>
      </c>
    </row>
    <row r="20" spans="2:7" ht="44.25" customHeight="1">
      <c r="B20" s="146"/>
      <c r="C20" s="109" t="s">
        <v>58</v>
      </c>
      <c r="D20" s="21" t="s">
        <v>14</v>
      </c>
      <c r="E20" s="27" t="s">
        <v>84</v>
      </c>
      <c r="F20" s="83">
        <v>49</v>
      </c>
      <c r="G20" s="33" t="s">
        <v>13</v>
      </c>
    </row>
    <row r="21" spans="2:7" ht="52.5" customHeight="1">
      <c r="B21" s="146"/>
      <c r="C21" s="109" t="s">
        <v>57</v>
      </c>
      <c r="D21" s="21" t="s">
        <v>14</v>
      </c>
      <c r="E21" s="27" t="s">
        <v>18</v>
      </c>
      <c r="F21" s="83">
        <v>17</v>
      </c>
      <c r="G21" s="33" t="s">
        <v>19</v>
      </c>
    </row>
    <row r="22" spans="2:7" ht="40.5" customHeight="1">
      <c r="B22" s="146"/>
      <c r="C22" s="109" t="s">
        <v>56</v>
      </c>
      <c r="D22" s="21" t="s">
        <v>14</v>
      </c>
      <c r="E22" s="27" t="s">
        <v>20</v>
      </c>
      <c r="F22" s="83">
        <v>19</v>
      </c>
      <c r="G22" s="33" t="s">
        <v>21</v>
      </c>
    </row>
    <row r="23" spans="2:7" ht="36.75" customHeight="1" thickBot="1">
      <c r="B23" s="147"/>
      <c r="C23" s="34" t="s">
        <v>55</v>
      </c>
      <c r="D23" s="31" t="s">
        <v>14</v>
      </c>
      <c r="E23" s="30" t="s">
        <v>22</v>
      </c>
      <c r="F23" s="84">
        <v>10</v>
      </c>
      <c r="G23" s="35" t="s">
        <v>21</v>
      </c>
    </row>
    <row r="24" spans="2:7" ht="16.5" customHeight="1">
      <c r="B24" s="145" t="s">
        <v>23</v>
      </c>
      <c r="C24" s="163" t="s">
        <v>50</v>
      </c>
      <c r="D24" s="114"/>
      <c r="E24" s="29"/>
      <c r="F24" s="158">
        <v>31</v>
      </c>
      <c r="G24" s="37"/>
    </row>
    <row r="25" spans="2:7" ht="114" customHeight="1">
      <c r="B25" s="146"/>
      <c r="C25" s="164"/>
      <c r="D25" s="110" t="s">
        <v>33</v>
      </c>
      <c r="E25" s="20" t="s">
        <v>90</v>
      </c>
      <c r="F25" s="159"/>
      <c r="G25" s="33" t="s">
        <v>91</v>
      </c>
    </row>
    <row r="26" spans="2:7" ht="43.5" hidden="1" customHeight="1">
      <c r="B26" s="146"/>
      <c r="C26" s="164"/>
      <c r="D26" s="111"/>
      <c r="E26" s="82"/>
      <c r="F26" s="160"/>
      <c r="G26" s="33"/>
    </row>
    <row r="27" spans="2:7" ht="54.75" customHeight="1">
      <c r="B27" s="146"/>
      <c r="C27" s="109" t="s">
        <v>54</v>
      </c>
      <c r="D27" s="58" t="s">
        <v>32</v>
      </c>
      <c r="E27" s="82" t="s">
        <v>71</v>
      </c>
      <c r="F27" s="83">
        <v>5</v>
      </c>
      <c r="G27" s="33"/>
    </row>
    <row r="28" spans="2:7" ht="112.5" customHeight="1" thickBot="1">
      <c r="B28" s="147"/>
      <c r="C28" s="34" t="s">
        <v>53</v>
      </c>
      <c r="D28" s="31" t="s">
        <v>14</v>
      </c>
      <c r="E28" s="30" t="s">
        <v>64</v>
      </c>
      <c r="F28" s="84">
        <v>9</v>
      </c>
      <c r="G28" s="35" t="s">
        <v>24</v>
      </c>
    </row>
    <row r="29" spans="2:7" ht="56.25" customHeight="1">
      <c r="B29" s="145" t="s">
        <v>25</v>
      </c>
      <c r="C29" s="148" t="s">
        <v>50</v>
      </c>
      <c r="D29" s="28"/>
      <c r="E29" s="29" t="s">
        <v>89</v>
      </c>
      <c r="F29" s="161">
        <v>12</v>
      </c>
      <c r="G29" s="88"/>
    </row>
    <row r="30" spans="2:7" ht="81" customHeight="1">
      <c r="B30" s="146"/>
      <c r="C30" s="149"/>
      <c r="D30" s="57" t="s">
        <v>33</v>
      </c>
      <c r="E30" s="20" t="s">
        <v>92</v>
      </c>
      <c r="F30" s="162"/>
      <c r="G30" s="89" t="s">
        <v>103</v>
      </c>
    </row>
    <row r="31" spans="2:7" ht="12.75" customHeight="1">
      <c r="B31" s="146"/>
      <c r="C31" s="165"/>
      <c r="D31" s="57"/>
      <c r="E31" s="20"/>
      <c r="F31" s="162"/>
      <c r="G31" s="89"/>
    </row>
    <row r="32" spans="2:7" ht="40.5" customHeight="1" thickBot="1">
      <c r="B32" s="38"/>
      <c r="C32" s="34" t="s">
        <v>52</v>
      </c>
      <c r="D32" s="31" t="s">
        <v>14</v>
      </c>
      <c r="E32" s="30" t="s">
        <v>72</v>
      </c>
      <c r="F32" s="84">
        <v>38</v>
      </c>
      <c r="G32" s="35" t="s">
        <v>27</v>
      </c>
    </row>
    <row r="33" spans="2:7" ht="141" customHeight="1">
      <c r="B33" s="145" t="s">
        <v>34</v>
      </c>
      <c r="C33" s="59" t="s">
        <v>51</v>
      </c>
      <c r="D33" s="36" t="s">
        <v>32</v>
      </c>
      <c r="E33" s="121" t="s">
        <v>76</v>
      </c>
      <c r="F33" s="122">
        <v>8</v>
      </c>
      <c r="G33" s="37"/>
    </row>
    <row r="34" spans="2:7" ht="51.75" customHeight="1">
      <c r="B34" s="146"/>
      <c r="C34" s="109" t="s">
        <v>49</v>
      </c>
      <c r="D34" s="21" t="s">
        <v>32</v>
      </c>
      <c r="E34" s="27" t="s">
        <v>80</v>
      </c>
      <c r="F34" s="85">
        <v>7</v>
      </c>
      <c r="G34" s="33" t="s">
        <v>29</v>
      </c>
    </row>
    <row r="35" spans="2:7" ht="214.5" customHeight="1">
      <c r="B35" s="146"/>
      <c r="C35" s="109" t="s">
        <v>73</v>
      </c>
      <c r="D35" s="21"/>
      <c r="E35" s="27" t="s">
        <v>74</v>
      </c>
      <c r="F35" s="85">
        <v>3</v>
      </c>
      <c r="G35" s="33"/>
    </row>
    <row r="36" spans="2:7" ht="214.5" customHeight="1">
      <c r="B36" s="146"/>
      <c r="C36" s="109" t="s">
        <v>63</v>
      </c>
      <c r="D36" s="21" t="s">
        <v>32</v>
      </c>
      <c r="E36" s="82" t="s">
        <v>85</v>
      </c>
      <c r="F36" s="85">
        <v>1</v>
      </c>
      <c r="G36" s="124"/>
    </row>
    <row r="37" spans="2:7" ht="75" customHeight="1">
      <c r="B37" s="146"/>
      <c r="C37" s="109" t="s">
        <v>50</v>
      </c>
      <c r="D37" s="21" t="s">
        <v>14</v>
      </c>
      <c r="E37" s="27" t="s">
        <v>26</v>
      </c>
      <c r="F37" s="83">
        <v>56</v>
      </c>
      <c r="G37" s="33" t="s">
        <v>27</v>
      </c>
    </row>
    <row r="38" spans="2:7" ht="102.75" customHeight="1" thickBot="1">
      <c r="B38" s="147"/>
      <c r="C38" s="34" t="s">
        <v>48</v>
      </c>
      <c r="D38" s="31" t="s">
        <v>14</v>
      </c>
      <c r="E38" s="30" t="s">
        <v>104</v>
      </c>
      <c r="F38" s="84">
        <v>34</v>
      </c>
      <c r="G38" s="35" t="s">
        <v>28</v>
      </c>
    </row>
    <row r="39" spans="2:7" ht="60.75" customHeight="1">
      <c r="B39" s="145" t="s">
        <v>30</v>
      </c>
      <c r="C39" s="59" t="s">
        <v>49</v>
      </c>
      <c r="D39" s="36" t="s">
        <v>32</v>
      </c>
      <c r="E39" s="113" t="s">
        <v>79</v>
      </c>
      <c r="F39" s="86">
        <v>10</v>
      </c>
      <c r="G39" s="37" t="s">
        <v>29</v>
      </c>
    </row>
    <row r="40" spans="2:7" ht="67.5" customHeight="1" thickBot="1">
      <c r="B40" s="147"/>
      <c r="C40" s="34" t="s">
        <v>48</v>
      </c>
      <c r="D40" s="31" t="s">
        <v>14</v>
      </c>
      <c r="E40" s="30" t="s">
        <v>48</v>
      </c>
      <c r="F40" s="84">
        <v>90</v>
      </c>
      <c r="G40" s="35" t="s">
        <v>31</v>
      </c>
    </row>
    <row r="41" spans="2:7" ht="16.5" thickBot="1">
      <c r="D41" s="22"/>
      <c r="E41" s="23"/>
      <c r="F41" s="80"/>
    </row>
    <row r="42" spans="2:7" ht="24" thickBot="1">
      <c r="D42" s="22"/>
      <c r="E42" s="91" t="s">
        <v>4</v>
      </c>
      <c r="F42" s="90">
        <f>SUM(F8:F40)</f>
        <v>568</v>
      </c>
    </row>
    <row r="43" spans="2:7">
      <c r="D43" s="22"/>
      <c r="E43" s="23"/>
      <c r="F43" s="80"/>
    </row>
    <row r="44" spans="2:7">
      <c r="F44" s="81"/>
    </row>
  </sheetData>
  <mergeCells count="15">
    <mergeCell ref="F24:F26"/>
    <mergeCell ref="F29:F31"/>
    <mergeCell ref="B39:B40"/>
    <mergeCell ref="B33:B38"/>
    <mergeCell ref="B24:B28"/>
    <mergeCell ref="C24:C26"/>
    <mergeCell ref="B29:B31"/>
    <mergeCell ref="C29:C31"/>
    <mergeCell ref="A4:E4"/>
    <mergeCell ref="B8:B23"/>
    <mergeCell ref="C8:C10"/>
    <mergeCell ref="C3:G3"/>
    <mergeCell ref="A5:G5"/>
    <mergeCell ref="F8:F10"/>
    <mergeCell ref="D8:D10"/>
  </mergeCells>
  <phoneticPr fontId="0" type="noConversion"/>
  <pageMargins left="0.47244094488188981" right="0.27559055118110237" top="0.6692913385826772" bottom="0.35433070866141736" header="0.31496062992125984" footer="0.31496062992125984"/>
  <pageSetup scale="47" fitToHeight="2" orientation="portrait" r:id="rId1"/>
  <rowBreaks count="1" manualBreakCount="1">
    <brk id="23" max="6" man="1"/>
  </rowBreaks>
  <drawing r:id="rId2"/>
</worksheet>
</file>

<file path=xl/worksheets/sheet2.xml><?xml version="1.0" encoding="utf-8"?>
<worksheet xmlns="http://schemas.openxmlformats.org/spreadsheetml/2006/main" xmlns:r="http://schemas.openxmlformats.org/officeDocument/2006/relationships">
  <dimension ref="A1:I64"/>
  <sheetViews>
    <sheetView zoomScaleNormal="100" zoomScaleSheetLayoutView="100" workbookViewId="0">
      <selection activeCell="J43" sqref="J43"/>
    </sheetView>
  </sheetViews>
  <sheetFormatPr baseColWidth="10" defaultRowHeight="11.25"/>
  <cols>
    <col min="1" max="1" width="14" bestFit="1" customWidth="1"/>
    <col min="2" max="2" width="17.33203125" customWidth="1"/>
    <col min="3" max="3" width="14.6640625" customWidth="1"/>
    <col min="4" max="4" width="16" customWidth="1"/>
    <col min="5" max="5" width="19" customWidth="1"/>
    <col min="6" max="6" width="17.6640625" customWidth="1"/>
    <col min="7" max="7" width="15.5" customWidth="1"/>
    <col min="8" max="8" width="3.83203125" customWidth="1"/>
    <col min="9" max="9" width="3" customWidth="1"/>
  </cols>
  <sheetData>
    <row r="1" spans="1:9" ht="33.75" customHeight="1">
      <c r="B1" s="170" t="s">
        <v>111</v>
      </c>
      <c r="C1" s="170"/>
      <c r="D1" s="170"/>
      <c r="E1" s="170"/>
      <c r="F1" s="170"/>
      <c r="G1" s="170"/>
      <c r="H1" s="127"/>
    </row>
    <row r="3" spans="1:9" ht="12.75">
      <c r="A3" s="167" t="s">
        <v>96</v>
      </c>
      <c r="B3" s="168"/>
      <c r="C3" s="168"/>
      <c r="D3" s="168"/>
      <c r="E3" s="168"/>
      <c r="F3" s="168"/>
      <c r="G3" s="168"/>
      <c r="H3" s="126"/>
      <c r="I3" s="126"/>
    </row>
    <row r="4" spans="1:9" s="45" customFormat="1" ht="12.75">
      <c r="A4" s="44"/>
      <c r="B4" s="44"/>
      <c r="C4" s="44"/>
      <c r="D4" s="44"/>
      <c r="E4" s="44"/>
      <c r="F4" s="44"/>
      <c r="G4" s="44"/>
    </row>
    <row r="5" spans="1:9" ht="12">
      <c r="B5" s="46" t="s">
        <v>0</v>
      </c>
      <c r="C5" s="46" t="s">
        <v>1</v>
      </c>
      <c r="D5" s="46" t="s">
        <v>2</v>
      </c>
      <c r="E5" s="46" t="s">
        <v>38</v>
      </c>
      <c r="F5" s="46" t="s">
        <v>30</v>
      </c>
      <c r="G5" s="47" t="s">
        <v>4</v>
      </c>
    </row>
    <row r="6" spans="1:9" s="43" customFormat="1">
      <c r="A6" s="42" t="s">
        <v>5</v>
      </c>
      <c r="B6" s="100">
        <f>SUM('OCT  2012'!F8:F15)</f>
        <v>137</v>
      </c>
      <c r="C6" s="101">
        <f>SUM('OCT  2012'!F24:F27)</f>
        <v>36</v>
      </c>
      <c r="D6" s="101">
        <f>SUM('OCT  2012'!F29:F31)</f>
        <v>12</v>
      </c>
      <c r="E6" s="101">
        <f>SUM('OCT  2012'!F33:F36)</f>
        <v>19</v>
      </c>
      <c r="F6" s="101">
        <f>SUM('OCT  2012'!F39)</f>
        <v>10</v>
      </c>
      <c r="G6" s="102">
        <f>SUM(B6:F6)</f>
        <v>214</v>
      </c>
    </row>
    <row r="7" spans="1:9" ht="12" thickBot="1">
      <c r="A7" s="41" t="s">
        <v>6</v>
      </c>
      <c r="B7" s="103">
        <f>SUM('OCT  2012'!F16:F23)</f>
        <v>127</v>
      </c>
      <c r="C7" s="103">
        <f>+'OCT  2012'!F28</f>
        <v>9</v>
      </c>
      <c r="D7" s="103">
        <f>+'OCT  2012'!F32</f>
        <v>38</v>
      </c>
      <c r="E7" s="103">
        <f>SUM('OCT  2012'!F37:F38)</f>
        <v>90</v>
      </c>
      <c r="F7" s="103">
        <f>SUM('OCT  2012'!F40)</f>
        <v>90</v>
      </c>
      <c r="G7" s="102">
        <f>SUM(B7:F7)</f>
        <v>354</v>
      </c>
    </row>
    <row r="8" spans="1:9" ht="11.25" customHeight="1" thickBot="1">
      <c r="A8" s="5"/>
      <c r="B8" s="104"/>
      <c r="C8" s="104"/>
      <c r="D8" s="104"/>
      <c r="E8" s="104"/>
      <c r="F8" s="105" t="s">
        <v>4</v>
      </c>
      <c r="G8" s="106">
        <f>SUM(G6:G7)</f>
        <v>568</v>
      </c>
    </row>
    <row r="9" spans="1:9" ht="10.5" customHeight="1"/>
    <row r="10" spans="1:9">
      <c r="B10" s="166"/>
      <c r="C10" s="166"/>
      <c r="D10" s="166"/>
      <c r="E10" s="166"/>
      <c r="F10" s="166"/>
      <c r="G10" s="166"/>
      <c r="H10" s="166"/>
      <c r="I10" s="166"/>
    </row>
    <row r="11" spans="1:9">
      <c r="B11" s="166"/>
      <c r="C11" s="166"/>
      <c r="D11" s="166"/>
      <c r="E11" s="166"/>
      <c r="F11" s="166"/>
      <c r="G11" s="166"/>
      <c r="H11" s="166"/>
      <c r="I11" s="166"/>
    </row>
    <row r="16" spans="1:9">
      <c r="A16" s="6"/>
      <c r="D16" s="1" t="s">
        <v>5</v>
      </c>
      <c r="E16" s="2">
        <f>+G6</f>
        <v>214</v>
      </c>
    </row>
    <row r="17" spans="4:5" ht="12" thickBot="1">
      <c r="D17" s="3" t="s">
        <v>6</v>
      </c>
      <c r="E17" s="4">
        <f>+G7</f>
        <v>354</v>
      </c>
    </row>
    <row r="21" spans="4:5" ht="10.5" customHeight="1"/>
    <row r="22" spans="4:5" ht="10.5" customHeight="1"/>
    <row r="23" spans="4:5" ht="10.5" customHeight="1"/>
    <row r="26" spans="4:5" ht="10.5" customHeight="1"/>
    <row r="27" spans="4:5" ht="10.5" customHeight="1"/>
    <row r="28" spans="4:5" ht="10.5" customHeight="1"/>
    <row r="33" spans="1:9" ht="12.75">
      <c r="A33" s="169" t="s">
        <v>95</v>
      </c>
      <c r="B33" s="169"/>
      <c r="C33" s="169"/>
      <c r="D33" s="169"/>
      <c r="E33" s="169"/>
      <c r="F33" s="169"/>
      <c r="G33" s="169"/>
    </row>
    <row r="34" spans="1:9" ht="12" thickBot="1">
      <c r="A34" s="9"/>
      <c r="B34" s="9"/>
      <c r="C34" s="9"/>
      <c r="D34" s="9"/>
      <c r="E34" s="9"/>
      <c r="F34" s="9"/>
      <c r="G34" s="9"/>
      <c r="H34" s="8"/>
      <c r="I34" s="8"/>
    </row>
    <row r="35" spans="1:9" ht="26.25" customHeight="1" thickBot="1">
      <c r="A35" s="7"/>
      <c r="B35" s="128" t="s">
        <v>35</v>
      </c>
      <c r="C35" s="129" t="s">
        <v>36</v>
      </c>
      <c r="D35" s="129" t="s">
        <v>37</v>
      </c>
      <c r="E35" s="129" t="s">
        <v>93</v>
      </c>
    </row>
    <row r="36" spans="1:9">
      <c r="A36" s="48" t="s">
        <v>5</v>
      </c>
      <c r="B36" s="52">
        <v>189</v>
      </c>
      <c r="C36" s="49">
        <v>212</v>
      </c>
      <c r="D36" s="49">
        <v>195</v>
      </c>
      <c r="E36" s="49">
        <f>+'% POR CENTRO PENITENCIARIO'!H41</f>
        <v>0</v>
      </c>
    </row>
    <row r="37" spans="1:9" ht="12" thickBot="1">
      <c r="A37" s="50" t="s">
        <v>6</v>
      </c>
      <c r="B37" s="53">
        <v>172</v>
      </c>
      <c r="C37" s="51">
        <v>229</v>
      </c>
      <c r="D37" s="51">
        <v>401</v>
      </c>
      <c r="E37" s="51">
        <f>+'% POR CENTRO PENITENCIARIO'!H42</f>
        <v>0</v>
      </c>
    </row>
    <row r="38" spans="1:9" ht="12" thickBot="1">
      <c r="A38" s="54" t="s">
        <v>4</v>
      </c>
      <c r="B38" s="55">
        <f>+B37+B36</f>
        <v>361</v>
      </c>
      <c r="C38" s="55">
        <f>+C37+C36</f>
        <v>441</v>
      </c>
      <c r="D38" s="56">
        <f>+D37+D36</f>
        <v>596</v>
      </c>
      <c r="E38" s="56">
        <f>+E37+E36</f>
        <v>0</v>
      </c>
    </row>
    <row r="39" spans="1:9">
      <c r="B39" s="166"/>
      <c r="C39" s="166"/>
      <c r="D39" s="166"/>
      <c r="E39" s="166"/>
      <c r="F39" s="166"/>
      <c r="G39" s="166"/>
      <c r="H39" s="166"/>
      <c r="I39" s="166"/>
    </row>
    <row r="40" spans="1:9">
      <c r="B40" s="166"/>
      <c r="C40" s="166"/>
      <c r="D40" s="166"/>
      <c r="E40" s="166"/>
      <c r="F40" s="166"/>
      <c r="G40" s="166"/>
      <c r="H40" s="166"/>
      <c r="I40" s="166"/>
    </row>
    <row r="53" spans="1:8">
      <c r="H53" s="125"/>
    </row>
    <row r="54" spans="1:8">
      <c r="H54" s="125"/>
    </row>
    <row r="55" spans="1:8">
      <c r="H55" s="125"/>
    </row>
    <row r="56" spans="1:8">
      <c r="H56" s="125"/>
    </row>
    <row r="57" spans="1:8">
      <c r="H57" s="125"/>
    </row>
    <row r="58" spans="1:8">
      <c r="H58" s="125"/>
    </row>
    <row r="59" spans="1:8">
      <c r="H59" s="125"/>
    </row>
    <row r="60" spans="1:8">
      <c r="H60" s="125"/>
    </row>
    <row r="61" spans="1:8">
      <c r="H61" s="125"/>
    </row>
    <row r="62" spans="1:8">
      <c r="H62" s="125"/>
    </row>
    <row r="63" spans="1:8">
      <c r="A63" s="125"/>
      <c r="B63" s="125"/>
      <c r="C63" s="125"/>
      <c r="D63" s="125"/>
      <c r="E63" s="125"/>
      <c r="F63" s="125"/>
      <c r="G63" s="125"/>
      <c r="H63" s="125"/>
    </row>
    <row r="64" spans="1:8">
      <c r="A64" s="125"/>
      <c r="B64" s="125"/>
      <c r="C64" s="125"/>
      <c r="D64" s="125"/>
      <c r="E64" s="125"/>
      <c r="F64" s="125"/>
      <c r="G64" s="125"/>
      <c r="H64" s="125"/>
    </row>
  </sheetData>
  <mergeCells count="19">
    <mergeCell ref="F10:G10"/>
    <mergeCell ref="H10:I10"/>
    <mergeCell ref="B1:G1"/>
    <mergeCell ref="B40:C40"/>
    <mergeCell ref="D40:E40"/>
    <mergeCell ref="F40:G40"/>
    <mergeCell ref="H40:I40"/>
    <mergeCell ref="A3:G3"/>
    <mergeCell ref="A33:G33"/>
    <mergeCell ref="B39:C39"/>
    <mergeCell ref="D39:E39"/>
    <mergeCell ref="F39:G39"/>
    <mergeCell ref="H39:I39"/>
    <mergeCell ref="B11:C11"/>
    <mergeCell ref="D11:E11"/>
    <mergeCell ref="F11:G11"/>
    <mergeCell ref="H11:I11"/>
    <mergeCell ref="B10:C10"/>
    <mergeCell ref="D10:E10"/>
  </mergeCells>
  <phoneticPr fontId="0" type="noConversion"/>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dimension ref="A1:I38"/>
  <sheetViews>
    <sheetView view="pageBreakPreview" zoomScale="75" zoomScaleNormal="100" zoomScaleSheetLayoutView="75" workbookViewId="0">
      <selection activeCell="B1" sqref="A1:I36"/>
    </sheetView>
  </sheetViews>
  <sheetFormatPr baseColWidth="10" defaultRowHeight="11.25"/>
  <cols>
    <col min="1" max="1" width="16.6640625" bestFit="1" customWidth="1"/>
    <col min="2" max="2" width="20.5" bestFit="1" customWidth="1"/>
    <col min="3" max="3" width="22.5" bestFit="1" customWidth="1"/>
    <col min="4" max="4" width="20.5" bestFit="1" customWidth="1"/>
    <col min="5" max="5" width="19.5" customWidth="1"/>
    <col min="6" max="6" width="6.33203125" customWidth="1"/>
    <col min="8" max="8" width="2.5" customWidth="1"/>
  </cols>
  <sheetData>
    <row r="1" spans="1:9" ht="62.25" customHeight="1">
      <c r="B1" s="171" t="s">
        <v>105</v>
      </c>
      <c r="C1" s="171"/>
      <c r="D1" s="171"/>
      <c r="E1" s="171"/>
      <c r="F1" s="171"/>
      <c r="G1" s="171"/>
      <c r="H1" s="171"/>
    </row>
    <row r="2" spans="1:9" ht="13.5" thickBot="1">
      <c r="A2" s="172"/>
      <c r="B2" s="172"/>
      <c r="C2" s="172"/>
      <c r="D2" s="172"/>
      <c r="E2" s="172"/>
      <c r="F2" s="172"/>
      <c r="G2" s="172"/>
    </row>
    <row r="3" spans="1:9" ht="12.75">
      <c r="A3" s="173" t="s">
        <v>95</v>
      </c>
      <c r="B3" s="174"/>
      <c r="C3" s="174"/>
      <c r="D3" s="174"/>
      <c r="E3" s="174"/>
      <c r="F3" s="174"/>
      <c r="G3" s="175"/>
    </row>
    <row r="4" spans="1:9" s="8" customFormat="1" ht="12" thickBot="1">
      <c r="A4" s="9"/>
      <c r="B4" s="9"/>
      <c r="C4" s="9"/>
      <c r="D4" s="9"/>
      <c r="E4" s="9"/>
      <c r="F4" s="9"/>
      <c r="G4" s="9"/>
    </row>
    <row r="5" spans="1:9" ht="12" thickBot="1">
      <c r="A5" s="7"/>
      <c r="B5" s="39" t="s">
        <v>35</v>
      </c>
      <c r="C5" s="40" t="s">
        <v>36</v>
      </c>
      <c r="D5" s="40" t="s">
        <v>37</v>
      </c>
      <c r="E5" s="112" t="s">
        <v>93</v>
      </c>
    </row>
    <row r="6" spans="1:9">
      <c r="A6" s="48" t="s">
        <v>5</v>
      </c>
      <c r="B6" s="52">
        <v>189</v>
      </c>
      <c r="C6" s="49">
        <v>212</v>
      </c>
      <c r="D6" s="49">
        <v>195</v>
      </c>
      <c r="E6" s="49">
        <f>+'% POR CENTRO PENITENCIARIO'!G6</f>
        <v>214</v>
      </c>
    </row>
    <row r="7" spans="1:9" ht="12" thickBot="1">
      <c r="A7" s="50" t="s">
        <v>6</v>
      </c>
      <c r="B7" s="53">
        <v>172</v>
      </c>
      <c r="C7" s="51">
        <v>229</v>
      </c>
      <c r="D7" s="51">
        <v>401</v>
      </c>
      <c r="E7" s="51">
        <f>+'% POR CENTRO PENITENCIARIO'!G7</f>
        <v>354</v>
      </c>
    </row>
    <row r="8" spans="1:9" ht="12" thickBot="1">
      <c r="A8" s="54" t="s">
        <v>4</v>
      </c>
      <c r="B8" s="55">
        <f>+B7+B6</f>
        <v>361</v>
      </c>
      <c r="C8" s="55">
        <f>+C7+C6</f>
        <v>441</v>
      </c>
      <c r="D8" s="56">
        <f>+D7+D6</f>
        <v>596</v>
      </c>
      <c r="E8" s="56">
        <f>+E7+E6</f>
        <v>568</v>
      </c>
    </row>
    <row r="11" spans="1:9">
      <c r="B11" s="166"/>
      <c r="C11" s="166"/>
      <c r="D11" s="166"/>
      <c r="E11" s="166"/>
      <c r="F11" s="166"/>
      <c r="G11" s="166"/>
      <c r="H11" s="166"/>
      <c r="I11" s="166"/>
    </row>
    <row r="12" spans="1:9">
      <c r="B12" s="166"/>
      <c r="C12" s="166"/>
      <c r="D12" s="166"/>
      <c r="E12" s="166"/>
      <c r="F12" s="166"/>
      <c r="G12" s="166"/>
      <c r="H12" s="166"/>
      <c r="I12" s="166"/>
    </row>
    <row r="25" spans="8:8">
      <c r="H25" s="5"/>
    </row>
    <row r="26" spans="8:8">
      <c r="H26" s="5"/>
    </row>
    <row r="27" spans="8:8">
      <c r="H27" s="5"/>
    </row>
    <row r="28" spans="8:8">
      <c r="H28" s="5"/>
    </row>
    <row r="29" spans="8:8">
      <c r="H29" s="5"/>
    </row>
    <row r="30" spans="8:8">
      <c r="H30" s="5"/>
    </row>
    <row r="31" spans="8:8">
      <c r="H31" s="5"/>
    </row>
    <row r="32" spans="8:8">
      <c r="H32" s="5"/>
    </row>
    <row r="33" spans="1:8">
      <c r="H33" s="5"/>
    </row>
    <row r="34" spans="1:8">
      <c r="H34" s="5"/>
    </row>
    <row r="35" spans="1:8">
      <c r="A35" s="5"/>
      <c r="B35" s="5"/>
      <c r="C35" s="5"/>
      <c r="D35" s="5"/>
      <c r="E35" s="5"/>
      <c r="F35" s="5"/>
      <c r="G35" s="5"/>
      <c r="H35" s="5"/>
    </row>
    <row r="36" spans="1:8">
      <c r="A36" s="5"/>
      <c r="B36" s="5"/>
      <c r="C36" s="5"/>
      <c r="D36" s="5"/>
      <c r="E36" s="5"/>
      <c r="F36" s="5"/>
      <c r="G36" s="5"/>
      <c r="H36" s="5"/>
    </row>
    <row r="37" spans="1:8">
      <c r="A37" s="5"/>
      <c r="B37" s="5"/>
      <c r="C37" s="5"/>
      <c r="D37" s="5"/>
      <c r="E37" s="5"/>
      <c r="F37" s="5"/>
      <c r="G37" s="5"/>
      <c r="H37" s="5"/>
    </row>
    <row r="38" spans="1:8">
      <c r="A38" s="5"/>
      <c r="B38" s="5"/>
      <c r="C38" s="5"/>
      <c r="D38" s="5"/>
      <c r="E38" s="5"/>
      <c r="F38" s="5"/>
      <c r="G38" s="5"/>
      <c r="H38" s="5"/>
    </row>
  </sheetData>
  <mergeCells count="11">
    <mergeCell ref="F11:G11"/>
    <mergeCell ref="H11:I11"/>
    <mergeCell ref="B1:H1"/>
    <mergeCell ref="B12:C12"/>
    <mergeCell ref="D12:E12"/>
    <mergeCell ref="F12:G12"/>
    <mergeCell ref="H12:I12"/>
    <mergeCell ref="A2:G2"/>
    <mergeCell ref="A3:G3"/>
    <mergeCell ref="B11:C11"/>
    <mergeCell ref="D11:E11"/>
  </mergeCells>
  <phoneticPr fontId="0" type="noConversion"/>
  <pageMargins left="0.7" right="0.7" top="0.75" bottom="0.75" header="0.3" footer="0.3"/>
  <pageSetup scale="90" orientation="portrait" r:id="rId1"/>
  <drawing r:id="rId2"/>
</worksheet>
</file>

<file path=xl/worksheets/sheet4.xml><?xml version="1.0" encoding="utf-8"?>
<worksheet xmlns="http://schemas.openxmlformats.org/spreadsheetml/2006/main" xmlns:r="http://schemas.openxmlformats.org/officeDocument/2006/relationships">
  <dimension ref="A1:G9"/>
  <sheetViews>
    <sheetView topLeftCell="A7" zoomScaleNormal="100" zoomScaleSheetLayoutView="100" workbookViewId="0">
      <selection activeCell="I30" sqref="I30"/>
    </sheetView>
  </sheetViews>
  <sheetFormatPr baseColWidth="10" defaultRowHeight="15"/>
  <cols>
    <col min="1" max="1" width="24.5" style="130" customWidth="1"/>
    <col min="2" max="2" width="15.6640625" style="130" customWidth="1"/>
    <col min="3" max="3" width="16.5" style="130" customWidth="1"/>
    <col min="4" max="4" width="16.33203125" style="130" customWidth="1"/>
    <col min="5" max="5" width="21.5" style="130" customWidth="1"/>
    <col min="6" max="6" width="18.83203125" style="130" customWidth="1"/>
    <col min="7" max="16384" width="12" style="130"/>
  </cols>
  <sheetData>
    <row r="1" spans="1:7" ht="57.75" customHeight="1">
      <c r="B1" s="181" t="s">
        <v>112</v>
      </c>
      <c r="C1" s="181"/>
      <c r="D1" s="181"/>
      <c r="E1" s="181"/>
      <c r="F1" s="181"/>
      <c r="G1" s="181"/>
    </row>
    <row r="2" spans="1:7" ht="15.75">
      <c r="A2" s="176"/>
      <c r="B2" s="176"/>
      <c r="C2" s="176"/>
      <c r="D2" s="176"/>
      <c r="E2" s="176"/>
      <c r="F2" s="176"/>
      <c r="G2" s="176"/>
    </row>
    <row r="3" spans="1:7" ht="15.75" thickBot="1">
      <c r="A3" s="177"/>
      <c r="B3" s="177"/>
      <c r="C3" s="177"/>
      <c r="D3" s="177"/>
      <c r="E3" s="177"/>
      <c r="F3" s="177"/>
      <c r="G3" s="177"/>
    </row>
    <row r="4" spans="1:7">
      <c r="A4" s="178" t="s">
        <v>94</v>
      </c>
      <c r="B4" s="179"/>
      <c r="C4" s="179"/>
      <c r="D4" s="179"/>
      <c r="E4" s="179"/>
      <c r="F4" s="179"/>
      <c r="G4" s="180"/>
    </row>
    <row r="5" spans="1:7" ht="15.75">
      <c r="A5" s="131"/>
      <c r="B5" s="132" t="s">
        <v>12</v>
      </c>
      <c r="C5" s="132" t="s">
        <v>23</v>
      </c>
      <c r="D5" s="132" t="s">
        <v>2</v>
      </c>
      <c r="E5" s="132" t="s">
        <v>38</v>
      </c>
      <c r="F5" s="132" t="s">
        <v>30</v>
      </c>
      <c r="G5" s="133" t="s">
        <v>4</v>
      </c>
    </row>
    <row r="6" spans="1:7" ht="21.75" customHeight="1">
      <c r="A6" s="134" t="s">
        <v>5</v>
      </c>
      <c r="B6" s="135">
        <f>+'% CONVENIOS EMPRESARIOS'!B6</f>
        <v>137</v>
      </c>
      <c r="C6" s="135">
        <f>+'% CONVENIOS EMPRESARIOS'!C6</f>
        <v>36</v>
      </c>
      <c r="D6" s="135">
        <f>+'% CONVENIOS EMPRESARIOS'!D6</f>
        <v>12</v>
      </c>
      <c r="E6" s="135">
        <f>+'% CONVENIOS EMPRESARIOS'!E6</f>
        <v>19</v>
      </c>
      <c r="F6" s="135">
        <f>+'% CONVENIOS EMPRESARIOS'!F6</f>
        <v>10</v>
      </c>
      <c r="G6" s="136">
        <f>SUM(B6:F6)</f>
        <v>214</v>
      </c>
    </row>
    <row r="7" spans="1:7" ht="21.75" customHeight="1" thickBot="1">
      <c r="A7" s="137" t="s">
        <v>6</v>
      </c>
      <c r="B7" s="138">
        <f>+'% CONVENIOS EMPRESARIOS'!B7</f>
        <v>127</v>
      </c>
      <c r="C7" s="138">
        <f>+'% CONVENIOS EMPRESARIOS'!C7</f>
        <v>9</v>
      </c>
      <c r="D7" s="138">
        <f>+'% CONVENIOS EMPRESARIOS'!D7</f>
        <v>38</v>
      </c>
      <c r="E7" s="138">
        <f>+'% CONVENIOS EMPRESARIOS'!E7</f>
        <v>90</v>
      </c>
      <c r="F7" s="138">
        <f>+'% CONVENIOS EMPRESARIOS'!F7</f>
        <v>90</v>
      </c>
      <c r="G7" s="139">
        <f>SUM(B7:F7)</f>
        <v>354</v>
      </c>
    </row>
    <row r="8" spans="1:7" ht="21.75" customHeight="1" thickBot="1">
      <c r="A8" s="140" t="s">
        <v>4</v>
      </c>
      <c r="B8" s="141">
        <f t="shared" ref="B8:G8" si="0">SUM(B6:B7)</f>
        <v>264</v>
      </c>
      <c r="C8" s="142">
        <f t="shared" si="0"/>
        <v>45</v>
      </c>
      <c r="D8" s="142">
        <f t="shared" si="0"/>
        <v>50</v>
      </c>
      <c r="E8" s="142">
        <f t="shared" si="0"/>
        <v>109</v>
      </c>
      <c r="F8" s="142">
        <f t="shared" si="0"/>
        <v>100</v>
      </c>
      <c r="G8" s="142">
        <f t="shared" si="0"/>
        <v>568</v>
      </c>
    </row>
    <row r="9" spans="1:7">
      <c r="A9" s="143"/>
      <c r="B9" s="143"/>
      <c r="C9" s="143"/>
      <c r="D9" s="143"/>
      <c r="E9" s="143"/>
      <c r="F9" s="143"/>
      <c r="G9" s="143"/>
    </row>
  </sheetData>
  <mergeCells count="4">
    <mergeCell ref="A2:G2"/>
    <mergeCell ref="A3:G3"/>
    <mergeCell ref="A4:G4"/>
    <mergeCell ref="B1:G1"/>
  </mergeCells>
  <phoneticPr fontId="0" type="noConversion"/>
  <pageMargins left="0.25" right="0.25"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sheetPr>
    <pageSetUpPr fitToPage="1"/>
  </sheetPr>
  <dimension ref="A1:W69"/>
  <sheetViews>
    <sheetView topLeftCell="A33" zoomScale="70" zoomScaleNormal="70" zoomScaleSheetLayoutView="75" workbookViewId="0">
      <selection activeCell="M3" sqref="M3:S3"/>
    </sheetView>
  </sheetViews>
  <sheetFormatPr baseColWidth="10" defaultColWidth="11.5" defaultRowHeight="18" customHeight="1"/>
  <cols>
    <col min="1" max="1" width="14.6640625" style="60" customWidth="1"/>
    <col min="2" max="2" width="29.5" style="61" customWidth="1"/>
    <col min="3" max="3" width="18.6640625" style="62" customWidth="1"/>
    <col min="4" max="4" width="11.1640625" style="63" customWidth="1"/>
    <col min="5" max="5" width="21.83203125" style="64" customWidth="1"/>
    <col min="6" max="6" width="17.33203125" style="63" customWidth="1"/>
    <col min="7" max="7" width="23.1640625" style="65" customWidth="1"/>
    <col min="8" max="8" width="15" style="63" customWidth="1"/>
    <col min="9" max="9" width="20.5" style="65" customWidth="1"/>
    <col min="10" max="10" width="19.5" style="60" hidden="1" customWidth="1"/>
    <col min="11" max="16384" width="11.5" style="60"/>
  </cols>
  <sheetData>
    <row r="1" spans="1:19" ht="60" customHeight="1">
      <c r="E1" s="72"/>
      <c r="G1" s="73"/>
      <c r="I1" s="73"/>
      <c r="J1" s="67"/>
      <c r="L1" s="61"/>
      <c r="M1" s="62"/>
      <c r="N1" s="63"/>
      <c r="O1" s="72"/>
      <c r="P1" s="63"/>
      <c r="Q1" s="73"/>
      <c r="R1" s="63"/>
      <c r="S1" s="73"/>
    </row>
    <row r="2" spans="1:19" ht="24.75" customHeight="1">
      <c r="C2" s="201" t="s">
        <v>112</v>
      </c>
      <c r="D2" s="201"/>
      <c r="E2" s="201"/>
      <c r="F2" s="201"/>
      <c r="G2" s="201"/>
      <c r="H2" s="201"/>
      <c r="I2" s="201"/>
      <c r="J2" s="94"/>
      <c r="L2" s="61"/>
      <c r="M2" s="171"/>
      <c r="N2" s="171"/>
      <c r="O2" s="171"/>
      <c r="P2" s="171"/>
      <c r="Q2" s="171"/>
      <c r="R2" s="171"/>
      <c r="S2" s="171"/>
    </row>
    <row r="3" spans="1:19" ht="18" customHeight="1">
      <c r="C3" s="202" t="s">
        <v>106</v>
      </c>
      <c r="D3" s="202"/>
      <c r="E3" s="202"/>
      <c r="F3" s="202"/>
      <c r="G3" s="202"/>
      <c r="H3" s="202"/>
      <c r="I3" s="202"/>
      <c r="J3" s="95"/>
      <c r="L3" s="61"/>
      <c r="M3" s="202" t="s">
        <v>107</v>
      </c>
      <c r="N3" s="202"/>
      <c r="O3" s="202"/>
      <c r="P3" s="202"/>
      <c r="Q3" s="202"/>
      <c r="R3" s="202"/>
      <c r="S3" s="202"/>
    </row>
    <row r="4" spans="1:19" ht="18" customHeight="1" thickBot="1">
      <c r="C4" s="203" t="s">
        <v>78</v>
      </c>
      <c r="D4" s="203"/>
      <c r="E4" s="203"/>
      <c r="F4" s="203"/>
      <c r="G4" s="203"/>
      <c r="H4" s="203"/>
      <c r="I4" s="203"/>
      <c r="J4" s="96"/>
      <c r="L4" s="61"/>
      <c r="M4" s="203" t="str">
        <f>+C4</f>
        <v>DEL 01  AL 30 DE NOVIEMBRE DEL 2012</v>
      </c>
      <c r="N4" s="203"/>
      <c r="O4" s="203"/>
      <c r="P4" s="203"/>
      <c r="Q4" s="203"/>
      <c r="R4" s="203"/>
      <c r="S4" s="203"/>
    </row>
    <row r="5" spans="1:19" ht="18" customHeight="1" thickTop="1">
      <c r="L5" s="61"/>
      <c r="M5" s="62"/>
      <c r="N5" s="63"/>
      <c r="O5" s="64"/>
      <c r="P5" s="63"/>
      <c r="Q5" s="65"/>
      <c r="R5" s="63"/>
      <c r="S5" s="65"/>
    </row>
    <row r="6" spans="1:19" ht="18" customHeight="1" thickBot="1">
      <c r="E6" s="71"/>
      <c r="F6" s="69"/>
      <c r="G6" s="70"/>
      <c r="H6" s="69"/>
      <c r="I6" s="70"/>
    </row>
    <row r="7" spans="1:19" ht="36.75" customHeight="1" thickBot="1">
      <c r="B7" s="116"/>
      <c r="C7" s="117" t="s">
        <v>43</v>
      </c>
      <c r="D7" s="186" t="s">
        <v>2</v>
      </c>
      <c r="E7" s="187"/>
      <c r="F7" s="184" t="s">
        <v>12</v>
      </c>
      <c r="G7" s="185"/>
      <c r="H7" s="182" t="s">
        <v>39</v>
      </c>
      <c r="I7" s="183"/>
      <c r="J7" s="74" t="s">
        <v>3</v>
      </c>
    </row>
    <row r="8" spans="1:19" ht="18" customHeight="1">
      <c r="A8" s="189" t="s">
        <v>32</v>
      </c>
      <c r="B8" s="192" t="s">
        <v>40</v>
      </c>
      <c r="C8" s="66">
        <v>45</v>
      </c>
      <c r="D8" s="68">
        <v>200</v>
      </c>
      <c r="E8" s="188">
        <f>+D8+D9+D10+D12+D11</f>
        <v>844</v>
      </c>
      <c r="F8" s="68"/>
      <c r="G8" s="188">
        <f>+F8+F9+F10+F12+F11</f>
        <v>0</v>
      </c>
      <c r="H8" s="68"/>
      <c r="I8" s="188">
        <f>+H8+H9+H10+H12+H11</f>
        <v>0</v>
      </c>
      <c r="J8" s="75"/>
    </row>
    <row r="9" spans="1:19" ht="18" customHeight="1">
      <c r="A9" s="190"/>
      <c r="B9" s="192"/>
      <c r="C9" s="66">
        <v>46</v>
      </c>
      <c r="D9" s="68">
        <v>515</v>
      </c>
      <c r="E9" s="188"/>
      <c r="F9" s="68"/>
      <c r="G9" s="188"/>
      <c r="H9" s="68"/>
      <c r="I9" s="188"/>
      <c r="J9" s="75"/>
    </row>
    <row r="10" spans="1:19" ht="18" customHeight="1">
      <c r="A10" s="190"/>
      <c r="B10" s="192"/>
      <c r="C10" s="66">
        <v>47</v>
      </c>
      <c r="D10" s="68">
        <v>70</v>
      </c>
      <c r="E10" s="188"/>
      <c r="F10" s="68"/>
      <c r="G10" s="188"/>
      <c r="H10" s="68"/>
      <c r="I10" s="188"/>
      <c r="J10" s="75"/>
    </row>
    <row r="11" spans="1:19" ht="18" customHeight="1">
      <c r="A11" s="190"/>
      <c r="B11" s="192"/>
      <c r="C11" s="66">
        <v>48</v>
      </c>
      <c r="D11" s="68">
        <v>59</v>
      </c>
      <c r="E11" s="188"/>
      <c r="F11" s="68"/>
      <c r="G11" s="188"/>
      <c r="H11" s="68"/>
      <c r="I11" s="188"/>
      <c r="J11" s="75"/>
    </row>
    <row r="12" spans="1:19" ht="18" hidden="1" customHeight="1">
      <c r="A12" s="190"/>
      <c r="B12" s="192"/>
      <c r="C12" s="66"/>
      <c r="D12" s="68"/>
      <c r="E12" s="188"/>
      <c r="F12" s="68"/>
      <c r="G12" s="188"/>
      <c r="H12" s="68"/>
      <c r="I12" s="188"/>
      <c r="J12" s="75"/>
    </row>
    <row r="13" spans="1:19" ht="18" customHeight="1">
      <c r="A13" s="190"/>
      <c r="B13" s="192" t="s">
        <v>41</v>
      </c>
      <c r="C13" s="66">
        <v>45</v>
      </c>
      <c r="D13" s="68"/>
      <c r="E13" s="188">
        <f>+D13+D14+D15+D17+D16</f>
        <v>0</v>
      </c>
      <c r="F13" s="68"/>
      <c r="G13" s="188">
        <f>+F13+F14+F15+F17+F16</f>
        <v>1</v>
      </c>
      <c r="H13" s="68"/>
      <c r="I13" s="188">
        <f>+H13+H14+H15+H17+H16</f>
        <v>0</v>
      </c>
      <c r="J13" s="75"/>
    </row>
    <row r="14" spans="1:19" ht="18" customHeight="1">
      <c r="A14" s="190"/>
      <c r="B14" s="192"/>
      <c r="C14" s="66">
        <v>46</v>
      </c>
      <c r="D14" s="68"/>
      <c r="E14" s="188"/>
      <c r="F14" s="68"/>
      <c r="G14" s="188"/>
      <c r="H14" s="68"/>
      <c r="I14" s="188"/>
      <c r="J14" s="75"/>
    </row>
    <row r="15" spans="1:19" ht="18" customHeight="1">
      <c r="A15" s="190"/>
      <c r="B15" s="192"/>
      <c r="C15" s="66">
        <v>47</v>
      </c>
      <c r="D15" s="68"/>
      <c r="E15" s="188"/>
      <c r="F15" s="68"/>
      <c r="G15" s="188"/>
      <c r="H15" s="68"/>
      <c r="I15" s="188"/>
      <c r="J15" s="75"/>
    </row>
    <row r="16" spans="1:19" ht="18" customHeight="1">
      <c r="A16" s="190"/>
      <c r="B16" s="192"/>
      <c r="C16" s="66">
        <v>48</v>
      </c>
      <c r="D16" s="68"/>
      <c r="E16" s="188"/>
      <c r="F16" s="68">
        <v>1</v>
      </c>
      <c r="G16" s="188"/>
      <c r="H16" s="68"/>
      <c r="I16" s="188"/>
      <c r="J16" s="75"/>
    </row>
    <row r="17" spans="1:10" ht="18" hidden="1" customHeight="1">
      <c r="A17" s="190"/>
      <c r="B17" s="192"/>
      <c r="C17" s="66">
        <v>44</v>
      </c>
      <c r="D17" s="68"/>
      <c r="E17" s="188"/>
      <c r="F17" s="68"/>
      <c r="G17" s="188"/>
      <c r="H17" s="68"/>
      <c r="I17" s="188"/>
      <c r="J17" s="75"/>
    </row>
    <row r="18" spans="1:10" ht="18" customHeight="1">
      <c r="A18" s="190"/>
      <c r="B18" s="192" t="s">
        <v>42</v>
      </c>
      <c r="C18" s="66">
        <v>45</v>
      </c>
      <c r="D18" s="68">
        <v>1</v>
      </c>
      <c r="E18" s="188">
        <f>+D18+D19+D20+D22+D21</f>
        <v>1</v>
      </c>
      <c r="F18" s="68"/>
      <c r="G18" s="188">
        <f>+F18+F19+F20+F22+F21</f>
        <v>0</v>
      </c>
      <c r="H18" s="68"/>
      <c r="I18" s="188">
        <f>+H18+H19+H20+H22+H21</f>
        <v>0</v>
      </c>
      <c r="J18" s="75"/>
    </row>
    <row r="19" spans="1:10" ht="18" customHeight="1">
      <c r="A19" s="190"/>
      <c r="B19" s="192"/>
      <c r="C19" s="66">
        <v>46</v>
      </c>
      <c r="D19" s="68"/>
      <c r="E19" s="188"/>
      <c r="F19" s="68"/>
      <c r="G19" s="188"/>
      <c r="H19" s="68"/>
      <c r="I19" s="188"/>
      <c r="J19" s="75"/>
    </row>
    <row r="20" spans="1:10" ht="18" customHeight="1">
      <c r="A20" s="190"/>
      <c r="B20" s="192"/>
      <c r="C20" s="66">
        <v>47</v>
      </c>
      <c r="D20" s="68"/>
      <c r="E20" s="188"/>
      <c r="F20" s="68"/>
      <c r="G20" s="188"/>
      <c r="H20" s="68"/>
      <c r="I20" s="188"/>
      <c r="J20" s="75"/>
    </row>
    <row r="21" spans="1:10" ht="18" customHeight="1" thickBot="1">
      <c r="A21" s="190"/>
      <c r="B21" s="192"/>
      <c r="C21" s="66">
        <v>48</v>
      </c>
      <c r="D21" s="68"/>
      <c r="E21" s="188"/>
      <c r="F21" s="68"/>
      <c r="G21" s="188"/>
      <c r="H21" s="68"/>
      <c r="I21" s="188"/>
      <c r="J21" s="75"/>
    </row>
    <row r="22" spans="1:10" ht="18" hidden="1" customHeight="1" thickBot="1">
      <c r="A22" s="191"/>
      <c r="B22" s="192"/>
      <c r="C22" s="66">
        <v>44</v>
      </c>
      <c r="D22" s="68"/>
      <c r="E22" s="188"/>
      <c r="F22" s="68"/>
      <c r="G22" s="188"/>
      <c r="H22" s="68"/>
      <c r="I22" s="188"/>
      <c r="J22" s="75"/>
    </row>
    <row r="23" spans="1:10" ht="18" customHeight="1">
      <c r="A23" s="194" t="s">
        <v>68</v>
      </c>
      <c r="B23" s="192" t="s">
        <v>108</v>
      </c>
      <c r="C23" s="66">
        <v>45</v>
      </c>
      <c r="D23" s="68">
        <v>125</v>
      </c>
      <c r="E23" s="188">
        <f>+D23+D24+D25+D27+D26</f>
        <v>175</v>
      </c>
      <c r="F23" s="68"/>
      <c r="G23" s="188">
        <f>+F23+F24+F25+F27+F26</f>
        <v>0</v>
      </c>
      <c r="H23" s="68">
        <v>620</v>
      </c>
      <c r="I23" s="188">
        <f>+H23+H24+H25+H27+H26</f>
        <v>1190</v>
      </c>
      <c r="J23" s="75"/>
    </row>
    <row r="24" spans="1:10" ht="18" customHeight="1">
      <c r="A24" s="195"/>
      <c r="B24" s="192"/>
      <c r="C24" s="66">
        <v>46</v>
      </c>
      <c r="D24" s="68">
        <v>50</v>
      </c>
      <c r="E24" s="188"/>
      <c r="F24" s="68"/>
      <c r="G24" s="188"/>
      <c r="H24" s="68">
        <v>310</v>
      </c>
      <c r="I24" s="188"/>
      <c r="J24" s="75"/>
    </row>
    <row r="25" spans="1:10" ht="18" customHeight="1">
      <c r="A25" s="195"/>
      <c r="B25" s="192"/>
      <c r="C25" s="66">
        <v>47</v>
      </c>
      <c r="D25" s="68"/>
      <c r="E25" s="188"/>
      <c r="F25" s="68"/>
      <c r="G25" s="188"/>
      <c r="H25" s="68">
        <v>130</v>
      </c>
      <c r="I25" s="188"/>
      <c r="J25" s="75"/>
    </row>
    <row r="26" spans="1:10" ht="18" customHeight="1">
      <c r="A26" s="195"/>
      <c r="B26" s="192"/>
      <c r="C26" s="66">
        <v>48</v>
      </c>
      <c r="D26" s="68"/>
      <c r="E26" s="188"/>
      <c r="F26" s="68"/>
      <c r="G26" s="188"/>
      <c r="H26" s="68">
        <v>130</v>
      </c>
      <c r="I26" s="188"/>
      <c r="J26" s="75"/>
    </row>
    <row r="27" spans="1:10" ht="18" hidden="1" customHeight="1">
      <c r="A27" s="195"/>
      <c r="B27" s="192"/>
      <c r="C27" s="66">
        <v>44</v>
      </c>
      <c r="D27" s="68"/>
      <c r="E27" s="188"/>
      <c r="F27" s="68"/>
      <c r="G27" s="188"/>
      <c r="H27" s="68"/>
      <c r="I27" s="188"/>
      <c r="J27" s="75"/>
    </row>
    <row r="28" spans="1:10" ht="18" customHeight="1">
      <c r="A28" s="195"/>
      <c r="B28" s="192" t="s">
        <v>44</v>
      </c>
      <c r="C28" s="66">
        <v>45</v>
      </c>
      <c r="D28" s="68"/>
      <c r="E28" s="188">
        <f>+D28+D29+D30+D32+D31</f>
        <v>0</v>
      </c>
      <c r="F28" s="68"/>
      <c r="G28" s="188">
        <f>+F28+F29+F30+F32+F31</f>
        <v>2</v>
      </c>
      <c r="H28" s="68"/>
      <c r="I28" s="188">
        <f>+H28+H29+H30+H32+H31</f>
        <v>0</v>
      </c>
      <c r="J28" s="75"/>
    </row>
    <row r="29" spans="1:10" ht="18" customHeight="1">
      <c r="A29" s="195"/>
      <c r="B29" s="192"/>
      <c r="C29" s="66">
        <v>46</v>
      </c>
      <c r="D29" s="68"/>
      <c r="E29" s="188"/>
      <c r="F29" s="68"/>
      <c r="G29" s="188"/>
      <c r="H29" s="68"/>
      <c r="I29" s="188"/>
      <c r="J29" s="75"/>
    </row>
    <row r="30" spans="1:10" ht="18" customHeight="1">
      <c r="A30" s="195"/>
      <c r="B30" s="192"/>
      <c r="C30" s="66">
        <v>47</v>
      </c>
      <c r="D30" s="68"/>
      <c r="E30" s="188"/>
      <c r="F30" s="68"/>
      <c r="G30" s="188"/>
      <c r="H30" s="68"/>
      <c r="I30" s="188"/>
      <c r="J30" s="75"/>
    </row>
    <row r="31" spans="1:10" ht="18" customHeight="1">
      <c r="A31" s="195"/>
      <c r="B31" s="192"/>
      <c r="C31" s="66">
        <v>48</v>
      </c>
      <c r="D31" s="68"/>
      <c r="E31" s="188"/>
      <c r="F31" s="68">
        <v>2</v>
      </c>
      <c r="G31" s="188"/>
      <c r="H31" s="68"/>
      <c r="I31" s="188"/>
      <c r="J31" s="75"/>
    </row>
    <row r="32" spans="1:10" ht="18" hidden="1" customHeight="1">
      <c r="A32" s="195"/>
      <c r="B32" s="192"/>
      <c r="C32" s="66">
        <v>44</v>
      </c>
      <c r="D32" s="68"/>
      <c r="E32" s="188"/>
      <c r="F32" s="68"/>
      <c r="G32" s="188"/>
      <c r="H32" s="68"/>
      <c r="I32" s="188"/>
      <c r="J32" s="75"/>
    </row>
    <row r="33" spans="1:23" ht="18" customHeight="1">
      <c r="A33" s="195"/>
      <c r="B33" s="192" t="s">
        <v>109</v>
      </c>
      <c r="C33" s="66">
        <v>45</v>
      </c>
      <c r="D33" s="68"/>
      <c r="E33" s="188">
        <f>+D33+D34+D35+D37+D36</f>
        <v>0</v>
      </c>
      <c r="F33" s="68">
        <v>1276</v>
      </c>
      <c r="G33" s="188">
        <f>+F33+F34+F35+F37+F36</f>
        <v>3155</v>
      </c>
      <c r="H33" s="68"/>
      <c r="I33" s="188">
        <f>+H33+H34+H35+H37+H36</f>
        <v>0</v>
      </c>
      <c r="J33" s="75"/>
    </row>
    <row r="34" spans="1:23" ht="18" customHeight="1">
      <c r="A34" s="195"/>
      <c r="B34" s="192"/>
      <c r="C34" s="66">
        <v>46</v>
      </c>
      <c r="D34" s="68"/>
      <c r="E34" s="188"/>
      <c r="F34" s="68">
        <v>938</v>
      </c>
      <c r="G34" s="188"/>
      <c r="H34" s="68"/>
      <c r="I34" s="188"/>
      <c r="J34" s="75"/>
    </row>
    <row r="35" spans="1:23" ht="18" customHeight="1">
      <c r="A35" s="195"/>
      <c r="B35" s="192"/>
      <c r="C35" s="66">
        <v>47</v>
      </c>
      <c r="D35" s="68"/>
      <c r="E35" s="188"/>
      <c r="F35" s="68">
        <v>386</v>
      </c>
      <c r="G35" s="188"/>
      <c r="H35" s="68"/>
      <c r="I35" s="188"/>
      <c r="J35" s="75"/>
    </row>
    <row r="36" spans="1:23" ht="18" customHeight="1">
      <c r="A36" s="195"/>
      <c r="B36" s="192"/>
      <c r="C36" s="66">
        <v>48</v>
      </c>
      <c r="D36" s="68"/>
      <c r="E36" s="188"/>
      <c r="F36" s="68">
        <v>555</v>
      </c>
      <c r="G36" s="188"/>
      <c r="H36" s="68"/>
      <c r="I36" s="188"/>
      <c r="J36" s="75"/>
    </row>
    <row r="37" spans="1:23" ht="18" hidden="1" customHeight="1">
      <c r="A37" s="195"/>
      <c r="B37" s="192"/>
      <c r="C37" s="66">
        <v>44</v>
      </c>
      <c r="D37" s="68"/>
      <c r="E37" s="188"/>
      <c r="F37" s="68"/>
      <c r="G37" s="188"/>
      <c r="H37" s="68"/>
      <c r="I37" s="188"/>
      <c r="J37" s="75"/>
    </row>
    <row r="38" spans="1:23" ht="18" customHeight="1">
      <c r="A38" s="195"/>
      <c r="B38" s="192" t="s">
        <v>45</v>
      </c>
      <c r="C38" s="66">
        <v>45</v>
      </c>
      <c r="D38" s="68"/>
      <c r="E38" s="188">
        <f>+D38+D39+D40+D42+D41</f>
        <v>0</v>
      </c>
      <c r="F38" s="68"/>
      <c r="G38" s="193">
        <f>+F38+F39+F40+F42+F41</f>
        <v>516</v>
      </c>
      <c r="H38" s="68"/>
      <c r="I38" s="188">
        <f>+H38+H39+H40+H42+H41</f>
        <v>0</v>
      </c>
      <c r="J38" s="75"/>
    </row>
    <row r="39" spans="1:23" ht="18" customHeight="1">
      <c r="A39" s="195"/>
      <c r="B39" s="192"/>
      <c r="C39" s="66">
        <v>46</v>
      </c>
      <c r="D39" s="68"/>
      <c r="E39" s="188"/>
      <c r="F39" s="68">
        <v>247</v>
      </c>
      <c r="G39" s="193"/>
      <c r="H39" s="68"/>
      <c r="I39" s="188"/>
      <c r="J39" s="75"/>
    </row>
    <row r="40" spans="1:23" ht="18" customHeight="1">
      <c r="A40" s="195"/>
      <c r="B40" s="192"/>
      <c r="C40" s="66">
        <v>47</v>
      </c>
      <c r="D40" s="68"/>
      <c r="E40" s="188"/>
      <c r="F40" s="68">
        <v>269</v>
      </c>
      <c r="G40" s="193"/>
      <c r="H40" s="68"/>
      <c r="I40" s="188"/>
      <c r="J40" s="75"/>
      <c r="W40" s="97"/>
    </row>
    <row r="41" spans="1:23" ht="18" customHeight="1">
      <c r="A41" s="195"/>
      <c r="B41" s="192"/>
      <c r="C41" s="66">
        <v>48</v>
      </c>
      <c r="D41" s="68"/>
      <c r="E41" s="188"/>
      <c r="F41" s="118"/>
      <c r="G41" s="193"/>
      <c r="H41" s="68"/>
      <c r="I41" s="188"/>
      <c r="J41" s="75"/>
    </row>
    <row r="42" spans="1:23" ht="18" hidden="1" customHeight="1">
      <c r="A42" s="195"/>
      <c r="B42" s="192"/>
      <c r="C42" s="66">
        <v>44</v>
      </c>
      <c r="D42" s="68"/>
      <c r="E42" s="188"/>
      <c r="F42" s="118"/>
      <c r="G42" s="193"/>
      <c r="H42" s="68"/>
      <c r="I42" s="188"/>
      <c r="J42" s="75"/>
    </row>
    <row r="43" spans="1:23" ht="18" customHeight="1">
      <c r="A43" s="195"/>
      <c r="B43" s="192" t="s">
        <v>86</v>
      </c>
      <c r="C43" s="66">
        <v>45</v>
      </c>
      <c r="D43" s="68"/>
      <c r="E43" s="188">
        <f>+D43+D44+D45+D47+D46</f>
        <v>0</v>
      </c>
      <c r="F43" s="118"/>
      <c r="G43" s="188">
        <f>+F43+F44+F45+F47+F46</f>
        <v>0</v>
      </c>
      <c r="H43" s="68"/>
      <c r="I43" s="188">
        <f>+H43+H44+H45+H47+H46</f>
        <v>350</v>
      </c>
      <c r="J43" s="75"/>
    </row>
    <row r="44" spans="1:23" ht="18" customHeight="1">
      <c r="A44" s="195"/>
      <c r="B44" s="192"/>
      <c r="C44" s="66">
        <v>46</v>
      </c>
      <c r="D44" s="68"/>
      <c r="E44" s="188"/>
      <c r="F44" s="118"/>
      <c r="G44" s="188"/>
      <c r="H44" s="68">
        <v>212</v>
      </c>
      <c r="I44" s="188"/>
      <c r="J44" s="75"/>
    </row>
    <row r="45" spans="1:23" ht="18" customHeight="1">
      <c r="A45" s="195"/>
      <c r="B45" s="192"/>
      <c r="C45" s="66">
        <v>47</v>
      </c>
      <c r="D45" s="68"/>
      <c r="E45" s="188"/>
      <c r="F45" s="118"/>
      <c r="G45" s="188"/>
      <c r="H45" s="68">
        <v>137</v>
      </c>
      <c r="I45" s="188"/>
      <c r="J45" s="75"/>
    </row>
    <row r="46" spans="1:23" ht="18" customHeight="1">
      <c r="A46" s="195"/>
      <c r="B46" s="192"/>
      <c r="C46" s="66">
        <v>48</v>
      </c>
      <c r="D46" s="68"/>
      <c r="E46" s="188"/>
      <c r="F46" s="118"/>
      <c r="G46" s="188"/>
      <c r="H46" s="68">
        <v>1</v>
      </c>
      <c r="I46" s="188"/>
      <c r="J46" s="75"/>
    </row>
    <row r="47" spans="1:23" ht="18" hidden="1" customHeight="1">
      <c r="A47" s="195"/>
      <c r="B47" s="192"/>
      <c r="C47" s="66">
        <v>44</v>
      </c>
      <c r="D47" s="68"/>
      <c r="E47" s="188"/>
      <c r="F47" s="118"/>
      <c r="G47" s="188"/>
      <c r="H47" s="68"/>
      <c r="I47" s="188"/>
      <c r="J47" s="75"/>
    </row>
    <row r="48" spans="1:23" ht="18" customHeight="1">
      <c r="A48" s="195"/>
      <c r="B48" s="192" t="s">
        <v>110</v>
      </c>
      <c r="C48" s="66">
        <v>45</v>
      </c>
      <c r="D48" s="68">
        <v>32</v>
      </c>
      <c r="E48" s="188">
        <f>+D48+D49+D50+D52+D51</f>
        <v>35</v>
      </c>
      <c r="F48" s="118"/>
      <c r="G48" s="188">
        <f>+F48+F49+F50+F52+F51</f>
        <v>0</v>
      </c>
      <c r="H48" s="68"/>
      <c r="I48" s="188">
        <f>+H48+H49+H50+H52+H51</f>
        <v>0</v>
      </c>
      <c r="J48" s="75"/>
    </row>
    <row r="49" spans="1:10" ht="18" customHeight="1">
      <c r="A49" s="195"/>
      <c r="B49" s="192"/>
      <c r="C49" s="66">
        <v>46</v>
      </c>
      <c r="D49" s="68">
        <v>3</v>
      </c>
      <c r="E49" s="188"/>
      <c r="F49" s="118"/>
      <c r="G49" s="188"/>
      <c r="H49" s="68"/>
      <c r="I49" s="188"/>
      <c r="J49" s="75"/>
    </row>
    <row r="50" spans="1:10" ht="18" customHeight="1">
      <c r="A50" s="195"/>
      <c r="B50" s="192"/>
      <c r="C50" s="66">
        <v>47</v>
      </c>
      <c r="D50" s="68"/>
      <c r="E50" s="188"/>
      <c r="F50" s="118"/>
      <c r="G50" s="188"/>
      <c r="H50" s="68"/>
      <c r="I50" s="188"/>
      <c r="J50" s="75"/>
    </row>
    <row r="51" spans="1:10" ht="18" customHeight="1">
      <c r="A51" s="195"/>
      <c r="B51" s="192"/>
      <c r="C51" s="66">
        <v>48</v>
      </c>
      <c r="D51" s="68"/>
      <c r="E51" s="188"/>
      <c r="F51" s="118"/>
      <c r="G51" s="188"/>
      <c r="H51" s="68"/>
      <c r="I51" s="188"/>
      <c r="J51" s="75"/>
    </row>
    <row r="52" spans="1:10" ht="18" hidden="1" customHeight="1">
      <c r="A52" s="195"/>
      <c r="B52" s="192"/>
      <c r="C52" s="66"/>
      <c r="D52" s="68"/>
      <c r="E52" s="188"/>
      <c r="F52" s="118"/>
      <c r="G52" s="188"/>
      <c r="H52" s="68"/>
      <c r="I52" s="188"/>
      <c r="J52" s="75"/>
    </row>
    <row r="53" spans="1:10" ht="18" customHeight="1">
      <c r="A53" s="195"/>
      <c r="B53" s="192" t="s">
        <v>46</v>
      </c>
      <c r="C53" s="66">
        <v>45</v>
      </c>
      <c r="D53" s="68"/>
      <c r="E53" s="188">
        <f>+D53+D54+D55+D57+D56</f>
        <v>0</v>
      </c>
      <c r="F53" s="68"/>
      <c r="G53" s="188">
        <f>+F53+F54+F55+F57+F56</f>
        <v>0</v>
      </c>
      <c r="H53" s="68"/>
      <c r="I53" s="188">
        <f>+H53+H54+H55+H57+H56</f>
        <v>228</v>
      </c>
      <c r="J53" s="75"/>
    </row>
    <row r="54" spans="1:10" ht="18" customHeight="1">
      <c r="A54" s="195"/>
      <c r="B54" s="192"/>
      <c r="C54" s="66">
        <v>46</v>
      </c>
      <c r="D54" s="68"/>
      <c r="E54" s="188"/>
      <c r="F54" s="68"/>
      <c r="G54" s="188"/>
      <c r="H54" s="68">
        <v>1</v>
      </c>
      <c r="I54" s="188"/>
      <c r="J54" s="75"/>
    </row>
    <row r="55" spans="1:10" ht="18" customHeight="1">
      <c r="A55" s="195"/>
      <c r="B55" s="192"/>
      <c r="C55" s="66">
        <v>47</v>
      </c>
      <c r="D55" s="68"/>
      <c r="E55" s="188"/>
      <c r="F55" s="68"/>
      <c r="G55" s="188"/>
      <c r="H55" s="68">
        <v>123</v>
      </c>
      <c r="I55" s="188"/>
      <c r="J55" s="75"/>
    </row>
    <row r="56" spans="1:10" ht="18" customHeight="1">
      <c r="A56" s="195"/>
      <c r="B56" s="192"/>
      <c r="C56" s="66">
        <v>48</v>
      </c>
      <c r="D56" s="68"/>
      <c r="E56" s="188"/>
      <c r="F56" s="68"/>
      <c r="G56" s="188"/>
      <c r="H56" s="68">
        <v>104</v>
      </c>
      <c r="I56" s="188"/>
      <c r="J56" s="75"/>
    </row>
    <row r="57" spans="1:10" ht="18" hidden="1" customHeight="1">
      <c r="A57" s="195"/>
      <c r="B57" s="192"/>
      <c r="C57" s="66">
        <v>44</v>
      </c>
      <c r="D57" s="68"/>
      <c r="E57" s="188"/>
      <c r="F57" s="68"/>
      <c r="G57" s="188"/>
      <c r="H57" s="68"/>
      <c r="I57" s="188"/>
      <c r="J57" s="75"/>
    </row>
    <row r="58" spans="1:10" ht="18" customHeight="1">
      <c r="A58" s="195"/>
      <c r="B58" s="192" t="s">
        <v>87</v>
      </c>
      <c r="C58" s="66">
        <v>45</v>
      </c>
      <c r="D58" s="68"/>
      <c r="E58" s="188">
        <f>+D58+D59+D60+D62+D61</f>
        <v>0</v>
      </c>
      <c r="F58" s="68"/>
      <c r="G58" s="188">
        <f>+F58+F59+F60+F62+F61</f>
        <v>0</v>
      </c>
      <c r="H58" s="68"/>
      <c r="I58" s="188">
        <f>+H58+H59+H60+H62+H61</f>
        <v>157</v>
      </c>
      <c r="J58" s="75"/>
    </row>
    <row r="59" spans="1:10" ht="18" customHeight="1">
      <c r="A59" s="195"/>
      <c r="B59" s="192"/>
      <c r="C59" s="66">
        <v>46</v>
      </c>
      <c r="D59" s="68"/>
      <c r="E59" s="188"/>
      <c r="F59" s="68"/>
      <c r="G59" s="188"/>
      <c r="H59" s="68"/>
      <c r="I59" s="188"/>
      <c r="J59" s="75"/>
    </row>
    <row r="60" spans="1:10" ht="18" customHeight="1">
      <c r="A60" s="195"/>
      <c r="B60" s="192"/>
      <c r="C60" s="66">
        <v>47</v>
      </c>
      <c r="D60" s="68"/>
      <c r="E60" s="188"/>
      <c r="F60" s="68"/>
      <c r="G60" s="188"/>
      <c r="H60" s="68"/>
      <c r="I60" s="188"/>
      <c r="J60" s="75"/>
    </row>
    <row r="61" spans="1:10" ht="18" customHeight="1">
      <c r="A61" s="195"/>
      <c r="B61" s="192"/>
      <c r="C61" s="66">
        <v>48</v>
      </c>
      <c r="D61" s="68"/>
      <c r="E61" s="188"/>
      <c r="F61" s="68"/>
      <c r="G61" s="188"/>
      <c r="H61" s="68">
        <v>157</v>
      </c>
      <c r="I61" s="188"/>
      <c r="J61" s="75"/>
    </row>
    <row r="62" spans="1:10" ht="18" hidden="1" customHeight="1" thickBot="1">
      <c r="A62" s="196"/>
      <c r="B62" s="192"/>
      <c r="C62" s="66">
        <v>44</v>
      </c>
      <c r="D62" s="68"/>
      <c r="E62" s="188"/>
      <c r="F62" s="68"/>
      <c r="G62" s="188"/>
      <c r="H62" s="68"/>
      <c r="I62" s="188"/>
      <c r="J62" s="75"/>
    </row>
    <row r="63" spans="1:10" ht="18" hidden="1" customHeight="1">
      <c r="B63" s="107"/>
      <c r="C63" s="66"/>
      <c r="D63" s="68"/>
      <c r="E63" s="108"/>
      <c r="F63" s="68"/>
      <c r="G63" s="108"/>
      <c r="H63" s="68"/>
      <c r="I63" s="108"/>
      <c r="J63" s="75"/>
    </row>
    <row r="64" spans="1:10" ht="18" hidden="1" customHeight="1">
      <c r="B64" s="198"/>
      <c r="C64" s="66"/>
      <c r="D64" s="68"/>
      <c r="E64" s="199"/>
      <c r="F64" s="68"/>
      <c r="G64" s="199"/>
      <c r="H64" s="68"/>
      <c r="I64" s="199"/>
      <c r="J64" s="75"/>
    </row>
    <row r="65" spans="2:10" ht="18" hidden="1" customHeight="1">
      <c r="B65" s="198"/>
      <c r="C65" s="66"/>
      <c r="D65" s="68"/>
      <c r="E65" s="199"/>
      <c r="F65" s="68"/>
      <c r="G65" s="199"/>
      <c r="H65" s="68"/>
      <c r="I65" s="199"/>
      <c r="J65" s="75"/>
    </row>
    <row r="66" spans="2:10" ht="18" hidden="1" customHeight="1">
      <c r="B66" s="198"/>
      <c r="C66" s="66"/>
      <c r="D66" s="68"/>
      <c r="E66" s="199"/>
      <c r="F66" s="68"/>
      <c r="G66" s="199"/>
      <c r="H66" s="68"/>
      <c r="I66" s="199"/>
      <c r="J66" s="75"/>
    </row>
    <row r="67" spans="2:10" ht="18" hidden="1" customHeight="1">
      <c r="B67" s="198"/>
      <c r="C67" s="66"/>
      <c r="D67" s="68"/>
      <c r="E67" s="199"/>
      <c r="F67" s="68"/>
      <c r="G67" s="199"/>
      <c r="H67" s="68"/>
      <c r="I67" s="199"/>
      <c r="J67" s="75"/>
    </row>
    <row r="68" spans="2:10" ht="18" hidden="1" customHeight="1">
      <c r="B68" s="198"/>
      <c r="C68" s="66"/>
      <c r="D68" s="68"/>
      <c r="E68" s="200"/>
      <c r="F68" s="68"/>
      <c r="G68" s="200"/>
      <c r="H68" s="68"/>
      <c r="I68" s="200"/>
      <c r="J68" s="75"/>
    </row>
    <row r="69" spans="2:10" s="76" customFormat="1" ht="27.75" customHeight="1" thickBot="1">
      <c r="B69" s="197" t="s">
        <v>4</v>
      </c>
      <c r="C69" s="197"/>
      <c r="E69" s="92">
        <f>SUM(E8:E68)</f>
        <v>1055</v>
      </c>
      <c r="F69" s="77"/>
      <c r="G69" s="119">
        <f>SUM(G8:G68)</f>
        <v>3674</v>
      </c>
      <c r="H69" s="77"/>
      <c r="I69" s="93">
        <f>SUM(I8:I68)</f>
        <v>1925</v>
      </c>
      <c r="J69" s="78">
        <f>SUM(J8:J68)</f>
        <v>0</v>
      </c>
    </row>
  </sheetData>
  <mergeCells count="60">
    <mergeCell ref="I23:I27"/>
    <mergeCell ref="C2:I2"/>
    <mergeCell ref="C3:I3"/>
    <mergeCell ref="C4:I4"/>
    <mergeCell ref="M2:S2"/>
    <mergeCell ref="M3:S3"/>
    <mergeCell ref="M4:S4"/>
    <mergeCell ref="I28:I32"/>
    <mergeCell ref="B33:B37"/>
    <mergeCell ref="E33:E37"/>
    <mergeCell ref="G33:G37"/>
    <mergeCell ref="I33:I37"/>
    <mergeCell ref="I64:I68"/>
    <mergeCell ref="I38:I42"/>
    <mergeCell ref="B58:B62"/>
    <mergeCell ref="E58:E62"/>
    <mergeCell ref="G58:G62"/>
    <mergeCell ref="I58:I62"/>
    <mergeCell ref="E43:E47"/>
    <mergeCell ref="I43:I47"/>
    <mergeCell ref="B48:B52"/>
    <mergeCell ref="E48:E52"/>
    <mergeCell ref="B53:B57"/>
    <mergeCell ref="E53:E57"/>
    <mergeCell ref="G53:G57"/>
    <mergeCell ref="I53:I57"/>
    <mergeCell ref="I48:I52"/>
    <mergeCell ref="B43:B47"/>
    <mergeCell ref="B69:C69"/>
    <mergeCell ref="B64:B68"/>
    <mergeCell ref="E64:E68"/>
    <mergeCell ref="G64:G68"/>
    <mergeCell ref="G48:G52"/>
    <mergeCell ref="A23:A62"/>
    <mergeCell ref="B13:B17"/>
    <mergeCell ref="E13:E17"/>
    <mergeCell ref="G13:G17"/>
    <mergeCell ref="B18:B22"/>
    <mergeCell ref="E18:E22"/>
    <mergeCell ref="G43:G47"/>
    <mergeCell ref="B23:B27"/>
    <mergeCell ref="E23:E27"/>
    <mergeCell ref="G23:G27"/>
    <mergeCell ref="B38:B42"/>
    <mergeCell ref="E38:E42"/>
    <mergeCell ref="G38:G42"/>
    <mergeCell ref="B28:B32"/>
    <mergeCell ref="E28:E32"/>
    <mergeCell ref="G28:G32"/>
    <mergeCell ref="H7:I7"/>
    <mergeCell ref="F7:G7"/>
    <mergeCell ref="D7:E7"/>
    <mergeCell ref="G18:G22"/>
    <mergeCell ref="A8:A22"/>
    <mergeCell ref="B8:B12"/>
    <mergeCell ref="E8:E12"/>
    <mergeCell ref="G8:G12"/>
    <mergeCell ref="I8:I12"/>
    <mergeCell ref="I13:I17"/>
    <mergeCell ref="I18:I22"/>
  </mergeCells>
  <phoneticPr fontId="0" type="noConversion"/>
  <conditionalFormatting sqref="E64:E68">
    <cfRule type="iconSet" priority="237">
      <iconSet iconSet="5Arrows">
        <cfvo type="percent" val="0"/>
        <cfvo type="percent" val="20"/>
        <cfvo type="percent" val="40"/>
        <cfvo type="percent" val="60"/>
        <cfvo type="percent" val="80"/>
      </iconSet>
    </cfRule>
  </conditionalFormatting>
  <conditionalFormatting sqref="G64:G68">
    <cfRule type="iconSet" priority="236">
      <iconSet iconSet="5Arrows">
        <cfvo type="percent" val="0"/>
        <cfvo type="percent" val="20"/>
        <cfvo type="percent" val="40"/>
        <cfvo type="percent" val="60"/>
        <cfvo type="percent" val="80"/>
      </iconSet>
    </cfRule>
  </conditionalFormatting>
  <conditionalFormatting sqref="I64:I68">
    <cfRule type="iconSet" priority="235">
      <iconSet iconSet="5Arrows">
        <cfvo type="percent" val="0"/>
        <cfvo type="percent" val="20"/>
        <cfvo type="percent" val="40"/>
        <cfvo type="percent" val="60"/>
        <cfvo type="percent" val="80"/>
      </iconSet>
    </cfRule>
  </conditionalFormatting>
  <conditionalFormatting sqref="E59:E63 G59:G63 I59:I63">
    <cfRule type="iconSet" priority="42">
      <iconSet iconSet="3Arrows">
        <cfvo type="percent" val="0"/>
        <cfvo type="percent" val="33"/>
        <cfvo type="percent" val="67"/>
      </iconSet>
    </cfRule>
    <cfRule type="iconSet" priority="234">
      <iconSet iconSet="5Arrows">
        <cfvo type="percent" val="0"/>
        <cfvo type="percent" val="20"/>
        <cfvo type="percent" val="40"/>
        <cfvo type="percent" val="60"/>
        <cfvo type="percent" val="80"/>
      </iconSet>
    </cfRule>
  </conditionalFormatting>
  <conditionalFormatting sqref="G64">
    <cfRule type="iconSet" priority="231">
      <iconSet iconSet="5Arrows">
        <cfvo type="percent" val="0"/>
        <cfvo type="percent" val="20"/>
        <cfvo type="percent" val="40"/>
        <cfvo type="percent" val="60"/>
        <cfvo type="percent" val="80"/>
      </iconSet>
    </cfRule>
  </conditionalFormatting>
  <conditionalFormatting sqref="I64">
    <cfRule type="iconSet" priority="227">
      <iconSet iconSet="5Arrows">
        <cfvo type="percent" val="0"/>
        <cfvo type="percent" val="20"/>
        <cfvo type="percent" val="40"/>
        <cfvo type="percent" val="60"/>
        <cfvo type="percent" val="80"/>
      </iconSet>
    </cfRule>
  </conditionalFormatting>
  <conditionalFormatting sqref="E64 G64 I64">
    <cfRule type="iconSet" priority="41">
      <iconSet iconSet="5Arrows">
        <cfvo type="percent" val="0"/>
        <cfvo type="percent" val="20"/>
        <cfvo type="percent" val="40"/>
        <cfvo type="percent" val="60"/>
        <cfvo type="percent" val="80"/>
      </iconSet>
    </cfRule>
  </conditionalFormatting>
  <conditionalFormatting sqref="I64:I68">
    <cfRule type="iconSet" priority="38">
      <iconSet iconSet="3Arrows">
        <cfvo type="percent" val="0"/>
        <cfvo type="percent" val="33"/>
        <cfvo type="percent" val="67"/>
      </iconSet>
    </cfRule>
    <cfRule type="iconSet" priority="39">
      <iconSet iconSet="5Arrows">
        <cfvo type="percent" val="0"/>
        <cfvo type="percent" val="20"/>
        <cfvo type="percent" val="40"/>
        <cfvo type="percent" val="60"/>
        <cfvo type="percent" val="80"/>
      </iconSet>
    </cfRule>
  </conditionalFormatting>
  <conditionalFormatting sqref="E63">
    <cfRule type="iconSet" priority="295">
      <iconSet iconSet="5Arrows">
        <cfvo type="percent" val="0"/>
        <cfvo type="percent" val="20"/>
        <cfvo type="percent" val="40"/>
        <cfvo type="percent" val="60"/>
        <cfvo type="percent" val="80"/>
      </iconSet>
    </cfRule>
  </conditionalFormatting>
  <conditionalFormatting sqref="G63">
    <cfRule type="iconSet" priority="300">
      <iconSet iconSet="5Arrows">
        <cfvo type="percent" val="0"/>
        <cfvo type="percent" val="20"/>
        <cfvo type="percent" val="40"/>
        <cfvo type="percent" val="60"/>
        <cfvo type="percent" val="80"/>
      </iconSet>
    </cfRule>
  </conditionalFormatting>
  <conditionalFormatting sqref="I63">
    <cfRule type="iconSet" priority="304">
      <iconSet iconSet="5Arrows">
        <cfvo type="percent" val="0"/>
        <cfvo type="percent" val="20"/>
        <cfvo type="percent" val="40"/>
        <cfvo type="percent" val="60"/>
        <cfvo type="percent" val="80"/>
      </iconSet>
    </cfRule>
  </conditionalFormatting>
  <conditionalFormatting sqref="E58 G58 I58">
    <cfRule type="iconSet" priority="319">
      <iconSet iconSet="3Arrows">
        <cfvo type="percent" val="0"/>
        <cfvo type="percent" val="33"/>
        <cfvo type="percent" val="67"/>
      </iconSet>
    </cfRule>
    <cfRule type="iconSet" priority="320">
      <iconSet iconSet="5Arrows">
        <cfvo type="percent" val="0"/>
        <cfvo type="percent" val="20"/>
        <cfvo type="percent" val="40"/>
        <cfvo type="percent" val="60"/>
        <cfvo type="percent" val="80"/>
      </iconSet>
    </cfRule>
  </conditionalFormatting>
  <conditionalFormatting sqref="E63:E68">
    <cfRule type="iconSet" priority="329">
      <iconSet iconSet="5Arrows">
        <cfvo type="percent" val="0"/>
        <cfvo type="percent" val="20"/>
        <cfvo type="percent" val="40"/>
        <cfvo type="percent" val="60"/>
        <cfvo type="percent" val="80"/>
      </iconSet>
    </cfRule>
  </conditionalFormatting>
  <conditionalFormatting sqref="G63:G68">
    <cfRule type="iconSet" priority="335">
      <iconSet iconSet="5Arrows">
        <cfvo type="percent" val="0"/>
        <cfvo type="percent" val="20"/>
        <cfvo type="percent" val="40"/>
        <cfvo type="percent" val="60"/>
        <cfvo type="percent" val="80"/>
      </iconSet>
    </cfRule>
  </conditionalFormatting>
  <conditionalFormatting sqref="I63:I68">
    <cfRule type="iconSet" priority="339">
      <iconSet iconSet="5Arrows">
        <cfvo type="percent" val="0"/>
        <cfvo type="percent" val="20"/>
        <cfvo type="percent" val="40"/>
        <cfvo type="percent" val="60"/>
        <cfvo type="percent" val="80"/>
      </iconSet>
    </cfRule>
  </conditionalFormatting>
  <pageMargins left="0.25" right="0.25" top="0.75" bottom="0.75" header="0.3" footer="0.3"/>
  <pageSetup scale="54" orientation="landscape" horizontalDpi="240" verticalDpi="144" r:id="rId1"/>
  <drawing r:id="rId2"/>
</worksheet>
</file>

<file path=xl/worksheets/sheet6.xml><?xml version="1.0" encoding="utf-8"?>
<worksheet xmlns="http://schemas.openxmlformats.org/spreadsheetml/2006/main" xmlns:r="http://schemas.openxmlformats.org/officeDocument/2006/relationships">
  <dimension ref="A3:D17"/>
  <sheetViews>
    <sheetView workbookViewId="0">
      <selection activeCell="H31" sqref="H31"/>
    </sheetView>
  </sheetViews>
  <sheetFormatPr baseColWidth="10" defaultRowHeight="11.25"/>
  <sheetData>
    <row r="3" spans="1:4">
      <c r="A3" t="s">
        <v>69</v>
      </c>
    </row>
    <row r="5" spans="1:4">
      <c r="B5" t="s">
        <v>2</v>
      </c>
      <c r="C5" t="s">
        <v>0</v>
      </c>
      <c r="D5" t="s">
        <v>67</v>
      </c>
    </row>
    <row r="8" spans="1:4">
      <c r="A8" t="s">
        <v>66</v>
      </c>
      <c r="B8">
        <f>+'PRODUCCION NOVIEMBRE 2012'!E8:E12</f>
        <v>844</v>
      </c>
      <c r="C8">
        <f>+'PRODUCCION NOVIEMBRE 2012'!G8:G12</f>
        <v>0</v>
      </c>
      <c r="D8">
        <f>+'PRODUCCION NOVIEMBRE 2012'!I8:I12</f>
        <v>0</v>
      </c>
    </row>
    <row r="11" spans="1:4">
      <c r="A11" t="s">
        <v>6</v>
      </c>
      <c r="B11">
        <f>SUM('PRODUCCION NOVIEMBRE 2012'!E23:E62)</f>
        <v>210</v>
      </c>
      <c r="C11">
        <f>SUM('PRODUCCION NOVIEMBRE 2012'!G23:G62)</f>
        <v>3673</v>
      </c>
      <c r="D11">
        <f>SUM('PRODUCCION NOVIEMBRE 2012'!I23:I62)</f>
        <v>1925</v>
      </c>
    </row>
    <row r="15" spans="1:4">
      <c r="A15" t="s">
        <v>42</v>
      </c>
      <c r="B15">
        <f>SUM('PRODUCCION NOVIEMBRE 2012'!E18:E22)</f>
        <v>1</v>
      </c>
      <c r="C15">
        <f>+'PRODUCCION NOVIEMBRE 2012'!G13:G22</f>
        <v>0</v>
      </c>
      <c r="D15">
        <f>+'PRODUCCION NOVIEMBRE 2012'!I13:I22</f>
        <v>0</v>
      </c>
    </row>
    <row r="17" spans="2:4">
      <c r="B17">
        <f>SUM(B8:B16)</f>
        <v>1055</v>
      </c>
      <c r="C17">
        <f>SUM(C8:C16)</f>
        <v>3673</v>
      </c>
      <c r="D17">
        <f>SUM(D8:D16)</f>
        <v>1925</v>
      </c>
    </row>
  </sheetData>
  <phoneticPr fontId="0"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4</vt:i4>
      </vt:variant>
    </vt:vector>
  </HeadingPairs>
  <TitlesOfParts>
    <vt:vector size="10" baseType="lpstr">
      <vt:lpstr>OCT  2012</vt:lpstr>
      <vt:lpstr>% CONVENIOS EMPRESARIOS</vt:lpstr>
      <vt:lpstr>COMP TRAB SEMESTRAL</vt:lpstr>
      <vt:lpstr>% POR CENTRO PENITENCIARIO</vt:lpstr>
      <vt:lpstr>PRODUCCION NOVIEMBRE 2012</vt:lpstr>
      <vt:lpstr>Hoja1</vt:lpstr>
      <vt:lpstr>'COMP TRAB SEMESTRAL'!Área_de_impresión</vt:lpstr>
      <vt:lpstr>'OCT  2012'!Área_de_impresión</vt:lpstr>
      <vt:lpstr>'PRODUCCION NOVIEMBRE 2012'!Área_de_impresión</vt:lpstr>
      <vt:lpstr>'OCT  2012'!Títulos_a_imprimir</vt:lpstr>
    </vt:vector>
  </TitlesOfParts>
  <Company>IJR</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IJR</dc:creator>
  <cp:lastModifiedBy>ALEIDA</cp:lastModifiedBy>
  <cp:lastPrinted>2013-02-20T18:26:19Z</cp:lastPrinted>
  <dcterms:created xsi:type="dcterms:W3CDTF">2011-12-07T19:29:30Z</dcterms:created>
  <dcterms:modified xsi:type="dcterms:W3CDTF">2013-02-20T18:26:20Z</dcterms:modified>
</cp:coreProperties>
</file>